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HP掲載依頼\H28年6月\計画部\計画部\160629　第2段階供給計画(平成28年度供給計画)について\"/>
    </mc:Choice>
  </mc:AlternateContent>
  <bookViews>
    <workbookView xWindow="0" yWindow="0" windowWidth="17040" windowHeight="7155" firstSheet="1" activeTab="1"/>
  </bookViews>
  <sheets>
    <sheet name="様式一覧" sheetId="108" state="hidden" r:id="rId1"/>
    <sheet name="作成時の注意事項について" sheetId="194" r:id="rId2"/>
    <sheet name="表紙" sheetId="127" r:id="rId3"/>
    <sheet name="目次" sheetId="163" r:id="rId4"/>
    <sheet name="様式32第1表(指定1)" sheetId="4" r:id="rId5"/>
    <sheet name="様式32第1表(指定2)" sheetId="165" r:id="rId6"/>
    <sheet name="様式32第2表" sheetId="132" r:id="rId7"/>
    <sheet name="様式32第3表(指定)" sheetId="133" r:id="rId8"/>
    <sheet name="様式32第4表" sheetId="134" r:id="rId9"/>
    <sheet name="様式第32第5表 (火力)" sheetId="186" r:id="rId10"/>
    <sheet name="様式第32第5表(水力)" sheetId="135" r:id="rId11"/>
    <sheet name="様式第32第5表(原子力) " sheetId="187" r:id="rId12"/>
    <sheet name="様式第32第5表(新エネ)" sheetId="188" r:id="rId13"/>
    <sheet name="様式第32第7表(火力)" sheetId="141" r:id="rId14"/>
    <sheet name="様式第32第7表 (水力)" sheetId="189" r:id="rId15"/>
    <sheet name="様式第32第7表 (原子力)" sheetId="190" r:id="rId16"/>
    <sheet name="様式第32第7表 (新エネ)" sheetId="191" r:id="rId17"/>
    <sheet name="様式第32第8表(指定１)_受電" sheetId="142" r:id="rId18"/>
    <sheet name="様式第32第8表(指定１)_送電" sheetId="172" r:id="rId19"/>
    <sheet name="様式第32第8表(指定２)_受電" sheetId="169" r:id="rId20"/>
    <sheet name="様式第32第8表(指定２)_送電" sheetId="173" r:id="rId21"/>
    <sheet name="添付書類" sheetId="175" r:id="rId22"/>
    <sheet name="様式第34第1表" sheetId="146" r:id="rId23"/>
    <sheet name="様式第34第1-2表" sheetId="176" r:id="rId24"/>
    <sheet name="様式第34第2表" sheetId="177" r:id="rId25"/>
    <sheet name="様式第34第3表" sheetId="149" r:id="rId26"/>
    <sheet name="様式第35第1表" sheetId="150" r:id="rId27"/>
    <sheet name="様式第35第2表" sheetId="151" r:id="rId28"/>
    <sheet name="様式第35第3表" sheetId="152" r:id="rId29"/>
    <sheet name="様式第36(指定)_受電" sheetId="181" r:id="rId30"/>
    <sheet name="様式第36(指定)_送電" sheetId="184" r:id="rId31"/>
    <sheet name="様式第38-3(指定1)" sheetId="157" r:id="rId32"/>
    <sheet name="様式第38-3(指定2)" sheetId="178" r:id="rId33"/>
    <sheet name="更新履歴" sheetId="193" r:id="rId34"/>
    <sheet name="リスト" sheetId="192" state="hidden" r:id="rId35"/>
  </sheets>
  <definedNames>
    <definedName name="_xlnm.Print_Area" localSheetId="21">添付書類!$B$2:$AY$50</definedName>
    <definedName name="_xlnm.Print_Area" localSheetId="2">表紙!$B$2:$T$50</definedName>
    <definedName name="_xlnm.Print_Area" localSheetId="3">目次!$B$2:$S$49</definedName>
    <definedName name="_xlnm.Print_Area" localSheetId="4">'様式32第1表(指定1)'!$B$3:$T$651</definedName>
    <definedName name="_xlnm.Print_Area" localSheetId="5">'様式32第1表(指定2)'!$B$3:$T$120</definedName>
    <definedName name="_xlnm.Print_Area" localSheetId="6">様式32第2表!$B$3:$T$574</definedName>
    <definedName name="_xlnm.Print_Area" localSheetId="7">'様式32第3表(指定)'!$B$3:$U$497</definedName>
    <definedName name="_xlnm.Print_Area" localSheetId="8">様式32第4表!$B$3:$W$409</definedName>
    <definedName name="_xlnm.Print_Area" localSheetId="9">'様式第32第5表 (火力)'!$B$3:$K$33</definedName>
    <definedName name="_xlnm.Print_Area" localSheetId="11">'様式第32第5表(原子力) '!$B$3:$K$33</definedName>
    <definedName name="_xlnm.Print_Area" localSheetId="12">'様式第32第5表(新エネ)'!$B$3:$K$33</definedName>
    <definedName name="_xlnm.Print_Area" localSheetId="10">'様式第32第5表(水力)'!$B$3:$K$33</definedName>
    <definedName name="_xlnm.Print_Area" localSheetId="15">'様式第32第7表 (原子力)'!$B$3:$I$30</definedName>
    <definedName name="_xlnm.Print_Area" localSheetId="16">'様式第32第7表 (新エネ)'!$B$3:$I$30</definedName>
    <definedName name="_xlnm.Print_Area" localSheetId="14">'様式第32第7表 (水力)'!$B$3:$I$30</definedName>
    <definedName name="_xlnm.Print_Area" localSheetId="13">'様式第32第7表(火力)'!$B$3:$I$30</definedName>
    <definedName name="_xlnm.Print_Area" localSheetId="17">'様式第32第8表(指定１)_受電'!$B$3:$S$563</definedName>
    <definedName name="_xlnm.Print_Area" localSheetId="18">'様式第32第8表(指定１)_送電'!$B$3:$S$563</definedName>
    <definedName name="_xlnm.Print_Area" localSheetId="19">'様式第32第8表(指定２)_受電'!$B$3:$S$104</definedName>
    <definedName name="_xlnm.Print_Area" localSheetId="20">'様式第32第8表(指定２)_送電'!$B$3:$S$104</definedName>
    <definedName name="_xlnm.Print_Area" localSheetId="23">'様式第34第1-2表'!$B$3:$T$322</definedName>
    <definedName name="_xlnm.Print_Area" localSheetId="22">様式第34第1表!$B$3:$T$322</definedName>
    <definedName name="_xlnm.Print_Area" localSheetId="24">様式第34第2表!$B$3:$V$372</definedName>
    <definedName name="_xlnm.Print_Area" localSheetId="25">様式第34第3表!$B$3:$V$372</definedName>
    <definedName name="_xlnm.Print_Area" localSheetId="26">様式第35第1表!$B$3:$I$29</definedName>
    <definedName name="_xlnm.Print_Area" localSheetId="27">様式第35第2表!$B$3:$U$45</definedName>
    <definedName name="_xlnm.Print_Area" localSheetId="28">様式第35第3表!$B$3:$O$43</definedName>
    <definedName name="_xlnm.Print_Area" localSheetId="29">'様式第36(指定)_受電'!$B$3:$W$563</definedName>
    <definedName name="_xlnm.Print_Area" localSheetId="30">'様式第36(指定)_送電'!$B$3:$W$563</definedName>
    <definedName name="_xlnm.Print_Area" localSheetId="31">'様式第38-3(指定1)'!$B$3:$Q$46</definedName>
    <definedName name="_xlnm.Print_Area" localSheetId="32">'様式第38-3(指定2)'!$B$3:$Q$46</definedName>
    <definedName name="_xlnm.Print_Titles" localSheetId="9">'様式第32第5表 (火力)'!$3:$7</definedName>
    <definedName name="_xlnm.Print_Titles" localSheetId="11">'様式第32第5表(原子力) '!$3:$7</definedName>
    <definedName name="_xlnm.Print_Titles" localSheetId="12">'様式第32第5表(新エネ)'!$3:$7</definedName>
    <definedName name="_xlnm.Print_Titles" localSheetId="10">'様式第32第5表(水力)'!$3:$7</definedName>
    <definedName name="_xlnm.Print_Titles" localSheetId="15">'様式第32第7表 (原子力)'!$3:$7</definedName>
    <definedName name="_xlnm.Print_Titles" localSheetId="16">'様式第32第7表 (新エネ)'!$3:$7</definedName>
    <definedName name="_xlnm.Print_Titles" localSheetId="14">'様式第32第7表 (水力)'!$3:$7</definedName>
    <definedName name="_xlnm.Print_Titles" localSheetId="13">'様式第32第7表(火力)'!$3:$7</definedName>
    <definedName name="_xlnm.Print_Titles" localSheetId="28">様式第35第3表!$3:$7</definedName>
  </definedNames>
  <calcPr calcId="152511"/>
</workbook>
</file>

<file path=xl/calcChain.xml><?xml version="1.0" encoding="utf-8"?>
<calcChain xmlns="http://schemas.openxmlformats.org/spreadsheetml/2006/main">
  <c r="R108" i="165" l="1"/>
  <c r="M108" i="165"/>
  <c r="I108" i="165"/>
  <c r="H108" i="165"/>
  <c r="R107" i="165"/>
  <c r="M107" i="165"/>
  <c r="I107" i="165"/>
  <c r="H107" i="165"/>
  <c r="R106" i="165"/>
  <c r="M106" i="165"/>
  <c r="M102" i="165" s="1"/>
  <c r="I106" i="165"/>
  <c r="H106" i="165"/>
  <c r="R105" i="165"/>
  <c r="M105" i="165"/>
  <c r="I105" i="165"/>
  <c r="H105" i="165"/>
  <c r="R104" i="165"/>
  <c r="M104" i="165"/>
  <c r="I104" i="165"/>
  <c r="H104" i="165"/>
  <c r="R103" i="165"/>
  <c r="M103" i="165"/>
  <c r="I103" i="165"/>
  <c r="I102" i="165" s="1"/>
  <c r="H103" i="165"/>
  <c r="R102" i="165"/>
  <c r="H102" i="165"/>
  <c r="R101" i="165"/>
  <c r="M101" i="165"/>
  <c r="I101" i="165"/>
  <c r="H101" i="165"/>
  <c r="R100" i="165"/>
  <c r="M100" i="165"/>
  <c r="I100" i="165"/>
  <c r="H100" i="165"/>
  <c r="R99" i="165"/>
  <c r="M99" i="165"/>
  <c r="I99" i="165"/>
  <c r="H99" i="165"/>
  <c r="R98" i="165"/>
  <c r="M98" i="165"/>
  <c r="I98" i="165"/>
  <c r="H98" i="165"/>
  <c r="R97" i="165"/>
  <c r="M97" i="165"/>
  <c r="I97" i="165"/>
  <c r="H97" i="165"/>
  <c r="R96" i="165"/>
  <c r="R94" i="165" s="1"/>
  <c r="M96" i="165"/>
  <c r="I96" i="165"/>
  <c r="I94" i="165" s="1"/>
  <c r="H96" i="165"/>
  <c r="R95" i="165"/>
  <c r="M95" i="165"/>
  <c r="I95" i="165"/>
  <c r="H95" i="165"/>
  <c r="H94" i="165" s="1"/>
  <c r="M94" i="165"/>
  <c r="R93" i="165"/>
  <c r="M93" i="165"/>
  <c r="I93" i="165"/>
  <c r="H93" i="165"/>
  <c r="H91" i="165" s="1"/>
  <c r="H109" i="165" s="1"/>
  <c r="R92" i="165"/>
  <c r="M92" i="165"/>
  <c r="I92" i="165"/>
  <c r="I91" i="165" s="1"/>
  <c r="H92" i="165"/>
  <c r="R91" i="165"/>
  <c r="M91" i="165"/>
  <c r="R49" i="165"/>
  <c r="R48" i="165"/>
  <c r="R47" i="165"/>
  <c r="R46" i="165"/>
  <c r="R45" i="165"/>
  <c r="R44" i="165"/>
  <c r="R42" i="165"/>
  <c r="R41" i="165"/>
  <c r="R40" i="165"/>
  <c r="R39" i="165"/>
  <c r="R38" i="165"/>
  <c r="R37" i="165"/>
  <c r="R36" i="165"/>
  <c r="R34" i="165"/>
  <c r="R33" i="165"/>
  <c r="M49" i="165"/>
  <c r="M48" i="165"/>
  <c r="M47" i="165"/>
  <c r="M46" i="165"/>
  <c r="M45" i="165"/>
  <c r="M44" i="165"/>
  <c r="M42" i="165"/>
  <c r="M41" i="165"/>
  <c r="M40" i="165"/>
  <c r="M39" i="165"/>
  <c r="M38" i="165"/>
  <c r="M37" i="165"/>
  <c r="M36" i="165"/>
  <c r="M34" i="165"/>
  <c r="M33" i="165"/>
  <c r="I49" i="165"/>
  <c r="H49" i="165"/>
  <c r="I48" i="165"/>
  <c r="H48" i="165"/>
  <c r="I47" i="165"/>
  <c r="H47" i="165"/>
  <c r="I46" i="165"/>
  <c r="H46" i="165"/>
  <c r="I45" i="165"/>
  <c r="H45" i="165"/>
  <c r="I44" i="165"/>
  <c r="H44" i="165"/>
  <c r="I42" i="165"/>
  <c r="H42" i="165"/>
  <c r="I41" i="165"/>
  <c r="H41" i="165"/>
  <c r="I40" i="165"/>
  <c r="H40" i="165"/>
  <c r="I39" i="165"/>
  <c r="H39" i="165"/>
  <c r="I38" i="165"/>
  <c r="H38" i="165"/>
  <c r="I37" i="165"/>
  <c r="H37" i="165"/>
  <c r="I36" i="165"/>
  <c r="H36" i="165"/>
  <c r="I33" i="165"/>
  <c r="I34" i="165"/>
  <c r="H34" i="165"/>
  <c r="H33" i="165"/>
  <c r="R109" i="165" l="1"/>
  <c r="M109" i="165"/>
  <c r="I109" i="165"/>
  <c r="H72" i="165"/>
  <c r="H79" i="165" s="1"/>
  <c r="H81" i="165" s="1"/>
  <c r="H22" i="165"/>
  <c r="H603" i="4"/>
  <c r="H610" i="4" s="1"/>
  <c r="H612" i="4" s="1"/>
  <c r="H544" i="4"/>
  <c r="H551" i="4" s="1"/>
  <c r="H553" i="4" s="1"/>
  <c r="H485" i="4"/>
  <c r="H492" i="4" s="1"/>
  <c r="H494" i="4" s="1"/>
  <c r="H426" i="4"/>
  <c r="H433" i="4" s="1"/>
  <c r="H435" i="4" s="1"/>
  <c r="H367" i="4"/>
  <c r="H374" i="4" s="1"/>
  <c r="H376" i="4" s="1"/>
  <c r="H308" i="4"/>
  <c r="H315" i="4" s="1"/>
  <c r="H317" i="4" s="1"/>
  <c r="H249" i="4"/>
  <c r="H256" i="4" s="1"/>
  <c r="H258" i="4" s="1"/>
  <c r="H190" i="4"/>
  <c r="H197" i="4" s="1"/>
  <c r="H199" i="4" s="1"/>
  <c r="H131" i="4"/>
  <c r="H138" i="4" s="1"/>
  <c r="H140" i="4" s="1"/>
  <c r="H81" i="4"/>
  <c r="H72" i="4" l="1"/>
  <c r="H79" i="4" s="1"/>
  <c r="R633" i="4"/>
  <c r="M633" i="4"/>
  <c r="I633" i="4"/>
  <c r="H633" i="4"/>
  <c r="R625" i="4"/>
  <c r="M625" i="4"/>
  <c r="I625" i="4"/>
  <c r="H625" i="4"/>
  <c r="R622" i="4"/>
  <c r="R640" i="4" s="1"/>
  <c r="M622" i="4"/>
  <c r="M640" i="4" s="1"/>
  <c r="I622" i="4"/>
  <c r="I640" i="4" s="1"/>
  <c r="H622" i="4"/>
  <c r="H640" i="4" s="1"/>
  <c r="R574" i="4"/>
  <c r="M574" i="4"/>
  <c r="I574" i="4"/>
  <c r="H574" i="4"/>
  <c r="R566" i="4"/>
  <c r="M566" i="4"/>
  <c r="I566" i="4"/>
  <c r="H566" i="4"/>
  <c r="R563" i="4"/>
  <c r="R581" i="4" s="1"/>
  <c r="M563" i="4"/>
  <c r="M581" i="4" s="1"/>
  <c r="I563" i="4"/>
  <c r="I581" i="4" s="1"/>
  <c r="H563" i="4"/>
  <c r="H581" i="4" s="1"/>
  <c r="R515" i="4"/>
  <c r="M515" i="4"/>
  <c r="I515" i="4"/>
  <c r="H515" i="4"/>
  <c r="R507" i="4"/>
  <c r="M507" i="4"/>
  <c r="I507" i="4"/>
  <c r="H507" i="4"/>
  <c r="R504" i="4"/>
  <c r="R522" i="4" s="1"/>
  <c r="M504" i="4"/>
  <c r="M522" i="4" s="1"/>
  <c r="I504" i="4"/>
  <c r="I522" i="4" s="1"/>
  <c r="H504" i="4"/>
  <c r="H522" i="4" s="1"/>
  <c r="R456" i="4"/>
  <c r="M456" i="4"/>
  <c r="I456" i="4"/>
  <c r="H456" i="4"/>
  <c r="R448" i="4"/>
  <c r="M448" i="4"/>
  <c r="I448" i="4"/>
  <c r="H448" i="4"/>
  <c r="R445" i="4"/>
  <c r="R463" i="4" s="1"/>
  <c r="M445" i="4"/>
  <c r="M463" i="4" s="1"/>
  <c r="I445" i="4"/>
  <c r="I463" i="4" s="1"/>
  <c r="H445" i="4"/>
  <c r="H463" i="4" s="1"/>
  <c r="R397" i="4"/>
  <c r="M397" i="4"/>
  <c r="I397" i="4"/>
  <c r="H397" i="4"/>
  <c r="R389" i="4"/>
  <c r="M389" i="4"/>
  <c r="I389" i="4"/>
  <c r="H389" i="4"/>
  <c r="R386" i="4"/>
  <c r="R404" i="4" s="1"/>
  <c r="M386" i="4"/>
  <c r="M404" i="4" s="1"/>
  <c r="I386" i="4"/>
  <c r="I404" i="4" s="1"/>
  <c r="H386" i="4"/>
  <c r="H404" i="4" s="1"/>
  <c r="I345" i="4"/>
  <c r="R338" i="4"/>
  <c r="M338" i="4"/>
  <c r="I338" i="4"/>
  <c r="H338" i="4"/>
  <c r="R330" i="4"/>
  <c r="M330" i="4"/>
  <c r="I330" i="4"/>
  <c r="H330" i="4"/>
  <c r="R327" i="4"/>
  <c r="R345" i="4" s="1"/>
  <c r="M327" i="4"/>
  <c r="M345" i="4" s="1"/>
  <c r="I327" i="4"/>
  <c r="H327" i="4"/>
  <c r="H345" i="4" s="1"/>
  <c r="R279" i="4"/>
  <c r="M279" i="4"/>
  <c r="I279" i="4"/>
  <c r="H279" i="4"/>
  <c r="R271" i="4"/>
  <c r="M271" i="4"/>
  <c r="I271" i="4"/>
  <c r="H271" i="4"/>
  <c r="R268" i="4"/>
  <c r="R286" i="4" s="1"/>
  <c r="M268" i="4"/>
  <c r="M286" i="4" s="1"/>
  <c r="I268" i="4"/>
  <c r="I286" i="4" s="1"/>
  <c r="H268" i="4"/>
  <c r="H286" i="4" s="1"/>
  <c r="I227" i="4"/>
  <c r="R220" i="4"/>
  <c r="M220" i="4"/>
  <c r="I220" i="4"/>
  <c r="H220" i="4"/>
  <c r="R212" i="4"/>
  <c r="M212" i="4"/>
  <c r="I212" i="4"/>
  <c r="H212" i="4"/>
  <c r="R209" i="4"/>
  <c r="R227" i="4" s="1"/>
  <c r="M209" i="4"/>
  <c r="M227" i="4" s="1"/>
  <c r="I209" i="4"/>
  <c r="H209" i="4"/>
  <c r="H227" i="4" s="1"/>
  <c r="R161" i="4"/>
  <c r="M161" i="4"/>
  <c r="I161" i="4"/>
  <c r="H161" i="4"/>
  <c r="R153" i="4"/>
  <c r="M153" i="4"/>
  <c r="I153" i="4"/>
  <c r="H153" i="4"/>
  <c r="R150" i="4"/>
  <c r="M150" i="4"/>
  <c r="M168" i="4" s="1"/>
  <c r="I150" i="4"/>
  <c r="I168" i="4" s="1"/>
  <c r="H150" i="4"/>
  <c r="H168" i="4" s="1"/>
  <c r="R102" i="4"/>
  <c r="M102" i="4"/>
  <c r="I102" i="4"/>
  <c r="H102" i="4"/>
  <c r="R94" i="4"/>
  <c r="M94" i="4"/>
  <c r="I94" i="4"/>
  <c r="H94" i="4"/>
  <c r="R91" i="4"/>
  <c r="R109" i="4" s="1"/>
  <c r="M91" i="4"/>
  <c r="M109" i="4" s="1"/>
  <c r="I91" i="4"/>
  <c r="I109" i="4" s="1"/>
  <c r="H91" i="4"/>
  <c r="H109" i="4" s="1"/>
  <c r="R43" i="165"/>
  <c r="M43" i="165"/>
  <c r="I43" i="165"/>
  <c r="H43" i="165"/>
  <c r="R35" i="165"/>
  <c r="M35" i="165"/>
  <c r="I35" i="165"/>
  <c r="H35" i="165"/>
  <c r="R32" i="165"/>
  <c r="M32" i="165"/>
  <c r="M50" i="165" s="1"/>
  <c r="I32" i="165"/>
  <c r="I50" i="165" s="1"/>
  <c r="H32" i="165"/>
  <c r="H50" i="165" s="1"/>
  <c r="H13" i="165"/>
  <c r="H20" i="165" s="1"/>
  <c r="H533" i="132"/>
  <c r="H541" i="132" s="1"/>
  <c r="H481" i="132"/>
  <c r="H489" i="132" s="1"/>
  <c r="H429" i="132"/>
  <c r="H437" i="132" s="1"/>
  <c r="H377" i="132"/>
  <c r="H385" i="132" s="1"/>
  <c r="H325" i="132"/>
  <c r="H333" i="132" s="1"/>
  <c r="H273" i="132"/>
  <c r="H281" i="132" s="1"/>
  <c r="H221" i="132"/>
  <c r="H229" i="132" s="1"/>
  <c r="H169" i="132"/>
  <c r="H177" i="132" s="1"/>
  <c r="H117" i="132"/>
  <c r="H125" i="132" s="1"/>
  <c r="H562" i="132"/>
  <c r="R555" i="132"/>
  <c r="M555" i="132"/>
  <c r="I555" i="132"/>
  <c r="H555" i="132"/>
  <c r="R547" i="132"/>
  <c r="M547" i="132"/>
  <c r="I547" i="132"/>
  <c r="H547" i="132"/>
  <c r="R544" i="132"/>
  <c r="R562" i="132" s="1"/>
  <c r="M544" i="132"/>
  <c r="M562" i="132" s="1"/>
  <c r="I544" i="132"/>
  <c r="I562" i="132" s="1"/>
  <c r="H544" i="132"/>
  <c r="R503" i="132"/>
  <c r="M503" i="132"/>
  <c r="I503" i="132"/>
  <c r="H503" i="132"/>
  <c r="R495" i="132"/>
  <c r="M495" i="132"/>
  <c r="I495" i="132"/>
  <c r="H495" i="132"/>
  <c r="R492" i="132"/>
  <c r="R510" i="132" s="1"/>
  <c r="M492" i="132"/>
  <c r="M510" i="132" s="1"/>
  <c r="I492" i="132"/>
  <c r="I510" i="132" s="1"/>
  <c r="H492" i="132"/>
  <c r="H510" i="132" s="1"/>
  <c r="R451" i="132"/>
  <c r="M451" i="132"/>
  <c r="I451" i="132"/>
  <c r="H451" i="132"/>
  <c r="R443" i="132"/>
  <c r="M443" i="132"/>
  <c r="I443" i="132"/>
  <c r="H443" i="132"/>
  <c r="R440" i="132"/>
  <c r="R458" i="132" s="1"/>
  <c r="M440" i="132"/>
  <c r="M458" i="132" s="1"/>
  <c r="I440" i="132"/>
  <c r="I458" i="132" s="1"/>
  <c r="H440" i="132"/>
  <c r="H458" i="132" s="1"/>
  <c r="R399" i="132"/>
  <c r="M399" i="132"/>
  <c r="I399" i="132"/>
  <c r="H399" i="132"/>
  <c r="R391" i="132"/>
  <c r="M391" i="132"/>
  <c r="I391" i="132"/>
  <c r="H391" i="132"/>
  <c r="R388" i="132"/>
  <c r="R406" i="132" s="1"/>
  <c r="M388" i="132"/>
  <c r="M406" i="132" s="1"/>
  <c r="I388" i="132"/>
  <c r="I406" i="132" s="1"/>
  <c r="H388" i="132"/>
  <c r="H406" i="132" s="1"/>
  <c r="H354" i="132"/>
  <c r="R347" i="132"/>
  <c r="M347" i="132"/>
  <c r="I347" i="132"/>
  <c r="H347" i="132"/>
  <c r="R339" i="132"/>
  <c r="M339" i="132"/>
  <c r="I339" i="132"/>
  <c r="H339" i="132"/>
  <c r="R336" i="132"/>
  <c r="R354" i="132" s="1"/>
  <c r="M336" i="132"/>
  <c r="M354" i="132" s="1"/>
  <c r="I336" i="132"/>
  <c r="I354" i="132" s="1"/>
  <c r="H336" i="132"/>
  <c r="R295" i="132"/>
  <c r="M295" i="132"/>
  <c r="I295" i="132"/>
  <c r="H295" i="132"/>
  <c r="R287" i="132"/>
  <c r="M287" i="132"/>
  <c r="I287" i="132"/>
  <c r="H287" i="132"/>
  <c r="R284" i="132"/>
  <c r="R302" i="132" s="1"/>
  <c r="M284" i="132"/>
  <c r="M302" i="132" s="1"/>
  <c r="I284" i="132"/>
  <c r="I302" i="132" s="1"/>
  <c r="H284" i="132"/>
  <c r="H302" i="132" s="1"/>
  <c r="R243" i="132"/>
  <c r="M243" i="132"/>
  <c r="I243" i="132"/>
  <c r="H243" i="132"/>
  <c r="R235" i="132"/>
  <c r="M235" i="132"/>
  <c r="I235" i="132"/>
  <c r="H235" i="132"/>
  <c r="R232" i="132"/>
  <c r="R250" i="132" s="1"/>
  <c r="M232" i="132"/>
  <c r="M250" i="132" s="1"/>
  <c r="I232" i="132"/>
  <c r="I250" i="132" s="1"/>
  <c r="H232" i="132"/>
  <c r="H250" i="132" s="1"/>
  <c r="R191" i="132"/>
  <c r="M191" i="132"/>
  <c r="I191" i="132"/>
  <c r="H191" i="132"/>
  <c r="R183" i="132"/>
  <c r="M183" i="132"/>
  <c r="I183" i="132"/>
  <c r="H183" i="132"/>
  <c r="R180" i="132"/>
  <c r="R198" i="132" s="1"/>
  <c r="M180" i="132"/>
  <c r="M198" i="132" s="1"/>
  <c r="I180" i="132"/>
  <c r="I198" i="132" s="1"/>
  <c r="H180" i="132"/>
  <c r="H198" i="132" s="1"/>
  <c r="R139" i="132"/>
  <c r="M139" i="132"/>
  <c r="I139" i="132"/>
  <c r="H139" i="132"/>
  <c r="R131" i="132"/>
  <c r="M131" i="132"/>
  <c r="I131" i="132"/>
  <c r="H131" i="132"/>
  <c r="R128" i="132"/>
  <c r="R146" i="132" s="1"/>
  <c r="M128" i="132"/>
  <c r="M146" i="132" s="1"/>
  <c r="I128" i="132"/>
  <c r="I146" i="132" s="1"/>
  <c r="H128" i="132"/>
  <c r="H146" i="132" s="1"/>
  <c r="R87" i="132"/>
  <c r="R79" i="132"/>
  <c r="M87" i="132"/>
  <c r="M79" i="132"/>
  <c r="I87" i="132"/>
  <c r="I79" i="132"/>
  <c r="N395" i="134"/>
  <c r="N358" i="134"/>
  <c r="N321" i="134"/>
  <c r="N284" i="134"/>
  <c r="N247" i="134"/>
  <c r="N210" i="134"/>
  <c r="N173" i="134"/>
  <c r="N136" i="134"/>
  <c r="N99" i="134"/>
  <c r="N62" i="134"/>
  <c r="N386" i="134"/>
  <c r="N385" i="134"/>
  <c r="N384" i="134"/>
  <c r="N383" i="134"/>
  <c r="N382" i="134"/>
  <c r="N381" i="134"/>
  <c r="N380" i="134"/>
  <c r="N379" i="134"/>
  <c r="N349" i="134"/>
  <c r="N348" i="134"/>
  <c r="N347" i="134"/>
  <c r="N346" i="134"/>
  <c r="N345" i="134"/>
  <c r="N344" i="134"/>
  <c r="N343" i="134"/>
  <c r="N342" i="134"/>
  <c r="N312" i="134"/>
  <c r="N311" i="134"/>
  <c r="N310" i="134"/>
  <c r="N309" i="134"/>
  <c r="N308" i="134"/>
  <c r="N307" i="134"/>
  <c r="N306" i="134"/>
  <c r="N305" i="134"/>
  <c r="N275" i="134"/>
  <c r="N274" i="134"/>
  <c r="N273" i="134"/>
  <c r="N272" i="134"/>
  <c r="N271" i="134"/>
  <c r="N270" i="134"/>
  <c r="N269" i="134"/>
  <c r="N268" i="134"/>
  <c r="N238" i="134"/>
  <c r="N237" i="134"/>
  <c r="N236" i="134"/>
  <c r="N235" i="134"/>
  <c r="N234" i="134"/>
  <c r="N233" i="134"/>
  <c r="N232" i="134"/>
  <c r="N231" i="134"/>
  <c r="N201" i="134"/>
  <c r="N200" i="134"/>
  <c r="N199" i="134"/>
  <c r="N198" i="134"/>
  <c r="N197" i="134"/>
  <c r="N196" i="134"/>
  <c r="N195" i="134"/>
  <c r="N194" i="134"/>
  <c r="N164" i="134"/>
  <c r="N163" i="134"/>
  <c r="N162" i="134"/>
  <c r="N161" i="134"/>
  <c r="N160" i="134"/>
  <c r="N159" i="134"/>
  <c r="N158" i="134"/>
  <c r="N157" i="134"/>
  <c r="N127" i="134"/>
  <c r="N126" i="134"/>
  <c r="N125" i="134"/>
  <c r="N124" i="134"/>
  <c r="N123" i="134"/>
  <c r="N122" i="134"/>
  <c r="N121" i="134"/>
  <c r="N120" i="134"/>
  <c r="N90" i="134"/>
  <c r="N89" i="134"/>
  <c r="N88" i="134"/>
  <c r="N87" i="134"/>
  <c r="N86" i="134"/>
  <c r="N85" i="134"/>
  <c r="N84" i="134"/>
  <c r="N83" i="134"/>
  <c r="N53" i="134"/>
  <c r="N52" i="134"/>
  <c r="N51" i="134"/>
  <c r="N50" i="134"/>
  <c r="N49" i="134"/>
  <c r="N48" i="134"/>
  <c r="N47" i="134"/>
  <c r="N46" i="134"/>
  <c r="Q87" i="173"/>
  <c r="P87" i="173"/>
  <c r="O87" i="173"/>
  <c r="N87" i="173"/>
  <c r="M87" i="173"/>
  <c r="L87" i="173"/>
  <c r="K87" i="173"/>
  <c r="J87" i="173"/>
  <c r="I87" i="173"/>
  <c r="Q85" i="173"/>
  <c r="P85" i="173"/>
  <c r="O85" i="173"/>
  <c r="N85" i="173"/>
  <c r="M85" i="173"/>
  <c r="L85" i="173"/>
  <c r="K85" i="173"/>
  <c r="J85" i="173"/>
  <c r="I85" i="173"/>
  <c r="Q82" i="173"/>
  <c r="P82" i="173"/>
  <c r="O82" i="173"/>
  <c r="N82" i="173"/>
  <c r="M82" i="173"/>
  <c r="L82" i="173"/>
  <c r="K82" i="173"/>
  <c r="J82" i="173"/>
  <c r="I82" i="173"/>
  <c r="Q81" i="173"/>
  <c r="P81" i="173"/>
  <c r="O81" i="173"/>
  <c r="N81" i="173"/>
  <c r="M81" i="173"/>
  <c r="L81" i="173"/>
  <c r="K81" i="173"/>
  <c r="J81" i="173"/>
  <c r="I81" i="173"/>
  <c r="Q79" i="173"/>
  <c r="P79" i="173"/>
  <c r="O79" i="173"/>
  <c r="N79" i="173"/>
  <c r="M79" i="173"/>
  <c r="L79" i="173"/>
  <c r="K79" i="173"/>
  <c r="J79" i="173"/>
  <c r="I79" i="173"/>
  <c r="Q77" i="173"/>
  <c r="Q83" i="173" s="1"/>
  <c r="P77" i="173"/>
  <c r="P83" i="173" s="1"/>
  <c r="O77" i="173"/>
  <c r="O83" i="173" s="1"/>
  <c r="N77" i="173"/>
  <c r="N83" i="173" s="1"/>
  <c r="M77" i="173"/>
  <c r="M83" i="173" s="1"/>
  <c r="L77" i="173"/>
  <c r="L83" i="173" s="1"/>
  <c r="K77" i="173"/>
  <c r="K83" i="173" s="1"/>
  <c r="J77" i="173"/>
  <c r="J83" i="173" s="1"/>
  <c r="I77" i="173"/>
  <c r="I83" i="173" s="1"/>
  <c r="Q74" i="173"/>
  <c r="P74" i="173"/>
  <c r="O74" i="173"/>
  <c r="N74" i="173"/>
  <c r="M74" i="173"/>
  <c r="L74" i="173"/>
  <c r="K74" i="173"/>
  <c r="J74" i="173"/>
  <c r="I74" i="173"/>
  <c r="Q73" i="173"/>
  <c r="P73" i="173"/>
  <c r="O73" i="173"/>
  <c r="N73" i="173"/>
  <c r="M73" i="173"/>
  <c r="L73" i="173"/>
  <c r="K73" i="173"/>
  <c r="J73" i="173"/>
  <c r="I73" i="173"/>
  <c r="Q71" i="173"/>
  <c r="P71" i="173"/>
  <c r="O71" i="173"/>
  <c r="N71" i="173"/>
  <c r="M71" i="173"/>
  <c r="L71" i="173"/>
  <c r="K71" i="173"/>
  <c r="J71" i="173"/>
  <c r="I71" i="173"/>
  <c r="Q69" i="173"/>
  <c r="Q75" i="173" s="1"/>
  <c r="P69" i="173"/>
  <c r="P75" i="173" s="1"/>
  <c r="O69" i="173"/>
  <c r="O75" i="173" s="1"/>
  <c r="N69" i="173"/>
  <c r="N75" i="173" s="1"/>
  <c r="M69" i="173"/>
  <c r="M75" i="173" s="1"/>
  <c r="L69" i="173"/>
  <c r="L75" i="173" s="1"/>
  <c r="K69" i="173"/>
  <c r="K75" i="173" s="1"/>
  <c r="J69" i="173"/>
  <c r="J75" i="173" s="1"/>
  <c r="I69" i="173"/>
  <c r="I75" i="173" s="1"/>
  <c r="Q66" i="173"/>
  <c r="P66" i="173"/>
  <c r="O66" i="173"/>
  <c r="N66" i="173"/>
  <c r="M66" i="173"/>
  <c r="L66" i="173"/>
  <c r="K66" i="173"/>
  <c r="J66" i="173"/>
  <c r="I66" i="173"/>
  <c r="Q65" i="173"/>
  <c r="P65" i="173"/>
  <c r="O65" i="173"/>
  <c r="N65" i="173"/>
  <c r="M65" i="173"/>
  <c r="L65" i="173"/>
  <c r="K65" i="173"/>
  <c r="J65" i="173"/>
  <c r="I65" i="173"/>
  <c r="Q63" i="173"/>
  <c r="P63" i="173"/>
  <c r="O63" i="173"/>
  <c r="N63" i="173"/>
  <c r="M63" i="173"/>
  <c r="L63" i="173"/>
  <c r="K63" i="173"/>
  <c r="J63" i="173"/>
  <c r="I63" i="173"/>
  <c r="Q61" i="173"/>
  <c r="Q67" i="173" s="1"/>
  <c r="P61" i="173"/>
  <c r="P67" i="173" s="1"/>
  <c r="O61" i="173"/>
  <c r="O67" i="173" s="1"/>
  <c r="N61" i="173"/>
  <c r="N67" i="173" s="1"/>
  <c r="M61" i="173"/>
  <c r="M67" i="173" s="1"/>
  <c r="L61" i="173"/>
  <c r="L67" i="173" s="1"/>
  <c r="K61" i="173"/>
  <c r="K67" i="173" s="1"/>
  <c r="J61" i="173"/>
  <c r="J67" i="173" s="1"/>
  <c r="I61" i="173"/>
  <c r="I67" i="173" s="1"/>
  <c r="Q87" i="169"/>
  <c r="P87" i="169"/>
  <c r="O87" i="169"/>
  <c r="N87" i="169"/>
  <c r="M87" i="169"/>
  <c r="L87" i="169"/>
  <c r="K87" i="169"/>
  <c r="J87" i="169"/>
  <c r="I87" i="169"/>
  <c r="Q85" i="169"/>
  <c r="P85" i="169"/>
  <c r="O85" i="169"/>
  <c r="N85" i="169"/>
  <c r="M85" i="169"/>
  <c r="L85" i="169"/>
  <c r="K85" i="169"/>
  <c r="J85" i="169"/>
  <c r="I85" i="169"/>
  <c r="Q82" i="169"/>
  <c r="P82" i="169"/>
  <c r="O82" i="169"/>
  <c r="N82" i="169"/>
  <c r="M82" i="169"/>
  <c r="L82" i="169"/>
  <c r="K82" i="169"/>
  <c r="J82" i="169"/>
  <c r="I82" i="169"/>
  <c r="Q81" i="169"/>
  <c r="P81" i="169"/>
  <c r="O81" i="169"/>
  <c r="N81" i="169"/>
  <c r="M81" i="169"/>
  <c r="L81" i="169"/>
  <c r="K81" i="169"/>
  <c r="J81" i="169"/>
  <c r="I81" i="169"/>
  <c r="Q79" i="169"/>
  <c r="P79" i="169"/>
  <c r="O79" i="169"/>
  <c r="N79" i="169"/>
  <c r="M79" i="169"/>
  <c r="L79" i="169"/>
  <c r="K79" i="169"/>
  <c r="J79" i="169"/>
  <c r="I79" i="169"/>
  <c r="Q77" i="169"/>
  <c r="Q83" i="169" s="1"/>
  <c r="P77" i="169"/>
  <c r="P83" i="169" s="1"/>
  <c r="O77" i="169"/>
  <c r="O83" i="169" s="1"/>
  <c r="N77" i="169"/>
  <c r="N83" i="169" s="1"/>
  <c r="M77" i="169"/>
  <c r="M83" i="169" s="1"/>
  <c r="L77" i="169"/>
  <c r="L83" i="169" s="1"/>
  <c r="K77" i="169"/>
  <c r="K83" i="169" s="1"/>
  <c r="J77" i="169"/>
  <c r="J83" i="169" s="1"/>
  <c r="I77" i="169"/>
  <c r="I83" i="169" s="1"/>
  <c r="Q74" i="169"/>
  <c r="P74" i="169"/>
  <c r="O74" i="169"/>
  <c r="N74" i="169"/>
  <c r="M74" i="169"/>
  <c r="L74" i="169"/>
  <c r="K74" i="169"/>
  <c r="J74" i="169"/>
  <c r="I74" i="169"/>
  <c r="Q73" i="169"/>
  <c r="P73" i="169"/>
  <c r="O73" i="169"/>
  <c r="N73" i="169"/>
  <c r="M73" i="169"/>
  <c r="L73" i="169"/>
  <c r="K73" i="169"/>
  <c r="J73" i="169"/>
  <c r="I73" i="169"/>
  <c r="Q71" i="169"/>
  <c r="P71" i="169"/>
  <c r="O71" i="169"/>
  <c r="N71" i="169"/>
  <c r="M71" i="169"/>
  <c r="L71" i="169"/>
  <c r="K71" i="169"/>
  <c r="J71" i="169"/>
  <c r="I71" i="169"/>
  <c r="Q69" i="169"/>
  <c r="Q75" i="169" s="1"/>
  <c r="P69" i="169"/>
  <c r="P75" i="169" s="1"/>
  <c r="O69" i="169"/>
  <c r="O75" i="169" s="1"/>
  <c r="N69" i="169"/>
  <c r="N75" i="169" s="1"/>
  <c r="M69" i="169"/>
  <c r="M75" i="169" s="1"/>
  <c r="L69" i="169"/>
  <c r="L75" i="169" s="1"/>
  <c r="K69" i="169"/>
  <c r="K75" i="169" s="1"/>
  <c r="J69" i="169"/>
  <c r="J75" i="169" s="1"/>
  <c r="I69" i="169"/>
  <c r="I75" i="169" s="1"/>
  <c r="Q66" i="169"/>
  <c r="P66" i="169"/>
  <c r="O66" i="169"/>
  <c r="N66" i="169"/>
  <c r="M66" i="169"/>
  <c r="L66" i="169"/>
  <c r="K66" i="169"/>
  <c r="J66" i="169"/>
  <c r="I66" i="169"/>
  <c r="Q65" i="169"/>
  <c r="P65" i="169"/>
  <c r="O65" i="169"/>
  <c r="N65" i="169"/>
  <c r="M65" i="169"/>
  <c r="L65" i="169"/>
  <c r="K65" i="169"/>
  <c r="J65" i="169"/>
  <c r="I65" i="169"/>
  <c r="Q63" i="169"/>
  <c r="P63" i="169"/>
  <c r="O63" i="169"/>
  <c r="N63" i="169"/>
  <c r="M63" i="169"/>
  <c r="L63" i="169"/>
  <c r="K63" i="169"/>
  <c r="J63" i="169"/>
  <c r="I63" i="169"/>
  <c r="Q61" i="169"/>
  <c r="Q67" i="169" s="1"/>
  <c r="P61" i="169"/>
  <c r="P67" i="169" s="1"/>
  <c r="O61" i="169"/>
  <c r="O67" i="169" s="1"/>
  <c r="N61" i="169"/>
  <c r="N67" i="169" s="1"/>
  <c r="M61" i="169"/>
  <c r="M67" i="169" s="1"/>
  <c r="L61" i="169"/>
  <c r="L67" i="169" s="1"/>
  <c r="K61" i="169"/>
  <c r="K67" i="169" s="1"/>
  <c r="J61" i="169"/>
  <c r="J67" i="169" s="1"/>
  <c r="I61" i="169"/>
  <c r="I67" i="169" s="1"/>
  <c r="Q542" i="172"/>
  <c r="P542" i="172"/>
  <c r="O542" i="172"/>
  <c r="N542" i="172"/>
  <c r="M542" i="172"/>
  <c r="L542" i="172"/>
  <c r="K542" i="172"/>
  <c r="J542" i="172"/>
  <c r="I542" i="172"/>
  <c r="Q541" i="172"/>
  <c r="P541" i="172"/>
  <c r="O541" i="172"/>
  <c r="N541" i="172"/>
  <c r="M541" i="172"/>
  <c r="L541" i="172"/>
  <c r="K541" i="172"/>
  <c r="J541" i="172"/>
  <c r="I541" i="172"/>
  <c r="Q534" i="172"/>
  <c r="P534" i="172"/>
  <c r="O534" i="172"/>
  <c r="N534" i="172"/>
  <c r="M534" i="172"/>
  <c r="L534" i="172"/>
  <c r="K534" i="172"/>
  <c r="J534" i="172"/>
  <c r="I534" i="172"/>
  <c r="Q533" i="172"/>
  <c r="P533" i="172"/>
  <c r="O533" i="172"/>
  <c r="N533" i="172"/>
  <c r="M533" i="172"/>
  <c r="L533" i="172"/>
  <c r="K533" i="172"/>
  <c r="J533" i="172"/>
  <c r="I533" i="172"/>
  <c r="Q526" i="172"/>
  <c r="P526" i="172"/>
  <c r="O526" i="172"/>
  <c r="N526" i="172"/>
  <c r="M526" i="172"/>
  <c r="L526" i="172"/>
  <c r="K526" i="172"/>
  <c r="J526" i="172"/>
  <c r="I526" i="172"/>
  <c r="Q525" i="172"/>
  <c r="P525" i="172"/>
  <c r="O525" i="172"/>
  <c r="N525" i="172"/>
  <c r="M525" i="172"/>
  <c r="L525" i="172"/>
  <c r="K525" i="172"/>
  <c r="J525" i="172"/>
  <c r="I525" i="172"/>
  <c r="Q491" i="172"/>
  <c r="P491" i="172"/>
  <c r="O491" i="172"/>
  <c r="N491" i="172"/>
  <c r="M491" i="172"/>
  <c r="L491" i="172"/>
  <c r="K491" i="172"/>
  <c r="J491" i="172"/>
  <c r="I491" i="172"/>
  <c r="Q490" i="172"/>
  <c r="P490" i="172"/>
  <c r="O490" i="172"/>
  <c r="N490" i="172"/>
  <c r="M490" i="172"/>
  <c r="L490" i="172"/>
  <c r="K490" i="172"/>
  <c r="J490" i="172"/>
  <c r="I490" i="172"/>
  <c r="Q483" i="172"/>
  <c r="P483" i="172"/>
  <c r="O483" i="172"/>
  <c r="N483" i="172"/>
  <c r="M483" i="172"/>
  <c r="L483" i="172"/>
  <c r="K483" i="172"/>
  <c r="J483" i="172"/>
  <c r="I483" i="172"/>
  <c r="Q482" i="172"/>
  <c r="P482" i="172"/>
  <c r="O482" i="172"/>
  <c r="N482" i="172"/>
  <c r="M482" i="172"/>
  <c r="L482" i="172"/>
  <c r="K482" i="172"/>
  <c r="J482" i="172"/>
  <c r="I482" i="172"/>
  <c r="Q475" i="172"/>
  <c r="P475" i="172"/>
  <c r="O475" i="172"/>
  <c r="N475" i="172"/>
  <c r="M475" i="172"/>
  <c r="L475" i="172"/>
  <c r="K475" i="172"/>
  <c r="J475" i="172"/>
  <c r="I475" i="172"/>
  <c r="Q474" i="172"/>
  <c r="P474" i="172"/>
  <c r="O474" i="172"/>
  <c r="N474" i="172"/>
  <c r="M474" i="172"/>
  <c r="L474" i="172"/>
  <c r="K474" i="172"/>
  <c r="J474" i="172"/>
  <c r="I474" i="172"/>
  <c r="Q440" i="172"/>
  <c r="P440" i="172"/>
  <c r="O440" i="172"/>
  <c r="N440" i="172"/>
  <c r="M440" i="172"/>
  <c r="L440" i="172"/>
  <c r="K440" i="172"/>
  <c r="J440" i="172"/>
  <c r="I440" i="172"/>
  <c r="Q439" i="172"/>
  <c r="P439" i="172"/>
  <c r="O439" i="172"/>
  <c r="N439" i="172"/>
  <c r="M439" i="172"/>
  <c r="L439" i="172"/>
  <c r="K439" i="172"/>
  <c r="J439" i="172"/>
  <c r="I439" i="172"/>
  <c r="Q432" i="172"/>
  <c r="P432" i="172"/>
  <c r="O432" i="172"/>
  <c r="N432" i="172"/>
  <c r="M432" i="172"/>
  <c r="L432" i="172"/>
  <c r="K432" i="172"/>
  <c r="J432" i="172"/>
  <c r="I432" i="172"/>
  <c r="Q431" i="172"/>
  <c r="P431" i="172"/>
  <c r="O431" i="172"/>
  <c r="N431" i="172"/>
  <c r="M431" i="172"/>
  <c r="L431" i="172"/>
  <c r="K431" i="172"/>
  <c r="J431" i="172"/>
  <c r="I431" i="172"/>
  <c r="Q424" i="172"/>
  <c r="P424" i="172"/>
  <c r="O424" i="172"/>
  <c r="N424" i="172"/>
  <c r="M424" i="172"/>
  <c r="L424" i="172"/>
  <c r="K424" i="172"/>
  <c r="J424" i="172"/>
  <c r="I424" i="172"/>
  <c r="Q423" i="172"/>
  <c r="P423" i="172"/>
  <c r="O423" i="172"/>
  <c r="N423" i="172"/>
  <c r="M423" i="172"/>
  <c r="L423" i="172"/>
  <c r="K423" i="172"/>
  <c r="J423" i="172"/>
  <c r="I423" i="172"/>
  <c r="Q389" i="172"/>
  <c r="P389" i="172"/>
  <c r="O389" i="172"/>
  <c r="N389" i="172"/>
  <c r="M389" i="172"/>
  <c r="L389" i="172"/>
  <c r="K389" i="172"/>
  <c r="J389" i="172"/>
  <c r="I389" i="172"/>
  <c r="Q388" i="172"/>
  <c r="P388" i="172"/>
  <c r="O388" i="172"/>
  <c r="N388" i="172"/>
  <c r="M388" i="172"/>
  <c r="L388" i="172"/>
  <c r="K388" i="172"/>
  <c r="J388" i="172"/>
  <c r="I388" i="172"/>
  <c r="Q381" i="172"/>
  <c r="P381" i="172"/>
  <c r="O381" i="172"/>
  <c r="N381" i="172"/>
  <c r="M381" i="172"/>
  <c r="L381" i="172"/>
  <c r="K381" i="172"/>
  <c r="J381" i="172"/>
  <c r="I381" i="172"/>
  <c r="Q380" i="172"/>
  <c r="P380" i="172"/>
  <c r="O380" i="172"/>
  <c r="N380" i="172"/>
  <c r="M380" i="172"/>
  <c r="L380" i="172"/>
  <c r="K380" i="172"/>
  <c r="J380" i="172"/>
  <c r="I380" i="172"/>
  <c r="Q373" i="172"/>
  <c r="P373" i="172"/>
  <c r="O373" i="172"/>
  <c r="N373" i="172"/>
  <c r="M373" i="172"/>
  <c r="L373" i="172"/>
  <c r="K373" i="172"/>
  <c r="J373" i="172"/>
  <c r="I373" i="172"/>
  <c r="Q372" i="172"/>
  <c r="P372" i="172"/>
  <c r="O372" i="172"/>
  <c r="N372" i="172"/>
  <c r="M372" i="172"/>
  <c r="L372" i="172"/>
  <c r="K372" i="172"/>
  <c r="J372" i="172"/>
  <c r="I372" i="172"/>
  <c r="Q338" i="172"/>
  <c r="P338" i="172"/>
  <c r="O338" i="172"/>
  <c r="N338" i="172"/>
  <c r="M338" i="172"/>
  <c r="L338" i="172"/>
  <c r="K338" i="172"/>
  <c r="J338" i="172"/>
  <c r="I338" i="172"/>
  <c r="Q337" i="172"/>
  <c r="P337" i="172"/>
  <c r="O337" i="172"/>
  <c r="N337" i="172"/>
  <c r="M337" i="172"/>
  <c r="L337" i="172"/>
  <c r="K337" i="172"/>
  <c r="J337" i="172"/>
  <c r="I337" i="172"/>
  <c r="Q330" i="172"/>
  <c r="P330" i="172"/>
  <c r="O330" i="172"/>
  <c r="N330" i="172"/>
  <c r="M330" i="172"/>
  <c r="L330" i="172"/>
  <c r="K330" i="172"/>
  <c r="J330" i="172"/>
  <c r="I330" i="172"/>
  <c r="Q329" i="172"/>
  <c r="P329" i="172"/>
  <c r="O329" i="172"/>
  <c r="N329" i="172"/>
  <c r="M329" i="172"/>
  <c r="L329" i="172"/>
  <c r="K329" i="172"/>
  <c r="J329" i="172"/>
  <c r="I329" i="172"/>
  <c r="Q322" i="172"/>
  <c r="P322" i="172"/>
  <c r="O322" i="172"/>
  <c r="N322" i="172"/>
  <c r="M322" i="172"/>
  <c r="L322" i="172"/>
  <c r="K322" i="172"/>
  <c r="J322" i="172"/>
  <c r="I322" i="172"/>
  <c r="Q321" i="172"/>
  <c r="P321" i="172"/>
  <c r="O321" i="172"/>
  <c r="N321" i="172"/>
  <c r="M321" i="172"/>
  <c r="L321" i="172"/>
  <c r="K321" i="172"/>
  <c r="J321" i="172"/>
  <c r="I321" i="172"/>
  <c r="Q287" i="172"/>
  <c r="P287" i="172"/>
  <c r="O287" i="172"/>
  <c r="N287" i="172"/>
  <c r="M287" i="172"/>
  <c r="L287" i="172"/>
  <c r="K287" i="172"/>
  <c r="J287" i="172"/>
  <c r="I287" i="172"/>
  <c r="Q286" i="172"/>
  <c r="P286" i="172"/>
  <c r="O286" i="172"/>
  <c r="N286" i="172"/>
  <c r="M286" i="172"/>
  <c r="L286" i="172"/>
  <c r="K286" i="172"/>
  <c r="J286" i="172"/>
  <c r="I286" i="172"/>
  <c r="Q279" i="172"/>
  <c r="P279" i="172"/>
  <c r="O279" i="172"/>
  <c r="N279" i="172"/>
  <c r="M279" i="172"/>
  <c r="L279" i="172"/>
  <c r="K279" i="172"/>
  <c r="J279" i="172"/>
  <c r="I279" i="172"/>
  <c r="Q278" i="172"/>
  <c r="P278" i="172"/>
  <c r="O278" i="172"/>
  <c r="N278" i="172"/>
  <c r="M278" i="172"/>
  <c r="L278" i="172"/>
  <c r="K278" i="172"/>
  <c r="J278" i="172"/>
  <c r="I278" i="172"/>
  <c r="Q271" i="172"/>
  <c r="P271" i="172"/>
  <c r="O271" i="172"/>
  <c r="N271" i="172"/>
  <c r="M271" i="172"/>
  <c r="L271" i="172"/>
  <c r="K271" i="172"/>
  <c r="J271" i="172"/>
  <c r="I271" i="172"/>
  <c r="Q270" i="172"/>
  <c r="P270" i="172"/>
  <c r="O270" i="172"/>
  <c r="N270" i="172"/>
  <c r="M270" i="172"/>
  <c r="L270" i="172"/>
  <c r="K270" i="172"/>
  <c r="J270" i="172"/>
  <c r="I270" i="172"/>
  <c r="Q236" i="172"/>
  <c r="P236" i="172"/>
  <c r="O236" i="172"/>
  <c r="N236" i="172"/>
  <c r="M236" i="172"/>
  <c r="L236" i="172"/>
  <c r="K236" i="172"/>
  <c r="J236" i="172"/>
  <c r="I236" i="172"/>
  <c r="Q235" i="172"/>
  <c r="P235" i="172"/>
  <c r="O235" i="172"/>
  <c r="N235" i="172"/>
  <c r="M235" i="172"/>
  <c r="L235" i="172"/>
  <c r="K235" i="172"/>
  <c r="J235" i="172"/>
  <c r="I235" i="172"/>
  <c r="Q228" i="172"/>
  <c r="P228" i="172"/>
  <c r="O228" i="172"/>
  <c r="N228" i="172"/>
  <c r="M228" i="172"/>
  <c r="L228" i="172"/>
  <c r="K228" i="172"/>
  <c r="J228" i="172"/>
  <c r="I228" i="172"/>
  <c r="Q227" i="172"/>
  <c r="P227" i="172"/>
  <c r="O227" i="172"/>
  <c r="N227" i="172"/>
  <c r="M227" i="172"/>
  <c r="L227" i="172"/>
  <c r="K227" i="172"/>
  <c r="J227" i="172"/>
  <c r="I227" i="172"/>
  <c r="Q220" i="172"/>
  <c r="P220" i="172"/>
  <c r="O220" i="172"/>
  <c r="N220" i="172"/>
  <c r="M220" i="172"/>
  <c r="L220" i="172"/>
  <c r="K220" i="172"/>
  <c r="J220" i="172"/>
  <c r="I220" i="172"/>
  <c r="Q219" i="172"/>
  <c r="P219" i="172"/>
  <c r="O219" i="172"/>
  <c r="N219" i="172"/>
  <c r="M219" i="172"/>
  <c r="L219" i="172"/>
  <c r="K219" i="172"/>
  <c r="J219" i="172"/>
  <c r="I219" i="172"/>
  <c r="Q185" i="172"/>
  <c r="P185" i="172"/>
  <c r="O185" i="172"/>
  <c r="N185" i="172"/>
  <c r="M185" i="172"/>
  <c r="L185" i="172"/>
  <c r="K185" i="172"/>
  <c r="J185" i="172"/>
  <c r="I185" i="172"/>
  <c r="Q184" i="172"/>
  <c r="P184" i="172"/>
  <c r="O184" i="172"/>
  <c r="N184" i="172"/>
  <c r="M184" i="172"/>
  <c r="L184" i="172"/>
  <c r="K184" i="172"/>
  <c r="J184" i="172"/>
  <c r="I184" i="172"/>
  <c r="Q177" i="172"/>
  <c r="P177" i="172"/>
  <c r="O177" i="172"/>
  <c r="N177" i="172"/>
  <c r="M177" i="172"/>
  <c r="L177" i="172"/>
  <c r="K177" i="172"/>
  <c r="J177" i="172"/>
  <c r="I177" i="172"/>
  <c r="Q176" i="172"/>
  <c r="P176" i="172"/>
  <c r="O176" i="172"/>
  <c r="N176" i="172"/>
  <c r="M176" i="172"/>
  <c r="L176" i="172"/>
  <c r="K176" i="172"/>
  <c r="J176" i="172"/>
  <c r="I176" i="172"/>
  <c r="Q169" i="172"/>
  <c r="P169" i="172"/>
  <c r="O169" i="172"/>
  <c r="N169" i="172"/>
  <c r="M169" i="172"/>
  <c r="L169" i="172"/>
  <c r="K169" i="172"/>
  <c r="J169" i="172"/>
  <c r="I169" i="172"/>
  <c r="Q168" i="172"/>
  <c r="P168" i="172"/>
  <c r="O168" i="172"/>
  <c r="N168" i="172"/>
  <c r="M168" i="172"/>
  <c r="L168" i="172"/>
  <c r="K168" i="172"/>
  <c r="J168" i="172"/>
  <c r="I168" i="172"/>
  <c r="Q134" i="172"/>
  <c r="P134" i="172"/>
  <c r="O134" i="172"/>
  <c r="N134" i="172"/>
  <c r="M134" i="172"/>
  <c r="L134" i="172"/>
  <c r="K134" i="172"/>
  <c r="J134" i="172"/>
  <c r="I134" i="172"/>
  <c r="Q133" i="172"/>
  <c r="P133" i="172"/>
  <c r="O133" i="172"/>
  <c r="N133" i="172"/>
  <c r="M133" i="172"/>
  <c r="L133" i="172"/>
  <c r="K133" i="172"/>
  <c r="J133" i="172"/>
  <c r="I133" i="172"/>
  <c r="Q126" i="172"/>
  <c r="P126" i="172"/>
  <c r="O126" i="172"/>
  <c r="N126" i="172"/>
  <c r="M126" i="172"/>
  <c r="L126" i="172"/>
  <c r="K126" i="172"/>
  <c r="J126" i="172"/>
  <c r="I126" i="172"/>
  <c r="Q125" i="172"/>
  <c r="P125" i="172"/>
  <c r="O125" i="172"/>
  <c r="N125" i="172"/>
  <c r="M125" i="172"/>
  <c r="L125" i="172"/>
  <c r="K125" i="172"/>
  <c r="J125" i="172"/>
  <c r="I125" i="172"/>
  <c r="Q118" i="172"/>
  <c r="P118" i="172"/>
  <c r="O118" i="172"/>
  <c r="N118" i="172"/>
  <c r="M118" i="172"/>
  <c r="L118" i="172"/>
  <c r="K118" i="172"/>
  <c r="J118" i="172"/>
  <c r="I118" i="172"/>
  <c r="Q117" i="172"/>
  <c r="P117" i="172"/>
  <c r="O117" i="172"/>
  <c r="N117" i="172"/>
  <c r="M117" i="172"/>
  <c r="L117" i="172"/>
  <c r="K117" i="172"/>
  <c r="J117" i="172"/>
  <c r="I117" i="172"/>
  <c r="Q83" i="172"/>
  <c r="P83" i="172"/>
  <c r="O83" i="172"/>
  <c r="N83" i="172"/>
  <c r="M83" i="172"/>
  <c r="L83" i="172"/>
  <c r="K83" i="172"/>
  <c r="J83" i="172"/>
  <c r="I83" i="172"/>
  <c r="Q82" i="172"/>
  <c r="P82" i="172"/>
  <c r="O82" i="172"/>
  <c r="N82" i="172"/>
  <c r="M82" i="172"/>
  <c r="L82" i="172"/>
  <c r="K82" i="172"/>
  <c r="J82" i="172"/>
  <c r="I82" i="172"/>
  <c r="Q75" i="172"/>
  <c r="P75" i="172"/>
  <c r="O75" i="172"/>
  <c r="N75" i="172"/>
  <c r="M75" i="172"/>
  <c r="L75" i="172"/>
  <c r="K75" i="172"/>
  <c r="J75" i="172"/>
  <c r="I75" i="172"/>
  <c r="Q74" i="172"/>
  <c r="P74" i="172"/>
  <c r="O74" i="172"/>
  <c r="N74" i="172"/>
  <c r="M74" i="172"/>
  <c r="L74" i="172"/>
  <c r="K74" i="172"/>
  <c r="J74" i="172"/>
  <c r="I74" i="172"/>
  <c r="Q67" i="172"/>
  <c r="P67" i="172"/>
  <c r="O67" i="172"/>
  <c r="N67" i="172"/>
  <c r="M67" i="172"/>
  <c r="L67" i="172"/>
  <c r="K67" i="172"/>
  <c r="J67" i="172"/>
  <c r="I67" i="172"/>
  <c r="Q66" i="172"/>
  <c r="P66" i="172"/>
  <c r="O66" i="172"/>
  <c r="N66" i="172"/>
  <c r="M66" i="172"/>
  <c r="L66" i="172"/>
  <c r="K66" i="172"/>
  <c r="J66" i="172"/>
  <c r="I66" i="172"/>
  <c r="Q542" i="142"/>
  <c r="P542" i="142"/>
  <c r="O542" i="142"/>
  <c r="N542" i="142"/>
  <c r="M542" i="142"/>
  <c r="L542" i="142"/>
  <c r="K542" i="142"/>
  <c r="J542" i="142"/>
  <c r="I542" i="142"/>
  <c r="Q541" i="142"/>
  <c r="P541" i="142"/>
  <c r="O541" i="142"/>
  <c r="N541" i="142"/>
  <c r="M541" i="142"/>
  <c r="L541" i="142"/>
  <c r="K541" i="142"/>
  <c r="J541" i="142"/>
  <c r="I541" i="142"/>
  <c r="Q534" i="142"/>
  <c r="P534" i="142"/>
  <c r="O534" i="142"/>
  <c r="N534" i="142"/>
  <c r="M534" i="142"/>
  <c r="L534" i="142"/>
  <c r="K534" i="142"/>
  <c r="J534" i="142"/>
  <c r="I534" i="142"/>
  <c r="Q533" i="142"/>
  <c r="P533" i="142"/>
  <c r="O533" i="142"/>
  <c r="N533" i="142"/>
  <c r="M533" i="142"/>
  <c r="L533" i="142"/>
  <c r="K533" i="142"/>
  <c r="J533" i="142"/>
  <c r="I533" i="142"/>
  <c r="Q526" i="142"/>
  <c r="P526" i="142"/>
  <c r="O526" i="142"/>
  <c r="N526" i="142"/>
  <c r="M526" i="142"/>
  <c r="L526" i="142"/>
  <c r="K526" i="142"/>
  <c r="J526" i="142"/>
  <c r="I526" i="142"/>
  <c r="Q525" i="142"/>
  <c r="P525" i="142"/>
  <c r="O525" i="142"/>
  <c r="N525" i="142"/>
  <c r="M525" i="142"/>
  <c r="L525" i="142"/>
  <c r="K525" i="142"/>
  <c r="J525" i="142"/>
  <c r="I525" i="142"/>
  <c r="Q491" i="142"/>
  <c r="P491" i="142"/>
  <c r="O491" i="142"/>
  <c r="N491" i="142"/>
  <c r="M491" i="142"/>
  <c r="L491" i="142"/>
  <c r="K491" i="142"/>
  <c r="J491" i="142"/>
  <c r="I491" i="142"/>
  <c r="Q490" i="142"/>
  <c r="P490" i="142"/>
  <c r="O490" i="142"/>
  <c r="N490" i="142"/>
  <c r="M490" i="142"/>
  <c r="L490" i="142"/>
  <c r="K490" i="142"/>
  <c r="J490" i="142"/>
  <c r="I490" i="142"/>
  <c r="Q483" i="142"/>
  <c r="P483" i="142"/>
  <c r="O483" i="142"/>
  <c r="N483" i="142"/>
  <c r="M483" i="142"/>
  <c r="L483" i="142"/>
  <c r="K483" i="142"/>
  <c r="J483" i="142"/>
  <c r="I483" i="142"/>
  <c r="Q482" i="142"/>
  <c r="P482" i="142"/>
  <c r="O482" i="142"/>
  <c r="N482" i="142"/>
  <c r="M482" i="142"/>
  <c r="L482" i="142"/>
  <c r="K482" i="142"/>
  <c r="J482" i="142"/>
  <c r="I482" i="142"/>
  <c r="Q475" i="142"/>
  <c r="P475" i="142"/>
  <c r="O475" i="142"/>
  <c r="N475" i="142"/>
  <c r="M475" i="142"/>
  <c r="L475" i="142"/>
  <c r="K475" i="142"/>
  <c r="J475" i="142"/>
  <c r="I475" i="142"/>
  <c r="Q474" i="142"/>
  <c r="P474" i="142"/>
  <c r="O474" i="142"/>
  <c r="N474" i="142"/>
  <c r="M474" i="142"/>
  <c r="L474" i="142"/>
  <c r="K474" i="142"/>
  <c r="J474" i="142"/>
  <c r="I474" i="142"/>
  <c r="Q440" i="142"/>
  <c r="P440" i="142"/>
  <c r="O440" i="142"/>
  <c r="N440" i="142"/>
  <c r="M440" i="142"/>
  <c r="L440" i="142"/>
  <c r="K440" i="142"/>
  <c r="J440" i="142"/>
  <c r="I440" i="142"/>
  <c r="Q439" i="142"/>
  <c r="P439" i="142"/>
  <c r="O439" i="142"/>
  <c r="N439" i="142"/>
  <c r="M439" i="142"/>
  <c r="L439" i="142"/>
  <c r="K439" i="142"/>
  <c r="J439" i="142"/>
  <c r="I439" i="142"/>
  <c r="Q432" i="142"/>
  <c r="P432" i="142"/>
  <c r="O432" i="142"/>
  <c r="N432" i="142"/>
  <c r="M432" i="142"/>
  <c r="L432" i="142"/>
  <c r="K432" i="142"/>
  <c r="J432" i="142"/>
  <c r="I432" i="142"/>
  <c r="Q431" i="142"/>
  <c r="P431" i="142"/>
  <c r="O431" i="142"/>
  <c r="N431" i="142"/>
  <c r="M431" i="142"/>
  <c r="L431" i="142"/>
  <c r="K431" i="142"/>
  <c r="J431" i="142"/>
  <c r="I431" i="142"/>
  <c r="Q424" i="142"/>
  <c r="P424" i="142"/>
  <c r="O424" i="142"/>
  <c r="N424" i="142"/>
  <c r="M424" i="142"/>
  <c r="L424" i="142"/>
  <c r="K424" i="142"/>
  <c r="J424" i="142"/>
  <c r="I424" i="142"/>
  <c r="Q423" i="142"/>
  <c r="P423" i="142"/>
  <c r="O423" i="142"/>
  <c r="N423" i="142"/>
  <c r="M423" i="142"/>
  <c r="L423" i="142"/>
  <c r="K423" i="142"/>
  <c r="J423" i="142"/>
  <c r="I423" i="142"/>
  <c r="Q389" i="142"/>
  <c r="P389" i="142"/>
  <c r="O389" i="142"/>
  <c r="N389" i="142"/>
  <c r="M389" i="142"/>
  <c r="L389" i="142"/>
  <c r="K389" i="142"/>
  <c r="J389" i="142"/>
  <c r="I389" i="142"/>
  <c r="Q388" i="142"/>
  <c r="P388" i="142"/>
  <c r="O388" i="142"/>
  <c r="N388" i="142"/>
  <c r="M388" i="142"/>
  <c r="L388" i="142"/>
  <c r="K388" i="142"/>
  <c r="J388" i="142"/>
  <c r="I388" i="142"/>
  <c r="Q381" i="142"/>
  <c r="P381" i="142"/>
  <c r="O381" i="142"/>
  <c r="N381" i="142"/>
  <c r="M381" i="142"/>
  <c r="L381" i="142"/>
  <c r="K381" i="142"/>
  <c r="J381" i="142"/>
  <c r="I381" i="142"/>
  <c r="Q380" i="142"/>
  <c r="P380" i="142"/>
  <c r="O380" i="142"/>
  <c r="N380" i="142"/>
  <c r="M380" i="142"/>
  <c r="L380" i="142"/>
  <c r="K380" i="142"/>
  <c r="J380" i="142"/>
  <c r="I380" i="142"/>
  <c r="Q373" i="142"/>
  <c r="P373" i="142"/>
  <c r="O373" i="142"/>
  <c r="N373" i="142"/>
  <c r="M373" i="142"/>
  <c r="L373" i="142"/>
  <c r="K373" i="142"/>
  <c r="J373" i="142"/>
  <c r="I373" i="142"/>
  <c r="Q372" i="142"/>
  <c r="P372" i="142"/>
  <c r="O372" i="142"/>
  <c r="N372" i="142"/>
  <c r="M372" i="142"/>
  <c r="L372" i="142"/>
  <c r="K372" i="142"/>
  <c r="J372" i="142"/>
  <c r="I372" i="142"/>
  <c r="Q338" i="142"/>
  <c r="P338" i="142"/>
  <c r="O338" i="142"/>
  <c r="N338" i="142"/>
  <c r="M338" i="142"/>
  <c r="L338" i="142"/>
  <c r="K338" i="142"/>
  <c r="J338" i="142"/>
  <c r="I338" i="142"/>
  <c r="Q337" i="142"/>
  <c r="P337" i="142"/>
  <c r="O337" i="142"/>
  <c r="N337" i="142"/>
  <c r="M337" i="142"/>
  <c r="L337" i="142"/>
  <c r="K337" i="142"/>
  <c r="J337" i="142"/>
  <c r="I337" i="142"/>
  <c r="Q330" i="142"/>
  <c r="P330" i="142"/>
  <c r="O330" i="142"/>
  <c r="N330" i="142"/>
  <c r="M330" i="142"/>
  <c r="L330" i="142"/>
  <c r="K330" i="142"/>
  <c r="J330" i="142"/>
  <c r="I330" i="142"/>
  <c r="Q329" i="142"/>
  <c r="P329" i="142"/>
  <c r="O329" i="142"/>
  <c r="N329" i="142"/>
  <c r="M329" i="142"/>
  <c r="L329" i="142"/>
  <c r="K329" i="142"/>
  <c r="J329" i="142"/>
  <c r="I329" i="142"/>
  <c r="Q322" i="142"/>
  <c r="P322" i="142"/>
  <c r="O322" i="142"/>
  <c r="N322" i="142"/>
  <c r="M322" i="142"/>
  <c r="L322" i="142"/>
  <c r="K322" i="142"/>
  <c r="J322" i="142"/>
  <c r="I322" i="142"/>
  <c r="Q321" i="142"/>
  <c r="P321" i="142"/>
  <c r="O321" i="142"/>
  <c r="N321" i="142"/>
  <c r="M321" i="142"/>
  <c r="L321" i="142"/>
  <c r="K321" i="142"/>
  <c r="J321" i="142"/>
  <c r="I321" i="142"/>
  <c r="Q287" i="142"/>
  <c r="P287" i="142"/>
  <c r="O287" i="142"/>
  <c r="N287" i="142"/>
  <c r="M287" i="142"/>
  <c r="L287" i="142"/>
  <c r="K287" i="142"/>
  <c r="J287" i="142"/>
  <c r="I287" i="142"/>
  <c r="Q286" i="142"/>
  <c r="P286" i="142"/>
  <c r="O286" i="142"/>
  <c r="N286" i="142"/>
  <c r="M286" i="142"/>
  <c r="L286" i="142"/>
  <c r="K286" i="142"/>
  <c r="J286" i="142"/>
  <c r="I286" i="142"/>
  <c r="Q279" i="142"/>
  <c r="P279" i="142"/>
  <c r="O279" i="142"/>
  <c r="N279" i="142"/>
  <c r="M279" i="142"/>
  <c r="L279" i="142"/>
  <c r="K279" i="142"/>
  <c r="J279" i="142"/>
  <c r="I279" i="142"/>
  <c r="Q278" i="142"/>
  <c r="P278" i="142"/>
  <c r="O278" i="142"/>
  <c r="N278" i="142"/>
  <c r="M278" i="142"/>
  <c r="L278" i="142"/>
  <c r="K278" i="142"/>
  <c r="J278" i="142"/>
  <c r="I278" i="142"/>
  <c r="Q271" i="142"/>
  <c r="P271" i="142"/>
  <c r="O271" i="142"/>
  <c r="N271" i="142"/>
  <c r="M271" i="142"/>
  <c r="L271" i="142"/>
  <c r="K271" i="142"/>
  <c r="J271" i="142"/>
  <c r="I271" i="142"/>
  <c r="Q270" i="142"/>
  <c r="P270" i="142"/>
  <c r="O270" i="142"/>
  <c r="N270" i="142"/>
  <c r="M270" i="142"/>
  <c r="L270" i="142"/>
  <c r="K270" i="142"/>
  <c r="J270" i="142"/>
  <c r="I270" i="142"/>
  <c r="Q236" i="142"/>
  <c r="P236" i="142"/>
  <c r="O236" i="142"/>
  <c r="N236" i="142"/>
  <c r="M236" i="142"/>
  <c r="L236" i="142"/>
  <c r="K236" i="142"/>
  <c r="J236" i="142"/>
  <c r="I236" i="142"/>
  <c r="Q235" i="142"/>
  <c r="P235" i="142"/>
  <c r="O235" i="142"/>
  <c r="N235" i="142"/>
  <c r="M235" i="142"/>
  <c r="L235" i="142"/>
  <c r="K235" i="142"/>
  <c r="J235" i="142"/>
  <c r="I235" i="142"/>
  <c r="Q228" i="142"/>
  <c r="P228" i="142"/>
  <c r="O228" i="142"/>
  <c r="N228" i="142"/>
  <c r="M228" i="142"/>
  <c r="L228" i="142"/>
  <c r="K228" i="142"/>
  <c r="J228" i="142"/>
  <c r="I228" i="142"/>
  <c r="Q227" i="142"/>
  <c r="P227" i="142"/>
  <c r="O227" i="142"/>
  <c r="N227" i="142"/>
  <c r="M227" i="142"/>
  <c r="L227" i="142"/>
  <c r="K227" i="142"/>
  <c r="J227" i="142"/>
  <c r="I227" i="142"/>
  <c r="Q220" i="142"/>
  <c r="P220" i="142"/>
  <c r="O220" i="142"/>
  <c r="N220" i="142"/>
  <c r="M220" i="142"/>
  <c r="L220" i="142"/>
  <c r="K220" i="142"/>
  <c r="J220" i="142"/>
  <c r="I220" i="142"/>
  <c r="Q219" i="142"/>
  <c r="P219" i="142"/>
  <c r="O219" i="142"/>
  <c r="N219" i="142"/>
  <c r="M219" i="142"/>
  <c r="L219" i="142"/>
  <c r="K219" i="142"/>
  <c r="J219" i="142"/>
  <c r="I219" i="142"/>
  <c r="Q185" i="142"/>
  <c r="P185" i="142"/>
  <c r="O185" i="142"/>
  <c r="N185" i="142"/>
  <c r="M185" i="142"/>
  <c r="L185" i="142"/>
  <c r="K185" i="142"/>
  <c r="J185" i="142"/>
  <c r="I185" i="142"/>
  <c r="Q184" i="142"/>
  <c r="P184" i="142"/>
  <c r="O184" i="142"/>
  <c r="N184" i="142"/>
  <c r="M184" i="142"/>
  <c r="L184" i="142"/>
  <c r="K184" i="142"/>
  <c r="J184" i="142"/>
  <c r="I184" i="142"/>
  <c r="Q177" i="142"/>
  <c r="P177" i="142"/>
  <c r="O177" i="142"/>
  <c r="N177" i="142"/>
  <c r="M177" i="142"/>
  <c r="L177" i="142"/>
  <c r="K177" i="142"/>
  <c r="J177" i="142"/>
  <c r="I177" i="142"/>
  <c r="Q176" i="142"/>
  <c r="P176" i="142"/>
  <c r="O176" i="142"/>
  <c r="N176" i="142"/>
  <c r="M176" i="142"/>
  <c r="L176" i="142"/>
  <c r="K176" i="142"/>
  <c r="J176" i="142"/>
  <c r="I176" i="142"/>
  <c r="Q169" i="142"/>
  <c r="P169" i="142"/>
  <c r="O169" i="142"/>
  <c r="N169" i="142"/>
  <c r="M169" i="142"/>
  <c r="L169" i="142"/>
  <c r="K169" i="142"/>
  <c r="J169" i="142"/>
  <c r="I169" i="142"/>
  <c r="Q168" i="142"/>
  <c r="P168" i="142"/>
  <c r="O168" i="142"/>
  <c r="N168" i="142"/>
  <c r="M168" i="142"/>
  <c r="L168" i="142"/>
  <c r="K168" i="142"/>
  <c r="J168" i="142"/>
  <c r="I168" i="142"/>
  <c r="Q134" i="142"/>
  <c r="P134" i="142"/>
  <c r="O134" i="142"/>
  <c r="N134" i="142"/>
  <c r="M134" i="142"/>
  <c r="L134" i="142"/>
  <c r="K134" i="142"/>
  <c r="J134" i="142"/>
  <c r="I134" i="142"/>
  <c r="Q133" i="142"/>
  <c r="P133" i="142"/>
  <c r="O133" i="142"/>
  <c r="N133" i="142"/>
  <c r="M133" i="142"/>
  <c r="L133" i="142"/>
  <c r="K133" i="142"/>
  <c r="J133" i="142"/>
  <c r="I133" i="142"/>
  <c r="Q126" i="142"/>
  <c r="P126" i="142"/>
  <c r="O126" i="142"/>
  <c r="N126" i="142"/>
  <c r="M126" i="142"/>
  <c r="L126" i="142"/>
  <c r="K126" i="142"/>
  <c r="J126" i="142"/>
  <c r="I126" i="142"/>
  <c r="Q125" i="142"/>
  <c r="P125" i="142"/>
  <c r="O125" i="142"/>
  <c r="N125" i="142"/>
  <c r="M125" i="142"/>
  <c r="L125" i="142"/>
  <c r="K125" i="142"/>
  <c r="J125" i="142"/>
  <c r="I125" i="142"/>
  <c r="Q118" i="142"/>
  <c r="P118" i="142"/>
  <c r="O118" i="142"/>
  <c r="N118" i="142"/>
  <c r="M118" i="142"/>
  <c r="L118" i="142"/>
  <c r="K118" i="142"/>
  <c r="J118" i="142"/>
  <c r="I118" i="142"/>
  <c r="Q117" i="142"/>
  <c r="P117" i="142"/>
  <c r="O117" i="142"/>
  <c r="N117" i="142"/>
  <c r="M117" i="142"/>
  <c r="L117" i="142"/>
  <c r="K117" i="142"/>
  <c r="J117" i="142"/>
  <c r="I117" i="142"/>
  <c r="N548" i="181"/>
  <c r="N546" i="181"/>
  <c r="N544" i="181"/>
  <c r="T542" i="181"/>
  <c r="S542" i="181"/>
  <c r="R542" i="181"/>
  <c r="Q542" i="181"/>
  <c r="P542" i="181"/>
  <c r="O542" i="181"/>
  <c r="M542" i="181"/>
  <c r="L542" i="181"/>
  <c r="K542" i="181"/>
  <c r="J542" i="181"/>
  <c r="I542" i="181"/>
  <c r="H542" i="181"/>
  <c r="N542" i="181" s="1"/>
  <c r="T541" i="181"/>
  <c r="S541" i="181"/>
  <c r="R541" i="181"/>
  <c r="Q541" i="181"/>
  <c r="P541" i="181"/>
  <c r="O541" i="181"/>
  <c r="M541" i="181"/>
  <c r="L541" i="181"/>
  <c r="K541" i="181"/>
  <c r="J541" i="181"/>
  <c r="I541" i="181"/>
  <c r="H541" i="181"/>
  <c r="N540" i="181"/>
  <c r="N538" i="181"/>
  <c r="N536" i="181"/>
  <c r="T534" i="181"/>
  <c r="S534" i="181"/>
  <c r="R534" i="181"/>
  <c r="Q534" i="181"/>
  <c r="P534" i="181"/>
  <c r="O534" i="181"/>
  <c r="M534" i="181"/>
  <c r="L534" i="181"/>
  <c r="K534" i="181"/>
  <c r="J534" i="181"/>
  <c r="I534" i="181"/>
  <c r="H534" i="181"/>
  <c r="N534" i="181" s="1"/>
  <c r="T533" i="181"/>
  <c r="S533" i="181"/>
  <c r="R533" i="181"/>
  <c r="Q533" i="181"/>
  <c r="P533" i="181"/>
  <c r="O533" i="181"/>
  <c r="M533" i="181"/>
  <c r="L533" i="181"/>
  <c r="K533" i="181"/>
  <c r="J533" i="181"/>
  <c r="I533" i="181"/>
  <c r="H533" i="181"/>
  <c r="N532" i="181"/>
  <c r="N530" i="181"/>
  <c r="N528" i="181"/>
  <c r="T526" i="181"/>
  <c r="S526" i="181"/>
  <c r="R526" i="181"/>
  <c r="Q526" i="181"/>
  <c r="P526" i="181"/>
  <c r="O526" i="181"/>
  <c r="M526" i="181"/>
  <c r="L526" i="181"/>
  <c r="K526" i="181"/>
  <c r="J526" i="181"/>
  <c r="I526" i="181"/>
  <c r="H526" i="181"/>
  <c r="N526" i="181" s="1"/>
  <c r="T525" i="181"/>
  <c r="S525" i="181"/>
  <c r="R525" i="181"/>
  <c r="Q525" i="181"/>
  <c r="P525" i="181"/>
  <c r="O525" i="181"/>
  <c r="M525" i="181"/>
  <c r="L525" i="181"/>
  <c r="K525" i="181"/>
  <c r="J525" i="181"/>
  <c r="I525" i="181"/>
  <c r="H525" i="181"/>
  <c r="N524" i="181"/>
  <c r="N522" i="181"/>
  <c r="N520" i="181"/>
  <c r="T501" i="181"/>
  <c r="P501" i="181"/>
  <c r="L501" i="181"/>
  <c r="H501" i="181"/>
  <c r="Q500" i="181"/>
  <c r="L500" i="181"/>
  <c r="H500" i="181"/>
  <c r="T499" i="181"/>
  <c r="S499" i="181"/>
  <c r="R499" i="181"/>
  <c r="Q499" i="181"/>
  <c r="P499" i="181"/>
  <c r="O499" i="181"/>
  <c r="M499" i="181"/>
  <c r="L499" i="181"/>
  <c r="K499" i="181"/>
  <c r="J499" i="181"/>
  <c r="I499" i="181"/>
  <c r="H499" i="181"/>
  <c r="N499" i="181" s="1"/>
  <c r="T498" i="181"/>
  <c r="S498" i="181"/>
  <c r="R498" i="181"/>
  <c r="Q498" i="181"/>
  <c r="P498" i="181"/>
  <c r="O498" i="181"/>
  <c r="M498" i="181"/>
  <c r="L498" i="181"/>
  <c r="K498" i="181"/>
  <c r="J498" i="181"/>
  <c r="I498" i="181"/>
  <c r="H498" i="181"/>
  <c r="N497" i="181"/>
  <c r="N495" i="181"/>
  <c r="N493" i="181"/>
  <c r="T491" i="181"/>
  <c r="S491" i="181"/>
  <c r="R491" i="181"/>
  <c r="Q491" i="181"/>
  <c r="P491" i="181"/>
  <c r="O491" i="181"/>
  <c r="M491" i="181"/>
  <c r="L491" i="181"/>
  <c r="K491" i="181"/>
  <c r="J491" i="181"/>
  <c r="I491" i="181"/>
  <c r="H491" i="181"/>
  <c r="N491" i="181" s="1"/>
  <c r="T490" i="181"/>
  <c r="S490" i="181"/>
  <c r="R490" i="181"/>
  <c r="Q490" i="181"/>
  <c r="P490" i="181"/>
  <c r="O490" i="181"/>
  <c r="M490" i="181"/>
  <c r="L490" i="181"/>
  <c r="K490" i="181"/>
  <c r="J490" i="181"/>
  <c r="I490" i="181"/>
  <c r="H490" i="181"/>
  <c r="N489" i="181"/>
  <c r="N487" i="181"/>
  <c r="N485" i="181"/>
  <c r="T483" i="181"/>
  <c r="S483" i="181"/>
  <c r="R483" i="181"/>
  <c r="Q483" i="181"/>
  <c r="P483" i="181"/>
  <c r="O483" i="181"/>
  <c r="M483" i="181"/>
  <c r="L483" i="181"/>
  <c r="K483" i="181"/>
  <c r="J483" i="181"/>
  <c r="I483" i="181"/>
  <c r="H483" i="181"/>
  <c r="N483" i="181" s="1"/>
  <c r="T482" i="181"/>
  <c r="S482" i="181"/>
  <c r="R482" i="181"/>
  <c r="Q482" i="181"/>
  <c r="P482" i="181"/>
  <c r="O482" i="181"/>
  <c r="M482" i="181"/>
  <c r="L482" i="181"/>
  <c r="K482" i="181"/>
  <c r="J482" i="181"/>
  <c r="I482" i="181"/>
  <c r="H482" i="181"/>
  <c r="N481" i="181"/>
  <c r="N479" i="181"/>
  <c r="N477" i="181"/>
  <c r="T475" i="181"/>
  <c r="S475" i="181"/>
  <c r="S501" i="181" s="1"/>
  <c r="R475" i="181"/>
  <c r="R501" i="181" s="1"/>
  <c r="Q475" i="181"/>
  <c r="Q501" i="181" s="1"/>
  <c r="P475" i="181"/>
  <c r="O475" i="181"/>
  <c r="O501" i="181" s="1"/>
  <c r="M475" i="181"/>
  <c r="M501" i="181" s="1"/>
  <c r="L475" i="181"/>
  <c r="K475" i="181"/>
  <c r="K501" i="181" s="1"/>
  <c r="J475" i="181"/>
  <c r="J501" i="181" s="1"/>
  <c r="I475" i="181"/>
  <c r="I501" i="181" s="1"/>
  <c r="H475" i="181"/>
  <c r="N475" i="181" s="1"/>
  <c r="T474" i="181"/>
  <c r="T500" i="181" s="1"/>
  <c r="S474" i="181"/>
  <c r="S500" i="181" s="1"/>
  <c r="R474" i="181"/>
  <c r="R500" i="181" s="1"/>
  <c r="Q474" i="181"/>
  <c r="P474" i="181"/>
  <c r="P500" i="181" s="1"/>
  <c r="O474" i="181"/>
  <c r="O500" i="181" s="1"/>
  <c r="M474" i="181"/>
  <c r="M500" i="181" s="1"/>
  <c r="L474" i="181"/>
  <c r="K474" i="181"/>
  <c r="K500" i="181" s="1"/>
  <c r="J474" i="181"/>
  <c r="J500" i="181" s="1"/>
  <c r="I474" i="181"/>
  <c r="I500" i="181" s="1"/>
  <c r="H474" i="181"/>
  <c r="N473" i="181"/>
  <c r="N471" i="181"/>
  <c r="N469" i="181"/>
  <c r="Q450" i="181"/>
  <c r="M450" i="181"/>
  <c r="I450" i="181"/>
  <c r="R449" i="181"/>
  <c r="M449" i="181"/>
  <c r="I449" i="181"/>
  <c r="T448" i="181"/>
  <c r="S448" i="181"/>
  <c r="R448" i="181"/>
  <c r="Q448" i="181"/>
  <c r="P448" i="181"/>
  <c r="O448" i="181"/>
  <c r="M448" i="181"/>
  <c r="L448" i="181"/>
  <c r="K448" i="181"/>
  <c r="J448" i="181"/>
  <c r="N448" i="181" s="1"/>
  <c r="I448" i="181"/>
  <c r="H448" i="181"/>
  <c r="T447" i="181"/>
  <c r="S447" i="181"/>
  <c r="R447" i="181"/>
  <c r="Q447" i="181"/>
  <c r="P447" i="181"/>
  <c r="O447" i="181"/>
  <c r="M447" i="181"/>
  <c r="L447" i="181"/>
  <c r="K447" i="181"/>
  <c r="J447" i="181"/>
  <c r="I447" i="181"/>
  <c r="H447" i="181"/>
  <c r="N446" i="181"/>
  <c r="N444" i="181"/>
  <c r="N442" i="181"/>
  <c r="T440" i="181"/>
  <c r="S440" i="181"/>
  <c r="R440" i="181"/>
  <c r="Q440" i="181"/>
  <c r="P440" i="181"/>
  <c r="O440" i="181"/>
  <c r="M440" i="181"/>
  <c r="L440" i="181"/>
  <c r="K440" i="181"/>
  <c r="J440" i="181"/>
  <c r="N440" i="181" s="1"/>
  <c r="I440" i="181"/>
  <c r="H440" i="181"/>
  <c r="T439" i="181"/>
  <c r="S439" i="181"/>
  <c r="R439" i="181"/>
  <c r="Q439" i="181"/>
  <c r="P439" i="181"/>
  <c r="O439" i="181"/>
  <c r="M439" i="181"/>
  <c r="L439" i="181"/>
  <c r="K439" i="181"/>
  <c r="J439" i="181"/>
  <c r="I439" i="181"/>
  <c r="H439" i="181"/>
  <c r="N438" i="181"/>
  <c r="N436" i="181"/>
  <c r="N434" i="181"/>
  <c r="T432" i="181"/>
  <c r="S432" i="181"/>
  <c r="R432" i="181"/>
  <c r="Q432" i="181"/>
  <c r="P432" i="181"/>
  <c r="O432" i="181"/>
  <c r="M432" i="181"/>
  <c r="L432" i="181"/>
  <c r="K432" i="181"/>
  <c r="J432" i="181"/>
  <c r="N432" i="181" s="1"/>
  <c r="I432" i="181"/>
  <c r="H432" i="181"/>
  <c r="T431" i="181"/>
  <c r="S431" i="181"/>
  <c r="R431" i="181"/>
  <c r="Q431" i="181"/>
  <c r="P431" i="181"/>
  <c r="O431" i="181"/>
  <c r="M431" i="181"/>
  <c r="L431" i="181"/>
  <c r="K431" i="181"/>
  <c r="J431" i="181"/>
  <c r="I431" i="181"/>
  <c r="H431" i="181"/>
  <c r="N430" i="181"/>
  <c r="N428" i="181"/>
  <c r="N426" i="181"/>
  <c r="T424" i="181"/>
  <c r="T450" i="181" s="1"/>
  <c r="S424" i="181"/>
  <c r="S450" i="181" s="1"/>
  <c r="R424" i="181"/>
  <c r="R450" i="181" s="1"/>
  <c r="Q424" i="181"/>
  <c r="P424" i="181"/>
  <c r="P450" i="181" s="1"/>
  <c r="O424" i="181"/>
  <c r="O450" i="181" s="1"/>
  <c r="M424" i="181"/>
  <c r="L424" i="181"/>
  <c r="L450" i="181" s="1"/>
  <c r="K424" i="181"/>
  <c r="K450" i="181" s="1"/>
  <c r="J424" i="181"/>
  <c r="N424" i="181" s="1"/>
  <c r="I424" i="181"/>
  <c r="H424" i="181"/>
  <c r="H450" i="181" s="1"/>
  <c r="T423" i="181"/>
  <c r="T449" i="181" s="1"/>
  <c r="S423" i="181"/>
  <c r="S449" i="181" s="1"/>
  <c r="R423" i="181"/>
  <c r="Q423" i="181"/>
  <c r="Q449" i="181" s="1"/>
  <c r="P423" i="181"/>
  <c r="P449" i="181" s="1"/>
  <c r="O423" i="181"/>
  <c r="O449" i="181" s="1"/>
  <c r="M423" i="181"/>
  <c r="L423" i="181"/>
  <c r="L449" i="181" s="1"/>
  <c r="K423" i="181"/>
  <c r="K449" i="181" s="1"/>
  <c r="J423" i="181"/>
  <c r="J449" i="181" s="1"/>
  <c r="I423" i="181"/>
  <c r="H423" i="181"/>
  <c r="H449" i="181" s="1"/>
  <c r="N422" i="181"/>
  <c r="N420" i="181"/>
  <c r="N418" i="181"/>
  <c r="R399" i="181"/>
  <c r="J399" i="181"/>
  <c r="S398" i="181"/>
  <c r="O398" i="181"/>
  <c r="J398" i="181"/>
  <c r="T397" i="181"/>
  <c r="S397" i="181"/>
  <c r="R397" i="181"/>
  <c r="Q397" i="181"/>
  <c r="P397" i="181"/>
  <c r="O397" i="181"/>
  <c r="M397" i="181"/>
  <c r="L397" i="181"/>
  <c r="K397" i="181"/>
  <c r="J397" i="181"/>
  <c r="I397" i="181"/>
  <c r="N397" i="181" s="1"/>
  <c r="H397" i="181"/>
  <c r="T396" i="181"/>
  <c r="S396" i="181"/>
  <c r="R396" i="181"/>
  <c r="Q396" i="181"/>
  <c r="P396" i="181"/>
  <c r="O396" i="181"/>
  <c r="M396" i="181"/>
  <c r="L396" i="181"/>
  <c r="K396" i="181"/>
  <c r="J396" i="181"/>
  <c r="I396" i="181"/>
  <c r="H396" i="181"/>
  <c r="N395" i="181"/>
  <c r="N393" i="181"/>
  <c r="N391" i="181"/>
  <c r="T389" i="181"/>
  <c r="S389" i="181"/>
  <c r="R389" i="181"/>
  <c r="Q389" i="181"/>
  <c r="P389" i="181"/>
  <c r="O389" i="181"/>
  <c r="M389" i="181"/>
  <c r="L389" i="181"/>
  <c r="K389" i="181"/>
  <c r="J389" i="181"/>
  <c r="I389" i="181"/>
  <c r="N389" i="181" s="1"/>
  <c r="H389" i="181"/>
  <c r="T388" i="181"/>
  <c r="S388" i="181"/>
  <c r="R388" i="181"/>
  <c r="Q388" i="181"/>
  <c r="P388" i="181"/>
  <c r="O388" i="181"/>
  <c r="M388" i="181"/>
  <c r="L388" i="181"/>
  <c r="K388" i="181"/>
  <c r="J388" i="181"/>
  <c r="I388" i="181"/>
  <c r="H388" i="181"/>
  <c r="N387" i="181"/>
  <c r="N385" i="181"/>
  <c r="N383" i="181"/>
  <c r="T381" i="181"/>
  <c r="S381" i="181"/>
  <c r="R381" i="181"/>
  <c r="Q381" i="181"/>
  <c r="P381" i="181"/>
  <c r="O381" i="181"/>
  <c r="M381" i="181"/>
  <c r="L381" i="181"/>
  <c r="K381" i="181"/>
  <c r="J381" i="181"/>
  <c r="I381" i="181"/>
  <c r="H381" i="181"/>
  <c r="N381" i="181" s="1"/>
  <c r="T380" i="181"/>
  <c r="S380" i="181"/>
  <c r="R380" i="181"/>
  <c r="Q380" i="181"/>
  <c r="P380" i="181"/>
  <c r="O380" i="181"/>
  <c r="M380" i="181"/>
  <c r="L380" i="181"/>
  <c r="K380" i="181"/>
  <c r="J380" i="181"/>
  <c r="I380" i="181"/>
  <c r="H380" i="181"/>
  <c r="N379" i="181"/>
  <c r="N377" i="181"/>
  <c r="N375" i="181"/>
  <c r="T373" i="181"/>
  <c r="T399" i="181" s="1"/>
  <c r="S373" i="181"/>
  <c r="S399" i="181" s="1"/>
  <c r="R373" i="181"/>
  <c r="Q373" i="181"/>
  <c r="Q399" i="181" s="1"/>
  <c r="P373" i="181"/>
  <c r="P399" i="181" s="1"/>
  <c r="O373" i="181"/>
  <c r="O399" i="181" s="1"/>
  <c r="M373" i="181"/>
  <c r="M399" i="181" s="1"/>
  <c r="L373" i="181"/>
  <c r="L399" i="181" s="1"/>
  <c r="K373" i="181"/>
  <c r="K399" i="181" s="1"/>
  <c r="J373" i="181"/>
  <c r="I373" i="181"/>
  <c r="I399" i="181" s="1"/>
  <c r="H373" i="181"/>
  <c r="N373" i="181" s="1"/>
  <c r="T372" i="181"/>
  <c r="T398" i="181" s="1"/>
  <c r="S372" i="181"/>
  <c r="R372" i="181"/>
  <c r="R398" i="181" s="1"/>
  <c r="Q372" i="181"/>
  <c r="Q398" i="181" s="1"/>
  <c r="P372" i="181"/>
  <c r="P398" i="181" s="1"/>
  <c r="O372" i="181"/>
  <c r="M372" i="181"/>
  <c r="M398" i="181" s="1"/>
  <c r="L372" i="181"/>
  <c r="L398" i="181" s="1"/>
  <c r="K372" i="181"/>
  <c r="K398" i="181" s="1"/>
  <c r="J372" i="181"/>
  <c r="I372" i="181"/>
  <c r="I398" i="181" s="1"/>
  <c r="H372" i="181"/>
  <c r="H398" i="181" s="1"/>
  <c r="N371" i="181"/>
  <c r="N369" i="181"/>
  <c r="N367" i="181"/>
  <c r="S348" i="181"/>
  <c r="O348" i="181"/>
  <c r="K348" i="181"/>
  <c r="T347" i="181"/>
  <c r="P347" i="181"/>
  <c r="K347" i="181"/>
  <c r="T346" i="181"/>
  <c r="S346" i="181"/>
  <c r="R346" i="181"/>
  <c r="Q346" i="181"/>
  <c r="P346" i="181"/>
  <c r="O346" i="181"/>
  <c r="M346" i="181"/>
  <c r="L346" i="181"/>
  <c r="K346" i="181"/>
  <c r="J346" i="181"/>
  <c r="I346" i="181"/>
  <c r="H346" i="181"/>
  <c r="N346" i="181" s="1"/>
  <c r="T345" i="181"/>
  <c r="S345" i="181"/>
  <c r="R345" i="181"/>
  <c r="Q345" i="181"/>
  <c r="P345" i="181"/>
  <c r="O345" i="181"/>
  <c r="M345" i="181"/>
  <c r="L345" i="181"/>
  <c r="K345" i="181"/>
  <c r="J345" i="181"/>
  <c r="I345" i="181"/>
  <c r="H345" i="181"/>
  <c r="N344" i="181"/>
  <c r="N342" i="181"/>
  <c r="N340" i="181"/>
  <c r="T338" i="181"/>
  <c r="S338" i="181"/>
  <c r="R338" i="181"/>
  <c r="Q338" i="181"/>
  <c r="P338" i="181"/>
  <c r="O338" i="181"/>
  <c r="M338" i="181"/>
  <c r="L338" i="181"/>
  <c r="K338" i="181"/>
  <c r="J338" i="181"/>
  <c r="I338" i="181"/>
  <c r="H338" i="181"/>
  <c r="N338" i="181" s="1"/>
  <c r="T337" i="181"/>
  <c r="S337" i="181"/>
  <c r="R337" i="181"/>
  <c r="Q337" i="181"/>
  <c r="P337" i="181"/>
  <c r="O337" i="181"/>
  <c r="M337" i="181"/>
  <c r="L337" i="181"/>
  <c r="K337" i="181"/>
  <c r="J337" i="181"/>
  <c r="I337" i="181"/>
  <c r="H337" i="181"/>
  <c r="N336" i="181"/>
  <c r="N334" i="181"/>
  <c r="N332" i="181"/>
  <c r="T330" i="181"/>
  <c r="S330" i="181"/>
  <c r="R330" i="181"/>
  <c r="Q330" i="181"/>
  <c r="P330" i="181"/>
  <c r="O330" i="181"/>
  <c r="M330" i="181"/>
  <c r="L330" i="181"/>
  <c r="K330" i="181"/>
  <c r="J330" i="181"/>
  <c r="I330" i="181"/>
  <c r="H330" i="181"/>
  <c r="N330" i="181" s="1"/>
  <c r="T329" i="181"/>
  <c r="S329" i="181"/>
  <c r="R329" i="181"/>
  <c r="Q329" i="181"/>
  <c r="P329" i="181"/>
  <c r="O329" i="181"/>
  <c r="M329" i="181"/>
  <c r="L329" i="181"/>
  <c r="K329" i="181"/>
  <c r="J329" i="181"/>
  <c r="I329" i="181"/>
  <c r="H329" i="181"/>
  <c r="N328" i="181"/>
  <c r="N326" i="181"/>
  <c r="N324" i="181"/>
  <c r="T322" i="181"/>
  <c r="T348" i="181" s="1"/>
  <c r="S322" i="181"/>
  <c r="R322" i="181"/>
  <c r="R348" i="181" s="1"/>
  <c r="Q322" i="181"/>
  <c r="Q348" i="181" s="1"/>
  <c r="P322" i="181"/>
  <c r="P348" i="181" s="1"/>
  <c r="O322" i="181"/>
  <c r="M322" i="181"/>
  <c r="M348" i="181" s="1"/>
  <c r="L322" i="181"/>
  <c r="L348" i="181" s="1"/>
  <c r="K322" i="181"/>
  <c r="J322" i="181"/>
  <c r="J348" i="181" s="1"/>
  <c r="I322" i="181"/>
  <c r="I348" i="181" s="1"/>
  <c r="H322" i="181"/>
  <c r="N322" i="181" s="1"/>
  <c r="T321" i="181"/>
  <c r="S321" i="181"/>
  <c r="S347" i="181" s="1"/>
  <c r="R321" i="181"/>
  <c r="R347" i="181" s="1"/>
  <c r="Q321" i="181"/>
  <c r="Q347" i="181" s="1"/>
  <c r="P321" i="181"/>
  <c r="O321" i="181"/>
  <c r="O347" i="181" s="1"/>
  <c r="M321" i="181"/>
  <c r="M347" i="181" s="1"/>
  <c r="L321" i="181"/>
  <c r="L347" i="181" s="1"/>
  <c r="K321" i="181"/>
  <c r="J321" i="181"/>
  <c r="J347" i="181" s="1"/>
  <c r="I321" i="181"/>
  <c r="I347" i="181" s="1"/>
  <c r="H321" i="181"/>
  <c r="H347" i="181" s="1"/>
  <c r="N320" i="181"/>
  <c r="N318" i="181"/>
  <c r="N316" i="181"/>
  <c r="T297" i="181"/>
  <c r="P297" i="181"/>
  <c r="L297" i="181"/>
  <c r="H297" i="181"/>
  <c r="Q296" i="181"/>
  <c r="L296" i="181"/>
  <c r="H296" i="181"/>
  <c r="T295" i="181"/>
  <c r="S295" i="181"/>
  <c r="R295" i="181"/>
  <c r="Q295" i="181"/>
  <c r="P295" i="181"/>
  <c r="O295" i="181"/>
  <c r="M295" i="181"/>
  <c r="L295" i="181"/>
  <c r="K295" i="181"/>
  <c r="J295" i="181"/>
  <c r="I295" i="181"/>
  <c r="H295" i="181"/>
  <c r="N295" i="181" s="1"/>
  <c r="T294" i="181"/>
  <c r="S294" i="181"/>
  <c r="R294" i="181"/>
  <c r="Q294" i="181"/>
  <c r="P294" i="181"/>
  <c r="O294" i="181"/>
  <c r="M294" i="181"/>
  <c r="L294" i="181"/>
  <c r="K294" i="181"/>
  <c r="J294" i="181"/>
  <c r="I294" i="181"/>
  <c r="H294" i="181"/>
  <c r="N293" i="181"/>
  <c r="N291" i="181"/>
  <c r="N289" i="181"/>
  <c r="T287" i="181"/>
  <c r="S287" i="181"/>
  <c r="R287" i="181"/>
  <c r="Q287" i="181"/>
  <c r="P287" i="181"/>
  <c r="O287" i="181"/>
  <c r="M287" i="181"/>
  <c r="L287" i="181"/>
  <c r="K287" i="181"/>
  <c r="J287" i="181"/>
  <c r="I287" i="181"/>
  <c r="H287" i="181"/>
  <c r="N287" i="181" s="1"/>
  <c r="T286" i="181"/>
  <c r="S286" i="181"/>
  <c r="R286" i="181"/>
  <c r="Q286" i="181"/>
  <c r="P286" i="181"/>
  <c r="O286" i="181"/>
  <c r="M286" i="181"/>
  <c r="L286" i="181"/>
  <c r="K286" i="181"/>
  <c r="J286" i="181"/>
  <c r="I286" i="181"/>
  <c r="H286" i="181"/>
  <c r="N285" i="181"/>
  <c r="N283" i="181"/>
  <c r="N281" i="181"/>
  <c r="T279" i="181"/>
  <c r="S279" i="181"/>
  <c r="R279" i="181"/>
  <c r="Q279" i="181"/>
  <c r="P279" i="181"/>
  <c r="O279" i="181"/>
  <c r="M279" i="181"/>
  <c r="L279" i="181"/>
  <c r="K279" i="181"/>
  <c r="J279" i="181"/>
  <c r="I279" i="181"/>
  <c r="H279" i="181"/>
  <c r="N279" i="181" s="1"/>
  <c r="T278" i="181"/>
  <c r="S278" i="181"/>
  <c r="R278" i="181"/>
  <c r="Q278" i="181"/>
  <c r="P278" i="181"/>
  <c r="O278" i="181"/>
  <c r="M278" i="181"/>
  <c r="L278" i="181"/>
  <c r="K278" i="181"/>
  <c r="J278" i="181"/>
  <c r="I278" i="181"/>
  <c r="H278" i="181"/>
  <c r="N277" i="181"/>
  <c r="N275" i="181"/>
  <c r="N273" i="181"/>
  <c r="T271" i="181"/>
  <c r="S271" i="181"/>
  <c r="S297" i="181" s="1"/>
  <c r="R271" i="181"/>
  <c r="R297" i="181" s="1"/>
  <c r="Q271" i="181"/>
  <c r="Q297" i="181" s="1"/>
  <c r="P271" i="181"/>
  <c r="O271" i="181"/>
  <c r="O297" i="181" s="1"/>
  <c r="M271" i="181"/>
  <c r="M297" i="181" s="1"/>
  <c r="L271" i="181"/>
  <c r="K271" i="181"/>
  <c r="K297" i="181" s="1"/>
  <c r="J271" i="181"/>
  <c r="J297" i="181" s="1"/>
  <c r="I271" i="181"/>
  <c r="I297" i="181" s="1"/>
  <c r="H271" i="181"/>
  <c r="N271" i="181" s="1"/>
  <c r="T270" i="181"/>
  <c r="T296" i="181" s="1"/>
  <c r="S270" i="181"/>
  <c r="S296" i="181" s="1"/>
  <c r="R270" i="181"/>
  <c r="R296" i="181" s="1"/>
  <c r="Q270" i="181"/>
  <c r="P270" i="181"/>
  <c r="P296" i="181" s="1"/>
  <c r="O270" i="181"/>
  <c r="O296" i="181" s="1"/>
  <c r="M270" i="181"/>
  <c r="M296" i="181" s="1"/>
  <c r="L270" i="181"/>
  <c r="K270" i="181"/>
  <c r="K296" i="181" s="1"/>
  <c r="J270" i="181"/>
  <c r="J296" i="181" s="1"/>
  <c r="I270" i="181"/>
  <c r="I296" i="181" s="1"/>
  <c r="H270" i="181"/>
  <c r="N269" i="181"/>
  <c r="N267" i="181"/>
  <c r="N265" i="181"/>
  <c r="Q246" i="181"/>
  <c r="M246" i="181"/>
  <c r="I246" i="181"/>
  <c r="R245" i="181"/>
  <c r="M245" i="181"/>
  <c r="I245" i="181"/>
  <c r="T244" i="181"/>
  <c r="S244" i="181"/>
  <c r="R244" i="181"/>
  <c r="Q244" i="181"/>
  <c r="P244" i="181"/>
  <c r="O244" i="181"/>
  <c r="M244" i="181"/>
  <c r="L244" i="181"/>
  <c r="K244" i="181"/>
  <c r="J244" i="181"/>
  <c r="N244" i="181" s="1"/>
  <c r="I244" i="181"/>
  <c r="H244" i="181"/>
  <c r="T243" i="181"/>
  <c r="S243" i="181"/>
  <c r="R243" i="181"/>
  <c r="Q243" i="181"/>
  <c r="P243" i="181"/>
  <c r="O243" i="181"/>
  <c r="M243" i="181"/>
  <c r="L243" i="181"/>
  <c r="K243" i="181"/>
  <c r="J243" i="181"/>
  <c r="I243" i="181"/>
  <c r="H243" i="181"/>
  <c r="N242" i="181"/>
  <c r="N240" i="181"/>
  <c r="N238" i="181"/>
  <c r="T236" i="181"/>
  <c r="S236" i="181"/>
  <c r="R236" i="181"/>
  <c r="Q236" i="181"/>
  <c r="P236" i="181"/>
  <c r="O236" i="181"/>
  <c r="M236" i="181"/>
  <c r="L236" i="181"/>
  <c r="K236" i="181"/>
  <c r="J236" i="181"/>
  <c r="N236" i="181" s="1"/>
  <c r="I236" i="181"/>
  <c r="H236" i="181"/>
  <c r="T235" i="181"/>
  <c r="S235" i="181"/>
  <c r="R235" i="181"/>
  <c r="Q235" i="181"/>
  <c r="P235" i="181"/>
  <c r="O235" i="181"/>
  <c r="M235" i="181"/>
  <c r="L235" i="181"/>
  <c r="K235" i="181"/>
  <c r="J235" i="181"/>
  <c r="I235" i="181"/>
  <c r="H235" i="181"/>
  <c r="N234" i="181"/>
  <c r="N232" i="181"/>
  <c r="N230" i="181"/>
  <c r="T228" i="181"/>
  <c r="S228" i="181"/>
  <c r="R228" i="181"/>
  <c r="Q228" i="181"/>
  <c r="P228" i="181"/>
  <c r="O228" i="181"/>
  <c r="M228" i="181"/>
  <c r="L228" i="181"/>
  <c r="K228" i="181"/>
  <c r="J228" i="181"/>
  <c r="N228" i="181" s="1"/>
  <c r="I228" i="181"/>
  <c r="H228" i="181"/>
  <c r="T227" i="181"/>
  <c r="S227" i="181"/>
  <c r="R227" i="181"/>
  <c r="Q227" i="181"/>
  <c r="P227" i="181"/>
  <c r="O227" i="181"/>
  <c r="M227" i="181"/>
  <c r="L227" i="181"/>
  <c r="K227" i="181"/>
  <c r="J227" i="181"/>
  <c r="I227" i="181"/>
  <c r="H227" i="181"/>
  <c r="N226" i="181"/>
  <c r="N224" i="181"/>
  <c r="N222" i="181"/>
  <c r="T220" i="181"/>
  <c r="T246" i="181" s="1"/>
  <c r="S220" i="181"/>
  <c r="S246" i="181" s="1"/>
  <c r="R220" i="181"/>
  <c r="R246" i="181" s="1"/>
  <c r="Q220" i="181"/>
  <c r="P220" i="181"/>
  <c r="P246" i="181" s="1"/>
  <c r="O220" i="181"/>
  <c r="O246" i="181" s="1"/>
  <c r="M220" i="181"/>
  <c r="L220" i="181"/>
  <c r="L246" i="181" s="1"/>
  <c r="K220" i="181"/>
  <c r="K246" i="181" s="1"/>
  <c r="J220" i="181"/>
  <c r="J246" i="181" s="1"/>
  <c r="I220" i="181"/>
  <c r="H220" i="181"/>
  <c r="H246" i="181" s="1"/>
  <c r="T219" i="181"/>
  <c r="T245" i="181" s="1"/>
  <c r="S219" i="181"/>
  <c r="S245" i="181" s="1"/>
  <c r="R219" i="181"/>
  <c r="Q219" i="181"/>
  <c r="Q245" i="181" s="1"/>
  <c r="P219" i="181"/>
  <c r="P245" i="181" s="1"/>
  <c r="O219" i="181"/>
  <c r="O245" i="181" s="1"/>
  <c r="M219" i="181"/>
  <c r="L219" i="181"/>
  <c r="L245" i="181" s="1"/>
  <c r="K219" i="181"/>
  <c r="K245" i="181" s="1"/>
  <c r="J219" i="181"/>
  <c r="J245" i="181" s="1"/>
  <c r="I219" i="181"/>
  <c r="H219" i="181"/>
  <c r="H245" i="181" s="1"/>
  <c r="N218" i="181"/>
  <c r="N216" i="181"/>
  <c r="N214" i="181"/>
  <c r="R195" i="181"/>
  <c r="J195" i="181"/>
  <c r="S194" i="181"/>
  <c r="O194" i="181"/>
  <c r="J194" i="181"/>
  <c r="T193" i="181"/>
  <c r="S193" i="181"/>
  <c r="R193" i="181"/>
  <c r="Q193" i="181"/>
  <c r="P193" i="181"/>
  <c r="O193" i="181"/>
  <c r="M193" i="181"/>
  <c r="L193" i="181"/>
  <c r="K193" i="181"/>
  <c r="J193" i="181"/>
  <c r="I193" i="181"/>
  <c r="N193" i="181" s="1"/>
  <c r="H193" i="181"/>
  <c r="T192" i="181"/>
  <c r="S192" i="181"/>
  <c r="R192" i="181"/>
  <c r="Q192" i="181"/>
  <c r="P192" i="181"/>
  <c r="O192" i="181"/>
  <c r="M192" i="181"/>
  <c r="L192" i="181"/>
  <c r="K192" i="181"/>
  <c r="J192" i="181"/>
  <c r="I192" i="181"/>
  <c r="H192" i="181"/>
  <c r="N191" i="181"/>
  <c r="N189" i="181"/>
  <c r="N187" i="181"/>
  <c r="T185" i="181"/>
  <c r="S185" i="181"/>
  <c r="R185" i="181"/>
  <c r="Q185" i="181"/>
  <c r="P185" i="181"/>
  <c r="O185" i="181"/>
  <c r="M185" i="181"/>
  <c r="L185" i="181"/>
  <c r="K185" i="181"/>
  <c r="J185" i="181"/>
  <c r="I185" i="181"/>
  <c r="H185" i="181"/>
  <c r="N185" i="181" s="1"/>
  <c r="T184" i="181"/>
  <c r="S184" i="181"/>
  <c r="R184" i="181"/>
  <c r="Q184" i="181"/>
  <c r="P184" i="181"/>
  <c r="O184" i="181"/>
  <c r="M184" i="181"/>
  <c r="L184" i="181"/>
  <c r="K184" i="181"/>
  <c r="J184" i="181"/>
  <c r="I184" i="181"/>
  <c r="H184" i="181"/>
  <c r="N183" i="181"/>
  <c r="N181" i="181"/>
  <c r="N179" i="181"/>
  <c r="T177" i="181"/>
  <c r="S177" i="181"/>
  <c r="R177" i="181"/>
  <c r="Q177" i="181"/>
  <c r="P177" i="181"/>
  <c r="O177" i="181"/>
  <c r="M177" i="181"/>
  <c r="L177" i="181"/>
  <c r="K177" i="181"/>
  <c r="J177" i="181"/>
  <c r="I177" i="181"/>
  <c r="H177" i="181"/>
  <c r="N177" i="181" s="1"/>
  <c r="T176" i="181"/>
  <c r="S176" i="181"/>
  <c r="R176" i="181"/>
  <c r="Q176" i="181"/>
  <c r="P176" i="181"/>
  <c r="O176" i="181"/>
  <c r="M176" i="181"/>
  <c r="L176" i="181"/>
  <c r="K176" i="181"/>
  <c r="J176" i="181"/>
  <c r="I176" i="181"/>
  <c r="H176" i="181"/>
  <c r="N175" i="181"/>
  <c r="N173" i="181"/>
  <c r="N171" i="181"/>
  <c r="T169" i="181"/>
  <c r="T195" i="181" s="1"/>
  <c r="S169" i="181"/>
  <c r="S195" i="181" s="1"/>
  <c r="R169" i="181"/>
  <c r="Q169" i="181"/>
  <c r="Q195" i="181" s="1"/>
  <c r="P169" i="181"/>
  <c r="P195" i="181" s="1"/>
  <c r="O169" i="181"/>
  <c r="O195" i="181" s="1"/>
  <c r="M169" i="181"/>
  <c r="M195" i="181" s="1"/>
  <c r="L169" i="181"/>
  <c r="L195" i="181" s="1"/>
  <c r="K169" i="181"/>
  <c r="K195" i="181" s="1"/>
  <c r="J169" i="181"/>
  <c r="I169" i="181"/>
  <c r="I195" i="181" s="1"/>
  <c r="H169" i="181"/>
  <c r="N169" i="181" s="1"/>
  <c r="T168" i="181"/>
  <c r="T194" i="181" s="1"/>
  <c r="S168" i="181"/>
  <c r="R168" i="181"/>
  <c r="R194" i="181" s="1"/>
  <c r="Q168" i="181"/>
  <c r="Q194" i="181" s="1"/>
  <c r="P168" i="181"/>
  <c r="P194" i="181" s="1"/>
  <c r="O168" i="181"/>
  <c r="M168" i="181"/>
  <c r="M194" i="181" s="1"/>
  <c r="L168" i="181"/>
  <c r="L194" i="181" s="1"/>
  <c r="K168" i="181"/>
  <c r="K194" i="181" s="1"/>
  <c r="J168" i="181"/>
  <c r="I168" i="181"/>
  <c r="I194" i="181" s="1"/>
  <c r="H168" i="181"/>
  <c r="H194" i="181" s="1"/>
  <c r="N167" i="181"/>
  <c r="N165" i="181"/>
  <c r="N163" i="181"/>
  <c r="S144" i="181"/>
  <c r="O144" i="181"/>
  <c r="K144" i="181"/>
  <c r="T143" i="181"/>
  <c r="P143" i="181"/>
  <c r="K143" i="181"/>
  <c r="T142" i="181"/>
  <c r="S142" i="181"/>
  <c r="R142" i="181"/>
  <c r="Q142" i="181"/>
  <c r="P142" i="181"/>
  <c r="O142" i="181"/>
  <c r="M142" i="181"/>
  <c r="L142" i="181"/>
  <c r="K142" i="181"/>
  <c r="J142" i="181"/>
  <c r="I142" i="181"/>
  <c r="H142" i="181"/>
  <c r="N142" i="181" s="1"/>
  <c r="T141" i="181"/>
  <c r="S141" i="181"/>
  <c r="R141" i="181"/>
  <c r="Q141" i="181"/>
  <c r="P141" i="181"/>
  <c r="O141" i="181"/>
  <c r="M141" i="181"/>
  <c r="L141" i="181"/>
  <c r="K141" i="181"/>
  <c r="J141" i="181"/>
  <c r="I141" i="181"/>
  <c r="H141" i="181"/>
  <c r="N140" i="181"/>
  <c r="N138" i="181"/>
  <c r="N136" i="181"/>
  <c r="T134" i="181"/>
  <c r="S134" i="181"/>
  <c r="R134" i="181"/>
  <c r="Q134" i="181"/>
  <c r="P134" i="181"/>
  <c r="O134" i="181"/>
  <c r="M134" i="181"/>
  <c r="L134" i="181"/>
  <c r="K134" i="181"/>
  <c r="J134" i="181"/>
  <c r="I134" i="181"/>
  <c r="H134" i="181"/>
  <c r="N134" i="181" s="1"/>
  <c r="T133" i="181"/>
  <c r="S133" i="181"/>
  <c r="R133" i="181"/>
  <c r="Q133" i="181"/>
  <c r="P133" i="181"/>
  <c r="O133" i="181"/>
  <c r="M133" i="181"/>
  <c r="L133" i="181"/>
  <c r="K133" i="181"/>
  <c r="J133" i="181"/>
  <c r="I133" i="181"/>
  <c r="H133" i="181"/>
  <c r="N132" i="181"/>
  <c r="N130" i="181"/>
  <c r="N128" i="181"/>
  <c r="T126" i="181"/>
  <c r="S126" i="181"/>
  <c r="R126" i="181"/>
  <c r="Q126" i="181"/>
  <c r="P126" i="181"/>
  <c r="O126" i="181"/>
  <c r="M126" i="181"/>
  <c r="L126" i="181"/>
  <c r="K126" i="181"/>
  <c r="J126" i="181"/>
  <c r="I126" i="181"/>
  <c r="H126" i="181"/>
  <c r="N126" i="181" s="1"/>
  <c r="T125" i="181"/>
  <c r="S125" i="181"/>
  <c r="R125" i="181"/>
  <c r="Q125" i="181"/>
  <c r="P125" i="181"/>
  <c r="O125" i="181"/>
  <c r="M125" i="181"/>
  <c r="L125" i="181"/>
  <c r="K125" i="181"/>
  <c r="J125" i="181"/>
  <c r="I125" i="181"/>
  <c r="H125" i="181"/>
  <c r="N124" i="181"/>
  <c r="N122" i="181"/>
  <c r="N120" i="181"/>
  <c r="T118" i="181"/>
  <c r="T144" i="181" s="1"/>
  <c r="S118" i="181"/>
  <c r="R118" i="181"/>
  <c r="R144" i="181" s="1"/>
  <c r="Q118" i="181"/>
  <c r="Q144" i="181" s="1"/>
  <c r="P118" i="181"/>
  <c r="P144" i="181" s="1"/>
  <c r="O118" i="181"/>
  <c r="M118" i="181"/>
  <c r="M144" i="181" s="1"/>
  <c r="L118" i="181"/>
  <c r="L144" i="181" s="1"/>
  <c r="K118" i="181"/>
  <c r="J118" i="181"/>
  <c r="J144" i="181" s="1"/>
  <c r="I118" i="181"/>
  <c r="I144" i="181" s="1"/>
  <c r="H118" i="181"/>
  <c r="N118" i="181" s="1"/>
  <c r="T117" i="181"/>
  <c r="S117" i="181"/>
  <c r="S143" i="181" s="1"/>
  <c r="R117" i="181"/>
  <c r="R143" i="181" s="1"/>
  <c r="Q117" i="181"/>
  <c r="Q143" i="181" s="1"/>
  <c r="P117" i="181"/>
  <c r="O117" i="181"/>
  <c r="O143" i="181" s="1"/>
  <c r="M117" i="181"/>
  <c r="M143" i="181" s="1"/>
  <c r="L117" i="181"/>
  <c r="L143" i="181" s="1"/>
  <c r="K117" i="181"/>
  <c r="J117" i="181"/>
  <c r="J143" i="181" s="1"/>
  <c r="I117" i="181"/>
  <c r="I143" i="181" s="1"/>
  <c r="H117" i="181"/>
  <c r="H143" i="181" s="1"/>
  <c r="N116" i="181"/>
  <c r="N114" i="181"/>
  <c r="N112" i="181"/>
  <c r="T93" i="181"/>
  <c r="P93" i="181"/>
  <c r="L93" i="181"/>
  <c r="H93" i="181"/>
  <c r="Q92" i="181"/>
  <c r="L92" i="181"/>
  <c r="H92" i="181"/>
  <c r="T91" i="181"/>
  <c r="S91" i="181"/>
  <c r="R91" i="181"/>
  <c r="Q91" i="181"/>
  <c r="P91" i="181"/>
  <c r="O91" i="181"/>
  <c r="M91" i="181"/>
  <c r="L91" i="181"/>
  <c r="K91" i="181"/>
  <c r="J91" i="181"/>
  <c r="I91" i="181"/>
  <c r="N91" i="181" s="1"/>
  <c r="H91" i="181"/>
  <c r="T90" i="181"/>
  <c r="S90" i="181"/>
  <c r="R90" i="181"/>
  <c r="Q90" i="181"/>
  <c r="P90" i="181"/>
  <c r="O90" i="181"/>
  <c r="M90" i="181"/>
  <c r="L90" i="181"/>
  <c r="K90" i="181"/>
  <c r="J90" i="181"/>
  <c r="I90" i="181"/>
  <c r="H90" i="181"/>
  <c r="N89" i="181"/>
  <c r="N87" i="181"/>
  <c r="N85" i="181"/>
  <c r="T83" i="181"/>
  <c r="S83" i="181"/>
  <c r="R83" i="181"/>
  <c r="Q83" i="181"/>
  <c r="P83" i="181"/>
  <c r="O83" i="181"/>
  <c r="M83" i="181"/>
  <c r="L83" i="181"/>
  <c r="K83" i="181"/>
  <c r="J83" i="181"/>
  <c r="I83" i="181"/>
  <c r="N83" i="181" s="1"/>
  <c r="H83" i="181"/>
  <c r="T82" i="181"/>
  <c r="S82" i="181"/>
  <c r="R82" i="181"/>
  <c r="Q82" i="181"/>
  <c r="P82" i="181"/>
  <c r="O82" i="181"/>
  <c r="M82" i="181"/>
  <c r="L82" i="181"/>
  <c r="K82" i="181"/>
  <c r="J82" i="181"/>
  <c r="I82" i="181"/>
  <c r="H82" i="181"/>
  <c r="N81" i="181"/>
  <c r="N79" i="181"/>
  <c r="N77" i="181"/>
  <c r="T75" i="181"/>
  <c r="S75" i="181"/>
  <c r="R75" i="181"/>
  <c r="Q75" i="181"/>
  <c r="P75" i="181"/>
  <c r="O75" i="181"/>
  <c r="M75" i="181"/>
  <c r="L75" i="181"/>
  <c r="K75" i="181"/>
  <c r="J75" i="181"/>
  <c r="I75" i="181"/>
  <c r="H75" i="181"/>
  <c r="N75" i="181" s="1"/>
  <c r="T74" i="181"/>
  <c r="S74" i="181"/>
  <c r="R74" i="181"/>
  <c r="Q74" i="181"/>
  <c r="P74" i="181"/>
  <c r="O74" i="181"/>
  <c r="M74" i="181"/>
  <c r="L74" i="181"/>
  <c r="K74" i="181"/>
  <c r="J74" i="181"/>
  <c r="I74" i="181"/>
  <c r="H74" i="181"/>
  <c r="N73" i="181"/>
  <c r="N71" i="181"/>
  <c r="N69" i="181"/>
  <c r="T67" i="181"/>
  <c r="S67" i="181"/>
  <c r="S93" i="181" s="1"/>
  <c r="R67" i="181"/>
  <c r="R93" i="181" s="1"/>
  <c r="Q67" i="181"/>
  <c r="Q93" i="181" s="1"/>
  <c r="P67" i="181"/>
  <c r="O67" i="181"/>
  <c r="O93" i="181" s="1"/>
  <c r="M67" i="181"/>
  <c r="M93" i="181" s="1"/>
  <c r="L67" i="181"/>
  <c r="K67" i="181"/>
  <c r="K93" i="181" s="1"/>
  <c r="J67" i="181"/>
  <c r="J93" i="181" s="1"/>
  <c r="I67" i="181"/>
  <c r="I93" i="181" s="1"/>
  <c r="H67" i="181"/>
  <c r="N67" i="181" s="1"/>
  <c r="T66" i="181"/>
  <c r="T92" i="181" s="1"/>
  <c r="S66" i="181"/>
  <c r="S92" i="181" s="1"/>
  <c r="R66" i="181"/>
  <c r="R92" i="181" s="1"/>
  <c r="Q66" i="181"/>
  <c r="P66" i="181"/>
  <c r="P92" i="181" s="1"/>
  <c r="O66" i="181"/>
  <c r="O92" i="181" s="1"/>
  <c r="M66" i="181"/>
  <c r="M92" i="181" s="1"/>
  <c r="L66" i="181"/>
  <c r="K66" i="181"/>
  <c r="K92" i="181" s="1"/>
  <c r="J66" i="181"/>
  <c r="J92" i="181" s="1"/>
  <c r="I66" i="181"/>
  <c r="I92" i="181" s="1"/>
  <c r="H66" i="181"/>
  <c r="N65" i="181"/>
  <c r="N63" i="181"/>
  <c r="N61" i="181"/>
  <c r="N548" i="184"/>
  <c r="N546" i="184"/>
  <c r="N544" i="184"/>
  <c r="T542" i="184"/>
  <c r="S542" i="184"/>
  <c r="R542" i="184"/>
  <c r="Q542" i="184"/>
  <c r="P542" i="184"/>
  <c r="O542" i="184"/>
  <c r="M542" i="184"/>
  <c r="L542" i="184"/>
  <c r="K542" i="184"/>
  <c r="J542" i="184"/>
  <c r="I542" i="184"/>
  <c r="H542" i="184"/>
  <c r="N542" i="184" s="1"/>
  <c r="T541" i="184"/>
  <c r="S541" i="184"/>
  <c r="R541" i="184"/>
  <c r="Q541" i="184"/>
  <c r="P541" i="184"/>
  <c r="O541" i="184"/>
  <c r="M541" i="184"/>
  <c r="L541" i="184"/>
  <c r="K541" i="184"/>
  <c r="J541" i="184"/>
  <c r="I541" i="184"/>
  <c r="H541" i="184"/>
  <c r="N540" i="184"/>
  <c r="N538" i="184"/>
  <c r="N536" i="184"/>
  <c r="T534" i="184"/>
  <c r="S534" i="184"/>
  <c r="R534" i="184"/>
  <c r="Q534" i="184"/>
  <c r="P534" i="184"/>
  <c r="O534" i="184"/>
  <c r="M534" i="184"/>
  <c r="L534" i="184"/>
  <c r="K534" i="184"/>
  <c r="J534" i="184"/>
  <c r="I534" i="184"/>
  <c r="H534" i="184"/>
  <c r="N534" i="184" s="1"/>
  <c r="T533" i="184"/>
  <c r="S533" i="184"/>
  <c r="R533" i="184"/>
  <c r="Q533" i="184"/>
  <c r="P533" i="184"/>
  <c r="O533" i="184"/>
  <c r="M533" i="184"/>
  <c r="L533" i="184"/>
  <c r="K533" i="184"/>
  <c r="J533" i="184"/>
  <c r="I533" i="184"/>
  <c r="H533" i="184"/>
  <c r="N532" i="184"/>
  <c r="N530" i="184"/>
  <c r="N528" i="184"/>
  <c r="T526" i="184"/>
  <c r="S526" i="184"/>
  <c r="R526" i="184"/>
  <c r="Q526" i="184"/>
  <c r="P526" i="184"/>
  <c r="O526" i="184"/>
  <c r="M526" i="184"/>
  <c r="L526" i="184"/>
  <c r="K526" i="184"/>
  <c r="J526" i="184"/>
  <c r="I526" i="184"/>
  <c r="H526" i="184"/>
  <c r="N526" i="184" s="1"/>
  <c r="T525" i="184"/>
  <c r="S525" i="184"/>
  <c r="R525" i="184"/>
  <c r="Q525" i="184"/>
  <c r="P525" i="184"/>
  <c r="O525" i="184"/>
  <c r="M525" i="184"/>
  <c r="L525" i="184"/>
  <c r="K525" i="184"/>
  <c r="J525" i="184"/>
  <c r="I525" i="184"/>
  <c r="H525" i="184"/>
  <c r="N524" i="184"/>
  <c r="N522" i="184"/>
  <c r="N520" i="184"/>
  <c r="N497" i="184"/>
  <c r="N495" i="184"/>
  <c r="N493" i="184"/>
  <c r="T491" i="184"/>
  <c r="S491" i="184"/>
  <c r="R491" i="184"/>
  <c r="Q491" i="184"/>
  <c r="P491" i="184"/>
  <c r="O491" i="184"/>
  <c r="M491" i="184"/>
  <c r="L491" i="184"/>
  <c r="K491" i="184"/>
  <c r="J491" i="184"/>
  <c r="I491" i="184"/>
  <c r="H491" i="184"/>
  <c r="N491" i="184" s="1"/>
  <c r="T490" i="184"/>
  <c r="S490" i="184"/>
  <c r="R490" i="184"/>
  <c r="Q490" i="184"/>
  <c r="P490" i="184"/>
  <c r="O490" i="184"/>
  <c r="M490" i="184"/>
  <c r="L490" i="184"/>
  <c r="K490" i="184"/>
  <c r="J490" i="184"/>
  <c r="I490" i="184"/>
  <c r="H490" i="184"/>
  <c r="N489" i="184"/>
  <c r="N487" i="184"/>
  <c r="N485" i="184"/>
  <c r="T483" i="184"/>
  <c r="S483" i="184"/>
  <c r="R483" i="184"/>
  <c r="Q483" i="184"/>
  <c r="P483" i="184"/>
  <c r="O483" i="184"/>
  <c r="M483" i="184"/>
  <c r="L483" i="184"/>
  <c r="K483" i="184"/>
  <c r="J483" i="184"/>
  <c r="I483" i="184"/>
  <c r="H483" i="184"/>
  <c r="N483" i="184" s="1"/>
  <c r="T482" i="184"/>
  <c r="S482" i="184"/>
  <c r="R482" i="184"/>
  <c r="Q482" i="184"/>
  <c r="P482" i="184"/>
  <c r="O482" i="184"/>
  <c r="M482" i="184"/>
  <c r="L482" i="184"/>
  <c r="K482" i="184"/>
  <c r="J482" i="184"/>
  <c r="I482" i="184"/>
  <c r="H482" i="184"/>
  <c r="N481" i="184"/>
  <c r="N479" i="184"/>
  <c r="N477" i="184"/>
  <c r="T475" i="184"/>
  <c r="S475" i="184"/>
  <c r="R475" i="184"/>
  <c r="Q475" i="184"/>
  <c r="P475" i="184"/>
  <c r="O475" i="184"/>
  <c r="M475" i="184"/>
  <c r="L475" i="184"/>
  <c r="K475" i="184"/>
  <c r="J475" i="184"/>
  <c r="I475" i="184"/>
  <c r="H475" i="184"/>
  <c r="N475" i="184" s="1"/>
  <c r="T474" i="184"/>
  <c r="S474" i="184"/>
  <c r="R474" i="184"/>
  <c r="Q474" i="184"/>
  <c r="P474" i="184"/>
  <c r="O474" i="184"/>
  <c r="M474" i="184"/>
  <c r="L474" i="184"/>
  <c r="K474" i="184"/>
  <c r="J474" i="184"/>
  <c r="I474" i="184"/>
  <c r="H474" i="184"/>
  <c r="N473" i="184"/>
  <c r="N471" i="184"/>
  <c r="N469" i="184"/>
  <c r="N446" i="184"/>
  <c r="N444" i="184"/>
  <c r="N442" i="184"/>
  <c r="T440" i="184"/>
  <c r="S440" i="184"/>
  <c r="R440" i="184"/>
  <c r="Q440" i="184"/>
  <c r="P440" i="184"/>
  <c r="O440" i="184"/>
  <c r="M440" i="184"/>
  <c r="L440" i="184"/>
  <c r="K440" i="184"/>
  <c r="J440" i="184"/>
  <c r="I440" i="184"/>
  <c r="H440" i="184"/>
  <c r="N440" i="184" s="1"/>
  <c r="T439" i="184"/>
  <c r="S439" i="184"/>
  <c r="R439" i="184"/>
  <c r="Q439" i="184"/>
  <c r="P439" i="184"/>
  <c r="O439" i="184"/>
  <c r="M439" i="184"/>
  <c r="L439" i="184"/>
  <c r="K439" i="184"/>
  <c r="J439" i="184"/>
  <c r="I439" i="184"/>
  <c r="H439" i="184"/>
  <c r="N438" i="184"/>
  <c r="N436" i="184"/>
  <c r="N434" i="184"/>
  <c r="T432" i="184"/>
  <c r="S432" i="184"/>
  <c r="R432" i="184"/>
  <c r="Q432" i="184"/>
  <c r="P432" i="184"/>
  <c r="O432" i="184"/>
  <c r="M432" i="184"/>
  <c r="L432" i="184"/>
  <c r="K432" i="184"/>
  <c r="J432" i="184"/>
  <c r="I432" i="184"/>
  <c r="H432" i="184"/>
  <c r="N432" i="184" s="1"/>
  <c r="T431" i="184"/>
  <c r="S431" i="184"/>
  <c r="R431" i="184"/>
  <c r="Q431" i="184"/>
  <c r="P431" i="184"/>
  <c r="O431" i="184"/>
  <c r="M431" i="184"/>
  <c r="L431" i="184"/>
  <c r="K431" i="184"/>
  <c r="J431" i="184"/>
  <c r="I431" i="184"/>
  <c r="H431" i="184"/>
  <c r="N430" i="184"/>
  <c r="N428" i="184"/>
  <c r="N426" i="184"/>
  <c r="T424" i="184"/>
  <c r="S424" i="184"/>
  <c r="R424" i="184"/>
  <c r="Q424" i="184"/>
  <c r="P424" i="184"/>
  <c r="O424" i="184"/>
  <c r="M424" i="184"/>
  <c r="L424" i="184"/>
  <c r="K424" i="184"/>
  <c r="J424" i="184"/>
  <c r="I424" i="184"/>
  <c r="H424" i="184"/>
  <c r="N424" i="184" s="1"/>
  <c r="T423" i="184"/>
  <c r="S423" i="184"/>
  <c r="R423" i="184"/>
  <c r="Q423" i="184"/>
  <c r="P423" i="184"/>
  <c r="O423" i="184"/>
  <c r="M423" i="184"/>
  <c r="L423" i="184"/>
  <c r="K423" i="184"/>
  <c r="J423" i="184"/>
  <c r="I423" i="184"/>
  <c r="H423" i="184"/>
  <c r="N422" i="184"/>
  <c r="N420" i="184"/>
  <c r="N418" i="184"/>
  <c r="N395" i="184"/>
  <c r="N393" i="184"/>
  <c r="N391" i="184"/>
  <c r="T389" i="184"/>
  <c r="S389" i="184"/>
  <c r="R389" i="184"/>
  <c r="Q389" i="184"/>
  <c r="P389" i="184"/>
  <c r="O389" i="184"/>
  <c r="M389" i="184"/>
  <c r="L389" i="184"/>
  <c r="K389" i="184"/>
  <c r="J389" i="184"/>
  <c r="I389" i="184"/>
  <c r="H389" i="184"/>
  <c r="N389" i="184" s="1"/>
  <c r="T388" i="184"/>
  <c r="S388" i="184"/>
  <c r="R388" i="184"/>
  <c r="Q388" i="184"/>
  <c r="P388" i="184"/>
  <c r="O388" i="184"/>
  <c r="M388" i="184"/>
  <c r="L388" i="184"/>
  <c r="K388" i="184"/>
  <c r="J388" i="184"/>
  <c r="I388" i="184"/>
  <c r="H388" i="184"/>
  <c r="N387" i="184"/>
  <c r="N385" i="184"/>
  <c r="N383" i="184"/>
  <c r="T381" i="184"/>
  <c r="S381" i="184"/>
  <c r="R381" i="184"/>
  <c r="Q381" i="184"/>
  <c r="P381" i="184"/>
  <c r="O381" i="184"/>
  <c r="M381" i="184"/>
  <c r="L381" i="184"/>
  <c r="K381" i="184"/>
  <c r="J381" i="184"/>
  <c r="I381" i="184"/>
  <c r="H381" i="184"/>
  <c r="N381" i="184" s="1"/>
  <c r="T380" i="184"/>
  <c r="S380" i="184"/>
  <c r="R380" i="184"/>
  <c r="Q380" i="184"/>
  <c r="P380" i="184"/>
  <c r="O380" i="184"/>
  <c r="M380" i="184"/>
  <c r="L380" i="184"/>
  <c r="K380" i="184"/>
  <c r="J380" i="184"/>
  <c r="I380" i="184"/>
  <c r="H380" i="184"/>
  <c r="N379" i="184"/>
  <c r="N377" i="184"/>
  <c r="N375" i="184"/>
  <c r="T373" i="184"/>
  <c r="S373" i="184"/>
  <c r="R373" i="184"/>
  <c r="Q373" i="184"/>
  <c r="P373" i="184"/>
  <c r="O373" i="184"/>
  <c r="M373" i="184"/>
  <c r="L373" i="184"/>
  <c r="K373" i="184"/>
  <c r="J373" i="184"/>
  <c r="I373" i="184"/>
  <c r="H373" i="184"/>
  <c r="N373" i="184" s="1"/>
  <c r="T372" i="184"/>
  <c r="S372" i="184"/>
  <c r="R372" i="184"/>
  <c r="Q372" i="184"/>
  <c r="P372" i="184"/>
  <c r="O372" i="184"/>
  <c r="M372" i="184"/>
  <c r="L372" i="184"/>
  <c r="K372" i="184"/>
  <c r="J372" i="184"/>
  <c r="I372" i="184"/>
  <c r="H372" i="184"/>
  <c r="N371" i="184"/>
  <c r="N369" i="184"/>
  <c r="N367" i="184"/>
  <c r="N344" i="184"/>
  <c r="N342" i="184"/>
  <c r="N340" i="184"/>
  <c r="T338" i="184"/>
  <c r="S338" i="184"/>
  <c r="R338" i="184"/>
  <c r="Q338" i="184"/>
  <c r="P338" i="184"/>
  <c r="O338" i="184"/>
  <c r="M338" i="184"/>
  <c r="L338" i="184"/>
  <c r="K338" i="184"/>
  <c r="J338" i="184"/>
  <c r="I338" i="184"/>
  <c r="H338" i="184"/>
  <c r="N338" i="184" s="1"/>
  <c r="T337" i="184"/>
  <c r="S337" i="184"/>
  <c r="R337" i="184"/>
  <c r="Q337" i="184"/>
  <c r="P337" i="184"/>
  <c r="O337" i="184"/>
  <c r="M337" i="184"/>
  <c r="L337" i="184"/>
  <c r="K337" i="184"/>
  <c r="J337" i="184"/>
  <c r="I337" i="184"/>
  <c r="H337" i="184"/>
  <c r="N336" i="184"/>
  <c r="N334" i="184"/>
  <c r="N332" i="184"/>
  <c r="T330" i="184"/>
  <c r="S330" i="184"/>
  <c r="R330" i="184"/>
  <c r="Q330" i="184"/>
  <c r="P330" i="184"/>
  <c r="O330" i="184"/>
  <c r="M330" i="184"/>
  <c r="L330" i="184"/>
  <c r="K330" i="184"/>
  <c r="J330" i="184"/>
  <c r="I330" i="184"/>
  <c r="H330" i="184"/>
  <c r="N330" i="184" s="1"/>
  <c r="T329" i="184"/>
  <c r="S329" i="184"/>
  <c r="R329" i="184"/>
  <c r="Q329" i="184"/>
  <c r="P329" i="184"/>
  <c r="O329" i="184"/>
  <c r="M329" i="184"/>
  <c r="L329" i="184"/>
  <c r="K329" i="184"/>
  <c r="J329" i="184"/>
  <c r="I329" i="184"/>
  <c r="H329" i="184"/>
  <c r="N328" i="184"/>
  <c r="N326" i="184"/>
  <c r="N324" i="184"/>
  <c r="T322" i="184"/>
  <c r="S322" i="184"/>
  <c r="R322" i="184"/>
  <c r="Q322" i="184"/>
  <c r="P322" i="184"/>
  <c r="O322" i="184"/>
  <c r="M322" i="184"/>
  <c r="L322" i="184"/>
  <c r="K322" i="184"/>
  <c r="J322" i="184"/>
  <c r="I322" i="184"/>
  <c r="H322" i="184"/>
  <c r="N322" i="184" s="1"/>
  <c r="T321" i="184"/>
  <c r="S321" i="184"/>
  <c r="R321" i="184"/>
  <c r="Q321" i="184"/>
  <c r="P321" i="184"/>
  <c r="O321" i="184"/>
  <c r="M321" i="184"/>
  <c r="L321" i="184"/>
  <c r="K321" i="184"/>
  <c r="J321" i="184"/>
  <c r="I321" i="184"/>
  <c r="H321" i="184"/>
  <c r="N320" i="184"/>
  <c r="N318" i="184"/>
  <c r="N316" i="184"/>
  <c r="N293" i="184"/>
  <c r="N291" i="184"/>
  <c r="N289" i="184"/>
  <c r="T287" i="184"/>
  <c r="S287" i="184"/>
  <c r="R287" i="184"/>
  <c r="Q287" i="184"/>
  <c r="P287" i="184"/>
  <c r="O287" i="184"/>
  <c r="M287" i="184"/>
  <c r="L287" i="184"/>
  <c r="K287" i="184"/>
  <c r="J287" i="184"/>
  <c r="I287" i="184"/>
  <c r="H287" i="184"/>
  <c r="N287" i="184" s="1"/>
  <c r="T286" i="184"/>
  <c r="S286" i="184"/>
  <c r="R286" i="184"/>
  <c r="Q286" i="184"/>
  <c r="P286" i="184"/>
  <c r="O286" i="184"/>
  <c r="M286" i="184"/>
  <c r="L286" i="184"/>
  <c r="K286" i="184"/>
  <c r="J286" i="184"/>
  <c r="I286" i="184"/>
  <c r="H286" i="184"/>
  <c r="N285" i="184"/>
  <c r="N283" i="184"/>
  <c r="N281" i="184"/>
  <c r="T279" i="184"/>
  <c r="S279" i="184"/>
  <c r="R279" i="184"/>
  <c r="Q279" i="184"/>
  <c r="P279" i="184"/>
  <c r="O279" i="184"/>
  <c r="M279" i="184"/>
  <c r="L279" i="184"/>
  <c r="K279" i="184"/>
  <c r="J279" i="184"/>
  <c r="I279" i="184"/>
  <c r="H279" i="184"/>
  <c r="N279" i="184" s="1"/>
  <c r="T278" i="184"/>
  <c r="S278" i="184"/>
  <c r="R278" i="184"/>
  <c r="Q278" i="184"/>
  <c r="P278" i="184"/>
  <c r="O278" i="184"/>
  <c r="M278" i="184"/>
  <c r="L278" i="184"/>
  <c r="K278" i="184"/>
  <c r="J278" i="184"/>
  <c r="I278" i="184"/>
  <c r="H278" i="184"/>
  <c r="N277" i="184"/>
  <c r="N275" i="184"/>
  <c r="N273" i="184"/>
  <c r="T271" i="184"/>
  <c r="S271" i="184"/>
  <c r="R271" i="184"/>
  <c r="Q271" i="184"/>
  <c r="P271" i="184"/>
  <c r="O271" i="184"/>
  <c r="M271" i="184"/>
  <c r="L271" i="184"/>
  <c r="K271" i="184"/>
  <c r="J271" i="184"/>
  <c r="I271" i="184"/>
  <c r="H271" i="184"/>
  <c r="N271" i="184" s="1"/>
  <c r="T270" i="184"/>
  <c r="S270" i="184"/>
  <c r="R270" i="184"/>
  <c r="Q270" i="184"/>
  <c r="P270" i="184"/>
  <c r="O270" i="184"/>
  <c r="M270" i="184"/>
  <c r="L270" i="184"/>
  <c r="K270" i="184"/>
  <c r="J270" i="184"/>
  <c r="I270" i="184"/>
  <c r="H270" i="184"/>
  <c r="N269" i="184"/>
  <c r="N267" i="184"/>
  <c r="N265" i="184"/>
  <c r="N242" i="184"/>
  <c r="N240" i="184"/>
  <c r="N238" i="184"/>
  <c r="T236" i="184"/>
  <c r="S236" i="184"/>
  <c r="R236" i="184"/>
  <c r="Q236" i="184"/>
  <c r="P236" i="184"/>
  <c r="O236" i="184"/>
  <c r="M236" i="184"/>
  <c r="L236" i="184"/>
  <c r="K236" i="184"/>
  <c r="J236" i="184"/>
  <c r="I236" i="184"/>
  <c r="H236" i="184"/>
  <c r="N236" i="184" s="1"/>
  <c r="T235" i="184"/>
  <c r="S235" i="184"/>
  <c r="R235" i="184"/>
  <c r="Q235" i="184"/>
  <c r="P235" i="184"/>
  <c r="O235" i="184"/>
  <c r="M235" i="184"/>
  <c r="L235" i="184"/>
  <c r="K235" i="184"/>
  <c r="J235" i="184"/>
  <c r="I235" i="184"/>
  <c r="H235" i="184"/>
  <c r="N234" i="184"/>
  <c r="N232" i="184"/>
  <c r="N230" i="184"/>
  <c r="T228" i="184"/>
  <c r="S228" i="184"/>
  <c r="R228" i="184"/>
  <c r="Q228" i="184"/>
  <c r="P228" i="184"/>
  <c r="O228" i="184"/>
  <c r="M228" i="184"/>
  <c r="L228" i="184"/>
  <c r="K228" i="184"/>
  <c r="J228" i="184"/>
  <c r="I228" i="184"/>
  <c r="H228" i="184"/>
  <c r="N228" i="184" s="1"/>
  <c r="T227" i="184"/>
  <c r="S227" i="184"/>
  <c r="R227" i="184"/>
  <c r="Q227" i="184"/>
  <c r="P227" i="184"/>
  <c r="O227" i="184"/>
  <c r="M227" i="184"/>
  <c r="L227" i="184"/>
  <c r="K227" i="184"/>
  <c r="J227" i="184"/>
  <c r="I227" i="184"/>
  <c r="H227" i="184"/>
  <c r="N226" i="184"/>
  <c r="N224" i="184"/>
  <c r="N222" i="184"/>
  <c r="T220" i="184"/>
  <c r="S220" i="184"/>
  <c r="R220" i="184"/>
  <c r="Q220" i="184"/>
  <c r="P220" i="184"/>
  <c r="O220" i="184"/>
  <c r="M220" i="184"/>
  <c r="L220" i="184"/>
  <c r="K220" i="184"/>
  <c r="J220" i="184"/>
  <c r="I220" i="184"/>
  <c r="H220" i="184"/>
  <c r="N220" i="184" s="1"/>
  <c r="T219" i="184"/>
  <c r="S219" i="184"/>
  <c r="R219" i="184"/>
  <c r="Q219" i="184"/>
  <c r="P219" i="184"/>
  <c r="O219" i="184"/>
  <c r="M219" i="184"/>
  <c r="L219" i="184"/>
  <c r="K219" i="184"/>
  <c r="J219" i="184"/>
  <c r="I219" i="184"/>
  <c r="H219" i="184"/>
  <c r="N218" i="184"/>
  <c r="N216" i="184"/>
  <c r="N214" i="184"/>
  <c r="N191" i="184"/>
  <c r="N189" i="184"/>
  <c r="N187" i="184"/>
  <c r="T185" i="184"/>
  <c r="S185" i="184"/>
  <c r="R185" i="184"/>
  <c r="Q185" i="184"/>
  <c r="P185" i="184"/>
  <c r="O185" i="184"/>
  <c r="M185" i="184"/>
  <c r="L185" i="184"/>
  <c r="K185" i="184"/>
  <c r="J185" i="184"/>
  <c r="I185" i="184"/>
  <c r="H185" i="184"/>
  <c r="N185" i="184" s="1"/>
  <c r="T184" i="184"/>
  <c r="S184" i="184"/>
  <c r="R184" i="184"/>
  <c r="Q184" i="184"/>
  <c r="P184" i="184"/>
  <c r="O184" i="184"/>
  <c r="M184" i="184"/>
  <c r="L184" i="184"/>
  <c r="K184" i="184"/>
  <c r="J184" i="184"/>
  <c r="I184" i="184"/>
  <c r="H184" i="184"/>
  <c r="N183" i="184"/>
  <c r="N181" i="184"/>
  <c r="N179" i="184"/>
  <c r="T177" i="184"/>
  <c r="S177" i="184"/>
  <c r="R177" i="184"/>
  <c r="Q177" i="184"/>
  <c r="P177" i="184"/>
  <c r="O177" i="184"/>
  <c r="M177" i="184"/>
  <c r="L177" i="184"/>
  <c r="K177" i="184"/>
  <c r="J177" i="184"/>
  <c r="I177" i="184"/>
  <c r="H177" i="184"/>
  <c r="N177" i="184" s="1"/>
  <c r="T176" i="184"/>
  <c r="S176" i="184"/>
  <c r="R176" i="184"/>
  <c r="Q176" i="184"/>
  <c r="P176" i="184"/>
  <c r="O176" i="184"/>
  <c r="M176" i="184"/>
  <c r="L176" i="184"/>
  <c r="K176" i="184"/>
  <c r="J176" i="184"/>
  <c r="I176" i="184"/>
  <c r="H176" i="184"/>
  <c r="N175" i="184"/>
  <c r="N173" i="184"/>
  <c r="N171" i="184"/>
  <c r="T169" i="184"/>
  <c r="S169" i="184"/>
  <c r="R169" i="184"/>
  <c r="Q169" i="184"/>
  <c r="P169" i="184"/>
  <c r="O169" i="184"/>
  <c r="M169" i="184"/>
  <c r="L169" i="184"/>
  <c r="K169" i="184"/>
  <c r="J169" i="184"/>
  <c r="I169" i="184"/>
  <c r="H169" i="184"/>
  <c r="N169" i="184" s="1"/>
  <c r="T168" i="184"/>
  <c r="S168" i="184"/>
  <c r="R168" i="184"/>
  <c r="Q168" i="184"/>
  <c r="P168" i="184"/>
  <c r="O168" i="184"/>
  <c r="M168" i="184"/>
  <c r="L168" i="184"/>
  <c r="K168" i="184"/>
  <c r="J168" i="184"/>
  <c r="I168" i="184"/>
  <c r="H168" i="184"/>
  <c r="N167" i="184"/>
  <c r="N165" i="184"/>
  <c r="N163" i="184"/>
  <c r="N140" i="184"/>
  <c r="N138" i="184"/>
  <c r="N136" i="184"/>
  <c r="T134" i="184"/>
  <c r="S134" i="184"/>
  <c r="R134" i="184"/>
  <c r="Q134" i="184"/>
  <c r="P134" i="184"/>
  <c r="O134" i="184"/>
  <c r="M134" i="184"/>
  <c r="L134" i="184"/>
  <c r="K134" i="184"/>
  <c r="J134" i="184"/>
  <c r="I134" i="184"/>
  <c r="H134" i="184"/>
  <c r="N134" i="184" s="1"/>
  <c r="T133" i="184"/>
  <c r="S133" i="184"/>
  <c r="R133" i="184"/>
  <c r="Q133" i="184"/>
  <c r="P133" i="184"/>
  <c r="O133" i="184"/>
  <c r="M133" i="184"/>
  <c r="L133" i="184"/>
  <c r="K133" i="184"/>
  <c r="J133" i="184"/>
  <c r="I133" i="184"/>
  <c r="H133" i="184"/>
  <c r="N132" i="184"/>
  <c r="N130" i="184"/>
  <c r="N128" i="184"/>
  <c r="T126" i="184"/>
  <c r="S126" i="184"/>
  <c r="R126" i="184"/>
  <c r="Q126" i="184"/>
  <c r="P126" i="184"/>
  <c r="O126" i="184"/>
  <c r="M126" i="184"/>
  <c r="L126" i="184"/>
  <c r="K126" i="184"/>
  <c r="J126" i="184"/>
  <c r="I126" i="184"/>
  <c r="H126" i="184"/>
  <c r="N126" i="184" s="1"/>
  <c r="T125" i="184"/>
  <c r="S125" i="184"/>
  <c r="R125" i="184"/>
  <c r="Q125" i="184"/>
  <c r="P125" i="184"/>
  <c r="O125" i="184"/>
  <c r="M125" i="184"/>
  <c r="L125" i="184"/>
  <c r="K125" i="184"/>
  <c r="J125" i="184"/>
  <c r="I125" i="184"/>
  <c r="H125" i="184"/>
  <c r="N124" i="184"/>
  <c r="N122" i="184"/>
  <c r="N120" i="184"/>
  <c r="T118" i="184"/>
  <c r="S118" i="184"/>
  <c r="R118" i="184"/>
  <c r="Q118" i="184"/>
  <c r="P118" i="184"/>
  <c r="O118" i="184"/>
  <c r="M118" i="184"/>
  <c r="L118" i="184"/>
  <c r="K118" i="184"/>
  <c r="J118" i="184"/>
  <c r="I118" i="184"/>
  <c r="H118" i="184"/>
  <c r="N118" i="184" s="1"/>
  <c r="T117" i="184"/>
  <c r="S117" i="184"/>
  <c r="R117" i="184"/>
  <c r="Q117" i="184"/>
  <c r="P117" i="184"/>
  <c r="O117" i="184"/>
  <c r="M117" i="184"/>
  <c r="L117" i="184"/>
  <c r="K117" i="184"/>
  <c r="J117" i="184"/>
  <c r="I117" i="184"/>
  <c r="H117" i="184"/>
  <c r="N116" i="184"/>
  <c r="N114" i="184"/>
  <c r="N112" i="184"/>
  <c r="N89" i="184"/>
  <c r="N87" i="184"/>
  <c r="N85" i="184"/>
  <c r="T83" i="184"/>
  <c r="S83" i="184"/>
  <c r="R83" i="184"/>
  <c r="Q83" i="184"/>
  <c r="P83" i="184"/>
  <c r="O83" i="184"/>
  <c r="M83" i="184"/>
  <c r="L83" i="184"/>
  <c r="K83" i="184"/>
  <c r="J83" i="184"/>
  <c r="I83" i="184"/>
  <c r="H83" i="184"/>
  <c r="N83" i="184" s="1"/>
  <c r="T82" i="184"/>
  <c r="S82" i="184"/>
  <c r="R82" i="184"/>
  <c r="Q82" i="184"/>
  <c r="P82" i="184"/>
  <c r="O82" i="184"/>
  <c r="M82" i="184"/>
  <c r="L82" i="184"/>
  <c r="K82" i="184"/>
  <c r="J82" i="184"/>
  <c r="I82" i="184"/>
  <c r="H82" i="184"/>
  <c r="N81" i="184"/>
  <c r="N79" i="184"/>
  <c r="N77" i="184"/>
  <c r="T75" i="184"/>
  <c r="S75" i="184"/>
  <c r="R75" i="184"/>
  <c r="Q75" i="184"/>
  <c r="P75" i="184"/>
  <c r="O75" i="184"/>
  <c r="M75" i="184"/>
  <c r="L75" i="184"/>
  <c r="K75" i="184"/>
  <c r="J75" i="184"/>
  <c r="I75" i="184"/>
  <c r="H75" i="184"/>
  <c r="N75" i="184" s="1"/>
  <c r="T74" i="184"/>
  <c r="S74" i="184"/>
  <c r="R74" i="184"/>
  <c r="Q74" i="184"/>
  <c r="P74" i="184"/>
  <c r="O74" i="184"/>
  <c r="M74" i="184"/>
  <c r="L74" i="184"/>
  <c r="K74" i="184"/>
  <c r="J74" i="184"/>
  <c r="I74" i="184"/>
  <c r="H74" i="184"/>
  <c r="N73" i="184"/>
  <c r="N71" i="184"/>
  <c r="N69" i="184"/>
  <c r="T67" i="184"/>
  <c r="S67" i="184"/>
  <c r="R67" i="184"/>
  <c r="Q67" i="184"/>
  <c r="P67" i="184"/>
  <c r="O67" i="184"/>
  <c r="M67" i="184"/>
  <c r="L67" i="184"/>
  <c r="K67" i="184"/>
  <c r="J67" i="184"/>
  <c r="I67" i="184"/>
  <c r="H67" i="184"/>
  <c r="N67" i="184" s="1"/>
  <c r="T66" i="184"/>
  <c r="S66" i="184"/>
  <c r="R66" i="184"/>
  <c r="Q66" i="184"/>
  <c r="P66" i="184"/>
  <c r="O66" i="184"/>
  <c r="M66" i="184"/>
  <c r="L66" i="184"/>
  <c r="K66" i="184"/>
  <c r="J66" i="184"/>
  <c r="I66" i="184"/>
  <c r="H66" i="184"/>
  <c r="N65" i="184"/>
  <c r="N63" i="184"/>
  <c r="N61" i="184"/>
  <c r="R168" i="4" l="1"/>
  <c r="R50" i="165"/>
  <c r="N93" i="181"/>
  <c r="N297" i="181"/>
  <c r="N501" i="181"/>
  <c r="N246" i="181"/>
  <c r="N450" i="181"/>
  <c r="N220" i="181"/>
  <c r="H144" i="181"/>
  <c r="N144" i="181" s="1"/>
  <c r="H348" i="181"/>
  <c r="N348" i="181" s="1"/>
  <c r="J450" i="181"/>
  <c r="H195" i="181"/>
  <c r="N195" i="181" s="1"/>
  <c r="H399" i="181"/>
  <c r="N399" i="181" s="1"/>
  <c r="T32" i="184" l="1"/>
  <c r="S32" i="184"/>
  <c r="R32" i="184"/>
  <c r="Q32" i="184"/>
  <c r="P32" i="184"/>
  <c r="O32" i="184"/>
  <c r="T31" i="184"/>
  <c r="S31" i="184"/>
  <c r="R31" i="184"/>
  <c r="Q31" i="184"/>
  <c r="P31" i="184"/>
  <c r="O31" i="184"/>
  <c r="M32" i="184"/>
  <c r="L32" i="184"/>
  <c r="K32" i="184"/>
  <c r="J32" i="184"/>
  <c r="I32" i="184"/>
  <c r="H32" i="184"/>
  <c r="M31" i="184"/>
  <c r="L31" i="184"/>
  <c r="K31" i="184"/>
  <c r="J31" i="184"/>
  <c r="I31" i="184"/>
  <c r="H31" i="184"/>
  <c r="T24" i="184"/>
  <c r="S24" i="184"/>
  <c r="R24" i="184"/>
  <c r="Q24" i="184"/>
  <c r="P24" i="184"/>
  <c r="O24" i="184"/>
  <c r="T23" i="184"/>
  <c r="S23" i="184"/>
  <c r="R23" i="184"/>
  <c r="Q23" i="184"/>
  <c r="P23" i="184"/>
  <c r="O23" i="184"/>
  <c r="M24" i="184"/>
  <c r="L24" i="184"/>
  <c r="K24" i="184"/>
  <c r="J24" i="184"/>
  <c r="I24" i="184"/>
  <c r="H24" i="184"/>
  <c r="M23" i="184"/>
  <c r="L23" i="184"/>
  <c r="K23" i="184"/>
  <c r="J23" i="184"/>
  <c r="I23" i="184"/>
  <c r="H23" i="184"/>
  <c r="T16" i="184"/>
  <c r="S16" i="184"/>
  <c r="R16" i="184"/>
  <c r="Q16" i="184"/>
  <c r="P16" i="184"/>
  <c r="O16" i="184"/>
  <c r="T15" i="184"/>
  <c r="S15" i="184"/>
  <c r="R15" i="184"/>
  <c r="Q15" i="184"/>
  <c r="P15" i="184"/>
  <c r="O15" i="184"/>
  <c r="M16" i="184"/>
  <c r="L16" i="184"/>
  <c r="K16" i="184"/>
  <c r="J16" i="184"/>
  <c r="I16" i="184"/>
  <c r="H16" i="184"/>
  <c r="M15" i="184"/>
  <c r="L15" i="184"/>
  <c r="K15" i="184"/>
  <c r="J15" i="184"/>
  <c r="I15" i="184"/>
  <c r="H15" i="184"/>
  <c r="T32" i="181"/>
  <c r="S32" i="181"/>
  <c r="R32" i="181"/>
  <c r="Q32" i="181"/>
  <c r="P32" i="181"/>
  <c r="O32" i="181"/>
  <c r="T31" i="181"/>
  <c r="S31" i="181"/>
  <c r="R31" i="181"/>
  <c r="Q31" i="181"/>
  <c r="P31" i="181"/>
  <c r="O31" i="181"/>
  <c r="M32" i="181"/>
  <c r="L32" i="181"/>
  <c r="K32" i="181"/>
  <c r="J32" i="181"/>
  <c r="I32" i="181"/>
  <c r="H32" i="181"/>
  <c r="M31" i="181"/>
  <c r="L31" i="181"/>
  <c r="K31" i="181"/>
  <c r="J31" i="181"/>
  <c r="I31" i="181"/>
  <c r="H31" i="181"/>
  <c r="T24" i="181"/>
  <c r="S24" i="181"/>
  <c r="R24" i="181"/>
  <c r="Q24" i="181"/>
  <c r="P24" i="181"/>
  <c r="O24" i="181"/>
  <c r="T23" i="181"/>
  <c r="S23" i="181"/>
  <c r="R23" i="181"/>
  <c r="Q23" i="181"/>
  <c r="P23" i="181"/>
  <c r="O23" i="181"/>
  <c r="M24" i="181"/>
  <c r="L24" i="181"/>
  <c r="K24" i="181"/>
  <c r="J24" i="181"/>
  <c r="I24" i="181"/>
  <c r="H24" i="181"/>
  <c r="M23" i="181"/>
  <c r="L23" i="181"/>
  <c r="K23" i="181"/>
  <c r="J23" i="181"/>
  <c r="I23" i="181"/>
  <c r="H23" i="181"/>
  <c r="T16" i="181"/>
  <c r="S16" i="181"/>
  <c r="R16" i="181"/>
  <c r="Q16" i="181"/>
  <c r="P16" i="181"/>
  <c r="O16" i="181"/>
  <c r="T15" i="181"/>
  <c r="S15" i="181"/>
  <c r="R15" i="181"/>
  <c r="Q15" i="181"/>
  <c r="P15" i="181"/>
  <c r="O15" i="181"/>
  <c r="I15" i="181"/>
  <c r="J15" i="181"/>
  <c r="K15" i="181"/>
  <c r="L15" i="181"/>
  <c r="M15" i="181"/>
  <c r="I16" i="181"/>
  <c r="J16" i="181"/>
  <c r="K16" i="181"/>
  <c r="L16" i="181"/>
  <c r="M16" i="181"/>
  <c r="H16" i="181"/>
  <c r="H15" i="181"/>
  <c r="Q32" i="172"/>
  <c r="P32" i="172"/>
  <c r="O32" i="172"/>
  <c r="N32" i="172"/>
  <c r="M32" i="172"/>
  <c r="L32" i="172"/>
  <c r="K32" i="172"/>
  <c r="J32" i="172"/>
  <c r="I32" i="172"/>
  <c r="Q31" i="172"/>
  <c r="P31" i="172"/>
  <c r="O31" i="172"/>
  <c r="N31" i="172"/>
  <c r="M31" i="172"/>
  <c r="L31" i="172"/>
  <c r="K31" i="172"/>
  <c r="J31" i="172"/>
  <c r="I31" i="172"/>
  <c r="Q24" i="172"/>
  <c r="P24" i="172"/>
  <c r="O24" i="172"/>
  <c r="N24" i="172"/>
  <c r="M24" i="172"/>
  <c r="L24" i="172"/>
  <c r="K24" i="172"/>
  <c r="J24" i="172"/>
  <c r="I24" i="172"/>
  <c r="Q23" i="172"/>
  <c r="P23" i="172"/>
  <c r="O23" i="172"/>
  <c r="N23" i="172"/>
  <c r="M23" i="172"/>
  <c r="L23" i="172"/>
  <c r="K23" i="172"/>
  <c r="J23" i="172"/>
  <c r="I23" i="172"/>
  <c r="Q16" i="172"/>
  <c r="P16" i="172"/>
  <c r="O16" i="172"/>
  <c r="N16" i="172"/>
  <c r="M16" i="172"/>
  <c r="K16" i="172"/>
  <c r="J16" i="172"/>
  <c r="I16" i="172"/>
  <c r="Q15" i="172"/>
  <c r="P15" i="172"/>
  <c r="O15" i="172"/>
  <c r="N15" i="172"/>
  <c r="M15" i="172"/>
  <c r="K15" i="172"/>
  <c r="J15" i="172"/>
  <c r="I15" i="172"/>
  <c r="H59" i="142"/>
  <c r="I59" i="142"/>
  <c r="J59" i="142"/>
  <c r="K59" i="142"/>
  <c r="L59" i="142"/>
  <c r="M59" i="142"/>
  <c r="N59" i="142"/>
  <c r="O59" i="142"/>
  <c r="P59" i="142"/>
  <c r="Q59" i="142"/>
  <c r="E60" i="142"/>
  <c r="F60" i="142"/>
  <c r="H60" i="142"/>
  <c r="E62" i="142"/>
  <c r="F62" i="142"/>
  <c r="H62" i="142"/>
  <c r="E64" i="142"/>
  <c r="F64" i="142"/>
  <c r="H64" i="142"/>
  <c r="H66" i="142"/>
  <c r="I66" i="142"/>
  <c r="J66" i="142"/>
  <c r="K66" i="142"/>
  <c r="L66" i="142"/>
  <c r="M66" i="142"/>
  <c r="N66" i="142"/>
  <c r="O66" i="142"/>
  <c r="P66" i="142"/>
  <c r="Q66" i="142"/>
  <c r="I67" i="142"/>
  <c r="J67" i="142"/>
  <c r="K67" i="142"/>
  <c r="L67" i="142"/>
  <c r="M67" i="142"/>
  <c r="N67" i="142"/>
  <c r="O67" i="142"/>
  <c r="P67" i="142"/>
  <c r="Q67" i="142"/>
  <c r="E68" i="142"/>
  <c r="F68" i="142"/>
  <c r="H68" i="142"/>
  <c r="E70" i="142"/>
  <c r="F70" i="142"/>
  <c r="H70" i="142"/>
  <c r="E72" i="142"/>
  <c r="F72" i="142"/>
  <c r="H72" i="142"/>
  <c r="H74" i="142"/>
  <c r="I74" i="142"/>
  <c r="J74" i="142"/>
  <c r="K74" i="142"/>
  <c r="L74" i="142"/>
  <c r="M74" i="142"/>
  <c r="N74" i="142"/>
  <c r="O74" i="142"/>
  <c r="P74" i="142"/>
  <c r="Q74" i="142"/>
  <c r="I75" i="142"/>
  <c r="J75" i="142"/>
  <c r="K75" i="142"/>
  <c r="L75" i="142"/>
  <c r="M75" i="142"/>
  <c r="N75" i="142"/>
  <c r="O75" i="142"/>
  <c r="P75" i="142"/>
  <c r="Q75" i="142"/>
  <c r="E76" i="142"/>
  <c r="F76" i="142"/>
  <c r="H76" i="142"/>
  <c r="E78" i="142"/>
  <c r="F78" i="142"/>
  <c r="H78" i="142"/>
  <c r="E80" i="142"/>
  <c r="F80" i="142"/>
  <c r="H80" i="142"/>
  <c r="H82" i="142"/>
  <c r="I82" i="142"/>
  <c r="J82" i="142"/>
  <c r="K82" i="142"/>
  <c r="L82" i="142"/>
  <c r="M82" i="142"/>
  <c r="N82" i="142"/>
  <c r="O82" i="142"/>
  <c r="P82" i="142"/>
  <c r="Q82" i="142"/>
  <c r="I83" i="142"/>
  <c r="J83" i="142"/>
  <c r="K83" i="142"/>
  <c r="L83" i="142"/>
  <c r="M83" i="142"/>
  <c r="N83" i="142"/>
  <c r="O83" i="142"/>
  <c r="P83" i="142"/>
  <c r="Q83" i="142"/>
  <c r="E84" i="142"/>
  <c r="F84" i="142"/>
  <c r="H84" i="142"/>
  <c r="E86" i="142"/>
  <c r="F86" i="142"/>
  <c r="H86" i="142"/>
  <c r="E88" i="142"/>
  <c r="F88" i="142"/>
  <c r="H88" i="142"/>
  <c r="H90" i="142"/>
  <c r="H92" i="142" s="1"/>
  <c r="I90" i="142"/>
  <c r="J90" i="142"/>
  <c r="K90" i="142"/>
  <c r="L90" i="142"/>
  <c r="M90" i="142"/>
  <c r="N90" i="142"/>
  <c r="O90" i="142"/>
  <c r="O92" i="142" s="1"/>
  <c r="P90" i="142"/>
  <c r="Q90" i="142"/>
  <c r="Q92" i="142" s="1"/>
  <c r="I91" i="142"/>
  <c r="J91" i="142"/>
  <c r="K91" i="142"/>
  <c r="K93" i="142" s="1"/>
  <c r="L91" i="142"/>
  <c r="M91" i="142"/>
  <c r="N91" i="142"/>
  <c r="N93" i="142" s="1"/>
  <c r="O91" i="142"/>
  <c r="O93" i="142" s="1"/>
  <c r="P91" i="142"/>
  <c r="Q91" i="142"/>
  <c r="K92" i="142"/>
  <c r="L92" i="142"/>
  <c r="M92" i="142"/>
  <c r="P92" i="142"/>
  <c r="J93" i="142"/>
  <c r="L93" i="142"/>
  <c r="P93" i="142" l="1"/>
  <c r="I92" i="142"/>
  <c r="Q93" i="142"/>
  <c r="J92" i="142"/>
  <c r="M93" i="142"/>
  <c r="I93" i="142"/>
  <c r="N92" i="142"/>
  <c r="Q90" i="173"/>
  <c r="P90" i="173"/>
  <c r="O90" i="173"/>
  <c r="N90" i="173"/>
  <c r="M90" i="173"/>
  <c r="L90" i="173"/>
  <c r="K90" i="173"/>
  <c r="J90" i="173"/>
  <c r="I90" i="173"/>
  <c r="Q89" i="173"/>
  <c r="P89" i="173"/>
  <c r="O89" i="173"/>
  <c r="N89" i="173"/>
  <c r="M89" i="173"/>
  <c r="L89" i="173"/>
  <c r="K89" i="173"/>
  <c r="J89" i="173"/>
  <c r="I89" i="173"/>
  <c r="H88" i="173"/>
  <c r="H86" i="173"/>
  <c r="H90" i="173" s="1"/>
  <c r="O91" i="173"/>
  <c r="K91" i="173"/>
  <c r="H84" i="173"/>
  <c r="H82" i="173"/>
  <c r="H80" i="173"/>
  <c r="H78" i="173"/>
  <c r="H76" i="173"/>
  <c r="H72" i="173"/>
  <c r="H70" i="173"/>
  <c r="H68" i="173"/>
  <c r="H74" i="173" s="1"/>
  <c r="H64" i="173"/>
  <c r="H62" i="173"/>
  <c r="H60" i="173"/>
  <c r="H66" i="173" s="1"/>
  <c r="Q39" i="173"/>
  <c r="P39" i="173"/>
  <c r="O39" i="173"/>
  <c r="N39" i="173"/>
  <c r="M39" i="173"/>
  <c r="L39" i="173"/>
  <c r="K39" i="173"/>
  <c r="J39" i="173"/>
  <c r="I39" i="173"/>
  <c r="H39" i="173"/>
  <c r="Q38" i="173"/>
  <c r="P38" i="173"/>
  <c r="O38" i="173"/>
  <c r="N38" i="173"/>
  <c r="M38" i="173"/>
  <c r="L38" i="173"/>
  <c r="K38" i="173"/>
  <c r="J38" i="173"/>
  <c r="I38" i="173"/>
  <c r="H37" i="173"/>
  <c r="Q36" i="173"/>
  <c r="P36" i="173"/>
  <c r="O36" i="173"/>
  <c r="N36" i="173"/>
  <c r="M36" i="173"/>
  <c r="L36" i="173"/>
  <c r="K36" i="173"/>
  <c r="J36" i="173"/>
  <c r="I36" i="173"/>
  <c r="H35" i="173"/>
  <c r="Q34" i="173"/>
  <c r="Q40" i="173" s="1"/>
  <c r="P34" i="173"/>
  <c r="P40" i="173" s="1"/>
  <c r="O34" i="173"/>
  <c r="O40" i="173" s="1"/>
  <c r="N34" i="173"/>
  <c r="M34" i="173"/>
  <c r="M40" i="173" s="1"/>
  <c r="L34" i="173"/>
  <c r="L40" i="173" s="1"/>
  <c r="K34" i="173"/>
  <c r="K40" i="173" s="1"/>
  <c r="J34" i="173"/>
  <c r="I34" i="173"/>
  <c r="I40" i="173" s="1"/>
  <c r="H33" i="173"/>
  <c r="Q31" i="173"/>
  <c r="P31" i="173"/>
  <c r="O31" i="173"/>
  <c r="N31" i="173"/>
  <c r="M31" i="173"/>
  <c r="L31" i="173"/>
  <c r="K31" i="173"/>
  <c r="J31" i="173"/>
  <c r="I31" i="173"/>
  <c r="Q30" i="173"/>
  <c r="P30" i="173"/>
  <c r="O30" i="173"/>
  <c r="N30" i="173"/>
  <c r="M30" i="173"/>
  <c r="L30" i="173"/>
  <c r="K30" i="173"/>
  <c r="J30" i="173"/>
  <c r="I30" i="173"/>
  <c r="H29" i="173"/>
  <c r="Q28" i="173"/>
  <c r="P28" i="173"/>
  <c r="O28" i="173"/>
  <c r="N28" i="173"/>
  <c r="M28" i="173"/>
  <c r="L28" i="173"/>
  <c r="K28" i="173"/>
  <c r="J28" i="173"/>
  <c r="I28" i="173"/>
  <c r="H27" i="173"/>
  <c r="Q26" i="173"/>
  <c r="P26" i="173"/>
  <c r="P32" i="173" s="1"/>
  <c r="O26" i="173"/>
  <c r="O32" i="173" s="1"/>
  <c r="N26" i="173"/>
  <c r="M26" i="173"/>
  <c r="L26" i="173"/>
  <c r="L32" i="173" s="1"/>
  <c r="K26" i="173"/>
  <c r="K32" i="173" s="1"/>
  <c r="J26" i="173"/>
  <c r="I26" i="173"/>
  <c r="H25" i="173"/>
  <c r="H31" i="173" s="1"/>
  <c r="Q23" i="173"/>
  <c r="P23" i="173"/>
  <c r="O23" i="173"/>
  <c r="N23" i="173"/>
  <c r="M23" i="173"/>
  <c r="L23" i="173"/>
  <c r="K23" i="173"/>
  <c r="J23" i="173"/>
  <c r="I23" i="173"/>
  <c r="H23" i="173"/>
  <c r="Q22" i="173"/>
  <c r="P22" i="173"/>
  <c r="O22" i="173"/>
  <c r="N22" i="173"/>
  <c r="M22" i="173"/>
  <c r="L22" i="173"/>
  <c r="K22" i="173"/>
  <c r="J22" i="173"/>
  <c r="I22" i="173"/>
  <c r="H21" i="173"/>
  <c r="Q20" i="173"/>
  <c r="P20" i="173"/>
  <c r="O20" i="173"/>
  <c r="N20" i="173"/>
  <c r="M20" i="173"/>
  <c r="L20" i="173"/>
  <c r="K20" i="173"/>
  <c r="J20" i="173"/>
  <c r="I20" i="173"/>
  <c r="H19" i="173"/>
  <c r="Q18" i="173"/>
  <c r="P18" i="173"/>
  <c r="P24" i="173" s="1"/>
  <c r="O18" i="173"/>
  <c r="O24" i="173" s="1"/>
  <c r="N18" i="173"/>
  <c r="M18" i="173"/>
  <c r="L18" i="173"/>
  <c r="L24" i="173" s="1"/>
  <c r="K18" i="173"/>
  <c r="K24" i="173" s="1"/>
  <c r="J18" i="173"/>
  <c r="I18" i="173"/>
  <c r="H17" i="173"/>
  <c r="I15" i="173"/>
  <c r="J15" i="173"/>
  <c r="K15" i="173"/>
  <c r="L15" i="173"/>
  <c r="M15" i="173"/>
  <c r="N15" i="173"/>
  <c r="O15" i="173"/>
  <c r="P15" i="173"/>
  <c r="Q15" i="173"/>
  <c r="N16" i="173"/>
  <c r="P16" i="173"/>
  <c r="Q14" i="173"/>
  <c r="P14" i="173"/>
  <c r="O14" i="173"/>
  <c r="O16" i="173" s="1"/>
  <c r="N14" i="173"/>
  <c r="M14" i="173"/>
  <c r="L14" i="173"/>
  <c r="K14" i="173"/>
  <c r="K16" i="173" s="1"/>
  <c r="J14" i="173"/>
  <c r="I14" i="173"/>
  <c r="Q12" i="173"/>
  <c r="P12" i="173"/>
  <c r="O12" i="173"/>
  <c r="N12" i="173"/>
  <c r="M12" i="173"/>
  <c r="L12" i="173"/>
  <c r="L16" i="173" s="1"/>
  <c r="K12" i="173"/>
  <c r="J12" i="173"/>
  <c r="J16" i="173" s="1"/>
  <c r="I12" i="173"/>
  <c r="I10" i="173"/>
  <c r="I16" i="173" s="1"/>
  <c r="J10" i="173"/>
  <c r="K10" i="173"/>
  <c r="L10" i="173"/>
  <c r="M10" i="173"/>
  <c r="M16" i="173" s="1"/>
  <c r="N10" i="173"/>
  <c r="O10" i="173"/>
  <c r="P10" i="173"/>
  <c r="Q10" i="173"/>
  <c r="Q16" i="173" s="1"/>
  <c r="Q90" i="169"/>
  <c r="R77" i="165" s="1"/>
  <c r="P90" i="169"/>
  <c r="Q77" i="165" s="1"/>
  <c r="O90" i="169"/>
  <c r="P77" i="165" s="1"/>
  <c r="N90" i="169"/>
  <c r="O77" i="165" s="1"/>
  <c r="M90" i="169"/>
  <c r="N77" i="165" s="1"/>
  <c r="L90" i="169"/>
  <c r="M77" i="165" s="1"/>
  <c r="K90" i="169"/>
  <c r="L77" i="165" s="1"/>
  <c r="J90" i="169"/>
  <c r="K77" i="165" s="1"/>
  <c r="I90" i="169"/>
  <c r="J77" i="165" s="1"/>
  <c r="Q89" i="169"/>
  <c r="P89" i="169"/>
  <c r="O89" i="169"/>
  <c r="N89" i="169"/>
  <c r="M89" i="169"/>
  <c r="L89" i="169"/>
  <c r="K89" i="169"/>
  <c r="J89" i="169"/>
  <c r="I89" i="169"/>
  <c r="H88" i="169"/>
  <c r="H86" i="169"/>
  <c r="O91" i="169"/>
  <c r="K91" i="169"/>
  <c r="H84" i="169"/>
  <c r="R75" i="165"/>
  <c r="Q75" i="165"/>
  <c r="P75" i="165"/>
  <c r="O75" i="165"/>
  <c r="N75" i="165"/>
  <c r="M75" i="165"/>
  <c r="L75" i="165"/>
  <c r="K75" i="165"/>
  <c r="J75" i="165"/>
  <c r="H80" i="169"/>
  <c r="H78" i="169"/>
  <c r="H82" i="169" s="1"/>
  <c r="I75" i="165" s="1"/>
  <c r="H76" i="169"/>
  <c r="H72" i="169"/>
  <c r="H70" i="169"/>
  <c r="H68" i="169"/>
  <c r="H64" i="169"/>
  <c r="H62" i="169"/>
  <c r="H60" i="169"/>
  <c r="Q39" i="169"/>
  <c r="R18" i="165" s="1"/>
  <c r="P39" i="169"/>
  <c r="Q18" i="165" s="1"/>
  <c r="O39" i="169"/>
  <c r="P18" i="165" s="1"/>
  <c r="N39" i="169"/>
  <c r="O18" i="165" s="1"/>
  <c r="M39" i="169"/>
  <c r="N18" i="165" s="1"/>
  <c r="L39" i="169"/>
  <c r="M18" i="165" s="1"/>
  <c r="K39" i="169"/>
  <c r="L18" i="165" s="1"/>
  <c r="J39" i="169"/>
  <c r="K18" i="165" s="1"/>
  <c r="I39" i="169"/>
  <c r="J18" i="165" s="1"/>
  <c r="Q38" i="169"/>
  <c r="P38" i="169"/>
  <c r="O38" i="169"/>
  <c r="N38" i="169"/>
  <c r="M38" i="169"/>
  <c r="L38" i="169"/>
  <c r="K38" i="169"/>
  <c r="J38" i="169"/>
  <c r="I38" i="169"/>
  <c r="H37" i="169"/>
  <c r="Q36" i="169"/>
  <c r="P36" i="169"/>
  <c r="O36" i="169"/>
  <c r="N36" i="169"/>
  <c r="M36" i="169"/>
  <c r="L36" i="169"/>
  <c r="K36" i="169"/>
  <c r="J36" i="169"/>
  <c r="I36" i="169"/>
  <c r="H35" i="169"/>
  <c r="H39" i="169" s="1"/>
  <c r="I18" i="165" s="1"/>
  <c r="Q34" i="169"/>
  <c r="P34" i="169"/>
  <c r="O34" i="169"/>
  <c r="O40" i="169" s="1"/>
  <c r="N34" i="169"/>
  <c r="M34" i="169"/>
  <c r="L34" i="169"/>
  <c r="K34" i="169"/>
  <c r="K40" i="169" s="1"/>
  <c r="J34" i="169"/>
  <c r="I34" i="169"/>
  <c r="H33" i="169"/>
  <c r="Q31" i="169"/>
  <c r="R16" i="165" s="1"/>
  <c r="P31" i="169"/>
  <c r="Q16" i="165" s="1"/>
  <c r="O31" i="169"/>
  <c r="P16" i="165" s="1"/>
  <c r="N31" i="169"/>
  <c r="O16" i="165" s="1"/>
  <c r="M31" i="169"/>
  <c r="N16" i="165" s="1"/>
  <c r="L31" i="169"/>
  <c r="M16" i="165" s="1"/>
  <c r="K31" i="169"/>
  <c r="L16" i="165" s="1"/>
  <c r="J31" i="169"/>
  <c r="K16" i="165" s="1"/>
  <c r="I31" i="169"/>
  <c r="J16" i="165" s="1"/>
  <c r="Q30" i="169"/>
  <c r="P30" i="169"/>
  <c r="O30" i="169"/>
  <c r="N30" i="169"/>
  <c r="M30" i="169"/>
  <c r="L30" i="169"/>
  <c r="K30" i="169"/>
  <c r="J30" i="169"/>
  <c r="I30" i="169"/>
  <c r="H29" i="169"/>
  <c r="Q28" i="169"/>
  <c r="P28" i="169"/>
  <c r="O28" i="169"/>
  <c r="N28" i="169"/>
  <c r="M28" i="169"/>
  <c r="L28" i="169"/>
  <c r="K28" i="169"/>
  <c r="J28" i="169"/>
  <c r="I28" i="169"/>
  <c r="H27" i="169"/>
  <c r="Q26" i="169"/>
  <c r="P26" i="169"/>
  <c r="O26" i="169"/>
  <c r="N26" i="169"/>
  <c r="M26" i="169"/>
  <c r="L26" i="169"/>
  <c r="K26" i="169"/>
  <c r="J26" i="169"/>
  <c r="I26" i="169"/>
  <c r="I32" i="169" s="1"/>
  <c r="H25" i="169"/>
  <c r="Q23" i="169"/>
  <c r="P23" i="169"/>
  <c r="O23" i="169"/>
  <c r="N23" i="169"/>
  <c r="M23" i="169"/>
  <c r="L23" i="169"/>
  <c r="K23" i="169"/>
  <c r="J23" i="169"/>
  <c r="I23" i="169"/>
  <c r="Q22" i="169"/>
  <c r="P22" i="169"/>
  <c r="O22" i="169"/>
  <c r="N22" i="169"/>
  <c r="M22" i="169"/>
  <c r="L22" i="169"/>
  <c r="K22" i="169"/>
  <c r="J22" i="169"/>
  <c r="I22" i="169"/>
  <c r="H21" i="169"/>
  <c r="Q20" i="169"/>
  <c r="P20" i="169"/>
  <c r="O20" i="169"/>
  <c r="N20" i="169"/>
  <c r="M20" i="169"/>
  <c r="L20" i="169"/>
  <c r="K20" i="169"/>
  <c r="J20" i="169"/>
  <c r="I20" i="169"/>
  <c r="H19" i="169"/>
  <c r="Q18" i="169"/>
  <c r="P18" i="169"/>
  <c r="O18" i="169"/>
  <c r="N18" i="169"/>
  <c r="M18" i="169"/>
  <c r="L18" i="169"/>
  <c r="K18" i="169"/>
  <c r="J18" i="169"/>
  <c r="I18" i="169"/>
  <c r="H17" i="169"/>
  <c r="I15" i="169"/>
  <c r="J15" i="169"/>
  <c r="K15" i="169"/>
  <c r="L15" i="169"/>
  <c r="M15" i="169"/>
  <c r="N15" i="169"/>
  <c r="O15" i="169"/>
  <c r="P15" i="169"/>
  <c r="Q15" i="169"/>
  <c r="Q16" i="169"/>
  <c r="Q14" i="169"/>
  <c r="P14" i="169"/>
  <c r="O14" i="169"/>
  <c r="N14" i="169"/>
  <c r="M14" i="169"/>
  <c r="L14" i="169"/>
  <c r="K14" i="169"/>
  <c r="J14" i="169"/>
  <c r="I14" i="169"/>
  <c r="Q12" i="169"/>
  <c r="P12" i="169"/>
  <c r="O12" i="169"/>
  <c r="O16" i="169" s="1"/>
  <c r="N12" i="169"/>
  <c r="M12" i="169"/>
  <c r="L12" i="169"/>
  <c r="K12" i="169"/>
  <c r="K16" i="169" s="1"/>
  <c r="J12" i="169"/>
  <c r="I12" i="169"/>
  <c r="I10" i="169"/>
  <c r="I16" i="169" s="1"/>
  <c r="J10" i="169"/>
  <c r="K10" i="169"/>
  <c r="L10" i="169"/>
  <c r="L16" i="169" s="1"/>
  <c r="M10" i="169"/>
  <c r="M16" i="169" s="1"/>
  <c r="N10" i="169"/>
  <c r="O10" i="169"/>
  <c r="P10" i="169"/>
  <c r="P16" i="169" s="1"/>
  <c r="Q10" i="169"/>
  <c r="N91" i="173" l="1"/>
  <c r="L91" i="173"/>
  <c r="P91" i="173"/>
  <c r="J91" i="173"/>
  <c r="I91" i="173"/>
  <c r="M91" i="173"/>
  <c r="Q91" i="173"/>
  <c r="I24" i="173"/>
  <c r="M24" i="173"/>
  <c r="I32" i="173"/>
  <c r="M32" i="173"/>
  <c r="Q32" i="173"/>
  <c r="J40" i="173"/>
  <c r="N40" i="173"/>
  <c r="Q24" i="173"/>
  <c r="J24" i="173"/>
  <c r="N24" i="173"/>
  <c r="J32" i="173"/>
  <c r="N32" i="173"/>
  <c r="J16" i="169"/>
  <c r="N16" i="169"/>
  <c r="H90" i="169"/>
  <c r="I77" i="165" s="1"/>
  <c r="H66" i="169"/>
  <c r="L24" i="169"/>
  <c r="P24" i="169"/>
  <c r="H31" i="169"/>
  <c r="I16" i="165" s="1"/>
  <c r="I24" i="169"/>
  <c r="M24" i="169"/>
  <c r="Q24" i="169"/>
  <c r="H23" i="169"/>
  <c r="H74" i="169"/>
  <c r="J91" i="169"/>
  <c r="N91" i="169"/>
  <c r="K32" i="169"/>
  <c r="O32" i="169"/>
  <c r="L40" i="169"/>
  <c r="P40" i="169"/>
  <c r="J40" i="169"/>
  <c r="N40" i="169"/>
  <c r="L91" i="169"/>
  <c r="P91" i="169"/>
  <c r="K24" i="169"/>
  <c r="O24" i="169"/>
  <c r="L32" i="169"/>
  <c r="P32" i="169"/>
  <c r="J32" i="169"/>
  <c r="N32" i="169"/>
  <c r="I40" i="169"/>
  <c r="M40" i="169"/>
  <c r="Q40" i="169"/>
  <c r="I91" i="169"/>
  <c r="M91" i="169"/>
  <c r="Q91" i="169"/>
  <c r="J24" i="169"/>
  <c r="N24" i="169"/>
  <c r="M32" i="169"/>
  <c r="Q32" i="169"/>
  <c r="J20" i="132" l="1"/>
  <c r="K20" i="132"/>
  <c r="L20" i="132"/>
  <c r="M20" i="132"/>
  <c r="N20" i="132"/>
  <c r="O20" i="132"/>
  <c r="P20" i="132"/>
  <c r="Q20" i="132"/>
  <c r="R20" i="132"/>
  <c r="I71" i="165"/>
  <c r="I70" i="165"/>
  <c r="I69" i="165"/>
  <c r="I68" i="165"/>
  <c r="I12" i="165"/>
  <c r="I11" i="165"/>
  <c r="I10" i="165"/>
  <c r="I9" i="165"/>
  <c r="I602" i="4"/>
  <c r="I601" i="4"/>
  <c r="I600" i="4"/>
  <c r="I599" i="4"/>
  <c r="I543" i="4"/>
  <c r="I542" i="4"/>
  <c r="I541" i="4"/>
  <c r="I540" i="4"/>
  <c r="I484" i="4"/>
  <c r="I483" i="4"/>
  <c r="I482" i="4"/>
  <c r="I481" i="4"/>
  <c r="I425" i="4"/>
  <c r="I424" i="4"/>
  <c r="I423" i="4"/>
  <c r="I422" i="4"/>
  <c r="I366" i="4"/>
  <c r="I365" i="4"/>
  <c r="I364" i="4"/>
  <c r="I363" i="4"/>
  <c r="I307" i="4"/>
  <c r="I306" i="4"/>
  <c r="I305" i="4"/>
  <c r="I304" i="4"/>
  <c r="I248" i="4"/>
  <c r="I247" i="4"/>
  <c r="I246" i="4"/>
  <c r="I245" i="4"/>
  <c r="I189" i="4"/>
  <c r="I188" i="4"/>
  <c r="I187" i="4"/>
  <c r="I186" i="4"/>
  <c r="I130" i="4"/>
  <c r="I129" i="4"/>
  <c r="I128" i="4"/>
  <c r="I127" i="4"/>
  <c r="I71" i="4"/>
  <c r="I70" i="4"/>
  <c r="I69" i="4"/>
  <c r="I68" i="4"/>
  <c r="I426" i="4" l="1"/>
  <c r="I82" i="165"/>
  <c r="I23" i="165"/>
  <c r="I613" i="4"/>
  <c r="I554" i="4"/>
  <c r="I495" i="4"/>
  <c r="I436" i="4"/>
  <c r="I377" i="4"/>
  <c r="I318" i="4"/>
  <c r="I259" i="4"/>
  <c r="I200" i="4"/>
  <c r="I141" i="4"/>
  <c r="I82" i="4"/>
  <c r="Q550" i="172" l="1"/>
  <c r="P550" i="172"/>
  <c r="O550" i="172"/>
  <c r="N550" i="172"/>
  <c r="M550" i="172"/>
  <c r="L550" i="172"/>
  <c r="K550" i="172"/>
  <c r="J550" i="172"/>
  <c r="I550" i="172"/>
  <c r="Q549" i="172"/>
  <c r="P549" i="172"/>
  <c r="O549" i="172"/>
  <c r="N549" i="172"/>
  <c r="M549" i="172"/>
  <c r="L549" i="172"/>
  <c r="K549" i="172"/>
  <c r="J549" i="172"/>
  <c r="I549" i="172"/>
  <c r="Q499" i="172"/>
  <c r="P499" i="172"/>
  <c r="O499" i="172"/>
  <c r="N499" i="172"/>
  <c r="M499" i="172"/>
  <c r="L499" i="172"/>
  <c r="K499" i="172"/>
  <c r="J499" i="172"/>
  <c r="I499" i="172"/>
  <c r="Q498" i="172"/>
  <c r="P498" i="172"/>
  <c r="O498" i="172"/>
  <c r="N498" i="172"/>
  <c r="M498" i="172"/>
  <c r="L498" i="172"/>
  <c r="K498" i="172"/>
  <c r="J498" i="172"/>
  <c r="I498" i="172"/>
  <c r="Q448" i="172"/>
  <c r="P448" i="172"/>
  <c r="O448" i="172"/>
  <c r="N448" i="172"/>
  <c r="M448" i="172"/>
  <c r="L448" i="172"/>
  <c r="K448" i="172"/>
  <c r="J448" i="172"/>
  <c r="I448" i="172"/>
  <c r="Q447" i="172"/>
  <c r="P447" i="172"/>
  <c r="O447" i="172"/>
  <c r="N447" i="172"/>
  <c r="M447" i="172"/>
  <c r="L447" i="172"/>
  <c r="K447" i="172"/>
  <c r="J447" i="172"/>
  <c r="I447" i="172"/>
  <c r="Q397" i="172"/>
  <c r="P397" i="172"/>
  <c r="O397" i="172"/>
  <c r="N397" i="172"/>
  <c r="M397" i="172"/>
  <c r="L397" i="172"/>
  <c r="K397" i="172"/>
  <c r="J397" i="172"/>
  <c r="I397" i="172"/>
  <c r="Q396" i="172"/>
  <c r="P396" i="172"/>
  <c r="O396" i="172"/>
  <c r="N396" i="172"/>
  <c r="M396" i="172"/>
  <c r="L396" i="172"/>
  <c r="K396" i="172"/>
  <c r="J396" i="172"/>
  <c r="I396" i="172"/>
  <c r="Q346" i="172"/>
  <c r="P346" i="172"/>
  <c r="O346" i="172"/>
  <c r="N346" i="172"/>
  <c r="M346" i="172"/>
  <c r="L346" i="172"/>
  <c r="K346" i="172"/>
  <c r="J346" i="172"/>
  <c r="I346" i="172"/>
  <c r="Q345" i="172"/>
  <c r="P345" i="172"/>
  <c r="O345" i="172"/>
  <c r="N345" i="172"/>
  <c r="M345" i="172"/>
  <c r="L345" i="172"/>
  <c r="K345" i="172"/>
  <c r="J345" i="172"/>
  <c r="I345" i="172"/>
  <c r="L16" i="172"/>
  <c r="L15" i="172"/>
  <c r="Q295" i="172"/>
  <c r="P295" i="172"/>
  <c r="O295" i="172"/>
  <c r="N295" i="172"/>
  <c r="M295" i="172"/>
  <c r="L295" i="172"/>
  <c r="K295" i="172"/>
  <c r="J295" i="172"/>
  <c r="I295" i="172"/>
  <c r="Q294" i="172"/>
  <c r="P294" i="172"/>
  <c r="O294" i="172"/>
  <c r="N294" i="172"/>
  <c r="M294" i="172"/>
  <c r="L294" i="172"/>
  <c r="K294" i="172"/>
  <c r="J294" i="172"/>
  <c r="I294" i="172"/>
  <c r="Q244" i="172"/>
  <c r="P244" i="172"/>
  <c r="O244" i="172"/>
  <c r="N244" i="172"/>
  <c r="M244" i="172"/>
  <c r="L244" i="172"/>
  <c r="K244" i="172"/>
  <c r="J244" i="172"/>
  <c r="I244" i="172"/>
  <c r="Q243" i="172"/>
  <c r="P243" i="172"/>
  <c r="O243" i="172"/>
  <c r="N243" i="172"/>
  <c r="M243" i="172"/>
  <c r="L243" i="172"/>
  <c r="K243" i="172"/>
  <c r="J243" i="172"/>
  <c r="I243" i="172"/>
  <c r="Q193" i="172"/>
  <c r="P193" i="172"/>
  <c r="O193" i="172"/>
  <c r="N193" i="172"/>
  <c r="M193" i="172"/>
  <c r="L193" i="172"/>
  <c r="K193" i="172"/>
  <c r="J193" i="172"/>
  <c r="I193" i="172"/>
  <c r="Q192" i="172"/>
  <c r="P192" i="172"/>
  <c r="O192" i="172"/>
  <c r="N192" i="172"/>
  <c r="M192" i="172"/>
  <c r="L192" i="172"/>
  <c r="K192" i="172"/>
  <c r="J192" i="172"/>
  <c r="I192" i="172"/>
  <c r="Q142" i="172"/>
  <c r="P142" i="172"/>
  <c r="O142" i="172"/>
  <c r="N142" i="172"/>
  <c r="M142" i="172"/>
  <c r="L142" i="172"/>
  <c r="K142" i="172"/>
  <c r="J142" i="172"/>
  <c r="I142" i="172"/>
  <c r="Q141" i="172"/>
  <c r="P141" i="172"/>
  <c r="O141" i="172"/>
  <c r="N141" i="172"/>
  <c r="M141" i="172"/>
  <c r="L141" i="172"/>
  <c r="K141" i="172"/>
  <c r="J141" i="172"/>
  <c r="I141" i="172"/>
  <c r="Q91" i="172"/>
  <c r="Q40" i="172" s="1"/>
  <c r="P91" i="172"/>
  <c r="P40" i="172" s="1"/>
  <c r="O91" i="172"/>
  <c r="N91" i="172"/>
  <c r="M91" i="172"/>
  <c r="M40" i="172" s="1"/>
  <c r="L91" i="172"/>
  <c r="L40" i="172" s="1"/>
  <c r="K91" i="172"/>
  <c r="J91" i="172"/>
  <c r="I91" i="172"/>
  <c r="I40" i="172" s="1"/>
  <c r="Q90" i="172"/>
  <c r="Q39" i="172" s="1"/>
  <c r="P90" i="172"/>
  <c r="O90" i="172"/>
  <c r="N90" i="172"/>
  <c r="N39" i="172" s="1"/>
  <c r="M90" i="172"/>
  <c r="M39" i="172" s="1"/>
  <c r="L90" i="172"/>
  <c r="K90" i="172"/>
  <c r="J90" i="172"/>
  <c r="J39" i="172" s="1"/>
  <c r="I90" i="172"/>
  <c r="I39" i="172" s="1"/>
  <c r="Q550" i="142"/>
  <c r="P550" i="142"/>
  <c r="O550" i="142"/>
  <c r="N550" i="142"/>
  <c r="M550" i="142"/>
  <c r="L550" i="142"/>
  <c r="K550" i="142"/>
  <c r="J550" i="142"/>
  <c r="I550" i="142"/>
  <c r="Q549" i="142"/>
  <c r="P549" i="142"/>
  <c r="O549" i="142"/>
  <c r="N549" i="142"/>
  <c r="M549" i="142"/>
  <c r="L549" i="142"/>
  <c r="K549" i="142"/>
  <c r="J549" i="142"/>
  <c r="I549" i="142"/>
  <c r="Q499" i="142"/>
  <c r="P499" i="142"/>
  <c r="O499" i="142"/>
  <c r="N499" i="142"/>
  <c r="M499" i="142"/>
  <c r="L499" i="142"/>
  <c r="K499" i="142"/>
  <c r="J499" i="142"/>
  <c r="I499" i="142"/>
  <c r="Q498" i="142"/>
  <c r="P498" i="142"/>
  <c r="O498" i="142"/>
  <c r="N498" i="142"/>
  <c r="M498" i="142"/>
  <c r="L498" i="142"/>
  <c r="K498" i="142"/>
  <c r="J498" i="142"/>
  <c r="I498" i="142"/>
  <c r="Q448" i="142"/>
  <c r="P448" i="142"/>
  <c r="O448" i="142"/>
  <c r="N448" i="142"/>
  <c r="M448" i="142"/>
  <c r="L448" i="142"/>
  <c r="K448" i="142"/>
  <c r="J448" i="142"/>
  <c r="I448" i="142"/>
  <c r="Q447" i="142"/>
  <c r="P447" i="142"/>
  <c r="O447" i="142"/>
  <c r="N447" i="142"/>
  <c r="M447" i="142"/>
  <c r="L447" i="142"/>
  <c r="K447" i="142"/>
  <c r="J447" i="142"/>
  <c r="I447" i="142"/>
  <c r="Q397" i="142"/>
  <c r="P397" i="142"/>
  <c r="O397" i="142"/>
  <c r="N397" i="142"/>
  <c r="M397" i="142"/>
  <c r="L397" i="142"/>
  <c r="K397" i="142"/>
  <c r="J397" i="142"/>
  <c r="I397" i="142"/>
  <c r="Q396" i="142"/>
  <c r="P396" i="142"/>
  <c r="O396" i="142"/>
  <c r="N396" i="142"/>
  <c r="M396" i="142"/>
  <c r="L396" i="142"/>
  <c r="K396" i="142"/>
  <c r="J396" i="142"/>
  <c r="I396" i="142"/>
  <c r="Q346" i="142"/>
  <c r="P346" i="142"/>
  <c r="O346" i="142"/>
  <c r="N346" i="142"/>
  <c r="M346" i="142"/>
  <c r="L346" i="142"/>
  <c r="K346" i="142"/>
  <c r="J346" i="142"/>
  <c r="I346" i="142"/>
  <c r="Q345" i="142"/>
  <c r="P345" i="142"/>
  <c r="O345" i="142"/>
  <c r="N345" i="142"/>
  <c r="M345" i="142"/>
  <c r="L345" i="142"/>
  <c r="K345" i="142"/>
  <c r="J345" i="142"/>
  <c r="I345" i="142"/>
  <c r="Q295" i="142"/>
  <c r="P295" i="142"/>
  <c r="O295" i="142"/>
  <c r="N295" i="142"/>
  <c r="M295" i="142"/>
  <c r="L295" i="142"/>
  <c r="K295" i="142"/>
  <c r="J295" i="142"/>
  <c r="I295" i="142"/>
  <c r="Q294" i="142"/>
  <c r="P294" i="142"/>
  <c r="O294" i="142"/>
  <c r="N294" i="142"/>
  <c r="M294" i="142"/>
  <c r="L294" i="142"/>
  <c r="K294" i="142"/>
  <c r="J294" i="142"/>
  <c r="I294" i="142"/>
  <c r="Q244" i="142"/>
  <c r="P244" i="142"/>
  <c r="O244" i="142"/>
  <c r="N244" i="142"/>
  <c r="M244" i="142"/>
  <c r="L244" i="142"/>
  <c r="K244" i="142"/>
  <c r="J244" i="142"/>
  <c r="I244" i="142"/>
  <c r="Q243" i="142"/>
  <c r="P243" i="142"/>
  <c r="O243" i="142"/>
  <c r="N243" i="142"/>
  <c r="M243" i="142"/>
  <c r="L243" i="142"/>
  <c r="K243" i="142"/>
  <c r="J243" i="142"/>
  <c r="I243" i="142"/>
  <c r="Q193" i="142"/>
  <c r="P193" i="142"/>
  <c r="O193" i="142"/>
  <c r="N193" i="142"/>
  <c r="M193" i="142"/>
  <c r="L193" i="142"/>
  <c r="K193" i="142"/>
  <c r="J193" i="142"/>
  <c r="I193" i="142"/>
  <c r="Q192" i="142"/>
  <c r="P192" i="142"/>
  <c r="O192" i="142"/>
  <c r="N192" i="142"/>
  <c r="M192" i="142"/>
  <c r="L192" i="142"/>
  <c r="K192" i="142"/>
  <c r="J192" i="142"/>
  <c r="I192" i="142"/>
  <c r="Q142" i="142"/>
  <c r="Q40" i="142" s="1"/>
  <c r="P142" i="142"/>
  <c r="P40" i="142" s="1"/>
  <c r="O142" i="142"/>
  <c r="N142" i="142"/>
  <c r="M142" i="142"/>
  <c r="M40" i="142" s="1"/>
  <c r="L142" i="142"/>
  <c r="L40" i="142" s="1"/>
  <c r="K142" i="142"/>
  <c r="J142" i="142"/>
  <c r="I142" i="142"/>
  <c r="I40" i="142" s="1"/>
  <c r="Q141" i="142"/>
  <c r="Q39" i="142" s="1"/>
  <c r="P141" i="142"/>
  <c r="O141" i="142"/>
  <c r="N141" i="142"/>
  <c r="N39" i="142" s="1"/>
  <c r="M141" i="142"/>
  <c r="M39" i="142" s="1"/>
  <c r="L141" i="142"/>
  <c r="K141" i="142"/>
  <c r="J141" i="142"/>
  <c r="I141" i="142"/>
  <c r="I39" i="142" s="1"/>
  <c r="Q32" i="142"/>
  <c r="P32" i="142"/>
  <c r="O32" i="142"/>
  <c r="N32" i="142"/>
  <c r="M32" i="142"/>
  <c r="L32" i="142"/>
  <c r="K32" i="142"/>
  <c r="J32" i="142"/>
  <c r="I32" i="142"/>
  <c r="Q31" i="142"/>
  <c r="P31" i="142"/>
  <c r="O31" i="142"/>
  <c r="N31" i="142"/>
  <c r="M31" i="142"/>
  <c r="L31" i="142"/>
  <c r="K31" i="142"/>
  <c r="J31" i="142"/>
  <c r="I31" i="142"/>
  <c r="Q24" i="142"/>
  <c r="P24" i="142"/>
  <c r="O24" i="142"/>
  <c r="N24" i="142"/>
  <c r="M24" i="142"/>
  <c r="L24" i="142"/>
  <c r="K24" i="142"/>
  <c r="J24" i="142"/>
  <c r="I24" i="142"/>
  <c r="Q23" i="142"/>
  <c r="P23" i="142"/>
  <c r="O23" i="142"/>
  <c r="N23" i="142"/>
  <c r="M23" i="142"/>
  <c r="L23" i="142"/>
  <c r="K23" i="142"/>
  <c r="J23" i="142"/>
  <c r="I23" i="142"/>
  <c r="Q16" i="142"/>
  <c r="P16" i="142"/>
  <c r="N16" i="142"/>
  <c r="L16" i="142"/>
  <c r="J16" i="142"/>
  <c r="I16" i="142"/>
  <c r="Q15" i="142"/>
  <c r="P15" i="142"/>
  <c r="N15" i="142"/>
  <c r="M15" i="142"/>
  <c r="L15" i="142"/>
  <c r="J15" i="142"/>
  <c r="I15" i="142"/>
  <c r="O16" i="142"/>
  <c r="M16" i="142"/>
  <c r="K16" i="142"/>
  <c r="O15" i="142"/>
  <c r="K15" i="142"/>
  <c r="L39" i="172" l="1"/>
  <c r="P39" i="172"/>
  <c r="K40" i="172"/>
  <c r="O40" i="172"/>
  <c r="K39" i="172"/>
  <c r="O39" i="172"/>
  <c r="J40" i="172"/>
  <c r="N40" i="172"/>
  <c r="L39" i="142"/>
  <c r="P39" i="142"/>
  <c r="O40" i="142"/>
  <c r="K40" i="142"/>
  <c r="J39" i="142"/>
  <c r="K39" i="142"/>
  <c r="J40" i="142"/>
  <c r="N40" i="142"/>
  <c r="O39" i="142"/>
  <c r="H547" i="142"/>
  <c r="F547" i="142"/>
  <c r="E547" i="142"/>
  <c r="H545" i="142"/>
  <c r="F545" i="142"/>
  <c r="E545" i="142"/>
  <c r="H543" i="142"/>
  <c r="F543" i="142"/>
  <c r="E543" i="142"/>
  <c r="H539" i="142"/>
  <c r="F539" i="142"/>
  <c r="E539" i="142"/>
  <c r="H537" i="142"/>
  <c r="F537" i="142"/>
  <c r="E537" i="142"/>
  <c r="H535" i="142"/>
  <c r="H541" i="142" s="1"/>
  <c r="F535" i="142"/>
  <c r="E535" i="142"/>
  <c r="H531" i="142"/>
  <c r="F531" i="142"/>
  <c r="E531" i="142"/>
  <c r="H529" i="142"/>
  <c r="F529" i="142"/>
  <c r="E529" i="142"/>
  <c r="H527" i="142"/>
  <c r="F527" i="142"/>
  <c r="E527" i="142"/>
  <c r="Q552" i="142"/>
  <c r="P552" i="142"/>
  <c r="M552" i="142"/>
  <c r="L552" i="142"/>
  <c r="I552" i="142"/>
  <c r="Q551" i="142"/>
  <c r="N551" i="142"/>
  <c r="M551" i="142"/>
  <c r="J551" i="142"/>
  <c r="I551" i="142"/>
  <c r="H523" i="142"/>
  <c r="F523" i="142"/>
  <c r="E523" i="142"/>
  <c r="H521" i="142"/>
  <c r="F521" i="142"/>
  <c r="E521" i="142"/>
  <c r="H519" i="142"/>
  <c r="H525" i="142" s="1"/>
  <c r="F519" i="142"/>
  <c r="E519" i="142"/>
  <c r="H496" i="142"/>
  <c r="F496" i="142"/>
  <c r="E496" i="142"/>
  <c r="H494" i="142"/>
  <c r="F494" i="142"/>
  <c r="E494" i="142"/>
  <c r="H492" i="142"/>
  <c r="F492" i="142"/>
  <c r="E492" i="142"/>
  <c r="H488" i="142"/>
  <c r="F488" i="142"/>
  <c r="E488" i="142"/>
  <c r="H486" i="142"/>
  <c r="F486" i="142"/>
  <c r="E486" i="142"/>
  <c r="H484" i="142"/>
  <c r="F484" i="142"/>
  <c r="E484" i="142"/>
  <c r="H480" i="142"/>
  <c r="F480" i="142"/>
  <c r="E480" i="142"/>
  <c r="H478" i="142"/>
  <c r="F478" i="142"/>
  <c r="E478" i="142"/>
  <c r="H476" i="142"/>
  <c r="F476" i="142"/>
  <c r="E476" i="142"/>
  <c r="O501" i="142"/>
  <c r="N501" i="142"/>
  <c r="K501" i="142"/>
  <c r="J501" i="142"/>
  <c r="P500" i="142"/>
  <c r="O500" i="142"/>
  <c r="L500" i="142"/>
  <c r="K500" i="142"/>
  <c r="H472" i="142"/>
  <c r="F472" i="142"/>
  <c r="E472" i="142"/>
  <c r="H470" i="142"/>
  <c r="F470" i="142"/>
  <c r="E470" i="142"/>
  <c r="H468" i="142"/>
  <c r="H474" i="142" s="1"/>
  <c r="F468" i="142"/>
  <c r="E468" i="142"/>
  <c r="H445" i="142"/>
  <c r="F445" i="142"/>
  <c r="E445" i="142"/>
  <c r="H443" i="142"/>
  <c r="F443" i="142"/>
  <c r="E443" i="142"/>
  <c r="H441" i="142"/>
  <c r="F441" i="142"/>
  <c r="E441" i="142"/>
  <c r="H437" i="142"/>
  <c r="F437" i="142"/>
  <c r="E437" i="142"/>
  <c r="H435" i="142"/>
  <c r="F435" i="142"/>
  <c r="E435" i="142"/>
  <c r="H433" i="142"/>
  <c r="F433" i="142"/>
  <c r="E433" i="142"/>
  <c r="H429" i="142"/>
  <c r="F429" i="142"/>
  <c r="E429" i="142"/>
  <c r="H427" i="142"/>
  <c r="F427" i="142"/>
  <c r="E427" i="142"/>
  <c r="H425" i="142"/>
  <c r="F425" i="142"/>
  <c r="E425" i="142"/>
  <c r="Q450" i="142"/>
  <c r="P450" i="142"/>
  <c r="M450" i="142"/>
  <c r="L450" i="142"/>
  <c r="I450" i="142"/>
  <c r="Q449" i="142"/>
  <c r="N449" i="142"/>
  <c r="M449" i="142"/>
  <c r="J449" i="142"/>
  <c r="I449" i="142"/>
  <c r="H421" i="142"/>
  <c r="F421" i="142"/>
  <c r="E421" i="142"/>
  <c r="H419" i="142"/>
  <c r="F419" i="142"/>
  <c r="E419" i="142"/>
  <c r="H417" i="142"/>
  <c r="F417" i="142"/>
  <c r="E417" i="142"/>
  <c r="H394" i="142"/>
  <c r="F394" i="142"/>
  <c r="E394" i="142"/>
  <c r="H392" i="142"/>
  <c r="F392" i="142"/>
  <c r="E392" i="142"/>
  <c r="H390" i="142"/>
  <c r="F390" i="142"/>
  <c r="E390" i="142"/>
  <c r="H386" i="142"/>
  <c r="F386" i="142"/>
  <c r="E386" i="142"/>
  <c r="H384" i="142"/>
  <c r="F384" i="142"/>
  <c r="E384" i="142"/>
  <c r="H382" i="142"/>
  <c r="H388" i="142" s="1"/>
  <c r="F382" i="142"/>
  <c r="E382" i="142"/>
  <c r="H378" i="142"/>
  <c r="F378" i="142"/>
  <c r="E378" i="142"/>
  <c r="H376" i="142"/>
  <c r="F376" i="142"/>
  <c r="E376" i="142"/>
  <c r="H374" i="142"/>
  <c r="F374" i="142"/>
  <c r="E374" i="142"/>
  <c r="O399" i="142"/>
  <c r="N399" i="142"/>
  <c r="K399" i="142"/>
  <c r="J399" i="142"/>
  <c r="P398" i="142"/>
  <c r="O398" i="142"/>
  <c r="L398" i="142"/>
  <c r="K398" i="142"/>
  <c r="H370" i="142"/>
  <c r="F370" i="142"/>
  <c r="E370" i="142"/>
  <c r="H368" i="142"/>
  <c r="F368" i="142"/>
  <c r="E368" i="142"/>
  <c r="H366" i="142"/>
  <c r="F366" i="142"/>
  <c r="E366" i="142"/>
  <c r="H343" i="142"/>
  <c r="F343" i="142"/>
  <c r="E343" i="142"/>
  <c r="H341" i="142"/>
  <c r="F341" i="142"/>
  <c r="E341" i="142"/>
  <c r="H339" i="142"/>
  <c r="F339" i="142"/>
  <c r="E339" i="142"/>
  <c r="H335" i="142"/>
  <c r="F335" i="142"/>
  <c r="E335" i="142"/>
  <c r="H333" i="142"/>
  <c r="F333" i="142"/>
  <c r="E333" i="142"/>
  <c r="H331" i="142"/>
  <c r="H337" i="142" s="1"/>
  <c r="F331" i="142"/>
  <c r="E331" i="142"/>
  <c r="H327" i="142"/>
  <c r="F327" i="142"/>
  <c r="E327" i="142"/>
  <c r="H325" i="142"/>
  <c r="F325" i="142"/>
  <c r="E325" i="142"/>
  <c r="H323" i="142"/>
  <c r="F323" i="142"/>
  <c r="E323" i="142"/>
  <c r="Q348" i="142"/>
  <c r="P348" i="142"/>
  <c r="M348" i="142"/>
  <c r="L348" i="142"/>
  <c r="I348" i="142"/>
  <c r="Q347" i="142"/>
  <c r="N347" i="142"/>
  <c r="M347" i="142"/>
  <c r="J347" i="142"/>
  <c r="I347" i="142"/>
  <c r="H319" i="142"/>
  <c r="F319" i="142"/>
  <c r="E319" i="142"/>
  <c r="H317" i="142"/>
  <c r="F317" i="142"/>
  <c r="E317" i="142"/>
  <c r="H315" i="142"/>
  <c r="H321" i="142" s="1"/>
  <c r="F315" i="142"/>
  <c r="E315" i="142"/>
  <c r="H292" i="142"/>
  <c r="F292" i="142"/>
  <c r="E292" i="142"/>
  <c r="H290" i="142"/>
  <c r="F290" i="142"/>
  <c r="E290" i="142"/>
  <c r="H288" i="142"/>
  <c r="F288" i="142"/>
  <c r="E288" i="142"/>
  <c r="H284" i="142"/>
  <c r="F284" i="142"/>
  <c r="E284" i="142"/>
  <c r="H282" i="142"/>
  <c r="F282" i="142"/>
  <c r="E282" i="142"/>
  <c r="H280" i="142"/>
  <c r="F280" i="142"/>
  <c r="E280" i="142"/>
  <c r="H276" i="142"/>
  <c r="F276" i="142"/>
  <c r="E276" i="142"/>
  <c r="H274" i="142"/>
  <c r="F274" i="142"/>
  <c r="E274" i="142"/>
  <c r="H272" i="142"/>
  <c r="F272" i="142"/>
  <c r="E272" i="142"/>
  <c r="O297" i="142"/>
  <c r="K297" i="142"/>
  <c r="P296" i="142"/>
  <c r="L296" i="142"/>
  <c r="H268" i="142"/>
  <c r="F268" i="142"/>
  <c r="E268" i="142"/>
  <c r="H266" i="142"/>
  <c r="F266" i="142"/>
  <c r="E266" i="142"/>
  <c r="H264" i="142"/>
  <c r="H270" i="142" s="1"/>
  <c r="F264" i="142"/>
  <c r="E264" i="142"/>
  <c r="H241" i="142"/>
  <c r="F241" i="142"/>
  <c r="E241" i="142"/>
  <c r="H239" i="142"/>
  <c r="F239" i="142"/>
  <c r="E239" i="142"/>
  <c r="H237" i="142"/>
  <c r="F237" i="142"/>
  <c r="E237" i="142"/>
  <c r="H233" i="142"/>
  <c r="F233" i="142"/>
  <c r="E233" i="142"/>
  <c r="H231" i="142"/>
  <c r="F231" i="142"/>
  <c r="E231" i="142"/>
  <c r="H229" i="142"/>
  <c r="F229" i="142"/>
  <c r="E229" i="142"/>
  <c r="H225" i="142"/>
  <c r="F225" i="142"/>
  <c r="E225" i="142"/>
  <c r="H223" i="142"/>
  <c r="F223" i="142"/>
  <c r="E223" i="142"/>
  <c r="H221" i="142"/>
  <c r="F221" i="142"/>
  <c r="E221" i="142"/>
  <c r="Q246" i="142"/>
  <c r="M246" i="142"/>
  <c r="I246" i="142"/>
  <c r="N245" i="142"/>
  <c r="J245" i="142"/>
  <c r="H217" i="142"/>
  <c r="F217" i="142"/>
  <c r="E217" i="142"/>
  <c r="H215" i="142"/>
  <c r="F215" i="142"/>
  <c r="E215" i="142"/>
  <c r="H213" i="142"/>
  <c r="F213" i="142"/>
  <c r="E213" i="142"/>
  <c r="H190" i="142"/>
  <c r="F190" i="142"/>
  <c r="E190" i="142"/>
  <c r="H188" i="142"/>
  <c r="F188" i="142"/>
  <c r="E188" i="142"/>
  <c r="H186" i="142"/>
  <c r="F186" i="142"/>
  <c r="E186" i="142"/>
  <c r="H182" i="142"/>
  <c r="F182" i="142"/>
  <c r="E182" i="142"/>
  <c r="H180" i="142"/>
  <c r="F180" i="142"/>
  <c r="E180" i="142"/>
  <c r="H178" i="142"/>
  <c r="F178" i="142"/>
  <c r="E178" i="142"/>
  <c r="H174" i="142"/>
  <c r="F174" i="142"/>
  <c r="E174" i="142"/>
  <c r="H172" i="142"/>
  <c r="F172" i="142"/>
  <c r="E172" i="142"/>
  <c r="H170" i="142"/>
  <c r="H176" i="142" s="1"/>
  <c r="F170" i="142"/>
  <c r="E170" i="142"/>
  <c r="Q195" i="142"/>
  <c r="O195" i="142"/>
  <c r="N195" i="142"/>
  <c r="M195" i="142"/>
  <c r="K195" i="142"/>
  <c r="J195" i="142"/>
  <c r="I195" i="142"/>
  <c r="Q194" i="142"/>
  <c r="P194" i="142"/>
  <c r="O194" i="142"/>
  <c r="N194" i="142"/>
  <c r="M194" i="142"/>
  <c r="L194" i="142"/>
  <c r="K194" i="142"/>
  <c r="J194" i="142"/>
  <c r="I194" i="142"/>
  <c r="H166" i="142"/>
  <c r="F166" i="142"/>
  <c r="E166" i="142"/>
  <c r="H164" i="142"/>
  <c r="F164" i="142"/>
  <c r="E164" i="142"/>
  <c r="H162" i="142"/>
  <c r="F162" i="142"/>
  <c r="E162" i="142"/>
  <c r="H139" i="142"/>
  <c r="F139" i="142"/>
  <c r="E139" i="142"/>
  <c r="H137" i="142"/>
  <c r="F137" i="142"/>
  <c r="E137" i="142"/>
  <c r="H135" i="142"/>
  <c r="F135" i="142"/>
  <c r="E135" i="142"/>
  <c r="H131" i="142"/>
  <c r="F131" i="142"/>
  <c r="E131" i="142"/>
  <c r="H129" i="142"/>
  <c r="F129" i="142"/>
  <c r="E129" i="142"/>
  <c r="H127" i="142"/>
  <c r="F127" i="142"/>
  <c r="E127" i="142"/>
  <c r="H123" i="142"/>
  <c r="F123" i="142"/>
  <c r="E123" i="142"/>
  <c r="H121" i="142"/>
  <c r="F121" i="142"/>
  <c r="E121" i="142"/>
  <c r="H119" i="142"/>
  <c r="H125" i="142" s="1"/>
  <c r="F119" i="142"/>
  <c r="E119" i="142"/>
  <c r="N144" i="142"/>
  <c r="J144" i="142"/>
  <c r="O143" i="142"/>
  <c r="K143" i="142"/>
  <c r="H115" i="142"/>
  <c r="F115" i="142"/>
  <c r="E115" i="142"/>
  <c r="H113" i="142"/>
  <c r="F113" i="142"/>
  <c r="E113" i="142"/>
  <c r="H111" i="142"/>
  <c r="F111" i="142"/>
  <c r="E111" i="142"/>
  <c r="H184" i="142" l="1"/>
  <c r="H345" i="142"/>
  <c r="H396" i="142"/>
  <c r="H431" i="142"/>
  <c r="H482" i="142"/>
  <c r="H549" i="142"/>
  <c r="H133" i="142"/>
  <c r="H227" i="142"/>
  <c r="H278" i="142"/>
  <c r="H141" i="142"/>
  <c r="H192" i="142"/>
  <c r="H235" i="142"/>
  <c r="H286" i="142"/>
  <c r="H372" i="142"/>
  <c r="H423" i="142"/>
  <c r="H439" i="142"/>
  <c r="H490" i="142"/>
  <c r="H117" i="142"/>
  <c r="H168" i="142"/>
  <c r="H219" i="142"/>
  <c r="H243" i="142"/>
  <c r="H294" i="142"/>
  <c r="H329" i="142"/>
  <c r="H380" i="142"/>
  <c r="H447" i="142"/>
  <c r="H498" i="142"/>
  <c r="H533" i="142"/>
  <c r="H23" i="142"/>
  <c r="K144" i="142"/>
  <c r="O144" i="142"/>
  <c r="L195" i="142"/>
  <c r="P195" i="142"/>
  <c r="K245" i="142"/>
  <c r="O245" i="142"/>
  <c r="J246" i="142"/>
  <c r="N246" i="142"/>
  <c r="I296" i="142"/>
  <c r="M296" i="142"/>
  <c r="Q296" i="142"/>
  <c r="L297" i="142"/>
  <c r="P297" i="142"/>
  <c r="K347" i="142"/>
  <c r="O347" i="142"/>
  <c r="J348" i="142"/>
  <c r="N348" i="142"/>
  <c r="I398" i="142"/>
  <c r="M398" i="142"/>
  <c r="Q398" i="142"/>
  <c r="L399" i="142"/>
  <c r="P399" i="142"/>
  <c r="K449" i="142"/>
  <c r="O449" i="142"/>
  <c r="J450" i="142"/>
  <c r="N450" i="142"/>
  <c r="I500" i="142"/>
  <c r="M500" i="142"/>
  <c r="Q500" i="142"/>
  <c r="L501" i="142"/>
  <c r="P501" i="142"/>
  <c r="K551" i="142"/>
  <c r="O551" i="142"/>
  <c r="J552" i="142"/>
  <c r="N552" i="142"/>
  <c r="L143" i="142"/>
  <c r="I143" i="142"/>
  <c r="Q143" i="142"/>
  <c r="P144" i="142"/>
  <c r="L245" i="142"/>
  <c r="P245" i="142"/>
  <c r="K246" i="142"/>
  <c r="O246" i="142"/>
  <c r="J296" i="142"/>
  <c r="N296" i="142"/>
  <c r="I297" i="142"/>
  <c r="M297" i="142"/>
  <c r="Q297" i="142"/>
  <c r="L347" i="142"/>
  <c r="P347" i="142"/>
  <c r="K348" i="142"/>
  <c r="O348" i="142"/>
  <c r="J398" i="142"/>
  <c r="N398" i="142"/>
  <c r="I399" i="142"/>
  <c r="M399" i="142"/>
  <c r="Q399" i="142"/>
  <c r="L449" i="142"/>
  <c r="P449" i="142"/>
  <c r="K450" i="142"/>
  <c r="O450" i="142"/>
  <c r="J500" i="142"/>
  <c r="N500" i="142"/>
  <c r="I501" i="142"/>
  <c r="M501" i="142"/>
  <c r="Q501" i="142"/>
  <c r="L551" i="142"/>
  <c r="P551" i="142"/>
  <c r="K552" i="142"/>
  <c r="O552" i="142"/>
  <c r="P143" i="142"/>
  <c r="M143" i="142"/>
  <c r="L144" i="142"/>
  <c r="J143" i="142"/>
  <c r="N143" i="142"/>
  <c r="I144" i="142"/>
  <c r="M144" i="142"/>
  <c r="Q144" i="142"/>
  <c r="I245" i="142"/>
  <c r="M245" i="142"/>
  <c r="Q245" i="142"/>
  <c r="L246" i="142"/>
  <c r="P246" i="142"/>
  <c r="K296" i="142"/>
  <c r="O296" i="142"/>
  <c r="J297" i="142"/>
  <c r="N297" i="142"/>
  <c r="H143" i="142"/>
  <c r="H551" i="142"/>
  <c r="H500" i="142"/>
  <c r="U38" i="181"/>
  <c r="N38" i="181"/>
  <c r="U36" i="181"/>
  <c r="N36" i="181"/>
  <c r="U34" i="181"/>
  <c r="N34" i="181"/>
  <c r="U30" i="181"/>
  <c r="N30" i="181"/>
  <c r="U28" i="181"/>
  <c r="N28" i="181"/>
  <c r="U26" i="181"/>
  <c r="N26" i="181"/>
  <c r="V26" i="181" s="1"/>
  <c r="U22" i="181"/>
  <c r="N22" i="181"/>
  <c r="U20" i="181"/>
  <c r="N20" i="181"/>
  <c r="V20" i="181" s="1"/>
  <c r="U18" i="181"/>
  <c r="N18" i="181"/>
  <c r="H15" i="142" l="1"/>
  <c r="H245" i="142"/>
  <c r="H296" i="142"/>
  <c r="H31" i="142"/>
  <c r="H39" i="142"/>
  <c r="V36" i="181"/>
  <c r="H449" i="142"/>
  <c r="H398" i="142"/>
  <c r="H347" i="142"/>
  <c r="H194" i="142"/>
  <c r="V18" i="181"/>
  <c r="V22" i="181"/>
  <c r="V28" i="181"/>
  <c r="V38" i="181"/>
  <c r="V34" i="181"/>
  <c r="V30" i="181"/>
  <c r="I72" i="165"/>
  <c r="J72" i="165"/>
  <c r="K72" i="165"/>
  <c r="L72" i="165"/>
  <c r="M72" i="165"/>
  <c r="N72" i="165"/>
  <c r="O72" i="165"/>
  <c r="P72" i="165"/>
  <c r="Q72" i="165"/>
  <c r="R72" i="165"/>
  <c r="R533" i="132" l="1"/>
  <c r="Q533" i="132"/>
  <c r="P533" i="132"/>
  <c r="O533" i="132"/>
  <c r="N533" i="132"/>
  <c r="M533" i="132"/>
  <c r="L533" i="132"/>
  <c r="K533" i="132"/>
  <c r="J533" i="132"/>
  <c r="R481" i="132"/>
  <c r="Q481" i="132"/>
  <c r="P481" i="132"/>
  <c r="O481" i="132"/>
  <c r="N481" i="132"/>
  <c r="M481" i="132"/>
  <c r="L481" i="132"/>
  <c r="K481" i="132"/>
  <c r="J481" i="132"/>
  <c r="R429" i="132"/>
  <c r="Q429" i="132"/>
  <c r="P429" i="132"/>
  <c r="O429" i="132"/>
  <c r="N429" i="132"/>
  <c r="M429" i="132"/>
  <c r="L429" i="132"/>
  <c r="K429" i="132"/>
  <c r="J429" i="132"/>
  <c r="R377" i="132"/>
  <c r="Q377" i="132"/>
  <c r="P377" i="132"/>
  <c r="O377" i="132"/>
  <c r="N377" i="132"/>
  <c r="M377" i="132"/>
  <c r="L377" i="132"/>
  <c r="K377" i="132"/>
  <c r="J377" i="132"/>
  <c r="R325" i="132"/>
  <c r="Q325" i="132"/>
  <c r="P325" i="132"/>
  <c r="O325" i="132"/>
  <c r="N325" i="132"/>
  <c r="M325" i="132"/>
  <c r="L325" i="132"/>
  <c r="K325" i="132"/>
  <c r="J325" i="132"/>
  <c r="R273" i="132"/>
  <c r="Q273" i="132"/>
  <c r="P273" i="132"/>
  <c r="O273" i="132"/>
  <c r="N273" i="132"/>
  <c r="M273" i="132"/>
  <c r="L273" i="132"/>
  <c r="K273" i="132"/>
  <c r="J273" i="132"/>
  <c r="R221" i="132"/>
  <c r="Q221" i="132"/>
  <c r="P221" i="132"/>
  <c r="O221" i="132"/>
  <c r="N221" i="132"/>
  <c r="M221" i="132"/>
  <c r="L221" i="132"/>
  <c r="K221" i="132"/>
  <c r="J221" i="132"/>
  <c r="R169" i="132"/>
  <c r="Q169" i="132"/>
  <c r="P169" i="132"/>
  <c r="O169" i="132"/>
  <c r="N169" i="132"/>
  <c r="M169" i="132"/>
  <c r="L169" i="132"/>
  <c r="K169" i="132"/>
  <c r="J169" i="132"/>
  <c r="R117" i="132"/>
  <c r="Q117" i="132"/>
  <c r="P117" i="132"/>
  <c r="O117" i="132"/>
  <c r="N117" i="132"/>
  <c r="M117" i="132"/>
  <c r="L117" i="132"/>
  <c r="K117" i="132"/>
  <c r="J117" i="132"/>
  <c r="R41" i="132"/>
  <c r="R40" i="132"/>
  <c r="R39" i="132"/>
  <c r="R38" i="132"/>
  <c r="R37" i="132"/>
  <c r="R36" i="132"/>
  <c r="R34" i="132"/>
  <c r="R33" i="132"/>
  <c r="R32" i="132"/>
  <c r="R31" i="132"/>
  <c r="R30" i="132"/>
  <c r="R29" i="132"/>
  <c r="R28" i="132"/>
  <c r="R26" i="132"/>
  <c r="R25" i="132"/>
  <c r="M41" i="132"/>
  <c r="M40" i="132"/>
  <c r="M39" i="132"/>
  <c r="M38" i="132"/>
  <c r="M37" i="132"/>
  <c r="M36" i="132"/>
  <c r="M34" i="132"/>
  <c r="M33" i="132"/>
  <c r="M32" i="132"/>
  <c r="M31" i="132"/>
  <c r="M30" i="132"/>
  <c r="M29" i="132"/>
  <c r="M28" i="132"/>
  <c r="M26" i="132"/>
  <c r="M25" i="132"/>
  <c r="I34" i="132"/>
  <c r="I33" i="132"/>
  <c r="I32" i="132"/>
  <c r="I31" i="132"/>
  <c r="I30" i="132"/>
  <c r="I29" i="132"/>
  <c r="I28" i="132"/>
  <c r="I26" i="132"/>
  <c r="I25" i="132"/>
  <c r="I41" i="132"/>
  <c r="I40" i="132"/>
  <c r="I39" i="132"/>
  <c r="I38" i="132"/>
  <c r="I37" i="132"/>
  <c r="I36" i="132"/>
  <c r="H41" i="132"/>
  <c r="H40" i="132"/>
  <c r="H39" i="132"/>
  <c r="H38" i="132"/>
  <c r="H37" i="132"/>
  <c r="H36" i="132"/>
  <c r="H34" i="132"/>
  <c r="H33" i="132"/>
  <c r="H32" i="132"/>
  <c r="H31" i="132"/>
  <c r="H30" i="132"/>
  <c r="H29" i="132"/>
  <c r="H28" i="132"/>
  <c r="H26" i="132"/>
  <c r="H25" i="132"/>
  <c r="H23" i="132"/>
  <c r="R19" i="132"/>
  <c r="Q19" i="132"/>
  <c r="P19" i="132"/>
  <c r="O19" i="132"/>
  <c r="N19" i="132"/>
  <c r="M19" i="132"/>
  <c r="L19" i="132"/>
  <c r="K19" i="132"/>
  <c r="J19" i="132"/>
  <c r="I19" i="132"/>
  <c r="R17" i="132"/>
  <c r="Q17" i="132"/>
  <c r="P17" i="132"/>
  <c r="O17" i="132"/>
  <c r="N17" i="132"/>
  <c r="M17" i="132"/>
  <c r="L17" i="132"/>
  <c r="K17" i="132"/>
  <c r="J17" i="132"/>
  <c r="I17" i="132"/>
  <c r="H20" i="132"/>
  <c r="H19" i="132"/>
  <c r="H18" i="132"/>
  <c r="H17" i="132"/>
  <c r="H16" i="132"/>
  <c r="H15" i="132"/>
  <c r="H14" i="132"/>
  <c r="J9" i="132"/>
  <c r="K9" i="132"/>
  <c r="L9" i="132"/>
  <c r="M9" i="132"/>
  <c r="N9" i="132"/>
  <c r="O9" i="132"/>
  <c r="P9" i="132"/>
  <c r="Q9" i="132"/>
  <c r="R9" i="132"/>
  <c r="J10" i="132"/>
  <c r="K10" i="132"/>
  <c r="L10" i="132"/>
  <c r="M10" i="132"/>
  <c r="N10" i="132"/>
  <c r="O10" i="132"/>
  <c r="P10" i="132"/>
  <c r="Q10" i="132"/>
  <c r="R10" i="132"/>
  <c r="J11" i="132"/>
  <c r="K11" i="132"/>
  <c r="L11" i="132"/>
  <c r="M11" i="132"/>
  <c r="N11" i="132"/>
  <c r="O11" i="132"/>
  <c r="P11" i="132"/>
  <c r="Q11" i="132"/>
  <c r="R11" i="132"/>
  <c r="J12" i="132"/>
  <c r="K12" i="132"/>
  <c r="L12" i="132"/>
  <c r="M12" i="132"/>
  <c r="N12" i="132"/>
  <c r="O12" i="132"/>
  <c r="P12" i="132"/>
  <c r="Q12" i="132"/>
  <c r="R12" i="132"/>
  <c r="H10" i="132"/>
  <c r="H11" i="132"/>
  <c r="H12" i="132"/>
  <c r="H9" i="132"/>
  <c r="V397" i="134"/>
  <c r="U397" i="134"/>
  <c r="N397" i="134"/>
  <c r="U395" i="134"/>
  <c r="V395" i="134" s="1"/>
  <c r="I540" i="132" s="1"/>
  <c r="U394" i="134"/>
  <c r="N394" i="134"/>
  <c r="U392" i="134"/>
  <c r="N392" i="134"/>
  <c r="T388" i="134"/>
  <c r="S388" i="134"/>
  <c r="R388" i="134"/>
  <c r="Q388" i="134"/>
  <c r="P388" i="134"/>
  <c r="O388" i="134"/>
  <c r="M388" i="134"/>
  <c r="L388" i="134"/>
  <c r="K388" i="134"/>
  <c r="J388" i="134"/>
  <c r="I388" i="134"/>
  <c r="H388" i="134"/>
  <c r="T387" i="134"/>
  <c r="S387" i="134"/>
  <c r="R387" i="134"/>
  <c r="Q387" i="134"/>
  <c r="P387" i="134"/>
  <c r="O387" i="134"/>
  <c r="M387" i="134"/>
  <c r="L387" i="134"/>
  <c r="K387" i="134"/>
  <c r="J387" i="134"/>
  <c r="I387" i="134"/>
  <c r="H387" i="134"/>
  <c r="U386" i="134"/>
  <c r="V386" i="134" s="1"/>
  <c r="I532" i="132" s="1"/>
  <c r="U385" i="134"/>
  <c r="V385" i="134" s="1"/>
  <c r="U384" i="134"/>
  <c r="U383" i="134"/>
  <c r="U382" i="134"/>
  <c r="U381" i="134"/>
  <c r="V381" i="134" s="1"/>
  <c r="U380" i="134"/>
  <c r="V380" i="134"/>
  <c r="I529" i="132" s="1"/>
  <c r="U379" i="134"/>
  <c r="V379" i="134" s="1"/>
  <c r="U360" i="134"/>
  <c r="N360" i="134"/>
  <c r="V360" i="134" s="1"/>
  <c r="U358" i="134"/>
  <c r="U357" i="134"/>
  <c r="N357" i="134"/>
  <c r="V357" i="134" s="1"/>
  <c r="U355" i="134"/>
  <c r="N355" i="134"/>
  <c r="T351" i="134"/>
  <c r="S351" i="134"/>
  <c r="R351" i="134"/>
  <c r="Q351" i="134"/>
  <c r="P351" i="134"/>
  <c r="O351" i="134"/>
  <c r="M351" i="134"/>
  <c r="L351" i="134"/>
  <c r="K351" i="134"/>
  <c r="J351" i="134"/>
  <c r="I351" i="134"/>
  <c r="N351" i="134" s="1"/>
  <c r="H351" i="134"/>
  <c r="T350" i="134"/>
  <c r="S350" i="134"/>
  <c r="R350" i="134"/>
  <c r="Q350" i="134"/>
  <c r="P350" i="134"/>
  <c r="O350" i="134"/>
  <c r="M350" i="134"/>
  <c r="L350" i="134"/>
  <c r="K350" i="134"/>
  <c r="J350" i="134"/>
  <c r="I350" i="134"/>
  <c r="H350" i="134"/>
  <c r="U349" i="134"/>
  <c r="U348" i="134"/>
  <c r="V348" i="134" s="1"/>
  <c r="U347" i="134"/>
  <c r="U346" i="134"/>
  <c r="U345" i="134"/>
  <c r="V345" i="134"/>
  <c r="I478" i="132" s="1"/>
  <c r="U344" i="134"/>
  <c r="V344" i="134" s="1"/>
  <c r="U343" i="134"/>
  <c r="V343" i="134" s="1"/>
  <c r="I477" i="132" s="1"/>
  <c r="U342" i="134"/>
  <c r="U323" i="134"/>
  <c r="N323" i="134"/>
  <c r="V323" i="134" s="1"/>
  <c r="U321" i="134"/>
  <c r="V321" i="134" s="1"/>
  <c r="I436" i="132" s="1"/>
  <c r="U320" i="134"/>
  <c r="N320" i="134"/>
  <c r="U318" i="134"/>
  <c r="N318" i="134"/>
  <c r="T314" i="134"/>
  <c r="S314" i="134"/>
  <c r="R314" i="134"/>
  <c r="Q314" i="134"/>
  <c r="P314" i="134"/>
  <c r="O314" i="134"/>
  <c r="M314" i="134"/>
  <c r="L314" i="134"/>
  <c r="K314" i="134"/>
  <c r="J314" i="134"/>
  <c r="I314" i="134"/>
  <c r="H314" i="134"/>
  <c r="T313" i="134"/>
  <c r="S313" i="134"/>
  <c r="R313" i="134"/>
  <c r="Q313" i="134"/>
  <c r="P313" i="134"/>
  <c r="O313" i="134"/>
  <c r="M313" i="134"/>
  <c r="L313" i="134"/>
  <c r="K313" i="134"/>
  <c r="J313" i="134"/>
  <c r="I313" i="134"/>
  <c r="H313" i="134"/>
  <c r="N313" i="134" s="1"/>
  <c r="U312" i="134"/>
  <c r="V312" i="134"/>
  <c r="I428" i="132" s="1"/>
  <c r="U311" i="134"/>
  <c r="V311" i="134" s="1"/>
  <c r="U310" i="134"/>
  <c r="U309" i="134"/>
  <c r="U308" i="134"/>
  <c r="U307" i="134"/>
  <c r="V307" i="134" s="1"/>
  <c r="U306" i="134"/>
  <c r="V306" i="134"/>
  <c r="I425" i="132" s="1"/>
  <c r="U305" i="134"/>
  <c r="V305" i="134"/>
  <c r="U286" i="134"/>
  <c r="N286" i="134"/>
  <c r="V286" i="134" s="1"/>
  <c r="U284" i="134"/>
  <c r="V284" i="134"/>
  <c r="I384" i="132" s="1"/>
  <c r="U283" i="134"/>
  <c r="V283" i="134" s="1"/>
  <c r="N283" i="134"/>
  <c r="U281" i="134"/>
  <c r="N281" i="134"/>
  <c r="T277" i="134"/>
  <c r="S277" i="134"/>
  <c r="R277" i="134"/>
  <c r="Q277" i="134"/>
  <c r="P277" i="134"/>
  <c r="O277" i="134"/>
  <c r="M277" i="134"/>
  <c r="L277" i="134"/>
  <c r="K277" i="134"/>
  <c r="J277" i="134"/>
  <c r="I277" i="134"/>
  <c r="H277" i="134"/>
  <c r="T276" i="134"/>
  <c r="S276" i="134"/>
  <c r="R276" i="134"/>
  <c r="Q276" i="134"/>
  <c r="P276" i="134"/>
  <c r="O276" i="134"/>
  <c r="M276" i="134"/>
  <c r="L276" i="134"/>
  <c r="K276" i="134"/>
  <c r="J276" i="134"/>
  <c r="I276" i="134"/>
  <c r="H276" i="134"/>
  <c r="U275" i="134"/>
  <c r="V275" i="134"/>
  <c r="I376" i="132" s="1"/>
  <c r="U274" i="134"/>
  <c r="V274" i="134" s="1"/>
  <c r="U273" i="134"/>
  <c r="V273" i="134"/>
  <c r="I375" i="132" s="1"/>
  <c r="U272" i="134"/>
  <c r="U271" i="134"/>
  <c r="V271" i="134"/>
  <c r="I374" i="132" s="1"/>
  <c r="V270" i="134"/>
  <c r="U270" i="134"/>
  <c r="U269" i="134"/>
  <c r="U268" i="134"/>
  <c r="V268" i="134"/>
  <c r="V249" i="134"/>
  <c r="U249" i="134"/>
  <c r="N249" i="134"/>
  <c r="U247" i="134"/>
  <c r="V247" i="134"/>
  <c r="I332" i="132" s="1"/>
  <c r="U246" i="134"/>
  <c r="N246" i="134"/>
  <c r="V246" i="134" s="1"/>
  <c r="U244" i="134"/>
  <c r="N244" i="134"/>
  <c r="T240" i="134"/>
  <c r="S240" i="134"/>
  <c r="R240" i="134"/>
  <c r="Q240" i="134"/>
  <c r="P240" i="134"/>
  <c r="O240" i="134"/>
  <c r="M240" i="134"/>
  <c r="L240" i="134"/>
  <c r="K240" i="134"/>
  <c r="J240" i="134"/>
  <c r="I240" i="134"/>
  <c r="H240" i="134"/>
  <c r="T239" i="134"/>
  <c r="S239" i="134"/>
  <c r="R239" i="134"/>
  <c r="Q239" i="134"/>
  <c r="P239" i="134"/>
  <c r="O239" i="134"/>
  <c r="M239" i="134"/>
  <c r="L239" i="134"/>
  <c r="K239" i="134"/>
  <c r="J239" i="134"/>
  <c r="I239" i="134"/>
  <c r="H239" i="134"/>
  <c r="U238" i="134"/>
  <c r="V238" i="134"/>
  <c r="I324" i="132" s="1"/>
  <c r="U237" i="134"/>
  <c r="V237" i="134" s="1"/>
  <c r="U236" i="134"/>
  <c r="U235" i="134"/>
  <c r="V235" i="134" s="1"/>
  <c r="U234" i="134"/>
  <c r="V234" i="134"/>
  <c r="I322" i="132" s="1"/>
  <c r="U233" i="134"/>
  <c r="V233" i="134" s="1"/>
  <c r="U232" i="134"/>
  <c r="V232" i="134" s="1"/>
  <c r="I321" i="132" s="1"/>
  <c r="U231" i="134"/>
  <c r="V231" i="134"/>
  <c r="V212" i="134"/>
  <c r="U212" i="134"/>
  <c r="N212" i="134"/>
  <c r="U210" i="134"/>
  <c r="V210" i="134" s="1"/>
  <c r="I280" i="132" s="1"/>
  <c r="U209" i="134"/>
  <c r="N209" i="134"/>
  <c r="V209" i="134" s="1"/>
  <c r="U207" i="134"/>
  <c r="N207" i="134"/>
  <c r="T203" i="134"/>
  <c r="S203" i="134"/>
  <c r="R203" i="134"/>
  <c r="Q203" i="134"/>
  <c r="P203" i="134"/>
  <c r="O203" i="134"/>
  <c r="M203" i="134"/>
  <c r="L203" i="134"/>
  <c r="K203" i="134"/>
  <c r="J203" i="134"/>
  <c r="I203" i="134"/>
  <c r="H203" i="134"/>
  <c r="T202" i="134"/>
  <c r="S202" i="134"/>
  <c r="R202" i="134"/>
  <c r="Q202" i="134"/>
  <c r="P202" i="134"/>
  <c r="O202" i="134"/>
  <c r="M202" i="134"/>
  <c r="L202" i="134"/>
  <c r="K202" i="134"/>
  <c r="J202" i="134"/>
  <c r="I202" i="134"/>
  <c r="H202" i="134"/>
  <c r="U201" i="134"/>
  <c r="V201" i="134"/>
  <c r="I272" i="132" s="1"/>
  <c r="U200" i="134"/>
  <c r="V200" i="134" s="1"/>
  <c r="U199" i="134"/>
  <c r="V199" i="134" s="1"/>
  <c r="I271" i="132" s="1"/>
  <c r="U198" i="134"/>
  <c r="U197" i="134"/>
  <c r="U196" i="134"/>
  <c r="V196" i="134"/>
  <c r="U195" i="134"/>
  <c r="U194" i="134"/>
  <c r="V194" i="134" s="1"/>
  <c r="U175" i="134"/>
  <c r="N175" i="134"/>
  <c r="V175" i="134" s="1"/>
  <c r="U173" i="134"/>
  <c r="U172" i="134"/>
  <c r="V172" i="134" s="1"/>
  <c r="N172" i="134"/>
  <c r="U170" i="134"/>
  <c r="N170" i="134"/>
  <c r="V170" i="134" s="1"/>
  <c r="T166" i="134"/>
  <c r="S166" i="134"/>
  <c r="R166" i="134"/>
  <c r="Q166" i="134"/>
  <c r="P166" i="134"/>
  <c r="O166" i="134"/>
  <c r="M166" i="134"/>
  <c r="L166" i="134"/>
  <c r="K166" i="134"/>
  <c r="J166" i="134"/>
  <c r="I166" i="134"/>
  <c r="H166" i="134"/>
  <c r="T165" i="134"/>
  <c r="S165" i="134"/>
  <c r="R165" i="134"/>
  <c r="Q165" i="134"/>
  <c r="P165" i="134"/>
  <c r="O165" i="134"/>
  <c r="M165" i="134"/>
  <c r="L165" i="134"/>
  <c r="K165" i="134"/>
  <c r="J165" i="134"/>
  <c r="I165" i="134"/>
  <c r="H165" i="134"/>
  <c r="U164" i="134"/>
  <c r="V164" i="134"/>
  <c r="I220" i="132" s="1"/>
  <c r="U163" i="134"/>
  <c r="V163" i="134" s="1"/>
  <c r="U162" i="134"/>
  <c r="U161" i="134"/>
  <c r="V161" i="134" s="1"/>
  <c r="U160" i="134"/>
  <c r="V160" i="134" s="1"/>
  <c r="I218" i="132" s="1"/>
  <c r="U159" i="134"/>
  <c r="V159" i="134" s="1"/>
  <c r="U158" i="134"/>
  <c r="V158" i="134" s="1"/>
  <c r="I217" i="132" s="1"/>
  <c r="U157" i="134"/>
  <c r="U138" i="134"/>
  <c r="N138" i="134"/>
  <c r="V138" i="134" s="1"/>
  <c r="U136" i="134"/>
  <c r="U135" i="134"/>
  <c r="V135" i="134" s="1"/>
  <c r="N135" i="134"/>
  <c r="U133" i="134"/>
  <c r="N133" i="134"/>
  <c r="T129" i="134"/>
  <c r="S129" i="134"/>
  <c r="R129" i="134"/>
  <c r="Q129" i="134"/>
  <c r="P129" i="134"/>
  <c r="O129" i="134"/>
  <c r="M129" i="134"/>
  <c r="L129" i="134"/>
  <c r="K129" i="134"/>
  <c r="J129" i="134"/>
  <c r="I129" i="134"/>
  <c r="H129" i="134"/>
  <c r="T128" i="134"/>
  <c r="S128" i="134"/>
  <c r="R128" i="134"/>
  <c r="Q128" i="134"/>
  <c r="P128" i="134"/>
  <c r="O128" i="134"/>
  <c r="M128" i="134"/>
  <c r="L128" i="134"/>
  <c r="K128" i="134"/>
  <c r="J128" i="134"/>
  <c r="I128" i="134"/>
  <c r="H128" i="134"/>
  <c r="U127" i="134"/>
  <c r="V127" i="134" s="1"/>
  <c r="I168" i="132" s="1"/>
  <c r="U126" i="134"/>
  <c r="V126" i="134"/>
  <c r="U125" i="134"/>
  <c r="U124" i="134"/>
  <c r="V124" i="134"/>
  <c r="V123" i="134"/>
  <c r="I166" i="132" s="1"/>
  <c r="U123" i="134"/>
  <c r="U122" i="134"/>
  <c r="V122" i="134" s="1"/>
  <c r="U121" i="134"/>
  <c r="V121" i="134"/>
  <c r="I165" i="132" s="1"/>
  <c r="U120" i="134"/>
  <c r="U101" i="134"/>
  <c r="N101" i="134"/>
  <c r="V101" i="134" s="1"/>
  <c r="U99" i="134"/>
  <c r="U98" i="134"/>
  <c r="N98" i="134"/>
  <c r="U96" i="134"/>
  <c r="N96" i="134"/>
  <c r="T92" i="134"/>
  <c r="S92" i="134"/>
  <c r="R92" i="134"/>
  <c r="Q92" i="134"/>
  <c r="P92" i="134"/>
  <c r="O92" i="134"/>
  <c r="M92" i="134"/>
  <c r="L92" i="134"/>
  <c r="K92" i="134"/>
  <c r="J92" i="134"/>
  <c r="I92" i="134"/>
  <c r="H92" i="134"/>
  <c r="T91" i="134"/>
  <c r="S91" i="134"/>
  <c r="R91" i="134"/>
  <c r="Q91" i="134"/>
  <c r="P91" i="134"/>
  <c r="O91" i="134"/>
  <c r="M91" i="134"/>
  <c r="L91" i="134"/>
  <c r="K91" i="134"/>
  <c r="J91" i="134"/>
  <c r="I91" i="134"/>
  <c r="H91" i="134"/>
  <c r="U90" i="134"/>
  <c r="U89" i="134"/>
  <c r="V89" i="134" s="1"/>
  <c r="U88" i="134"/>
  <c r="V88" i="134"/>
  <c r="I115" i="132" s="1"/>
  <c r="U87" i="134"/>
  <c r="U86" i="134"/>
  <c r="U85" i="134"/>
  <c r="V85" i="134" s="1"/>
  <c r="U84" i="134"/>
  <c r="V84" i="134"/>
  <c r="I113" i="132" s="1"/>
  <c r="U83" i="134"/>
  <c r="T25" i="134"/>
  <c r="S25" i="134"/>
  <c r="R25" i="134"/>
  <c r="Q25" i="134"/>
  <c r="P25" i="134"/>
  <c r="O25" i="134"/>
  <c r="T24" i="134"/>
  <c r="S24" i="134"/>
  <c r="R24" i="134"/>
  <c r="Q24" i="134"/>
  <c r="P24" i="134"/>
  <c r="O24" i="134"/>
  <c r="T22" i="134"/>
  <c r="S22" i="134"/>
  <c r="R22" i="134"/>
  <c r="Q22" i="134"/>
  <c r="P22" i="134"/>
  <c r="O22" i="134"/>
  <c r="I22" i="134"/>
  <c r="J22" i="134"/>
  <c r="K22" i="134"/>
  <c r="L22" i="134"/>
  <c r="M22" i="134"/>
  <c r="I24" i="134"/>
  <c r="J24" i="134"/>
  <c r="K24" i="134"/>
  <c r="L24" i="134"/>
  <c r="M24" i="134"/>
  <c r="I25" i="134"/>
  <c r="J25" i="134"/>
  <c r="K25" i="134"/>
  <c r="L25" i="134"/>
  <c r="M25" i="134"/>
  <c r="H22" i="134"/>
  <c r="H24" i="134"/>
  <c r="H25" i="134"/>
  <c r="T16" i="134"/>
  <c r="S16" i="134"/>
  <c r="R16" i="134"/>
  <c r="Q16" i="134"/>
  <c r="P16" i="134"/>
  <c r="O16" i="134"/>
  <c r="T15" i="134"/>
  <c r="S15" i="134"/>
  <c r="R15" i="134"/>
  <c r="Q15" i="134"/>
  <c r="P15" i="134"/>
  <c r="O15" i="134"/>
  <c r="T14" i="134"/>
  <c r="S14" i="134"/>
  <c r="R14" i="134"/>
  <c r="Q14" i="134"/>
  <c r="P14" i="134"/>
  <c r="O14" i="134"/>
  <c r="T13" i="134"/>
  <c r="S13" i="134"/>
  <c r="R13" i="134"/>
  <c r="Q13" i="134"/>
  <c r="P13" i="134"/>
  <c r="O13" i="134"/>
  <c r="T12" i="134"/>
  <c r="S12" i="134"/>
  <c r="R12" i="134"/>
  <c r="Q12" i="134"/>
  <c r="P12" i="134"/>
  <c r="O12" i="134"/>
  <c r="T11" i="134"/>
  <c r="S11" i="134"/>
  <c r="R11" i="134"/>
  <c r="Q11" i="134"/>
  <c r="P11" i="134"/>
  <c r="O11" i="134"/>
  <c r="T10" i="134"/>
  <c r="S10" i="134"/>
  <c r="R10" i="134"/>
  <c r="Q10" i="134"/>
  <c r="P10" i="134"/>
  <c r="O10" i="134"/>
  <c r="T9" i="134"/>
  <c r="S9" i="134"/>
  <c r="R9" i="134"/>
  <c r="Q9" i="134"/>
  <c r="P9" i="134"/>
  <c r="O9" i="134"/>
  <c r="I9" i="134"/>
  <c r="J9" i="134"/>
  <c r="K9" i="134"/>
  <c r="L9" i="134"/>
  <c r="M9" i="134"/>
  <c r="I10" i="134"/>
  <c r="J10" i="134"/>
  <c r="K10" i="134"/>
  <c r="L10" i="134"/>
  <c r="M10" i="134"/>
  <c r="I11" i="134"/>
  <c r="J11" i="134"/>
  <c r="K11" i="134"/>
  <c r="L11" i="134"/>
  <c r="M11" i="134"/>
  <c r="I12" i="134"/>
  <c r="J12" i="134"/>
  <c r="K12" i="134"/>
  <c r="L12" i="134"/>
  <c r="M12" i="134"/>
  <c r="I13" i="134"/>
  <c r="J13" i="134"/>
  <c r="K13" i="134"/>
  <c r="L13" i="134"/>
  <c r="M13" i="134"/>
  <c r="I14" i="134"/>
  <c r="J14" i="134"/>
  <c r="K14" i="134"/>
  <c r="L14" i="134"/>
  <c r="M14" i="134"/>
  <c r="I15" i="134"/>
  <c r="J15" i="134"/>
  <c r="K15" i="134"/>
  <c r="L15" i="134"/>
  <c r="M15" i="134"/>
  <c r="I16" i="134"/>
  <c r="J16" i="134"/>
  <c r="K16" i="134"/>
  <c r="L16" i="134"/>
  <c r="M16" i="134"/>
  <c r="H10" i="134"/>
  <c r="H11" i="134"/>
  <c r="H12" i="134"/>
  <c r="H13" i="134"/>
  <c r="H14" i="134"/>
  <c r="H15" i="134"/>
  <c r="H16" i="134"/>
  <c r="H9" i="134"/>
  <c r="T63" i="133"/>
  <c r="S63" i="133"/>
  <c r="R63" i="133"/>
  <c r="Q63" i="133"/>
  <c r="P63" i="133"/>
  <c r="O63" i="133"/>
  <c r="N63" i="133"/>
  <c r="M63" i="133"/>
  <c r="L63" i="133"/>
  <c r="K63" i="133"/>
  <c r="J63" i="133"/>
  <c r="I63" i="133"/>
  <c r="T62" i="133"/>
  <c r="S62" i="133"/>
  <c r="R62" i="133"/>
  <c r="Q62" i="133"/>
  <c r="P62" i="133"/>
  <c r="O62" i="133"/>
  <c r="N62" i="133"/>
  <c r="M62" i="133"/>
  <c r="L62" i="133"/>
  <c r="K62" i="133"/>
  <c r="J62" i="133"/>
  <c r="I62" i="133"/>
  <c r="T108" i="133"/>
  <c r="S108" i="133"/>
  <c r="R108" i="133"/>
  <c r="Q108" i="133"/>
  <c r="P108" i="133"/>
  <c r="O108" i="133"/>
  <c r="N108" i="133"/>
  <c r="M108" i="133"/>
  <c r="L108" i="133"/>
  <c r="K108" i="133"/>
  <c r="J108" i="133"/>
  <c r="I108" i="133"/>
  <c r="T107" i="133"/>
  <c r="S107" i="133"/>
  <c r="R107" i="133"/>
  <c r="Q107" i="133"/>
  <c r="P107" i="133"/>
  <c r="O107" i="133"/>
  <c r="N107" i="133"/>
  <c r="M107" i="133"/>
  <c r="L107" i="133"/>
  <c r="K107" i="133"/>
  <c r="J107" i="133"/>
  <c r="I107" i="133"/>
  <c r="T153" i="133"/>
  <c r="S153" i="133"/>
  <c r="R153" i="133"/>
  <c r="Q153" i="133"/>
  <c r="P153" i="133"/>
  <c r="O153" i="133"/>
  <c r="N153" i="133"/>
  <c r="M153" i="133"/>
  <c r="L153" i="133"/>
  <c r="K153" i="133"/>
  <c r="J153" i="133"/>
  <c r="I153" i="133"/>
  <c r="T152" i="133"/>
  <c r="S152" i="133"/>
  <c r="R152" i="133"/>
  <c r="Q152" i="133"/>
  <c r="P152" i="133"/>
  <c r="O152" i="133"/>
  <c r="N152" i="133"/>
  <c r="M152" i="133"/>
  <c r="L152" i="133"/>
  <c r="K152" i="133"/>
  <c r="J152" i="133"/>
  <c r="I152" i="133"/>
  <c r="T198" i="133"/>
  <c r="S198" i="133"/>
  <c r="R198" i="133"/>
  <c r="Q198" i="133"/>
  <c r="P198" i="133"/>
  <c r="O198" i="133"/>
  <c r="N198" i="133"/>
  <c r="M198" i="133"/>
  <c r="L198" i="133"/>
  <c r="K198" i="133"/>
  <c r="J198" i="133"/>
  <c r="I198" i="133"/>
  <c r="T197" i="133"/>
  <c r="S197" i="133"/>
  <c r="R197" i="133"/>
  <c r="Q197" i="133"/>
  <c r="P197" i="133"/>
  <c r="O197" i="133"/>
  <c r="N197" i="133"/>
  <c r="M197" i="133"/>
  <c r="L197" i="133"/>
  <c r="K197" i="133"/>
  <c r="J197" i="133"/>
  <c r="I197" i="133"/>
  <c r="T243" i="133"/>
  <c r="S243" i="133"/>
  <c r="R243" i="133"/>
  <c r="Q243" i="133"/>
  <c r="P243" i="133"/>
  <c r="O243" i="133"/>
  <c r="N243" i="133"/>
  <c r="M243" i="133"/>
  <c r="L243" i="133"/>
  <c r="K243" i="133"/>
  <c r="J243" i="133"/>
  <c r="I243" i="133"/>
  <c r="T242" i="133"/>
  <c r="S242" i="133"/>
  <c r="R242" i="133"/>
  <c r="Q242" i="133"/>
  <c r="P242" i="133"/>
  <c r="O242" i="133"/>
  <c r="N242" i="133"/>
  <c r="M242" i="133"/>
  <c r="L242" i="133"/>
  <c r="K242" i="133"/>
  <c r="J242" i="133"/>
  <c r="I242" i="133"/>
  <c r="T288" i="133"/>
  <c r="S288" i="133"/>
  <c r="R288" i="133"/>
  <c r="Q288" i="133"/>
  <c r="P288" i="133"/>
  <c r="O288" i="133"/>
  <c r="N288" i="133"/>
  <c r="M288" i="133"/>
  <c r="L288" i="133"/>
  <c r="K288" i="133"/>
  <c r="J288" i="133"/>
  <c r="I288" i="133"/>
  <c r="T287" i="133"/>
  <c r="S287" i="133"/>
  <c r="R287" i="133"/>
  <c r="Q287" i="133"/>
  <c r="P287" i="133"/>
  <c r="O287" i="133"/>
  <c r="N287" i="133"/>
  <c r="M287" i="133"/>
  <c r="L287" i="133"/>
  <c r="K287" i="133"/>
  <c r="J287" i="133"/>
  <c r="I287" i="133"/>
  <c r="T333" i="133"/>
  <c r="S333" i="133"/>
  <c r="R333" i="133"/>
  <c r="Q333" i="133"/>
  <c r="P333" i="133"/>
  <c r="O333" i="133"/>
  <c r="N333" i="133"/>
  <c r="M333" i="133"/>
  <c r="L333" i="133"/>
  <c r="K333" i="133"/>
  <c r="J333" i="133"/>
  <c r="I333" i="133"/>
  <c r="T332" i="133"/>
  <c r="S332" i="133"/>
  <c r="R332" i="133"/>
  <c r="Q332" i="133"/>
  <c r="P332" i="133"/>
  <c r="O332" i="133"/>
  <c r="N332" i="133"/>
  <c r="M332" i="133"/>
  <c r="L332" i="133"/>
  <c r="K332" i="133"/>
  <c r="J332" i="133"/>
  <c r="I332" i="133"/>
  <c r="T378" i="133"/>
  <c r="S378" i="133"/>
  <c r="R378" i="133"/>
  <c r="Q378" i="133"/>
  <c r="P378" i="133"/>
  <c r="O378" i="133"/>
  <c r="N378" i="133"/>
  <c r="M378" i="133"/>
  <c r="L378" i="133"/>
  <c r="K378" i="133"/>
  <c r="J378" i="133"/>
  <c r="I378" i="133"/>
  <c r="T377" i="133"/>
  <c r="S377" i="133"/>
  <c r="R377" i="133"/>
  <c r="Q377" i="133"/>
  <c r="P377" i="133"/>
  <c r="O377" i="133"/>
  <c r="N377" i="133"/>
  <c r="M377" i="133"/>
  <c r="L377" i="133"/>
  <c r="K377" i="133"/>
  <c r="J377" i="133"/>
  <c r="I377" i="133"/>
  <c r="T423" i="133"/>
  <c r="S423" i="133"/>
  <c r="R423" i="133"/>
  <c r="Q423" i="133"/>
  <c r="P423" i="133"/>
  <c r="O423" i="133"/>
  <c r="N423" i="133"/>
  <c r="M423" i="133"/>
  <c r="L423" i="133"/>
  <c r="K423" i="133"/>
  <c r="J423" i="133"/>
  <c r="I423" i="133"/>
  <c r="T422" i="133"/>
  <c r="S422" i="133"/>
  <c r="R422" i="133"/>
  <c r="Q422" i="133"/>
  <c r="P422" i="133"/>
  <c r="O422" i="133"/>
  <c r="N422" i="133"/>
  <c r="M422" i="133"/>
  <c r="L422" i="133"/>
  <c r="K422" i="133"/>
  <c r="J422" i="133"/>
  <c r="I422" i="133"/>
  <c r="J467" i="133"/>
  <c r="K467" i="133"/>
  <c r="L467" i="133"/>
  <c r="M467" i="133"/>
  <c r="N467" i="133"/>
  <c r="O467" i="133"/>
  <c r="P467" i="133"/>
  <c r="Q467" i="133"/>
  <c r="R467" i="133"/>
  <c r="S467" i="133"/>
  <c r="T467" i="133"/>
  <c r="J468" i="133"/>
  <c r="K468" i="133"/>
  <c r="L468" i="133"/>
  <c r="M468" i="133"/>
  <c r="N468" i="133"/>
  <c r="O468" i="133"/>
  <c r="P468" i="133"/>
  <c r="Q468" i="133"/>
  <c r="R468" i="133"/>
  <c r="S468" i="133"/>
  <c r="T468" i="133"/>
  <c r="I468" i="133"/>
  <c r="I467" i="133"/>
  <c r="U387" i="134" l="1"/>
  <c r="N91" i="134"/>
  <c r="V383" i="134"/>
  <c r="N387" i="134"/>
  <c r="V382" i="134"/>
  <c r="I530" i="132" s="1"/>
  <c r="I533" i="132" s="1"/>
  <c r="V384" i="134"/>
  <c r="I531" i="132" s="1"/>
  <c r="V394" i="134"/>
  <c r="V342" i="134"/>
  <c r="V347" i="134"/>
  <c r="I479" i="132" s="1"/>
  <c r="I481" i="132" s="1"/>
  <c r="V349" i="134"/>
  <c r="I480" i="132" s="1"/>
  <c r="V346" i="134"/>
  <c r="U350" i="134"/>
  <c r="V358" i="134"/>
  <c r="I488" i="132" s="1"/>
  <c r="N350" i="134"/>
  <c r="V308" i="134"/>
  <c r="I426" i="132" s="1"/>
  <c r="V310" i="134"/>
  <c r="I427" i="132" s="1"/>
  <c r="V318" i="134"/>
  <c r="V320" i="134"/>
  <c r="U313" i="134"/>
  <c r="V313" i="134"/>
  <c r="V309" i="134"/>
  <c r="U276" i="134"/>
  <c r="V272" i="134"/>
  <c r="V269" i="134"/>
  <c r="I373" i="132" s="1"/>
  <c r="I377" i="132" s="1"/>
  <c r="N276" i="134"/>
  <c r="U277" i="134"/>
  <c r="V236" i="134"/>
  <c r="I323" i="132" s="1"/>
  <c r="I325" i="132" s="1"/>
  <c r="V244" i="134"/>
  <c r="U239" i="134"/>
  <c r="N239" i="134"/>
  <c r="V239" i="134" s="1"/>
  <c r="V198" i="134"/>
  <c r="U202" i="134"/>
  <c r="V202" i="134" s="1"/>
  <c r="N202" i="134"/>
  <c r="U203" i="134"/>
  <c r="V195" i="134"/>
  <c r="I269" i="132" s="1"/>
  <c r="V197" i="134"/>
  <c r="I270" i="132" s="1"/>
  <c r="N203" i="134"/>
  <c r="U165" i="134"/>
  <c r="U128" i="134"/>
  <c r="V128" i="134" s="1"/>
  <c r="V136" i="134"/>
  <c r="I176" i="132" s="1"/>
  <c r="V173" i="134"/>
  <c r="I228" i="132" s="1"/>
  <c r="V120" i="134"/>
  <c r="V125" i="134"/>
  <c r="I167" i="132" s="1"/>
  <c r="I169" i="132" s="1"/>
  <c r="N128" i="134"/>
  <c r="U129" i="134"/>
  <c r="V157" i="134"/>
  <c r="V162" i="134"/>
  <c r="I219" i="132" s="1"/>
  <c r="I221" i="132" s="1"/>
  <c r="N165" i="134"/>
  <c r="V98" i="134"/>
  <c r="V83" i="134"/>
  <c r="V86" i="134"/>
  <c r="I114" i="132" s="1"/>
  <c r="I117" i="132" s="1"/>
  <c r="V90" i="134"/>
  <c r="I116" i="132" s="1"/>
  <c r="U91" i="134"/>
  <c r="V91" i="134" s="1"/>
  <c r="V99" i="134"/>
  <c r="I124" i="132" s="1"/>
  <c r="V87" i="134"/>
  <c r="R24" i="132"/>
  <c r="M24" i="132"/>
  <c r="R35" i="132"/>
  <c r="R27" i="132"/>
  <c r="M35" i="132"/>
  <c r="M27" i="132"/>
  <c r="V392" i="134"/>
  <c r="V355" i="134"/>
  <c r="V281" i="134"/>
  <c r="V207" i="134"/>
  <c r="V133" i="134"/>
  <c r="V96" i="134"/>
  <c r="V387" i="134"/>
  <c r="U388" i="134"/>
  <c r="N388" i="134"/>
  <c r="V388" i="134" s="1"/>
  <c r="U351" i="134"/>
  <c r="V351" i="134" s="1"/>
  <c r="U314" i="134"/>
  <c r="N314" i="134"/>
  <c r="V276" i="134"/>
  <c r="N277" i="134"/>
  <c r="V277" i="134" s="1"/>
  <c r="N240" i="134"/>
  <c r="U240" i="134"/>
  <c r="V165" i="134"/>
  <c r="N166" i="134"/>
  <c r="U166" i="134"/>
  <c r="N129" i="134"/>
  <c r="N92" i="134"/>
  <c r="V92" i="134" s="1"/>
  <c r="U92" i="134"/>
  <c r="T24" i="133"/>
  <c r="S24" i="133"/>
  <c r="R24" i="133"/>
  <c r="Q24" i="133"/>
  <c r="P24" i="133"/>
  <c r="O24" i="133"/>
  <c r="N24" i="133"/>
  <c r="M24" i="133"/>
  <c r="L24" i="133"/>
  <c r="K24" i="133"/>
  <c r="J24" i="133"/>
  <c r="I24" i="133"/>
  <c r="T22" i="133"/>
  <c r="S22" i="133"/>
  <c r="R22" i="133"/>
  <c r="Q22" i="133"/>
  <c r="P22" i="133"/>
  <c r="O22" i="133"/>
  <c r="N22" i="133"/>
  <c r="M22" i="133"/>
  <c r="L22" i="133"/>
  <c r="K22" i="133"/>
  <c r="J22" i="133"/>
  <c r="I22" i="133"/>
  <c r="T16" i="133"/>
  <c r="S16" i="133"/>
  <c r="R16" i="133"/>
  <c r="Q16" i="133"/>
  <c r="P16" i="133"/>
  <c r="O16" i="133"/>
  <c r="N16" i="133"/>
  <c r="M16" i="133"/>
  <c r="L16" i="133"/>
  <c r="K16" i="133"/>
  <c r="J16" i="133"/>
  <c r="I16" i="133"/>
  <c r="T15" i="133"/>
  <c r="S15" i="133"/>
  <c r="R15" i="133"/>
  <c r="Q15" i="133"/>
  <c r="P15" i="133"/>
  <c r="O15" i="133"/>
  <c r="N15" i="133"/>
  <c r="M15" i="133"/>
  <c r="L15" i="133"/>
  <c r="K15" i="133"/>
  <c r="J15" i="133"/>
  <c r="I15" i="133"/>
  <c r="T14" i="133"/>
  <c r="S14" i="133"/>
  <c r="R14" i="133"/>
  <c r="Q14" i="133"/>
  <c r="P14" i="133"/>
  <c r="O14" i="133"/>
  <c r="N14" i="133"/>
  <c r="M14" i="133"/>
  <c r="L14" i="133"/>
  <c r="K14" i="133"/>
  <c r="J14" i="133"/>
  <c r="I14" i="133"/>
  <c r="T13" i="133"/>
  <c r="S13" i="133"/>
  <c r="R13" i="133"/>
  <c r="Q13" i="133"/>
  <c r="P13" i="133"/>
  <c r="O13" i="133"/>
  <c r="N13" i="133"/>
  <c r="M13" i="133"/>
  <c r="L13" i="133"/>
  <c r="K13" i="133"/>
  <c r="J13" i="133"/>
  <c r="I13" i="133"/>
  <c r="T12" i="133"/>
  <c r="S12" i="133"/>
  <c r="R12" i="133"/>
  <c r="Q12" i="133"/>
  <c r="P12" i="133"/>
  <c r="O12" i="133"/>
  <c r="N12" i="133"/>
  <c r="M12" i="133"/>
  <c r="L12" i="133"/>
  <c r="K12" i="133"/>
  <c r="J12" i="133"/>
  <c r="I12" i="133"/>
  <c r="T11" i="133"/>
  <c r="S11" i="133"/>
  <c r="R11" i="133"/>
  <c r="Q11" i="133"/>
  <c r="P11" i="133"/>
  <c r="O11" i="133"/>
  <c r="N11" i="133"/>
  <c r="M11" i="133"/>
  <c r="L11" i="133"/>
  <c r="K11" i="133"/>
  <c r="J11" i="133"/>
  <c r="I11" i="133"/>
  <c r="T10" i="133"/>
  <c r="S10" i="133"/>
  <c r="R10" i="133"/>
  <c r="Q10" i="133"/>
  <c r="P10" i="133"/>
  <c r="O10" i="133"/>
  <c r="N10" i="133"/>
  <c r="M10" i="133"/>
  <c r="L10" i="133"/>
  <c r="K10" i="133"/>
  <c r="J10" i="133"/>
  <c r="I10" i="133"/>
  <c r="T9" i="133"/>
  <c r="S9" i="133"/>
  <c r="R9" i="133"/>
  <c r="Q9" i="133"/>
  <c r="P9" i="133"/>
  <c r="O9" i="133"/>
  <c r="N9" i="133"/>
  <c r="M9" i="133"/>
  <c r="L9" i="133"/>
  <c r="K9" i="133"/>
  <c r="J9" i="133"/>
  <c r="I9" i="133"/>
  <c r="N457" i="133"/>
  <c r="N412" i="133"/>
  <c r="N367" i="133"/>
  <c r="N322" i="133"/>
  <c r="N277" i="133"/>
  <c r="N232" i="133"/>
  <c r="N187" i="133"/>
  <c r="N142" i="133"/>
  <c r="N97" i="133"/>
  <c r="N52" i="133"/>
  <c r="F88" i="173"/>
  <c r="E88" i="173"/>
  <c r="F86" i="173"/>
  <c r="E86" i="173"/>
  <c r="F84" i="173"/>
  <c r="E84" i="173"/>
  <c r="F80" i="173"/>
  <c r="E80" i="173"/>
  <c r="F78" i="173"/>
  <c r="E78" i="173"/>
  <c r="F76" i="173"/>
  <c r="E76" i="173"/>
  <c r="F72" i="173"/>
  <c r="E72" i="173"/>
  <c r="F70" i="173"/>
  <c r="E70" i="173"/>
  <c r="F68" i="173"/>
  <c r="E68" i="173"/>
  <c r="P93" i="173"/>
  <c r="N93" i="173"/>
  <c r="L93" i="173"/>
  <c r="J93" i="173"/>
  <c r="Q92" i="173"/>
  <c r="R83" i="165" s="1"/>
  <c r="O92" i="173"/>
  <c r="P83" i="165" s="1"/>
  <c r="M92" i="173"/>
  <c r="N83" i="165" s="1"/>
  <c r="K92" i="173"/>
  <c r="L83" i="165" s="1"/>
  <c r="I92" i="173"/>
  <c r="J83" i="165" s="1"/>
  <c r="F64" i="173"/>
  <c r="E64" i="173"/>
  <c r="F62" i="173"/>
  <c r="E62" i="173"/>
  <c r="F60" i="173"/>
  <c r="E60" i="173"/>
  <c r="F37" i="173"/>
  <c r="E37" i="173"/>
  <c r="F35" i="173"/>
  <c r="E35" i="173"/>
  <c r="F33" i="173"/>
  <c r="E33" i="173"/>
  <c r="F29" i="173"/>
  <c r="E29" i="173"/>
  <c r="F27" i="173"/>
  <c r="E27" i="173"/>
  <c r="F25" i="173"/>
  <c r="E25" i="173"/>
  <c r="F21" i="173"/>
  <c r="E21" i="173"/>
  <c r="F19" i="173"/>
  <c r="E19" i="173"/>
  <c r="F17" i="173"/>
  <c r="E17" i="173"/>
  <c r="H13" i="173"/>
  <c r="H11" i="173"/>
  <c r="H9" i="173"/>
  <c r="H15" i="173" s="1"/>
  <c r="F13" i="173"/>
  <c r="E13" i="173"/>
  <c r="F11" i="173"/>
  <c r="E11" i="173"/>
  <c r="F9" i="173"/>
  <c r="E9" i="173"/>
  <c r="O42" i="173"/>
  <c r="K42" i="173"/>
  <c r="P41" i="173"/>
  <c r="Q24" i="165" s="1"/>
  <c r="L41" i="173"/>
  <c r="M24" i="165" s="1"/>
  <c r="H547" i="172"/>
  <c r="F547" i="172"/>
  <c r="E547" i="172"/>
  <c r="H545" i="172"/>
  <c r="F545" i="172"/>
  <c r="E545" i="172"/>
  <c r="H543" i="172"/>
  <c r="H549" i="172" s="1"/>
  <c r="F543" i="172"/>
  <c r="E543" i="172"/>
  <c r="H539" i="172"/>
  <c r="F539" i="172"/>
  <c r="E539" i="172"/>
  <c r="H537" i="172"/>
  <c r="F537" i="172"/>
  <c r="E537" i="172"/>
  <c r="H535" i="172"/>
  <c r="F535" i="172"/>
  <c r="E535" i="172"/>
  <c r="H531" i="172"/>
  <c r="F531" i="172"/>
  <c r="E531" i="172"/>
  <c r="H529" i="172"/>
  <c r="F529" i="172"/>
  <c r="E529" i="172"/>
  <c r="H527" i="172"/>
  <c r="F527" i="172"/>
  <c r="E527" i="172"/>
  <c r="P552" i="172"/>
  <c r="Q543" i="132" s="1"/>
  <c r="N552" i="172"/>
  <c r="O543" i="132" s="1"/>
  <c r="L552" i="172"/>
  <c r="M543" i="132" s="1"/>
  <c r="J552" i="172"/>
  <c r="K543" i="132" s="1"/>
  <c r="Q551" i="172"/>
  <c r="R614" i="4" s="1"/>
  <c r="O551" i="172"/>
  <c r="P614" i="4" s="1"/>
  <c r="M551" i="172"/>
  <c r="N614" i="4" s="1"/>
  <c r="K551" i="172"/>
  <c r="L614" i="4" s="1"/>
  <c r="I551" i="172"/>
  <c r="J614" i="4" s="1"/>
  <c r="H523" i="172"/>
  <c r="F523" i="172"/>
  <c r="E523" i="172"/>
  <c r="H521" i="172"/>
  <c r="F521" i="172"/>
  <c r="E521" i="172"/>
  <c r="H519" i="172"/>
  <c r="H525" i="172" s="1"/>
  <c r="F519" i="172"/>
  <c r="E519" i="172"/>
  <c r="H496" i="172"/>
  <c r="F496" i="172"/>
  <c r="E496" i="172"/>
  <c r="H494" i="172"/>
  <c r="F494" i="172"/>
  <c r="E494" i="172"/>
  <c r="H492" i="172"/>
  <c r="H498" i="172" s="1"/>
  <c r="F492" i="172"/>
  <c r="E492" i="172"/>
  <c r="H488" i="172"/>
  <c r="F488" i="172"/>
  <c r="E488" i="172"/>
  <c r="H486" i="172"/>
  <c r="F486" i="172"/>
  <c r="E486" i="172"/>
  <c r="H484" i="172"/>
  <c r="F484" i="172"/>
  <c r="E484" i="172"/>
  <c r="H480" i="172"/>
  <c r="F480" i="172"/>
  <c r="E480" i="172"/>
  <c r="H478" i="172"/>
  <c r="F478" i="172"/>
  <c r="E478" i="172"/>
  <c r="H476" i="172"/>
  <c r="F476" i="172"/>
  <c r="E476" i="172"/>
  <c r="Q501" i="172"/>
  <c r="R491" i="132" s="1"/>
  <c r="P501" i="172"/>
  <c r="Q491" i="132" s="1"/>
  <c r="O501" i="172"/>
  <c r="P491" i="132" s="1"/>
  <c r="M501" i="172"/>
  <c r="N491" i="132" s="1"/>
  <c r="L501" i="172"/>
  <c r="M491" i="132" s="1"/>
  <c r="K501" i="172"/>
  <c r="L491" i="132" s="1"/>
  <c r="I501" i="172"/>
  <c r="J491" i="132" s="1"/>
  <c r="P500" i="172"/>
  <c r="Q555" i="4" s="1"/>
  <c r="N500" i="172"/>
  <c r="O555" i="4" s="1"/>
  <c r="L500" i="172"/>
  <c r="M555" i="4" s="1"/>
  <c r="J500" i="172"/>
  <c r="K555" i="4" s="1"/>
  <c r="H472" i="172"/>
  <c r="F472" i="172"/>
  <c r="E472" i="172"/>
  <c r="H470" i="172"/>
  <c r="F470" i="172"/>
  <c r="E470" i="172"/>
  <c r="H468" i="172"/>
  <c r="F468" i="172"/>
  <c r="E468" i="172"/>
  <c r="H445" i="172"/>
  <c r="F445" i="172"/>
  <c r="E445" i="172"/>
  <c r="H443" i="172"/>
  <c r="F443" i="172"/>
  <c r="E443" i="172"/>
  <c r="H441" i="172"/>
  <c r="F441" i="172"/>
  <c r="E441" i="172"/>
  <c r="H437" i="172"/>
  <c r="F437" i="172"/>
  <c r="E437" i="172"/>
  <c r="H435" i="172"/>
  <c r="F435" i="172"/>
  <c r="E435" i="172"/>
  <c r="H433" i="172"/>
  <c r="H439" i="172" s="1"/>
  <c r="F433" i="172"/>
  <c r="E433" i="172"/>
  <c r="H429" i="172"/>
  <c r="F429" i="172"/>
  <c r="E429" i="172"/>
  <c r="H427" i="172"/>
  <c r="F427" i="172"/>
  <c r="E427" i="172"/>
  <c r="H425" i="172"/>
  <c r="H431" i="172" s="1"/>
  <c r="F425" i="172"/>
  <c r="E425" i="172"/>
  <c r="Q450" i="172"/>
  <c r="R439" i="132" s="1"/>
  <c r="P450" i="172"/>
  <c r="Q439" i="132" s="1"/>
  <c r="M450" i="172"/>
  <c r="N439" i="132" s="1"/>
  <c r="L450" i="172"/>
  <c r="M439" i="132" s="1"/>
  <c r="I450" i="172"/>
  <c r="J439" i="132" s="1"/>
  <c r="Q449" i="172"/>
  <c r="R496" i="4" s="1"/>
  <c r="P449" i="172"/>
  <c r="Q496" i="4" s="1"/>
  <c r="N449" i="172"/>
  <c r="O496" i="4" s="1"/>
  <c r="M449" i="172"/>
  <c r="N496" i="4" s="1"/>
  <c r="J449" i="172"/>
  <c r="K496" i="4" s="1"/>
  <c r="I449" i="172"/>
  <c r="J496" i="4" s="1"/>
  <c r="H421" i="172"/>
  <c r="F421" i="172"/>
  <c r="E421" i="172"/>
  <c r="H419" i="172"/>
  <c r="F419" i="172"/>
  <c r="E419" i="172"/>
  <c r="H417" i="172"/>
  <c r="H423" i="172" s="1"/>
  <c r="F417" i="172"/>
  <c r="E417" i="172"/>
  <c r="H394" i="172"/>
  <c r="F394" i="172"/>
  <c r="E394" i="172"/>
  <c r="H392" i="172"/>
  <c r="F392" i="172"/>
  <c r="E392" i="172"/>
  <c r="H390" i="172"/>
  <c r="F390" i="172"/>
  <c r="E390" i="172"/>
  <c r="H386" i="172"/>
  <c r="F386" i="172"/>
  <c r="E386" i="172"/>
  <c r="H384" i="172"/>
  <c r="F384" i="172"/>
  <c r="E384" i="172"/>
  <c r="H382" i="172"/>
  <c r="F382" i="172"/>
  <c r="E382" i="172"/>
  <c r="H378" i="172"/>
  <c r="F378" i="172"/>
  <c r="E378" i="172"/>
  <c r="H376" i="172"/>
  <c r="F376" i="172"/>
  <c r="E376" i="172"/>
  <c r="H374" i="172"/>
  <c r="H380" i="172" s="1"/>
  <c r="F374" i="172"/>
  <c r="E374" i="172"/>
  <c r="O399" i="172"/>
  <c r="P387" i="132" s="1"/>
  <c r="N399" i="172"/>
  <c r="O387" i="132" s="1"/>
  <c r="K399" i="172"/>
  <c r="L387" i="132" s="1"/>
  <c r="J399" i="172"/>
  <c r="K387" i="132" s="1"/>
  <c r="P398" i="172"/>
  <c r="Q437" i="4" s="1"/>
  <c r="O398" i="172"/>
  <c r="P437" i="4" s="1"/>
  <c r="L398" i="172"/>
  <c r="M437" i="4" s="1"/>
  <c r="K398" i="172"/>
  <c r="L437" i="4" s="1"/>
  <c r="H370" i="172"/>
  <c r="F370" i="172"/>
  <c r="E370" i="172"/>
  <c r="H368" i="172"/>
  <c r="F368" i="172"/>
  <c r="E368" i="172"/>
  <c r="H366" i="172"/>
  <c r="H372" i="172" s="1"/>
  <c r="F366" i="172"/>
  <c r="E366" i="172"/>
  <c r="H343" i="172"/>
  <c r="F343" i="172"/>
  <c r="E343" i="172"/>
  <c r="H341" i="172"/>
  <c r="F341" i="172"/>
  <c r="E341" i="172"/>
  <c r="H339" i="172"/>
  <c r="F339" i="172"/>
  <c r="E339" i="172"/>
  <c r="H335" i="172"/>
  <c r="F335" i="172"/>
  <c r="E335" i="172"/>
  <c r="H333" i="172"/>
  <c r="F333" i="172"/>
  <c r="E333" i="172"/>
  <c r="H331" i="172"/>
  <c r="F331" i="172"/>
  <c r="E331" i="172"/>
  <c r="H327" i="172"/>
  <c r="F327" i="172"/>
  <c r="E327" i="172"/>
  <c r="H325" i="172"/>
  <c r="F325" i="172"/>
  <c r="E325" i="172"/>
  <c r="H323" i="172"/>
  <c r="H329" i="172" s="1"/>
  <c r="F323" i="172"/>
  <c r="E323" i="172"/>
  <c r="P348" i="172"/>
  <c r="Q335" i="132" s="1"/>
  <c r="O348" i="172"/>
  <c r="P335" i="132" s="1"/>
  <c r="L348" i="172"/>
  <c r="M335" i="132" s="1"/>
  <c r="K348" i="172"/>
  <c r="L335" i="132" s="1"/>
  <c r="Q347" i="172"/>
  <c r="R378" i="4" s="1"/>
  <c r="P347" i="172"/>
  <c r="Q378" i="4" s="1"/>
  <c r="M347" i="172"/>
  <c r="N378" i="4" s="1"/>
  <c r="L347" i="172"/>
  <c r="M378" i="4" s="1"/>
  <c r="I347" i="172"/>
  <c r="J378" i="4" s="1"/>
  <c r="H319" i="172"/>
  <c r="F319" i="172"/>
  <c r="E319" i="172"/>
  <c r="H317" i="172"/>
  <c r="F317" i="172"/>
  <c r="E317" i="172"/>
  <c r="H315" i="172"/>
  <c r="F315" i="172"/>
  <c r="E315" i="172"/>
  <c r="H292" i="172"/>
  <c r="F292" i="172"/>
  <c r="E292" i="172"/>
  <c r="H290" i="172"/>
  <c r="F290" i="172"/>
  <c r="E290" i="172"/>
  <c r="H288" i="172"/>
  <c r="F288" i="172"/>
  <c r="E288" i="172"/>
  <c r="H284" i="172"/>
  <c r="F284" i="172"/>
  <c r="E284" i="172"/>
  <c r="H282" i="172"/>
  <c r="F282" i="172"/>
  <c r="E282" i="172"/>
  <c r="H280" i="172"/>
  <c r="H286" i="172" s="1"/>
  <c r="F280" i="172"/>
  <c r="E280" i="172"/>
  <c r="H276" i="172"/>
  <c r="F276" i="172"/>
  <c r="E276" i="172"/>
  <c r="H274" i="172"/>
  <c r="F274" i="172"/>
  <c r="E274" i="172"/>
  <c r="H272" i="172"/>
  <c r="F272" i="172"/>
  <c r="E272" i="172"/>
  <c r="Q297" i="172"/>
  <c r="R283" i="132" s="1"/>
  <c r="N297" i="172"/>
  <c r="O283" i="132" s="1"/>
  <c r="M297" i="172"/>
  <c r="N283" i="132" s="1"/>
  <c r="J297" i="172"/>
  <c r="K283" i="132" s="1"/>
  <c r="I297" i="172"/>
  <c r="J283" i="132" s="1"/>
  <c r="O296" i="172"/>
  <c r="P319" i="4" s="1"/>
  <c r="N296" i="172"/>
  <c r="O319" i="4" s="1"/>
  <c r="K296" i="172"/>
  <c r="L319" i="4" s="1"/>
  <c r="J296" i="172"/>
  <c r="K319" i="4" s="1"/>
  <c r="H268" i="172"/>
  <c r="F268" i="172"/>
  <c r="E268" i="172"/>
  <c r="H266" i="172"/>
  <c r="F266" i="172"/>
  <c r="E266" i="172"/>
  <c r="H264" i="172"/>
  <c r="F264" i="172"/>
  <c r="E264" i="172"/>
  <c r="H241" i="172"/>
  <c r="F241" i="172"/>
  <c r="E241" i="172"/>
  <c r="H239" i="172"/>
  <c r="F239" i="172"/>
  <c r="E239" i="172"/>
  <c r="H237" i="172"/>
  <c r="H243" i="172" s="1"/>
  <c r="F237" i="172"/>
  <c r="E237" i="172"/>
  <c r="H233" i="172"/>
  <c r="F233" i="172"/>
  <c r="E233" i="172"/>
  <c r="H231" i="172"/>
  <c r="F231" i="172"/>
  <c r="E231" i="172"/>
  <c r="H229" i="172"/>
  <c r="H235" i="172" s="1"/>
  <c r="F229" i="172"/>
  <c r="E229" i="172"/>
  <c r="H225" i="172"/>
  <c r="F225" i="172"/>
  <c r="E225" i="172"/>
  <c r="H223" i="172"/>
  <c r="F223" i="172"/>
  <c r="E223" i="172"/>
  <c r="H221" i="172"/>
  <c r="F221" i="172"/>
  <c r="E221" i="172"/>
  <c r="P246" i="172"/>
  <c r="Q231" i="132" s="1"/>
  <c r="O246" i="172"/>
  <c r="P231" i="132" s="1"/>
  <c r="L246" i="172"/>
  <c r="M231" i="132" s="1"/>
  <c r="K246" i="172"/>
  <c r="L231" i="132" s="1"/>
  <c r="Q245" i="172"/>
  <c r="R260" i="4" s="1"/>
  <c r="P245" i="172"/>
  <c r="Q260" i="4" s="1"/>
  <c r="M245" i="172"/>
  <c r="N260" i="4" s="1"/>
  <c r="L245" i="172"/>
  <c r="M260" i="4" s="1"/>
  <c r="I245" i="172"/>
  <c r="J260" i="4" s="1"/>
  <c r="H217" i="172"/>
  <c r="F217" i="172"/>
  <c r="E217" i="172"/>
  <c r="H215" i="172"/>
  <c r="F215" i="172"/>
  <c r="E215" i="172"/>
  <c r="H213" i="172"/>
  <c r="H219" i="172" s="1"/>
  <c r="F213" i="172"/>
  <c r="E213" i="172"/>
  <c r="H190" i="172"/>
  <c r="F190" i="172"/>
  <c r="E190" i="172"/>
  <c r="H188" i="172"/>
  <c r="F188" i="172"/>
  <c r="E188" i="172"/>
  <c r="H186" i="172"/>
  <c r="F186" i="172"/>
  <c r="E186" i="172"/>
  <c r="H182" i="172"/>
  <c r="F182" i="172"/>
  <c r="E182" i="172"/>
  <c r="H180" i="172"/>
  <c r="F180" i="172"/>
  <c r="E180" i="172"/>
  <c r="H178" i="172"/>
  <c r="F178" i="172"/>
  <c r="E178" i="172"/>
  <c r="H174" i="172"/>
  <c r="F174" i="172"/>
  <c r="E174" i="172"/>
  <c r="H172" i="172"/>
  <c r="F172" i="172"/>
  <c r="E172" i="172"/>
  <c r="H170" i="172"/>
  <c r="F170" i="172"/>
  <c r="E170" i="172"/>
  <c r="Q195" i="172"/>
  <c r="R179" i="132" s="1"/>
  <c r="N195" i="172"/>
  <c r="O179" i="132" s="1"/>
  <c r="M195" i="172"/>
  <c r="N179" i="132" s="1"/>
  <c r="J195" i="172"/>
  <c r="K179" i="132" s="1"/>
  <c r="I195" i="172"/>
  <c r="J179" i="132" s="1"/>
  <c r="O194" i="172"/>
  <c r="P201" i="4" s="1"/>
  <c r="N194" i="172"/>
  <c r="O201" i="4" s="1"/>
  <c r="K194" i="172"/>
  <c r="L201" i="4" s="1"/>
  <c r="J194" i="172"/>
  <c r="K201" i="4" s="1"/>
  <c r="H166" i="172"/>
  <c r="F166" i="172"/>
  <c r="E166" i="172"/>
  <c r="H164" i="172"/>
  <c r="F164" i="172"/>
  <c r="E164" i="172"/>
  <c r="H162" i="172"/>
  <c r="F162" i="172"/>
  <c r="E162" i="172"/>
  <c r="H139" i="172"/>
  <c r="F139" i="172"/>
  <c r="E139" i="172"/>
  <c r="H137" i="172"/>
  <c r="F137" i="172"/>
  <c r="E137" i="172"/>
  <c r="H135" i="172"/>
  <c r="F135" i="172"/>
  <c r="E135" i="172"/>
  <c r="H131" i="172"/>
  <c r="F131" i="172"/>
  <c r="E131" i="172"/>
  <c r="H129" i="172"/>
  <c r="F129" i="172"/>
  <c r="E129" i="172"/>
  <c r="H127" i="172"/>
  <c r="F127" i="172"/>
  <c r="E127" i="172"/>
  <c r="H123" i="172"/>
  <c r="F123" i="172"/>
  <c r="E123" i="172"/>
  <c r="H121" i="172"/>
  <c r="F121" i="172"/>
  <c r="E121" i="172"/>
  <c r="H119" i="172"/>
  <c r="H125" i="172" s="1"/>
  <c r="F119" i="172"/>
  <c r="E119" i="172"/>
  <c r="P144" i="172"/>
  <c r="Q127" i="132" s="1"/>
  <c r="O144" i="172"/>
  <c r="P127" i="132" s="1"/>
  <c r="L144" i="172"/>
  <c r="M127" i="132" s="1"/>
  <c r="K144" i="172"/>
  <c r="L127" i="132" s="1"/>
  <c r="Q143" i="172"/>
  <c r="R142" i="4" s="1"/>
  <c r="P143" i="172"/>
  <c r="Q142" i="4" s="1"/>
  <c r="M143" i="172"/>
  <c r="N142" i="4" s="1"/>
  <c r="L143" i="172"/>
  <c r="M142" i="4" s="1"/>
  <c r="I143" i="172"/>
  <c r="J142" i="4" s="1"/>
  <c r="H115" i="172"/>
  <c r="F115" i="172"/>
  <c r="E115" i="172"/>
  <c r="H113" i="172"/>
  <c r="F113" i="172"/>
  <c r="E113" i="172"/>
  <c r="H111" i="172"/>
  <c r="F111" i="172"/>
  <c r="E111" i="172"/>
  <c r="H88" i="172"/>
  <c r="F88" i="172"/>
  <c r="E88" i="172"/>
  <c r="H86" i="172"/>
  <c r="F86" i="172"/>
  <c r="E86" i="172"/>
  <c r="H84" i="172"/>
  <c r="F84" i="172"/>
  <c r="E84" i="172"/>
  <c r="H80" i="172"/>
  <c r="F80" i="172"/>
  <c r="E80" i="172"/>
  <c r="H78" i="172"/>
  <c r="F78" i="172"/>
  <c r="E78" i="172"/>
  <c r="H76" i="172"/>
  <c r="H82" i="172" s="1"/>
  <c r="F76" i="172"/>
  <c r="E76" i="172"/>
  <c r="H72" i="172"/>
  <c r="F72" i="172"/>
  <c r="E72" i="172"/>
  <c r="H70" i="172"/>
  <c r="F70" i="172"/>
  <c r="E70" i="172"/>
  <c r="H68" i="172"/>
  <c r="F68" i="172"/>
  <c r="E68" i="172"/>
  <c r="H64" i="172"/>
  <c r="F64" i="172"/>
  <c r="E64" i="172"/>
  <c r="H62" i="172"/>
  <c r="F62" i="172"/>
  <c r="E62" i="172"/>
  <c r="H60" i="172"/>
  <c r="F60" i="172"/>
  <c r="E60" i="172"/>
  <c r="T550" i="184"/>
  <c r="S550" i="184"/>
  <c r="R550" i="184"/>
  <c r="Q550" i="184"/>
  <c r="P550" i="184"/>
  <c r="O550" i="184"/>
  <c r="M550" i="184"/>
  <c r="L550" i="184"/>
  <c r="L552" i="184" s="1"/>
  <c r="L398" i="134" s="1"/>
  <c r="K550" i="184"/>
  <c r="K552" i="184" s="1"/>
  <c r="K398" i="134" s="1"/>
  <c r="J550" i="184"/>
  <c r="I550" i="184"/>
  <c r="H550" i="184"/>
  <c r="T549" i="184"/>
  <c r="S549" i="184"/>
  <c r="R549" i="184"/>
  <c r="Q549" i="184"/>
  <c r="P549" i="184"/>
  <c r="P551" i="184" s="1"/>
  <c r="P479" i="133" s="1"/>
  <c r="O549" i="184"/>
  <c r="M549" i="184"/>
  <c r="L549" i="184"/>
  <c r="K549" i="184"/>
  <c r="K551" i="184" s="1"/>
  <c r="L479" i="133" s="1"/>
  <c r="J549" i="184"/>
  <c r="I549" i="184"/>
  <c r="H549" i="184"/>
  <c r="U548" i="184"/>
  <c r="V548" i="184" s="1"/>
  <c r="H548" i="172" s="1"/>
  <c r="U546" i="184"/>
  <c r="V546" i="184" s="1"/>
  <c r="H546" i="172" s="1"/>
  <c r="U544" i="184"/>
  <c r="V544" i="184"/>
  <c r="H544" i="172" s="1"/>
  <c r="U542" i="184"/>
  <c r="I551" i="184"/>
  <c r="J479" i="133" s="1"/>
  <c r="U540" i="184"/>
  <c r="V540" i="184"/>
  <c r="H540" i="172" s="1"/>
  <c r="U538" i="184"/>
  <c r="V538" i="184" s="1"/>
  <c r="H538" i="172" s="1"/>
  <c r="U536" i="184"/>
  <c r="V536" i="184" s="1"/>
  <c r="H536" i="172" s="1"/>
  <c r="H542" i="172" s="1"/>
  <c r="U534" i="184"/>
  <c r="V534" i="184" s="1"/>
  <c r="Q551" i="184"/>
  <c r="Q479" i="133" s="1"/>
  <c r="U532" i="184"/>
  <c r="V532" i="184" s="1"/>
  <c r="H532" i="172" s="1"/>
  <c r="V530" i="184"/>
  <c r="H530" i="172" s="1"/>
  <c r="U530" i="184"/>
  <c r="U528" i="184"/>
  <c r="V528" i="184" s="1"/>
  <c r="H528" i="172" s="1"/>
  <c r="S552" i="184"/>
  <c r="S398" i="134" s="1"/>
  <c r="Q552" i="184"/>
  <c r="Q398" i="134" s="1"/>
  <c r="T551" i="184"/>
  <c r="T479" i="133" s="1"/>
  <c r="L551" i="184"/>
  <c r="M479" i="133" s="1"/>
  <c r="H551" i="184"/>
  <c r="I479" i="133" s="1"/>
  <c r="V524" i="184"/>
  <c r="H524" i="172" s="1"/>
  <c r="U524" i="184"/>
  <c r="U522" i="184"/>
  <c r="V522" i="184" s="1"/>
  <c r="H522" i="172" s="1"/>
  <c r="U520" i="184"/>
  <c r="V520" i="184" s="1"/>
  <c r="H520" i="172" s="1"/>
  <c r="H526" i="172" s="1"/>
  <c r="T499" i="184"/>
  <c r="S499" i="184"/>
  <c r="R499" i="184"/>
  <c r="Q499" i="184"/>
  <c r="P499" i="184"/>
  <c r="O499" i="184"/>
  <c r="O501" i="184" s="1"/>
  <c r="O361" i="134" s="1"/>
  <c r="M499" i="184"/>
  <c r="L499" i="184"/>
  <c r="K499" i="184"/>
  <c r="J499" i="184"/>
  <c r="I499" i="184"/>
  <c r="H499" i="184"/>
  <c r="T498" i="184"/>
  <c r="S498" i="184"/>
  <c r="R498" i="184"/>
  <c r="Q498" i="184"/>
  <c r="P498" i="184"/>
  <c r="O498" i="184"/>
  <c r="M498" i="184"/>
  <c r="M500" i="184" s="1"/>
  <c r="N434" i="133" s="1"/>
  <c r="L498" i="184"/>
  <c r="K498" i="184"/>
  <c r="J498" i="184"/>
  <c r="I498" i="184"/>
  <c r="I500" i="184" s="1"/>
  <c r="J434" i="133" s="1"/>
  <c r="H498" i="184"/>
  <c r="U497" i="184"/>
  <c r="U495" i="184"/>
  <c r="U493" i="184"/>
  <c r="V493" i="184" s="1"/>
  <c r="H493" i="172" s="1"/>
  <c r="T500" i="184"/>
  <c r="T434" i="133" s="1"/>
  <c r="K500" i="184"/>
  <c r="L434" i="133" s="1"/>
  <c r="U489" i="184"/>
  <c r="U487" i="184"/>
  <c r="V487" i="184"/>
  <c r="H487" i="172" s="1"/>
  <c r="U485" i="184"/>
  <c r="V485" i="184" s="1"/>
  <c r="H485" i="172" s="1"/>
  <c r="U481" i="184"/>
  <c r="V481" i="184"/>
  <c r="H481" i="172" s="1"/>
  <c r="U479" i="184"/>
  <c r="V479" i="184"/>
  <c r="H479" i="172" s="1"/>
  <c r="U477" i="184"/>
  <c r="V477" i="184" s="1"/>
  <c r="H477" i="172" s="1"/>
  <c r="R501" i="184"/>
  <c r="R361" i="134" s="1"/>
  <c r="M501" i="184"/>
  <c r="M361" i="134" s="1"/>
  <c r="L501" i="184"/>
  <c r="L361" i="134" s="1"/>
  <c r="I501" i="184"/>
  <c r="I361" i="134" s="1"/>
  <c r="H501" i="184"/>
  <c r="H361" i="134" s="1"/>
  <c r="R500" i="184"/>
  <c r="R434" i="133" s="1"/>
  <c r="Q500" i="184"/>
  <c r="Q434" i="133" s="1"/>
  <c r="L500" i="184"/>
  <c r="M434" i="133" s="1"/>
  <c r="H500" i="184"/>
  <c r="I434" i="133" s="1"/>
  <c r="U473" i="184"/>
  <c r="U471" i="184"/>
  <c r="U469" i="184"/>
  <c r="V469" i="184"/>
  <c r="H469" i="172" s="1"/>
  <c r="T448" i="184"/>
  <c r="S448" i="184"/>
  <c r="R448" i="184"/>
  <c r="Q448" i="184"/>
  <c r="P448" i="184"/>
  <c r="O448" i="184"/>
  <c r="M448" i="184"/>
  <c r="L448" i="184"/>
  <c r="K448" i="184"/>
  <c r="K450" i="184" s="1"/>
  <c r="K324" i="134" s="1"/>
  <c r="J448" i="184"/>
  <c r="I448" i="184"/>
  <c r="H448" i="184"/>
  <c r="T447" i="184"/>
  <c r="T449" i="184" s="1"/>
  <c r="T389" i="133" s="1"/>
  <c r="S447" i="184"/>
  <c r="R447" i="184"/>
  <c r="Q447" i="184"/>
  <c r="Q449" i="184" s="1"/>
  <c r="Q389" i="133" s="1"/>
  <c r="P447" i="184"/>
  <c r="P449" i="184" s="1"/>
  <c r="P389" i="133" s="1"/>
  <c r="O447" i="184"/>
  <c r="M447" i="184"/>
  <c r="L447" i="184"/>
  <c r="K447" i="184"/>
  <c r="K449" i="184" s="1"/>
  <c r="L389" i="133" s="1"/>
  <c r="J447" i="184"/>
  <c r="I447" i="184"/>
  <c r="H447" i="184"/>
  <c r="U446" i="184"/>
  <c r="V446" i="184"/>
  <c r="H446" i="172" s="1"/>
  <c r="U444" i="184"/>
  <c r="V444" i="184"/>
  <c r="H444" i="172" s="1"/>
  <c r="U442" i="184"/>
  <c r="U438" i="184"/>
  <c r="V438" i="184" s="1"/>
  <c r="H438" i="172" s="1"/>
  <c r="U436" i="184"/>
  <c r="V436" i="184"/>
  <c r="H436" i="172" s="1"/>
  <c r="U434" i="184"/>
  <c r="U432" i="184"/>
  <c r="V432" i="184"/>
  <c r="U430" i="184"/>
  <c r="V430" i="184"/>
  <c r="H430" i="172" s="1"/>
  <c r="U428" i="184"/>
  <c r="V428" i="184"/>
  <c r="H428" i="172" s="1"/>
  <c r="U426" i="184"/>
  <c r="S450" i="184"/>
  <c r="S324" i="134" s="1"/>
  <c r="R450" i="184"/>
  <c r="R324" i="134" s="1"/>
  <c r="Q450" i="184"/>
  <c r="Q324" i="134" s="1"/>
  <c r="M450" i="184"/>
  <c r="M324" i="134" s="1"/>
  <c r="L450" i="184"/>
  <c r="L324" i="134" s="1"/>
  <c r="I450" i="184"/>
  <c r="I324" i="134" s="1"/>
  <c r="H450" i="184"/>
  <c r="R449" i="184"/>
  <c r="R389" i="133" s="1"/>
  <c r="M449" i="184"/>
  <c r="N389" i="133" s="1"/>
  <c r="L449" i="184"/>
  <c r="M389" i="133" s="1"/>
  <c r="I449" i="184"/>
  <c r="J389" i="133" s="1"/>
  <c r="H449" i="184"/>
  <c r="I389" i="133" s="1"/>
  <c r="U422" i="184"/>
  <c r="V422" i="184" s="1"/>
  <c r="H422" i="172" s="1"/>
  <c r="U420" i="184"/>
  <c r="V420" i="184"/>
  <c r="H420" i="172" s="1"/>
  <c r="U418" i="184"/>
  <c r="S399" i="184"/>
  <c r="S287" i="134" s="1"/>
  <c r="O399" i="184"/>
  <c r="O287" i="134" s="1"/>
  <c r="O398" i="184"/>
  <c r="O344" i="133" s="1"/>
  <c r="J398" i="184"/>
  <c r="K344" i="133" s="1"/>
  <c r="T397" i="184"/>
  <c r="S397" i="184"/>
  <c r="R397" i="184"/>
  <c r="Q397" i="184"/>
  <c r="Q399" i="184" s="1"/>
  <c r="Q287" i="134" s="1"/>
  <c r="P397" i="184"/>
  <c r="U397" i="184" s="1"/>
  <c r="O397" i="184"/>
  <c r="M397" i="184"/>
  <c r="L397" i="184"/>
  <c r="K397" i="184"/>
  <c r="K399" i="184" s="1"/>
  <c r="K287" i="134" s="1"/>
  <c r="J397" i="184"/>
  <c r="I397" i="184"/>
  <c r="H397" i="184"/>
  <c r="T396" i="184"/>
  <c r="T398" i="184" s="1"/>
  <c r="T344" i="133" s="1"/>
  <c r="S396" i="184"/>
  <c r="S398" i="184" s="1"/>
  <c r="S344" i="133" s="1"/>
  <c r="R396" i="184"/>
  <c r="Q396" i="184"/>
  <c r="Q398" i="184" s="1"/>
  <c r="Q344" i="133" s="1"/>
  <c r="P396" i="184"/>
  <c r="O396" i="184"/>
  <c r="M396" i="184"/>
  <c r="L396" i="184"/>
  <c r="K396" i="184"/>
  <c r="K398" i="184" s="1"/>
  <c r="L344" i="133" s="1"/>
  <c r="J396" i="184"/>
  <c r="I396" i="184"/>
  <c r="H396" i="184"/>
  <c r="U395" i="184"/>
  <c r="V395" i="184" s="1"/>
  <c r="H395" i="172" s="1"/>
  <c r="V393" i="184"/>
  <c r="H393" i="172" s="1"/>
  <c r="U393" i="184"/>
  <c r="U391" i="184"/>
  <c r="V391" i="184" s="1"/>
  <c r="H391" i="172" s="1"/>
  <c r="U389" i="184"/>
  <c r="V389" i="184"/>
  <c r="U387" i="184"/>
  <c r="V387" i="184" s="1"/>
  <c r="H387" i="172" s="1"/>
  <c r="U385" i="184"/>
  <c r="V385" i="184" s="1"/>
  <c r="H385" i="172" s="1"/>
  <c r="U383" i="184"/>
  <c r="V383" i="184" s="1"/>
  <c r="H383" i="172" s="1"/>
  <c r="H389" i="172" s="1"/>
  <c r="U381" i="184"/>
  <c r="J399" i="184"/>
  <c r="J287" i="134" s="1"/>
  <c r="U379" i="184"/>
  <c r="V379" i="184" s="1"/>
  <c r="H379" i="172" s="1"/>
  <c r="U377" i="184"/>
  <c r="V377" i="184"/>
  <c r="H377" i="172" s="1"/>
  <c r="U375" i="184"/>
  <c r="V375" i="184"/>
  <c r="H375" i="172" s="1"/>
  <c r="H381" i="172" s="1"/>
  <c r="T399" i="184"/>
  <c r="T287" i="134" s="1"/>
  <c r="R399" i="184"/>
  <c r="R287" i="134" s="1"/>
  <c r="P399" i="184"/>
  <c r="M399" i="184"/>
  <c r="M287" i="134" s="1"/>
  <c r="L399" i="184"/>
  <c r="L287" i="134" s="1"/>
  <c r="H399" i="184"/>
  <c r="R398" i="184"/>
  <c r="R344" i="133" s="1"/>
  <c r="P398" i="184"/>
  <c r="P344" i="133" s="1"/>
  <c r="M398" i="184"/>
  <c r="N344" i="133" s="1"/>
  <c r="L398" i="184"/>
  <c r="M344" i="133" s="1"/>
  <c r="I398" i="184"/>
  <c r="J344" i="133" s="1"/>
  <c r="H398" i="184"/>
  <c r="I344" i="133" s="1"/>
  <c r="U371" i="184"/>
  <c r="V371" i="184" s="1"/>
  <c r="H371" i="172" s="1"/>
  <c r="U369" i="184"/>
  <c r="V369" i="184" s="1"/>
  <c r="H369" i="172" s="1"/>
  <c r="V367" i="184"/>
  <c r="H367" i="172" s="1"/>
  <c r="U367" i="184"/>
  <c r="S348" i="184"/>
  <c r="S250" i="134" s="1"/>
  <c r="J347" i="184"/>
  <c r="K299" i="133" s="1"/>
  <c r="T346" i="184"/>
  <c r="S346" i="184"/>
  <c r="R346" i="184"/>
  <c r="Q346" i="184"/>
  <c r="Q348" i="184" s="1"/>
  <c r="Q250" i="134" s="1"/>
  <c r="P346" i="184"/>
  <c r="O346" i="184"/>
  <c r="O348" i="184" s="1"/>
  <c r="O250" i="134" s="1"/>
  <c r="M346" i="184"/>
  <c r="L346" i="184"/>
  <c r="K346" i="184"/>
  <c r="K348" i="184" s="1"/>
  <c r="K250" i="134" s="1"/>
  <c r="J346" i="184"/>
  <c r="I346" i="184"/>
  <c r="H346" i="184"/>
  <c r="N346" i="184" s="1"/>
  <c r="T345" i="184"/>
  <c r="T347" i="184" s="1"/>
  <c r="T299" i="133" s="1"/>
  <c r="S345" i="184"/>
  <c r="R345" i="184"/>
  <c r="Q345" i="184"/>
  <c r="P345" i="184"/>
  <c r="O345" i="184"/>
  <c r="O347" i="184" s="1"/>
  <c r="O299" i="133" s="1"/>
  <c r="M345" i="184"/>
  <c r="L345" i="184"/>
  <c r="K345" i="184"/>
  <c r="K347" i="184" s="1"/>
  <c r="L299" i="133" s="1"/>
  <c r="J345" i="184"/>
  <c r="I345" i="184"/>
  <c r="H345" i="184"/>
  <c r="U344" i="184"/>
  <c r="V344" i="184" s="1"/>
  <c r="H344" i="172" s="1"/>
  <c r="U342" i="184"/>
  <c r="V342" i="184" s="1"/>
  <c r="H342" i="172" s="1"/>
  <c r="U340" i="184"/>
  <c r="V340" i="184" s="1"/>
  <c r="H340" i="172" s="1"/>
  <c r="U338" i="184"/>
  <c r="V338" i="184" s="1"/>
  <c r="U336" i="184"/>
  <c r="V336" i="184" s="1"/>
  <c r="H336" i="172" s="1"/>
  <c r="U334" i="184"/>
  <c r="V334" i="184" s="1"/>
  <c r="H334" i="172" s="1"/>
  <c r="U332" i="184"/>
  <c r="V332" i="184"/>
  <c r="H332" i="172" s="1"/>
  <c r="U330" i="184"/>
  <c r="J348" i="184"/>
  <c r="J250" i="134" s="1"/>
  <c r="S347" i="184"/>
  <c r="S299" i="133" s="1"/>
  <c r="U328" i="184"/>
  <c r="V328" i="184" s="1"/>
  <c r="H328" i="172" s="1"/>
  <c r="U326" i="184"/>
  <c r="V326" i="184" s="1"/>
  <c r="H326" i="172" s="1"/>
  <c r="U324" i="184"/>
  <c r="V324" i="184"/>
  <c r="H324" i="172" s="1"/>
  <c r="T348" i="184"/>
  <c r="T250" i="134" s="1"/>
  <c r="R348" i="184"/>
  <c r="R250" i="134" s="1"/>
  <c r="P348" i="184"/>
  <c r="M348" i="184"/>
  <c r="M250" i="134" s="1"/>
  <c r="R347" i="184"/>
  <c r="R299" i="133" s="1"/>
  <c r="P347" i="184"/>
  <c r="P299" i="133" s="1"/>
  <c r="M347" i="184"/>
  <c r="N299" i="133" s="1"/>
  <c r="I347" i="184"/>
  <c r="J299" i="133" s="1"/>
  <c r="V320" i="184"/>
  <c r="H320" i="172" s="1"/>
  <c r="U320" i="184"/>
  <c r="U318" i="184"/>
  <c r="V318" i="184"/>
  <c r="H318" i="172" s="1"/>
  <c r="V316" i="184"/>
  <c r="H316" i="172" s="1"/>
  <c r="H322" i="172" s="1"/>
  <c r="U316" i="184"/>
  <c r="L297" i="184"/>
  <c r="L213" i="134" s="1"/>
  <c r="T295" i="184"/>
  <c r="T297" i="184" s="1"/>
  <c r="T213" i="134" s="1"/>
  <c r="S295" i="184"/>
  <c r="R295" i="184"/>
  <c r="Q295" i="184"/>
  <c r="P295" i="184"/>
  <c r="P297" i="184" s="1"/>
  <c r="P213" i="134" s="1"/>
  <c r="O295" i="184"/>
  <c r="M295" i="184"/>
  <c r="L295" i="184"/>
  <c r="K295" i="184"/>
  <c r="K297" i="184" s="1"/>
  <c r="K213" i="134" s="1"/>
  <c r="J295" i="184"/>
  <c r="I295" i="184"/>
  <c r="H295" i="184"/>
  <c r="H297" i="184" s="1"/>
  <c r="H213" i="134" s="1"/>
  <c r="T294" i="184"/>
  <c r="T296" i="184" s="1"/>
  <c r="T254" i="133" s="1"/>
  <c r="S294" i="184"/>
  <c r="R294" i="184"/>
  <c r="Q294" i="184"/>
  <c r="Q296" i="184" s="1"/>
  <c r="Q254" i="133" s="1"/>
  <c r="P294" i="184"/>
  <c r="P296" i="184" s="1"/>
  <c r="P254" i="133" s="1"/>
  <c r="O294" i="184"/>
  <c r="M294" i="184"/>
  <c r="L294" i="184"/>
  <c r="L296" i="184" s="1"/>
  <c r="M254" i="133" s="1"/>
  <c r="K294" i="184"/>
  <c r="K296" i="184" s="1"/>
  <c r="L254" i="133" s="1"/>
  <c r="J294" i="184"/>
  <c r="I294" i="184"/>
  <c r="H294" i="184"/>
  <c r="H296" i="184" s="1"/>
  <c r="I254" i="133" s="1"/>
  <c r="U293" i="184"/>
  <c r="V293" i="184" s="1"/>
  <c r="H293" i="172" s="1"/>
  <c r="U291" i="184"/>
  <c r="V291" i="184" s="1"/>
  <c r="H291" i="172" s="1"/>
  <c r="V289" i="184"/>
  <c r="H289" i="172" s="1"/>
  <c r="U289" i="184"/>
  <c r="U287" i="184"/>
  <c r="V285" i="184"/>
  <c r="H285" i="172" s="1"/>
  <c r="U285" i="184"/>
  <c r="U283" i="184"/>
  <c r="V283" i="184"/>
  <c r="H283" i="172" s="1"/>
  <c r="U281" i="184"/>
  <c r="V281" i="184" s="1"/>
  <c r="H281" i="172" s="1"/>
  <c r="H287" i="172" s="1"/>
  <c r="U279" i="184"/>
  <c r="V279" i="184"/>
  <c r="V277" i="184"/>
  <c r="H277" i="172" s="1"/>
  <c r="U277" i="184"/>
  <c r="U275" i="184"/>
  <c r="V275" i="184"/>
  <c r="H275" i="172" s="1"/>
  <c r="U273" i="184"/>
  <c r="V273" i="184" s="1"/>
  <c r="H273" i="172" s="1"/>
  <c r="H279" i="172" s="1"/>
  <c r="S297" i="184"/>
  <c r="S213" i="134" s="1"/>
  <c r="R297" i="184"/>
  <c r="R213" i="134" s="1"/>
  <c r="O297" i="184"/>
  <c r="J297" i="184"/>
  <c r="J213" i="134" s="1"/>
  <c r="S296" i="184"/>
  <c r="S254" i="133" s="1"/>
  <c r="O296" i="184"/>
  <c r="O254" i="133" s="1"/>
  <c r="J296" i="184"/>
  <c r="K254" i="133" s="1"/>
  <c r="U269" i="184"/>
  <c r="V269" i="184" s="1"/>
  <c r="H269" i="172" s="1"/>
  <c r="U267" i="184"/>
  <c r="V267" i="184" s="1"/>
  <c r="H267" i="172" s="1"/>
  <c r="U265" i="184"/>
  <c r="V265" i="184"/>
  <c r="H265" i="172" s="1"/>
  <c r="T244" i="184"/>
  <c r="S244" i="184"/>
  <c r="R244" i="184"/>
  <c r="Q244" i="184"/>
  <c r="U244" i="184" s="1"/>
  <c r="P244" i="184"/>
  <c r="O244" i="184"/>
  <c r="M244" i="184"/>
  <c r="M246" i="184" s="1"/>
  <c r="M176" i="134" s="1"/>
  <c r="L244" i="184"/>
  <c r="L246" i="184" s="1"/>
  <c r="L176" i="134" s="1"/>
  <c r="K244" i="184"/>
  <c r="J244" i="184"/>
  <c r="I244" i="184"/>
  <c r="H244" i="184"/>
  <c r="T243" i="184"/>
  <c r="S243" i="184"/>
  <c r="R243" i="184"/>
  <c r="Q243" i="184"/>
  <c r="Q245" i="184" s="1"/>
  <c r="Q209" i="133" s="1"/>
  <c r="P243" i="184"/>
  <c r="O243" i="184"/>
  <c r="M243" i="184"/>
  <c r="M245" i="184" s="1"/>
  <c r="N209" i="133" s="1"/>
  <c r="L243" i="184"/>
  <c r="L245" i="184" s="1"/>
  <c r="M209" i="133" s="1"/>
  <c r="K243" i="184"/>
  <c r="K245" i="184" s="1"/>
  <c r="L209" i="133" s="1"/>
  <c r="J243" i="184"/>
  <c r="I243" i="184"/>
  <c r="H243" i="184"/>
  <c r="U242" i="184"/>
  <c r="V242" i="184" s="1"/>
  <c r="H242" i="172" s="1"/>
  <c r="U240" i="184"/>
  <c r="V240" i="184"/>
  <c r="H240" i="172" s="1"/>
  <c r="V238" i="184"/>
  <c r="H238" i="172" s="1"/>
  <c r="U238" i="184"/>
  <c r="U234" i="184"/>
  <c r="V234" i="184" s="1"/>
  <c r="H234" i="172" s="1"/>
  <c r="U232" i="184"/>
  <c r="V232" i="184" s="1"/>
  <c r="H232" i="172" s="1"/>
  <c r="V230" i="184"/>
  <c r="H230" i="172" s="1"/>
  <c r="U230" i="184"/>
  <c r="T246" i="184"/>
  <c r="T176" i="134" s="1"/>
  <c r="P246" i="184"/>
  <c r="U228" i="184"/>
  <c r="H245" i="184"/>
  <c r="I209" i="133" s="1"/>
  <c r="V226" i="184"/>
  <c r="H226" i="172" s="1"/>
  <c r="U226" i="184"/>
  <c r="U224" i="184"/>
  <c r="V224" i="184" s="1"/>
  <c r="H224" i="172" s="1"/>
  <c r="U222" i="184"/>
  <c r="V222" i="184" s="1"/>
  <c r="H222" i="172" s="1"/>
  <c r="H228" i="172" s="1"/>
  <c r="S246" i="184"/>
  <c r="S176" i="134" s="1"/>
  <c r="R246" i="184"/>
  <c r="R176" i="134" s="1"/>
  <c r="O246" i="184"/>
  <c r="O176" i="134" s="1"/>
  <c r="K246" i="184"/>
  <c r="K176" i="134" s="1"/>
  <c r="I246" i="184"/>
  <c r="I176" i="134" s="1"/>
  <c r="T245" i="184"/>
  <c r="T209" i="133" s="1"/>
  <c r="S245" i="184"/>
  <c r="S209" i="133" s="1"/>
  <c r="R245" i="184"/>
  <c r="R209" i="133" s="1"/>
  <c r="P245" i="184"/>
  <c r="P209" i="133" s="1"/>
  <c r="O245" i="184"/>
  <c r="O209" i="133" s="1"/>
  <c r="J245" i="184"/>
  <c r="K209" i="133" s="1"/>
  <c r="I245" i="184"/>
  <c r="J209" i="133" s="1"/>
  <c r="U218" i="184"/>
  <c r="V218" i="184" s="1"/>
  <c r="H218" i="172" s="1"/>
  <c r="U216" i="184"/>
  <c r="V216" i="184"/>
  <c r="H216" i="172" s="1"/>
  <c r="U214" i="184"/>
  <c r="V214" i="184" s="1"/>
  <c r="H214" i="172" s="1"/>
  <c r="H220" i="172" s="1"/>
  <c r="T193" i="184"/>
  <c r="S193" i="184"/>
  <c r="R193" i="184"/>
  <c r="Q193" i="184"/>
  <c r="P193" i="184"/>
  <c r="O193" i="184"/>
  <c r="O195" i="184" s="1"/>
  <c r="O139" i="134" s="1"/>
  <c r="M193" i="184"/>
  <c r="M195" i="184" s="1"/>
  <c r="M139" i="134" s="1"/>
  <c r="L193" i="184"/>
  <c r="K193" i="184"/>
  <c r="J193" i="184"/>
  <c r="I193" i="184"/>
  <c r="N193" i="184" s="1"/>
  <c r="H193" i="184"/>
  <c r="T192" i="184"/>
  <c r="T194" i="184" s="1"/>
  <c r="T164" i="133" s="1"/>
  <c r="S192" i="184"/>
  <c r="R192" i="184"/>
  <c r="R194" i="184" s="1"/>
  <c r="R164" i="133" s="1"/>
  <c r="Q192" i="184"/>
  <c r="P192" i="184"/>
  <c r="O192" i="184"/>
  <c r="O194" i="184" s="1"/>
  <c r="O164" i="133" s="1"/>
  <c r="M192" i="184"/>
  <c r="M194" i="184" s="1"/>
  <c r="N164" i="133" s="1"/>
  <c r="L192" i="184"/>
  <c r="K192" i="184"/>
  <c r="J192" i="184"/>
  <c r="I192" i="184"/>
  <c r="I194" i="184" s="1"/>
  <c r="J164" i="133" s="1"/>
  <c r="H192" i="184"/>
  <c r="U191" i="184"/>
  <c r="V191" i="184"/>
  <c r="H191" i="172" s="1"/>
  <c r="U189" i="184"/>
  <c r="V189" i="184" s="1"/>
  <c r="H189" i="172" s="1"/>
  <c r="U187" i="184"/>
  <c r="V187" i="184" s="1"/>
  <c r="H187" i="172" s="1"/>
  <c r="Q195" i="184"/>
  <c r="U185" i="184"/>
  <c r="U183" i="184"/>
  <c r="V183" i="184"/>
  <c r="H183" i="172" s="1"/>
  <c r="V181" i="184"/>
  <c r="H181" i="172" s="1"/>
  <c r="U181" i="184"/>
  <c r="U179" i="184"/>
  <c r="V179" i="184" s="1"/>
  <c r="H179" i="172" s="1"/>
  <c r="T195" i="184"/>
  <c r="T139" i="134" s="1"/>
  <c r="P195" i="184"/>
  <c r="P139" i="134" s="1"/>
  <c r="U177" i="184"/>
  <c r="L195" i="184"/>
  <c r="L139" i="134" s="1"/>
  <c r="Q194" i="184"/>
  <c r="Q164" i="133" s="1"/>
  <c r="L194" i="184"/>
  <c r="M164" i="133" s="1"/>
  <c r="H194" i="184"/>
  <c r="I164" i="133" s="1"/>
  <c r="U175" i="184"/>
  <c r="V175" i="184" s="1"/>
  <c r="H175" i="172" s="1"/>
  <c r="U173" i="184"/>
  <c r="V173" i="184" s="1"/>
  <c r="H173" i="172" s="1"/>
  <c r="U171" i="184"/>
  <c r="V171" i="184"/>
  <c r="H171" i="172" s="1"/>
  <c r="S195" i="184"/>
  <c r="S139" i="134" s="1"/>
  <c r="R195" i="184"/>
  <c r="R139" i="134" s="1"/>
  <c r="K195" i="184"/>
  <c r="K139" i="134" s="1"/>
  <c r="I195" i="184"/>
  <c r="I139" i="134" s="1"/>
  <c r="S194" i="184"/>
  <c r="S164" i="133" s="1"/>
  <c r="P194" i="184"/>
  <c r="P164" i="133" s="1"/>
  <c r="K194" i="184"/>
  <c r="L164" i="133" s="1"/>
  <c r="J194" i="184"/>
  <c r="K164" i="133" s="1"/>
  <c r="U167" i="184"/>
  <c r="V167" i="184" s="1"/>
  <c r="H167" i="172" s="1"/>
  <c r="U165" i="184"/>
  <c r="V165" i="184"/>
  <c r="H165" i="172" s="1"/>
  <c r="U163" i="184"/>
  <c r="V163" i="184"/>
  <c r="H163" i="172" s="1"/>
  <c r="T142" i="184"/>
  <c r="S142" i="184"/>
  <c r="S144" i="184" s="1"/>
  <c r="S102" i="134" s="1"/>
  <c r="R142" i="184"/>
  <c r="Q142" i="184"/>
  <c r="P142" i="184"/>
  <c r="O142" i="184"/>
  <c r="M142" i="184"/>
  <c r="L142" i="184"/>
  <c r="K142" i="184"/>
  <c r="J142" i="184"/>
  <c r="I142" i="184"/>
  <c r="H142" i="184"/>
  <c r="T141" i="184"/>
  <c r="S141" i="184"/>
  <c r="R141" i="184"/>
  <c r="Q141" i="184"/>
  <c r="P141" i="184"/>
  <c r="O141" i="184"/>
  <c r="M141" i="184"/>
  <c r="L141" i="184"/>
  <c r="K141" i="184"/>
  <c r="J141" i="184"/>
  <c r="I141" i="184"/>
  <c r="H141" i="184"/>
  <c r="H143" i="184" s="1"/>
  <c r="I119" i="133" s="1"/>
  <c r="U140" i="184"/>
  <c r="V140" i="184"/>
  <c r="U138" i="184"/>
  <c r="U136" i="184"/>
  <c r="V136" i="184" s="1"/>
  <c r="U132" i="184"/>
  <c r="U130" i="184"/>
  <c r="V130" i="184" s="1"/>
  <c r="U128" i="184"/>
  <c r="U124" i="184"/>
  <c r="V124" i="184"/>
  <c r="U122" i="184"/>
  <c r="U120" i="184"/>
  <c r="V120" i="184"/>
  <c r="T144" i="184"/>
  <c r="T102" i="134" s="1"/>
  <c r="Q144" i="184"/>
  <c r="Q102" i="134" s="1"/>
  <c r="P144" i="184"/>
  <c r="P102" i="134" s="1"/>
  <c r="L144" i="184"/>
  <c r="L102" i="134" s="1"/>
  <c r="K144" i="184"/>
  <c r="K102" i="134" s="1"/>
  <c r="H144" i="184"/>
  <c r="T143" i="184"/>
  <c r="T119" i="133" s="1"/>
  <c r="Q143" i="184"/>
  <c r="Q119" i="133" s="1"/>
  <c r="P143" i="184"/>
  <c r="P119" i="133" s="1"/>
  <c r="L143" i="184"/>
  <c r="M119" i="133" s="1"/>
  <c r="K143" i="184"/>
  <c r="L119" i="133" s="1"/>
  <c r="U116" i="184"/>
  <c r="U114" i="184"/>
  <c r="V114" i="184" s="1"/>
  <c r="U112" i="184"/>
  <c r="V112" i="184" s="1"/>
  <c r="T91" i="184"/>
  <c r="S91" i="184"/>
  <c r="S40" i="184" s="1"/>
  <c r="R91" i="184"/>
  <c r="Q91" i="184"/>
  <c r="P91" i="184"/>
  <c r="O91" i="184"/>
  <c r="O40" i="184" s="1"/>
  <c r="M91" i="184"/>
  <c r="L91" i="184"/>
  <c r="K91" i="184"/>
  <c r="J91" i="184"/>
  <c r="J40" i="184" s="1"/>
  <c r="I91" i="184"/>
  <c r="H91" i="184"/>
  <c r="T90" i="184"/>
  <c r="S90" i="184"/>
  <c r="R90" i="184"/>
  <c r="Q90" i="184"/>
  <c r="P90" i="184"/>
  <c r="O90" i="184"/>
  <c r="O39" i="184" s="1"/>
  <c r="M90" i="184"/>
  <c r="L90" i="184"/>
  <c r="K90" i="184"/>
  <c r="J90" i="184"/>
  <c r="J39" i="184" s="1"/>
  <c r="I90" i="184"/>
  <c r="H90" i="184"/>
  <c r="U89" i="184"/>
  <c r="V89" i="184" s="1"/>
  <c r="U87" i="184"/>
  <c r="V87" i="184" s="1"/>
  <c r="U85" i="184"/>
  <c r="U81" i="184"/>
  <c r="U79" i="184"/>
  <c r="U77" i="184"/>
  <c r="V77" i="184"/>
  <c r="U73" i="184"/>
  <c r="V73" i="184" s="1"/>
  <c r="U71" i="184"/>
  <c r="V71" i="184" s="1"/>
  <c r="U69" i="184"/>
  <c r="U65" i="184"/>
  <c r="U63" i="184"/>
  <c r="U61" i="184"/>
  <c r="V61" i="184"/>
  <c r="U38" i="184"/>
  <c r="N38" i="184"/>
  <c r="U36" i="184"/>
  <c r="V36" i="184" s="1"/>
  <c r="N36" i="184"/>
  <c r="U34" i="184"/>
  <c r="N34" i="184"/>
  <c r="V34" i="184" s="1"/>
  <c r="U30" i="184"/>
  <c r="N30" i="184"/>
  <c r="U28" i="184"/>
  <c r="N28" i="184"/>
  <c r="V28" i="184" s="1"/>
  <c r="U26" i="184"/>
  <c r="N26" i="184"/>
  <c r="U22" i="184"/>
  <c r="N22" i="184"/>
  <c r="V22" i="184" s="1"/>
  <c r="U20" i="184"/>
  <c r="V20" i="184" s="1"/>
  <c r="N20" i="184"/>
  <c r="U18" i="184"/>
  <c r="N18" i="184"/>
  <c r="V18" i="184" s="1"/>
  <c r="U14" i="184"/>
  <c r="N14" i="184"/>
  <c r="U12" i="184"/>
  <c r="V12" i="184" s="1"/>
  <c r="N12" i="184"/>
  <c r="U10" i="184"/>
  <c r="N10" i="184"/>
  <c r="V10" i="184" s="1"/>
  <c r="I429" i="132" l="1"/>
  <c r="V314" i="134"/>
  <c r="I273" i="132"/>
  <c r="V166" i="134"/>
  <c r="H534" i="172"/>
  <c r="H533" i="172"/>
  <c r="H550" i="172"/>
  <c r="H541" i="172"/>
  <c r="H551" i="172" s="1"/>
  <c r="I614" i="4" s="1"/>
  <c r="N550" i="184"/>
  <c r="H483" i="172"/>
  <c r="H490" i="172"/>
  <c r="H500" i="172" s="1"/>
  <c r="I555" i="4" s="1"/>
  <c r="H474" i="172"/>
  <c r="H482" i="172"/>
  <c r="S39" i="184"/>
  <c r="H447" i="172"/>
  <c r="N448" i="184"/>
  <c r="U448" i="184"/>
  <c r="H373" i="172"/>
  <c r="N397" i="184"/>
  <c r="V397" i="184" s="1"/>
  <c r="H388" i="172"/>
  <c r="H396" i="172"/>
  <c r="H397" i="172"/>
  <c r="H346" i="172"/>
  <c r="U346" i="184"/>
  <c r="H338" i="172"/>
  <c r="H337" i="172"/>
  <c r="H330" i="172"/>
  <c r="V346" i="184"/>
  <c r="H321" i="172"/>
  <c r="H345" i="172"/>
  <c r="K39" i="184"/>
  <c r="K40" i="184"/>
  <c r="U295" i="184"/>
  <c r="H294" i="172"/>
  <c r="H295" i="172"/>
  <c r="P39" i="184"/>
  <c r="P40" i="184"/>
  <c r="H271" i="172"/>
  <c r="T39" i="184"/>
  <c r="T40" i="184"/>
  <c r="H270" i="172"/>
  <c r="Q297" i="184"/>
  <c r="Q213" i="134" s="1"/>
  <c r="H278" i="172"/>
  <c r="H236" i="172"/>
  <c r="Q39" i="184"/>
  <c r="L40" i="184"/>
  <c r="Q246" i="184"/>
  <c r="Q176" i="134" s="1"/>
  <c r="H39" i="184"/>
  <c r="L39" i="184"/>
  <c r="H40" i="184"/>
  <c r="Q40" i="184"/>
  <c r="N244" i="184"/>
  <c r="V244" i="184" s="1"/>
  <c r="H227" i="172"/>
  <c r="H244" i="172"/>
  <c r="H193" i="172"/>
  <c r="H176" i="172"/>
  <c r="H177" i="172"/>
  <c r="H185" i="172"/>
  <c r="H184" i="172"/>
  <c r="H169" i="172"/>
  <c r="U193" i="184"/>
  <c r="H168" i="172"/>
  <c r="H192" i="172"/>
  <c r="I39" i="184"/>
  <c r="M39" i="184"/>
  <c r="R39" i="184"/>
  <c r="I40" i="184"/>
  <c r="M40" i="184"/>
  <c r="R40" i="184"/>
  <c r="H133" i="172"/>
  <c r="H117" i="172"/>
  <c r="H141" i="172"/>
  <c r="O93" i="184"/>
  <c r="H90" i="172"/>
  <c r="H39" i="172" s="1"/>
  <c r="H66" i="172"/>
  <c r="H15" i="172" s="1"/>
  <c r="H74" i="172"/>
  <c r="H23" i="172" s="1"/>
  <c r="M17" i="133"/>
  <c r="J17" i="133"/>
  <c r="M18" i="133"/>
  <c r="V169" i="184"/>
  <c r="V185" i="184"/>
  <c r="U195" i="184"/>
  <c r="Q139" i="134"/>
  <c r="U139" i="134" s="1"/>
  <c r="V193" i="184"/>
  <c r="U246" i="184"/>
  <c r="P176" i="134"/>
  <c r="U176" i="134" s="1"/>
  <c r="V177" i="184"/>
  <c r="V228" i="184"/>
  <c r="H71" i="172"/>
  <c r="H20" i="173" s="1"/>
  <c r="H112" i="172"/>
  <c r="V65" i="184"/>
  <c r="V81" i="184"/>
  <c r="U126" i="184"/>
  <c r="H136" i="172"/>
  <c r="H140" i="172"/>
  <c r="H89" i="173" s="1"/>
  <c r="N142" i="184"/>
  <c r="U142" i="184"/>
  <c r="H195" i="184"/>
  <c r="H139" i="134" s="1"/>
  <c r="U236" i="184"/>
  <c r="V236" i="184" s="1"/>
  <c r="H246" i="184"/>
  <c r="O213" i="134"/>
  <c r="U213" i="134" s="1"/>
  <c r="U297" i="184"/>
  <c r="U348" i="184"/>
  <c r="P250" i="134"/>
  <c r="H287" i="134"/>
  <c r="U373" i="184"/>
  <c r="H61" i="172"/>
  <c r="U83" i="184"/>
  <c r="H87" i="172"/>
  <c r="H36" i="173" s="1"/>
  <c r="S93" i="184"/>
  <c r="S65" i="134" s="1"/>
  <c r="H114" i="172"/>
  <c r="H63" i="173" s="1"/>
  <c r="H102" i="134"/>
  <c r="V126" i="184"/>
  <c r="H130" i="172"/>
  <c r="H79" i="173" s="1"/>
  <c r="V26" i="184"/>
  <c r="V38" i="184"/>
  <c r="V63" i="184"/>
  <c r="V69" i="184"/>
  <c r="U75" i="184"/>
  <c r="V79" i="184"/>
  <c r="V85" i="184"/>
  <c r="N91" i="184"/>
  <c r="U91" i="184"/>
  <c r="I143" i="184"/>
  <c r="J119" i="133" s="1"/>
  <c r="M143" i="184"/>
  <c r="N119" i="133" s="1"/>
  <c r="R143" i="184"/>
  <c r="R119" i="133" s="1"/>
  <c r="I144" i="184"/>
  <c r="I102" i="134" s="1"/>
  <c r="M144" i="184"/>
  <c r="M102" i="134" s="1"/>
  <c r="R144" i="184"/>
  <c r="R102" i="134" s="1"/>
  <c r="V287" i="184"/>
  <c r="H347" i="184"/>
  <c r="I299" i="133" s="1"/>
  <c r="L347" i="184"/>
  <c r="M299" i="133" s="1"/>
  <c r="Q347" i="184"/>
  <c r="Q299" i="133" s="1"/>
  <c r="H348" i="184"/>
  <c r="L348" i="184"/>
  <c r="L250" i="134" s="1"/>
  <c r="U322" i="184"/>
  <c r="I399" i="184"/>
  <c r="I287" i="134" s="1"/>
  <c r="H399" i="172"/>
  <c r="I387" i="132" s="1"/>
  <c r="V381" i="184"/>
  <c r="S501" i="184"/>
  <c r="S361" i="134" s="1"/>
  <c r="M551" i="184"/>
  <c r="N479" i="133" s="1"/>
  <c r="R551" i="184"/>
  <c r="R479" i="133" s="1"/>
  <c r="I552" i="184"/>
  <c r="I398" i="134" s="1"/>
  <c r="M552" i="184"/>
  <c r="M398" i="134" s="1"/>
  <c r="R552" i="184"/>
  <c r="R398" i="134" s="1"/>
  <c r="H552" i="172"/>
  <c r="I543" i="132" s="1"/>
  <c r="H77" i="172"/>
  <c r="V83" i="184"/>
  <c r="H93" i="184"/>
  <c r="H65" i="134" s="1"/>
  <c r="V30" i="184"/>
  <c r="H73" i="172"/>
  <c r="H22" i="173" s="1"/>
  <c r="H89" i="172"/>
  <c r="H38" i="173" s="1"/>
  <c r="V116" i="184"/>
  <c r="J143" i="184"/>
  <c r="K119" i="133" s="1"/>
  <c r="O143" i="184"/>
  <c r="O119" i="133" s="1"/>
  <c r="S143" i="184"/>
  <c r="S119" i="133" s="1"/>
  <c r="J144" i="184"/>
  <c r="J102" i="134" s="1"/>
  <c r="U118" i="184"/>
  <c r="V118" i="184" s="1"/>
  <c r="V122" i="184"/>
  <c r="V128" i="184"/>
  <c r="V132" i="184"/>
  <c r="U134" i="184"/>
  <c r="V138" i="184"/>
  <c r="O144" i="184"/>
  <c r="O102" i="134" s="1"/>
  <c r="U169" i="184"/>
  <c r="J195" i="184"/>
  <c r="U220" i="184"/>
  <c r="V220" i="184" s="1"/>
  <c r="J246" i="184"/>
  <c r="J176" i="134" s="1"/>
  <c r="I296" i="184"/>
  <c r="J254" i="133" s="1"/>
  <c r="M296" i="184"/>
  <c r="N254" i="133" s="1"/>
  <c r="R296" i="184"/>
  <c r="R254" i="133" s="1"/>
  <c r="I297" i="184"/>
  <c r="I213" i="134" s="1"/>
  <c r="N213" i="134" s="1"/>
  <c r="V213" i="134" s="1"/>
  <c r="M297" i="184"/>
  <c r="M213" i="134" s="1"/>
  <c r="U271" i="184"/>
  <c r="I348" i="184"/>
  <c r="I250" i="134" s="1"/>
  <c r="V322" i="184"/>
  <c r="V330" i="184"/>
  <c r="H324" i="134"/>
  <c r="P500" i="184"/>
  <c r="P434" i="133" s="1"/>
  <c r="K501" i="184"/>
  <c r="K361" i="134" s="1"/>
  <c r="P501" i="184"/>
  <c r="P361" i="134" s="1"/>
  <c r="T501" i="184"/>
  <c r="T361" i="134" s="1"/>
  <c r="J551" i="184"/>
  <c r="K479" i="133" s="1"/>
  <c r="O552" i="184"/>
  <c r="O398" i="134" s="1"/>
  <c r="U526" i="184"/>
  <c r="V526" i="184" s="1"/>
  <c r="N295" i="184"/>
  <c r="V295" i="184" s="1"/>
  <c r="H348" i="172"/>
  <c r="I335" i="132" s="1"/>
  <c r="U250" i="134"/>
  <c r="U399" i="184"/>
  <c r="P287" i="134"/>
  <c r="U287" i="134" s="1"/>
  <c r="V542" i="184"/>
  <c r="H120" i="172"/>
  <c r="H124" i="172"/>
  <c r="H73" i="173" s="1"/>
  <c r="V426" i="184"/>
  <c r="H426" i="172" s="1"/>
  <c r="H432" i="172" s="1"/>
  <c r="V442" i="184"/>
  <c r="H442" i="172" s="1"/>
  <c r="V473" i="184"/>
  <c r="H473" i="172" s="1"/>
  <c r="J500" i="184"/>
  <c r="K434" i="133" s="1"/>
  <c r="O500" i="184"/>
  <c r="O434" i="133" s="1"/>
  <c r="S500" i="184"/>
  <c r="S434" i="133" s="1"/>
  <c r="J501" i="184"/>
  <c r="J361" i="134" s="1"/>
  <c r="N361" i="134" s="1"/>
  <c r="U491" i="184"/>
  <c r="N499" i="184"/>
  <c r="U499" i="184"/>
  <c r="P552" i="184"/>
  <c r="T552" i="184"/>
  <c r="T398" i="134" s="1"/>
  <c r="U550" i="184"/>
  <c r="V550" i="184" s="1"/>
  <c r="J449" i="184"/>
  <c r="K389" i="133" s="1"/>
  <c r="O449" i="184"/>
  <c r="O389" i="133" s="1"/>
  <c r="S449" i="184"/>
  <c r="S389" i="133" s="1"/>
  <c r="J450" i="184"/>
  <c r="J324" i="134" s="1"/>
  <c r="U424" i="184"/>
  <c r="V424" i="184" s="1"/>
  <c r="V440" i="184"/>
  <c r="U440" i="184"/>
  <c r="O450" i="184"/>
  <c r="O324" i="134" s="1"/>
  <c r="U483" i="184"/>
  <c r="V491" i="184"/>
  <c r="V497" i="184"/>
  <c r="H497" i="172" s="1"/>
  <c r="H552" i="184"/>
  <c r="V418" i="184"/>
  <c r="H418" i="172" s="1"/>
  <c r="H424" i="172" s="1"/>
  <c r="P450" i="184"/>
  <c r="P324" i="134" s="1"/>
  <c r="T450" i="184"/>
  <c r="T324" i="134" s="1"/>
  <c r="V434" i="184"/>
  <c r="H434" i="172" s="1"/>
  <c r="H440" i="172" s="1"/>
  <c r="V471" i="184"/>
  <c r="H471" i="172" s="1"/>
  <c r="H475" i="172" s="1"/>
  <c r="U475" i="184"/>
  <c r="V475" i="184" s="1"/>
  <c r="V489" i="184"/>
  <c r="H489" i="172" s="1"/>
  <c r="H491" i="172" s="1"/>
  <c r="V495" i="184"/>
  <c r="H495" i="172" s="1"/>
  <c r="H499" i="172" s="1"/>
  <c r="O551" i="184"/>
  <c r="O479" i="133" s="1"/>
  <c r="S551" i="184"/>
  <c r="S479" i="133" s="1"/>
  <c r="J552" i="184"/>
  <c r="J398" i="134" s="1"/>
  <c r="H347" i="172"/>
  <c r="I378" i="4" s="1"/>
  <c r="O65" i="134"/>
  <c r="V14" i="184"/>
  <c r="L92" i="184"/>
  <c r="M74" i="133" s="1"/>
  <c r="M29" i="133" s="1"/>
  <c r="L93" i="184"/>
  <c r="L65" i="134" s="1"/>
  <c r="L28" i="134" s="1"/>
  <c r="Q93" i="184"/>
  <c r="Q65" i="134" s="1"/>
  <c r="P92" i="184"/>
  <c r="P74" i="133" s="1"/>
  <c r="P29" i="133" s="1"/>
  <c r="K93" i="184"/>
  <c r="K65" i="134" s="1"/>
  <c r="K28" i="134" s="1"/>
  <c r="T93" i="184"/>
  <c r="T65" i="134" s="1"/>
  <c r="T28" i="134" s="1"/>
  <c r="I92" i="184"/>
  <c r="J74" i="133" s="1"/>
  <c r="J29" i="133" s="1"/>
  <c r="M92" i="184"/>
  <c r="N74" i="133" s="1"/>
  <c r="R92" i="184"/>
  <c r="R74" i="133" s="1"/>
  <c r="I93" i="184"/>
  <c r="I65" i="134" s="1"/>
  <c r="M93" i="184"/>
  <c r="M65" i="134" s="1"/>
  <c r="M28" i="134" s="1"/>
  <c r="R93" i="184"/>
  <c r="R65" i="134" s="1"/>
  <c r="Q92" i="184"/>
  <c r="Q74" i="133" s="1"/>
  <c r="K92" i="184"/>
  <c r="L74" i="133" s="1"/>
  <c r="L29" i="133" s="1"/>
  <c r="J92" i="184"/>
  <c r="K74" i="133" s="1"/>
  <c r="O92" i="184"/>
  <c r="O74" i="133" s="1"/>
  <c r="S92" i="184"/>
  <c r="S74" i="133" s="1"/>
  <c r="J93" i="184"/>
  <c r="J65" i="134" s="1"/>
  <c r="U67" i="184"/>
  <c r="H92" i="184"/>
  <c r="I74" i="133" s="1"/>
  <c r="I29" i="133" s="1"/>
  <c r="T92" i="184"/>
  <c r="T74" i="133" s="1"/>
  <c r="T29" i="133" s="1"/>
  <c r="P93" i="184"/>
  <c r="P65" i="134" s="1"/>
  <c r="H41" i="173"/>
  <c r="I24" i="165" s="1"/>
  <c r="J92" i="173"/>
  <c r="K83" i="165" s="1"/>
  <c r="N92" i="173"/>
  <c r="O83" i="165" s="1"/>
  <c r="I93" i="173"/>
  <c r="M93" i="173"/>
  <c r="Q93" i="173"/>
  <c r="H92" i="173"/>
  <c r="I83" i="165" s="1"/>
  <c r="L92" i="173"/>
  <c r="M83" i="165" s="1"/>
  <c r="P92" i="173"/>
  <c r="Q83" i="165" s="1"/>
  <c r="K93" i="173"/>
  <c r="O93" i="173"/>
  <c r="H194" i="172"/>
  <c r="I201" i="4" s="1"/>
  <c r="H398" i="172"/>
  <c r="I437" i="4" s="1"/>
  <c r="J143" i="172"/>
  <c r="K142" i="4" s="1"/>
  <c r="N143" i="172"/>
  <c r="O142" i="4" s="1"/>
  <c r="I144" i="172"/>
  <c r="J127" i="132" s="1"/>
  <c r="M144" i="172"/>
  <c r="N127" i="132" s="1"/>
  <c r="Q144" i="172"/>
  <c r="R127" i="132" s="1"/>
  <c r="L194" i="172"/>
  <c r="M201" i="4" s="1"/>
  <c r="P194" i="172"/>
  <c r="Q201" i="4" s="1"/>
  <c r="K195" i="172"/>
  <c r="L179" i="132" s="1"/>
  <c r="O195" i="172"/>
  <c r="P179" i="132" s="1"/>
  <c r="J245" i="172"/>
  <c r="K260" i="4" s="1"/>
  <c r="N245" i="172"/>
  <c r="O260" i="4" s="1"/>
  <c r="I246" i="172"/>
  <c r="J231" i="132" s="1"/>
  <c r="M246" i="172"/>
  <c r="N231" i="132" s="1"/>
  <c r="Q246" i="172"/>
  <c r="R231" i="132" s="1"/>
  <c r="L296" i="172"/>
  <c r="M319" i="4" s="1"/>
  <c r="P296" i="172"/>
  <c r="Q319" i="4" s="1"/>
  <c r="K297" i="172"/>
  <c r="L283" i="132" s="1"/>
  <c r="O297" i="172"/>
  <c r="P283" i="132" s="1"/>
  <c r="J347" i="172"/>
  <c r="K378" i="4" s="1"/>
  <c r="N347" i="172"/>
  <c r="O378" i="4" s="1"/>
  <c r="I348" i="172"/>
  <c r="J335" i="132" s="1"/>
  <c r="M348" i="172"/>
  <c r="N335" i="132" s="1"/>
  <c r="Q348" i="172"/>
  <c r="R335" i="132" s="1"/>
  <c r="K500" i="172"/>
  <c r="L555" i="4" s="1"/>
  <c r="O500" i="172"/>
  <c r="P555" i="4" s="1"/>
  <c r="J551" i="172"/>
  <c r="K614" i="4" s="1"/>
  <c r="N551" i="172"/>
  <c r="O614" i="4" s="1"/>
  <c r="I552" i="172"/>
  <c r="J543" i="132" s="1"/>
  <c r="M552" i="172"/>
  <c r="N543" i="132" s="1"/>
  <c r="Q552" i="172"/>
  <c r="R543" i="132" s="1"/>
  <c r="K143" i="172"/>
  <c r="L142" i="4" s="1"/>
  <c r="O143" i="172"/>
  <c r="P142" i="4" s="1"/>
  <c r="J144" i="172"/>
  <c r="K127" i="132" s="1"/>
  <c r="N144" i="172"/>
  <c r="O127" i="132" s="1"/>
  <c r="I194" i="172"/>
  <c r="J201" i="4" s="1"/>
  <c r="M194" i="172"/>
  <c r="N201" i="4" s="1"/>
  <c r="Q194" i="172"/>
  <c r="R201" i="4" s="1"/>
  <c r="L195" i="172"/>
  <c r="M179" i="132" s="1"/>
  <c r="P195" i="172"/>
  <c r="Q179" i="132" s="1"/>
  <c r="H245" i="172"/>
  <c r="I260" i="4" s="1"/>
  <c r="K245" i="172"/>
  <c r="L260" i="4" s="1"/>
  <c r="O245" i="172"/>
  <c r="P260" i="4" s="1"/>
  <c r="J246" i="172"/>
  <c r="K231" i="132" s="1"/>
  <c r="N246" i="172"/>
  <c r="O231" i="132" s="1"/>
  <c r="I296" i="172"/>
  <c r="J319" i="4" s="1"/>
  <c r="M296" i="172"/>
  <c r="N319" i="4" s="1"/>
  <c r="Q296" i="172"/>
  <c r="R319" i="4" s="1"/>
  <c r="L297" i="172"/>
  <c r="M283" i="132" s="1"/>
  <c r="P297" i="172"/>
  <c r="Q283" i="132" s="1"/>
  <c r="K347" i="172"/>
  <c r="L378" i="4" s="1"/>
  <c r="O347" i="172"/>
  <c r="P378" i="4" s="1"/>
  <c r="J348" i="172"/>
  <c r="K335" i="132" s="1"/>
  <c r="N348" i="172"/>
  <c r="O335" i="132" s="1"/>
  <c r="I398" i="172"/>
  <c r="J437" i="4" s="1"/>
  <c r="M398" i="172"/>
  <c r="N437" i="4" s="1"/>
  <c r="Q398" i="172"/>
  <c r="R437" i="4" s="1"/>
  <c r="L399" i="172"/>
  <c r="M387" i="132" s="1"/>
  <c r="P399" i="172"/>
  <c r="Q387" i="132" s="1"/>
  <c r="K449" i="172"/>
  <c r="L496" i="4" s="1"/>
  <c r="O449" i="172"/>
  <c r="P496" i="4" s="1"/>
  <c r="J450" i="172"/>
  <c r="K439" i="132" s="1"/>
  <c r="N450" i="172"/>
  <c r="O439" i="132" s="1"/>
  <c r="J501" i="172"/>
  <c r="K491" i="132" s="1"/>
  <c r="N501" i="172"/>
  <c r="O491" i="132" s="1"/>
  <c r="H296" i="172"/>
  <c r="I319" i="4" s="1"/>
  <c r="J398" i="172"/>
  <c r="K437" i="4" s="1"/>
  <c r="N398" i="172"/>
  <c r="O437" i="4" s="1"/>
  <c r="I399" i="172"/>
  <c r="J387" i="132" s="1"/>
  <c r="M399" i="172"/>
  <c r="N387" i="132" s="1"/>
  <c r="Q399" i="172"/>
  <c r="R387" i="132" s="1"/>
  <c r="L449" i="172"/>
  <c r="M496" i="4" s="1"/>
  <c r="K450" i="172"/>
  <c r="L439" i="132" s="1"/>
  <c r="O450" i="172"/>
  <c r="P439" i="132" s="1"/>
  <c r="I500" i="172"/>
  <c r="J555" i="4" s="1"/>
  <c r="M500" i="172"/>
  <c r="N555" i="4" s="1"/>
  <c r="Q500" i="172"/>
  <c r="R555" i="4" s="1"/>
  <c r="L551" i="172"/>
  <c r="M614" i="4" s="1"/>
  <c r="P551" i="172"/>
  <c r="Q614" i="4" s="1"/>
  <c r="K552" i="172"/>
  <c r="L543" i="132" s="1"/>
  <c r="O552" i="172"/>
  <c r="P543" i="132" s="1"/>
  <c r="H449" i="172"/>
  <c r="I496" i="4" s="1"/>
  <c r="K92" i="172"/>
  <c r="L83" i="4" s="1"/>
  <c r="N93" i="172"/>
  <c r="O75" i="132" s="1"/>
  <c r="L92" i="172"/>
  <c r="M83" i="4" s="1"/>
  <c r="P92" i="172"/>
  <c r="Q83" i="4" s="1"/>
  <c r="K93" i="172"/>
  <c r="L75" i="132" s="1"/>
  <c r="O93" i="172"/>
  <c r="P75" i="132" s="1"/>
  <c r="O92" i="172"/>
  <c r="P83" i="4" s="1"/>
  <c r="I92" i="172"/>
  <c r="J83" i="4" s="1"/>
  <c r="M92" i="172"/>
  <c r="N83" i="4" s="1"/>
  <c r="Q92" i="172"/>
  <c r="R83" i="4" s="1"/>
  <c r="L93" i="172"/>
  <c r="M75" i="132" s="1"/>
  <c r="P93" i="172"/>
  <c r="Q75" i="132" s="1"/>
  <c r="Q23" i="132" s="1"/>
  <c r="J93" i="172"/>
  <c r="K75" i="132" s="1"/>
  <c r="J92" i="172"/>
  <c r="K83" i="4" s="1"/>
  <c r="N92" i="172"/>
  <c r="O83" i="4" s="1"/>
  <c r="I93" i="172"/>
  <c r="J75" i="132" s="1"/>
  <c r="J23" i="132" s="1"/>
  <c r="M93" i="172"/>
  <c r="N75" i="132" s="1"/>
  <c r="Q93" i="172"/>
  <c r="R75" i="132" s="1"/>
  <c r="L17" i="133"/>
  <c r="V350" i="134"/>
  <c r="V240" i="134"/>
  <c r="V203" i="134"/>
  <c r="V129" i="134"/>
  <c r="P18" i="133"/>
  <c r="N17" i="133"/>
  <c r="K17" i="133"/>
  <c r="N18" i="133"/>
  <c r="J18" i="133"/>
  <c r="T17" i="133"/>
  <c r="Q18" i="133"/>
  <c r="L18" i="133"/>
  <c r="R18" i="133"/>
  <c r="K18" i="133"/>
  <c r="O17" i="133"/>
  <c r="R42" i="132"/>
  <c r="I18" i="133"/>
  <c r="Q17" i="133"/>
  <c r="M42" i="132"/>
  <c r="O18" i="133"/>
  <c r="I17" i="133"/>
  <c r="S18" i="133"/>
  <c r="P17" i="133"/>
  <c r="R17" i="133"/>
  <c r="T18" i="133"/>
  <c r="S17" i="133"/>
  <c r="M41" i="173"/>
  <c r="N24" i="165" s="1"/>
  <c r="L42" i="173"/>
  <c r="J41" i="173"/>
  <c r="K24" i="165" s="1"/>
  <c r="N41" i="173"/>
  <c r="O24" i="165" s="1"/>
  <c r="I42" i="173"/>
  <c r="M42" i="173"/>
  <c r="Q42" i="173"/>
  <c r="I41" i="173"/>
  <c r="J24" i="165" s="1"/>
  <c r="Q41" i="173"/>
  <c r="R24" i="165" s="1"/>
  <c r="P42" i="173"/>
  <c r="K41" i="173"/>
  <c r="L24" i="165" s="1"/>
  <c r="O41" i="173"/>
  <c r="P24" i="165" s="1"/>
  <c r="J42" i="173"/>
  <c r="N42" i="173"/>
  <c r="H297" i="172"/>
  <c r="I283" i="132" s="1"/>
  <c r="H246" i="172"/>
  <c r="I231" i="132" s="1"/>
  <c r="H195" i="172"/>
  <c r="I179" i="132" s="1"/>
  <c r="N501" i="184"/>
  <c r="V483" i="184"/>
  <c r="Q501" i="184"/>
  <c r="V448" i="184"/>
  <c r="R13" i="165"/>
  <c r="Q13" i="165"/>
  <c r="P13" i="165"/>
  <c r="O13" i="165"/>
  <c r="N13" i="165"/>
  <c r="M13" i="165"/>
  <c r="L13" i="165"/>
  <c r="K13" i="165"/>
  <c r="J13" i="165"/>
  <c r="I13" i="165"/>
  <c r="T550" i="181"/>
  <c r="S550" i="181"/>
  <c r="R550" i="181"/>
  <c r="Q550" i="181"/>
  <c r="P550" i="181"/>
  <c r="O550" i="181"/>
  <c r="M550" i="181"/>
  <c r="L550" i="181"/>
  <c r="K550" i="181"/>
  <c r="J550" i="181"/>
  <c r="I550" i="181"/>
  <c r="H550" i="181"/>
  <c r="T549" i="181"/>
  <c r="S549" i="181"/>
  <c r="R549" i="181"/>
  <c r="Q549" i="181"/>
  <c r="P549" i="181"/>
  <c r="O549" i="181"/>
  <c r="M549" i="181"/>
  <c r="L549" i="181"/>
  <c r="K549" i="181"/>
  <c r="J549" i="181"/>
  <c r="I549" i="181"/>
  <c r="H549" i="181"/>
  <c r="U548" i="181"/>
  <c r="U546" i="181"/>
  <c r="V546" i="181" s="1"/>
  <c r="H546" i="142" s="1"/>
  <c r="U544" i="181"/>
  <c r="V544" i="181"/>
  <c r="H544" i="142" s="1"/>
  <c r="T391" i="134"/>
  <c r="S391" i="134"/>
  <c r="R391" i="134"/>
  <c r="Q391" i="134"/>
  <c r="P391" i="134"/>
  <c r="O391" i="134"/>
  <c r="M391" i="134"/>
  <c r="L391" i="134"/>
  <c r="K391" i="134"/>
  <c r="J391" i="134"/>
  <c r="I391" i="134"/>
  <c r="H391" i="134"/>
  <c r="T471" i="133"/>
  <c r="S471" i="133"/>
  <c r="R471" i="133"/>
  <c r="Q471" i="133"/>
  <c r="P471" i="133"/>
  <c r="O471" i="133"/>
  <c r="N471" i="133"/>
  <c r="M471" i="133"/>
  <c r="L471" i="133"/>
  <c r="K471" i="133"/>
  <c r="J471" i="133"/>
  <c r="I471" i="133"/>
  <c r="U540" i="181"/>
  <c r="V540" i="181"/>
  <c r="H540" i="142" s="1"/>
  <c r="U538" i="181"/>
  <c r="U536" i="181"/>
  <c r="V536" i="181" s="1"/>
  <c r="H536" i="142" s="1"/>
  <c r="T390" i="134"/>
  <c r="S390" i="134"/>
  <c r="R390" i="134"/>
  <c r="Q390" i="134"/>
  <c r="P390" i="134"/>
  <c r="O390" i="134"/>
  <c r="M390" i="134"/>
  <c r="L390" i="134"/>
  <c r="K390" i="134"/>
  <c r="J390" i="134"/>
  <c r="I390" i="134"/>
  <c r="H390" i="134"/>
  <c r="T470" i="133"/>
  <c r="S470" i="133"/>
  <c r="R470" i="133"/>
  <c r="Q470" i="133"/>
  <c r="P470" i="133"/>
  <c r="O470" i="133"/>
  <c r="N470" i="133"/>
  <c r="M470" i="133"/>
  <c r="L470" i="133"/>
  <c r="K470" i="133"/>
  <c r="J470" i="133"/>
  <c r="I470" i="133"/>
  <c r="U532" i="181"/>
  <c r="U530" i="181"/>
  <c r="V530" i="181"/>
  <c r="H530" i="142" s="1"/>
  <c r="U528" i="181"/>
  <c r="T389" i="134"/>
  <c r="S389" i="134"/>
  <c r="R389" i="134"/>
  <c r="Q389" i="134"/>
  <c r="P389" i="134"/>
  <c r="O389" i="134"/>
  <c r="M389" i="134"/>
  <c r="L389" i="134"/>
  <c r="K389" i="134"/>
  <c r="J389" i="134"/>
  <c r="I389" i="134"/>
  <c r="H389" i="134"/>
  <c r="T469" i="133"/>
  <c r="S469" i="133"/>
  <c r="R469" i="133"/>
  <c r="Q469" i="133"/>
  <c r="P469" i="133"/>
  <c r="O469" i="133"/>
  <c r="N469" i="133"/>
  <c r="M469" i="133"/>
  <c r="L469" i="133"/>
  <c r="K469" i="133"/>
  <c r="J469" i="133"/>
  <c r="I469" i="133"/>
  <c r="U524" i="181"/>
  <c r="U522" i="181"/>
  <c r="U520" i="181"/>
  <c r="V520" i="181" s="1"/>
  <c r="H520" i="142" s="1"/>
  <c r="T356" i="134"/>
  <c r="S356" i="134"/>
  <c r="R356" i="134"/>
  <c r="Q356" i="134"/>
  <c r="P356" i="134"/>
  <c r="O356" i="134"/>
  <c r="M356" i="134"/>
  <c r="L356" i="134"/>
  <c r="K356" i="134"/>
  <c r="J356" i="134"/>
  <c r="I356" i="134"/>
  <c r="H356" i="134"/>
  <c r="T428" i="133"/>
  <c r="S428" i="133"/>
  <c r="R428" i="133"/>
  <c r="Q428" i="133"/>
  <c r="P428" i="133"/>
  <c r="O428" i="133"/>
  <c r="N428" i="133"/>
  <c r="M428" i="133"/>
  <c r="L428" i="133"/>
  <c r="K428" i="133"/>
  <c r="J428" i="133"/>
  <c r="I428" i="133"/>
  <c r="U497" i="181"/>
  <c r="U495" i="181"/>
  <c r="V495" i="181"/>
  <c r="H495" i="142" s="1"/>
  <c r="U493" i="181"/>
  <c r="V493" i="181" s="1"/>
  <c r="H493" i="142" s="1"/>
  <c r="T354" i="134"/>
  <c r="S354" i="134"/>
  <c r="R354" i="134"/>
  <c r="Q354" i="134"/>
  <c r="P354" i="134"/>
  <c r="O354" i="134"/>
  <c r="M354" i="134"/>
  <c r="L354" i="134"/>
  <c r="K354" i="134"/>
  <c r="J354" i="134"/>
  <c r="I354" i="134"/>
  <c r="H354" i="134"/>
  <c r="T426" i="133"/>
  <c r="S426" i="133"/>
  <c r="R426" i="133"/>
  <c r="Q426" i="133"/>
  <c r="P426" i="133"/>
  <c r="O426" i="133"/>
  <c r="N426" i="133"/>
  <c r="M426" i="133"/>
  <c r="L426" i="133"/>
  <c r="K426" i="133"/>
  <c r="J426" i="133"/>
  <c r="I426" i="133"/>
  <c r="U489" i="181"/>
  <c r="U487" i="181"/>
  <c r="U485" i="181"/>
  <c r="V485" i="181" s="1"/>
  <c r="H485" i="142" s="1"/>
  <c r="T353" i="134"/>
  <c r="S353" i="134"/>
  <c r="R353" i="134"/>
  <c r="Q353" i="134"/>
  <c r="P353" i="134"/>
  <c r="O353" i="134"/>
  <c r="M353" i="134"/>
  <c r="L353" i="134"/>
  <c r="K353" i="134"/>
  <c r="J353" i="134"/>
  <c r="I353" i="134"/>
  <c r="H353" i="134"/>
  <c r="T425" i="133"/>
  <c r="S425" i="133"/>
  <c r="R425" i="133"/>
  <c r="Q425" i="133"/>
  <c r="P425" i="133"/>
  <c r="O425" i="133"/>
  <c r="N425" i="133"/>
  <c r="M425" i="133"/>
  <c r="L425" i="133"/>
  <c r="K425" i="133"/>
  <c r="J425" i="133"/>
  <c r="I425" i="133"/>
  <c r="U481" i="181"/>
  <c r="U479" i="181"/>
  <c r="V479" i="181" s="1"/>
  <c r="H479" i="142" s="1"/>
  <c r="U477" i="181"/>
  <c r="T352" i="134"/>
  <c r="S352" i="134"/>
  <c r="R352" i="134"/>
  <c r="Q352" i="134"/>
  <c r="P352" i="134"/>
  <c r="O352" i="134"/>
  <c r="M352" i="134"/>
  <c r="L352" i="134"/>
  <c r="K352" i="134"/>
  <c r="J352" i="134"/>
  <c r="I352" i="134"/>
  <c r="H352" i="134"/>
  <c r="T424" i="133"/>
  <c r="S424" i="133"/>
  <c r="R424" i="133"/>
  <c r="Q424" i="133"/>
  <c r="P424" i="133"/>
  <c r="O424" i="133"/>
  <c r="N424" i="133"/>
  <c r="M424" i="133"/>
  <c r="L424" i="133"/>
  <c r="K424" i="133"/>
  <c r="J424" i="133"/>
  <c r="I424" i="133"/>
  <c r="I430" i="133" s="1"/>
  <c r="I432" i="133" s="1"/>
  <c r="U473" i="181"/>
  <c r="V473" i="181" s="1"/>
  <c r="H473" i="142" s="1"/>
  <c r="U471" i="181"/>
  <c r="U469" i="181"/>
  <c r="T319" i="134"/>
  <c r="S319" i="134"/>
  <c r="R319" i="134"/>
  <c r="Q319" i="134"/>
  <c r="P319" i="134"/>
  <c r="O319" i="134"/>
  <c r="M319" i="134"/>
  <c r="L319" i="134"/>
  <c r="K319" i="134"/>
  <c r="J319" i="134"/>
  <c r="I319" i="134"/>
  <c r="H319" i="134"/>
  <c r="T383" i="133"/>
  <c r="S383" i="133"/>
  <c r="R383" i="133"/>
  <c r="Q383" i="133"/>
  <c r="P383" i="133"/>
  <c r="O383" i="133"/>
  <c r="N383" i="133"/>
  <c r="M383" i="133"/>
  <c r="L383" i="133"/>
  <c r="K383" i="133"/>
  <c r="J383" i="133"/>
  <c r="I383" i="133"/>
  <c r="U446" i="181"/>
  <c r="U444" i="181"/>
  <c r="U442" i="181"/>
  <c r="T317" i="134"/>
  <c r="S317" i="134"/>
  <c r="R317" i="134"/>
  <c r="Q317" i="134"/>
  <c r="P317" i="134"/>
  <c r="O317" i="134"/>
  <c r="M317" i="134"/>
  <c r="L317" i="134"/>
  <c r="K317" i="134"/>
  <c r="J317" i="134"/>
  <c r="I317" i="134"/>
  <c r="H317" i="134"/>
  <c r="T381" i="133"/>
  <c r="S381" i="133"/>
  <c r="R381" i="133"/>
  <c r="Q381" i="133"/>
  <c r="P381" i="133"/>
  <c r="O381" i="133"/>
  <c r="N381" i="133"/>
  <c r="M381" i="133"/>
  <c r="L381" i="133"/>
  <c r="K381" i="133"/>
  <c r="J381" i="133"/>
  <c r="I381" i="133"/>
  <c r="U438" i="181"/>
  <c r="V438" i="181"/>
  <c r="H438" i="142" s="1"/>
  <c r="V436" i="181"/>
  <c r="H436" i="142" s="1"/>
  <c r="U436" i="181"/>
  <c r="U434" i="181"/>
  <c r="T316" i="134"/>
  <c r="S316" i="134"/>
  <c r="R316" i="134"/>
  <c r="Q316" i="134"/>
  <c r="P316" i="134"/>
  <c r="O316" i="134"/>
  <c r="M316" i="134"/>
  <c r="L316" i="134"/>
  <c r="K316" i="134"/>
  <c r="J316" i="134"/>
  <c r="I316" i="134"/>
  <c r="H316" i="134"/>
  <c r="T380" i="133"/>
  <c r="S380" i="133"/>
  <c r="R380" i="133"/>
  <c r="Q380" i="133"/>
  <c r="P380" i="133"/>
  <c r="O380" i="133"/>
  <c r="N380" i="133"/>
  <c r="M380" i="133"/>
  <c r="L380" i="133"/>
  <c r="K380" i="133"/>
  <c r="J380" i="133"/>
  <c r="I380" i="133"/>
  <c r="U430" i="181"/>
  <c r="V430" i="181" s="1"/>
  <c r="H430" i="142" s="1"/>
  <c r="U428" i="181"/>
  <c r="U426" i="181"/>
  <c r="V426" i="181"/>
  <c r="H426" i="142" s="1"/>
  <c r="T315" i="134"/>
  <c r="S315" i="134"/>
  <c r="R315" i="134"/>
  <c r="Q315" i="134"/>
  <c r="P315" i="134"/>
  <c r="O315" i="134"/>
  <c r="M315" i="134"/>
  <c r="L315" i="134"/>
  <c r="K315" i="134"/>
  <c r="J315" i="134"/>
  <c r="I315" i="134"/>
  <c r="H315" i="134"/>
  <c r="T379" i="133"/>
  <c r="S379" i="133"/>
  <c r="R379" i="133"/>
  <c r="Q379" i="133"/>
  <c r="P379" i="133"/>
  <c r="O379" i="133"/>
  <c r="N379" i="133"/>
  <c r="M379" i="133"/>
  <c r="L379" i="133"/>
  <c r="K379" i="133"/>
  <c r="J379" i="133"/>
  <c r="I379" i="133"/>
  <c r="U422" i="181"/>
  <c r="U420" i="181"/>
  <c r="V420" i="181"/>
  <c r="H420" i="142" s="1"/>
  <c r="U418" i="181"/>
  <c r="T282" i="134"/>
  <c r="S282" i="134"/>
  <c r="R282" i="134"/>
  <c r="Q282" i="134"/>
  <c r="P282" i="134"/>
  <c r="O282" i="134"/>
  <c r="M282" i="134"/>
  <c r="L282" i="134"/>
  <c r="K282" i="134"/>
  <c r="J282" i="134"/>
  <c r="I282" i="134"/>
  <c r="H282" i="134"/>
  <c r="T338" i="133"/>
  <c r="S338" i="133"/>
  <c r="R338" i="133"/>
  <c r="Q338" i="133"/>
  <c r="P338" i="133"/>
  <c r="O338" i="133"/>
  <c r="N338" i="133"/>
  <c r="M338" i="133"/>
  <c r="L338" i="133"/>
  <c r="K338" i="133"/>
  <c r="J338" i="133"/>
  <c r="I338" i="133"/>
  <c r="U395" i="181"/>
  <c r="V395" i="181" s="1"/>
  <c r="H395" i="142" s="1"/>
  <c r="U393" i="181"/>
  <c r="U391" i="181"/>
  <c r="V391" i="181"/>
  <c r="H391" i="142" s="1"/>
  <c r="S280" i="134"/>
  <c r="R280" i="134"/>
  <c r="Q280" i="134"/>
  <c r="O280" i="134"/>
  <c r="M280" i="134"/>
  <c r="L280" i="134"/>
  <c r="K280" i="134"/>
  <c r="J280" i="134"/>
  <c r="I280" i="134"/>
  <c r="T336" i="133"/>
  <c r="S336" i="133"/>
  <c r="R336" i="133"/>
  <c r="Q336" i="133"/>
  <c r="P336" i="133"/>
  <c r="O336" i="133"/>
  <c r="N336" i="133"/>
  <c r="M336" i="133"/>
  <c r="L336" i="133"/>
  <c r="K336" i="133"/>
  <c r="J336" i="133"/>
  <c r="I336" i="133"/>
  <c r="U387" i="181"/>
  <c r="U385" i="181"/>
  <c r="U383" i="181"/>
  <c r="V383" i="181" s="1"/>
  <c r="H383" i="142" s="1"/>
  <c r="T279" i="134"/>
  <c r="S279" i="134"/>
  <c r="R279" i="134"/>
  <c r="Q279" i="134"/>
  <c r="P279" i="134"/>
  <c r="M279" i="134"/>
  <c r="L279" i="134"/>
  <c r="J279" i="134"/>
  <c r="I279" i="134"/>
  <c r="H279" i="134"/>
  <c r="S335" i="133"/>
  <c r="R335" i="133"/>
  <c r="Q335" i="133"/>
  <c r="O335" i="133"/>
  <c r="N335" i="133"/>
  <c r="M335" i="133"/>
  <c r="K335" i="133"/>
  <c r="J335" i="133"/>
  <c r="I335" i="133"/>
  <c r="U379" i="181"/>
  <c r="V379" i="181"/>
  <c r="H379" i="142" s="1"/>
  <c r="U377" i="181"/>
  <c r="U375" i="181"/>
  <c r="T278" i="134"/>
  <c r="S278" i="134"/>
  <c r="Q278" i="134"/>
  <c r="P278" i="134"/>
  <c r="O278" i="134"/>
  <c r="M278" i="134"/>
  <c r="L278" i="134"/>
  <c r="K278" i="134"/>
  <c r="I278" i="134"/>
  <c r="H278" i="134"/>
  <c r="T334" i="133"/>
  <c r="R334" i="133"/>
  <c r="Q334" i="133"/>
  <c r="P334" i="133"/>
  <c r="N334" i="133"/>
  <c r="M334" i="133"/>
  <c r="L334" i="133"/>
  <c r="J334" i="133"/>
  <c r="I334" i="133"/>
  <c r="U371" i="181"/>
  <c r="U369" i="181"/>
  <c r="U367" i="181"/>
  <c r="T245" i="134"/>
  <c r="S245" i="134"/>
  <c r="R245" i="134"/>
  <c r="Q245" i="134"/>
  <c r="P245" i="134"/>
  <c r="O245" i="134"/>
  <c r="M245" i="134"/>
  <c r="L245" i="134"/>
  <c r="K245" i="134"/>
  <c r="J245" i="134"/>
  <c r="I245" i="134"/>
  <c r="H245" i="134"/>
  <c r="T293" i="133"/>
  <c r="S293" i="133"/>
  <c r="R293" i="133"/>
  <c r="Q293" i="133"/>
  <c r="P293" i="133"/>
  <c r="O293" i="133"/>
  <c r="N293" i="133"/>
  <c r="M293" i="133"/>
  <c r="L293" i="133"/>
  <c r="K293" i="133"/>
  <c r="J293" i="133"/>
  <c r="I293" i="133"/>
  <c r="U344" i="181"/>
  <c r="U342" i="181"/>
  <c r="U340" i="181"/>
  <c r="V340" i="181"/>
  <c r="H340" i="142" s="1"/>
  <c r="T243" i="134"/>
  <c r="S243" i="134"/>
  <c r="R243" i="134"/>
  <c r="Q243" i="134"/>
  <c r="P243" i="134"/>
  <c r="O243" i="134"/>
  <c r="M243" i="134"/>
  <c r="L243" i="134"/>
  <c r="K243" i="134"/>
  <c r="J243" i="134"/>
  <c r="I243" i="134"/>
  <c r="T291" i="133"/>
  <c r="S291" i="133"/>
  <c r="R291" i="133"/>
  <c r="Q291" i="133"/>
  <c r="P291" i="133"/>
  <c r="O291" i="133"/>
  <c r="N291" i="133"/>
  <c r="M291" i="133"/>
  <c r="L291" i="133"/>
  <c r="K291" i="133"/>
  <c r="J291" i="133"/>
  <c r="I291" i="133"/>
  <c r="U336" i="181"/>
  <c r="U334" i="181"/>
  <c r="V334" i="181"/>
  <c r="H334" i="142" s="1"/>
  <c r="U332" i="181"/>
  <c r="V332" i="181" s="1"/>
  <c r="H332" i="142" s="1"/>
  <c r="T242" i="134"/>
  <c r="S242" i="134"/>
  <c r="R242" i="134"/>
  <c r="Q242" i="134"/>
  <c r="P242" i="134"/>
  <c r="M242" i="134"/>
  <c r="L242" i="134"/>
  <c r="K242" i="134"/>
  <c r="J242" i="134"/>
  <c r="I242" i="134"/>
  <c r="H242" i="134"/>
  <c r="T290" i="133"/>
  <c r="S290" i="133"/>
  <c r="R290" i="133"/>
  <c r="Q290" i="133"/>
  <c r="P290" i="133"/>
  <c r="O290" i="133"/>
  <c r="N290" i="133"/>
  <c r="M290" i="133"/>
  <c r="L290" i="133"/>
  <c r="K290" i="133"/>
  <c r="J290" i="133"/>
  <c r="I290" i="133"/>
  <c r="U328" i="181"/>
  <c r="U326" i="181"/>
  <c r="U324" i="181"/>
  <c r="T241" i="134"/>
  <c r="S241" i="134"/>
  <c r="Q241" i="134"/>
  <c r="P241" i="134"/>
  <c r="O241" i="134"/>
  <c r="M241" i="134"/>
  <c r="L241" i="134"/>
  <c r="K241" i="134"/>
  <c r="I241" i="134"/>
  <c r="H241" i="134"/>
  <c r="T289" i="133"/>
  <c r="R289" i="133"/>
  <c r="Q289" i="133"/>
  <c r="P289" i="133"/>
  <c r="N289" i="133"/>
  <c r="M289" i="133"/>
  <c r="L289" i="133"/>
  <c r="J289" i="133"/>
  <c r="I289" i="133"/>
  <c r="U320" i="181"/>
  <c r="U318" i="181"/>
  <c r="U316" i="181"/>
  <c r="T208" i="134"/>
  <c r="S208" i="134"/>
  <c r="R208" i="134"/>
  <c r="Q208" i="134"/>
  <c r="P208" i="134"/>
  <c r="O208" i="134"/>
  <c r="M208" i="134"/>
  <c r="L208" i="134"/>
  <c r="K208" i="134"/>
  <c r="J208" i="134"/>
  <c r="I208" i="134"/>
  <c r="H208" i="134"/>
  <c r="T248" i="133"/>
  <c r="S248" i="133"/>
  <c r="R248" i="133"/>
  <c r="Q248" i="133"/>
  <c r="P248" i="133"/>
  <c r="O248" i="133"/>
  <c r="N248" i="133"/>
  <c r="M248" i="133"/>
  <c r="L248" i="133"/>
  <c r="K248" i="133"/>
  <c r="J248" i="133"/>
  <c r="I248" i="133"/>
  <c r="U293" i="181"/>
  <c r="U291" i="181"/>
  <c r="U289" i="181"/>
  <c r="V289" i="181" s="1"/>
  <c r="H289" i="142" s="1"/>
  <c r="T206" i="134"/>
  <c r="S206" i="134"/>
  <c r="R206" i="134"/>
  <c r="Q206" i="134"/>
  <c r="P206" i="134"/>
  <c r="O206" i="134"/>
  <c r="M206" i="134"/>
  <c r="L206" i="134"/>
  <c r="K206" i="134"/>
  <c r="J206" i="134"/>
  <c r="I206" i="134"/>
  <c r="T246" i="133"/>
  <c r="S246" i="133"/>
  <c r="R246" i="133"/>
  <c r="Q246" i="133"/>
  <c r="P246" i="133"/>
  <c r="O246" i="133"/>
  <c r="N246" i="133"/>
  <c r="M246" i="133"/>
  <c r="L246" i="133"/>
  <c r="K246" i="133"/>
  <c r="J246" i="133"/>
  <c r="I246" i="133"/>
  <c r="U285" i="181"/>
  <c r="V285" i="181" s="1"/>
  <c r="H285" i="142" s="1"/>
  <c r="U283" i="181"/>
  <c r="U281" i="181"/>
  <c r="V281" i="181" s="1"/>
  <c r="H281" i="142" s="1"/>
  <c r="T205" i="134"/>
  <c r="S205" i="134"/>
  <c r="R205" i="134"/>
  <c r="Q205" i="134"/>
  <c r="P205" i="134"/>
  <c r="M205" i="134"/>
  <c r="L205" i="134"/>
  <c r="K205" i="134"/>
  <c r="J205" i="134"/>
  <c r="I205" i="134"/>
  <c r="H205" i="134"/>
  <c r="T245" i="133"/>
  <c r="S245" i="133"/>
  <c r="R245" i="133"/>
  <c r="Q245" i="133"/>
  <c r="P245" i="133"/>
  <c r="O245" i="133"/>
  <c r="N245" i="133"/>
  <c r="M245" i="133"/>
  <c r="L245" i="133"/>
  <c r="K245" i="133"/>
  <c r="J245" i="133"/>
  <c r="I245" i="133"/>
  <c r="U277" i="181"/>
  <c r="V277" i="181" s="1"/>
  <c r="H277" i="142" s="1"/>
  <c r="U275" i="181"/>
  <c r="U273" i="181"/>
  <c r="T204" i="134"/>
  <c r="S204" i="134"/>
  <c r="Q204" i="134"/>
  <c r="P204" i="134"/>
  <c r="O204" i="134"/>
  <c r="M204" i="134"/>
  <c r="L204" i="134"/>
  <c r="K204" i="134"/>
  <c r="I204" i="134"/>
  <c r="H204" i="134"/>
  <c r="T244" i="133"/>
  <c r="R244" i="133"/>
  <c r="Q244" i="133"/>
  <c r="P244" i="133"/>
  <c r="N244" i="133"/>
  <c r="M244" i="133"/>
  <c r="L244" i="133"/>
  <c r="J244" i="133"/>
  <c r="I244" i="133"/>
  <c r="U269" i="181"/>
  <c r="U267" i="181"/>
  <c r="U265" i="181"/>
  <c r="T171" i="134"/>
  <c r="S171" i="134"/>
  <c r="R171" i="134"/>
  <c r="Q171" i="134"/>
  <c r="P171" i="134"/>
  <c r="M171" i="134"/>
  <c r="L171" i="134"/>
  <c r="K171" i="134"/>
  <c r="I171" i="134"/>
  <c r="H171" i="134"/>
  <c r="T203" i="133"/>
  <c r="S203" i="133"/>
  <c r="R203" i="133"/>
  <c r="Q203" i="133"/>
  <c r="P203" i="133"/>
  <c r="O203" i="133"/>
  <c r="N203" i="133"/>
  <c r="M203" i="133"/>
  <c r="L203" i="133"/>
  <c r="K203" i="133"/>
  <c r="J203" i="133"/>
  <c r="I203" i="133"/>
  <c r="U242" i="181"/>
  <c r="U240" i="181"/>
  <c r="U238" i="181"/>
  <c r="T169" i="134"/>
  <c r="S169" i="134"/>
  <c r="R169" i="134"/>
  <c r="Q169" i="134"/>
  <c r="P169" i="134"/>
  <c r="M169" i="134"/>
  <c r="L169" i="134"/>
  <c r="K169" i="134"/>
  <c r="I169" i="134"/>
  <c r="H169" i="134"/>
  <c r="T201" i="133"/>
  <c r="S201" i="133"/>
  <c r="R201" i="133"/>
  <c r="Q201" i="133"/>
  <c r="P201" i="133"/>
  <c r="O201" i="133"/>
  <c r="N201" i="133"/>
  <c r="M201" i="133"/>
  <c r="L201" i="133"/>
  <c r="K201" i="133"/>
  <c r="J201" i="133"/>
  <c r="I201" i="133"/>
  <c r="U234" i="181"/>
  <c r="V234" i="181" s="1"/>
  <c r="H234" i="142" s="1"/>
  <c r="U232" i="181"/>
  <c r="U230" i="181"/>
  <c r="T168" i="134"/>
  <c r="S168" i="134"/>
  <c r="R168" i="134"/>
  <c r="Q168" i="134"/>
  <c r="P168" i="134"/>
  <c r="M168" i="134"/>
  <c r="L168" i="134"/>
  <c r="K168" i="134"/>
  <c r="I168" i="134"/>
  <c r="H168" i="134"/>
  <c r="T200" i="133"/>
  <c r="S200" i="133"/>
  <c r="R200" i="133"/>
  <c r="Q200" i="133"/>
  <c r="P200" i="133"/>
  <c r="O200" i="133"/>
  <c r="N200" i="133"/>
  <c r="M200" i="133"/>
  <c r="L200" i="133"/>
  <c r="K200" i="133"/>
  <c r="J200" i="133"/>
  <c r="I200" i="133"/>
  <c r="U226" i="181"/>
  <c r="U224" i="181"/>
  <c r="U222" i="181"/>
  <c r="S167" i="134"/>
  <c r="P199" i="133"/>
  <c r="U218" i="181"/>
  <c r="V218" i="181" s="1"/>
  <c r="H218" i="142" s="1"/>
  <c r="U216" i="181"/>
  <c r="U214" i="181"/>
  <c r="T134" i="134"/>
  <c r="S134" i="134"/>
  <c r="R134" i="134"/>
  <c r="Q134" i="134"/>
  <c r="P134" i="134"/>
  <c r="M134" i="134"/>
  <c r="L134" i="134"/>
  <c r="K134" i="134"/>
  <c r="J134" i="134"/>
  <c r="I134" i="134"/>
  <c r="H134" i="134"/>
  <c r="T158" i="133"/>
  <c r="S158" i="133"/>
  <c r="R158" i="133"/>
  <c r="Q158" i="133"/>
  <c r="P158" i="133"/>
  <c r="O158" i="133"/>
  <c r="N158" i="133"/>
  <c r="M158" i="133"/>
  <c r="L158" i="133"/>
  <c r="K158" i="133"/>
  <c r="J158" i="133"/>
  <c r="I158" i="133"/>
  <c r="U191" i="181"/>
  <c r="U189" i="181"/>
  <c r="U187" i="181"/>
  <c r="T132" i="134"/>
  <c r="S132" i="134"/>
  <c r="R132" i="134"/>
  <c r="Q132" i="134"/>
  <c r="P132" i="134"/>
  <c r="O132" i="134"/>
  <c r="M132" i="134"/>
  <c r="L132" i="134"/>
  <c r="K132" i="134"/>
  <c r="J132" i="134"/>
  <c r="I132" i="134"/>
  <c r="H132" i="134"/>
  <c r="T156" i="133"/>
  <c r="S156" i="133"/>
  <c r="R156" i="133"/>
  <c r="Q156" i="133"/>
  <c r="P156" i="133"/>
  <c r="O156" i="133"/>
  <c r="N156" i="133"/>
  <c r="M156" i="133"/>
  <c r="L156" i="133"/>
  <c r="K156" i="133"/>
  <c r="J156" i="133"/>
  <c r="I156" i="133"/>
  <c r="U183" i="181"/>
  <c r="U181" i="181"/>
  <c r="U179" i="181"/>
  <c r="V179" i="181"/>
  <c r="H179" i="142" s="1"/>
  <c r="T131" i="134"/>
  <c r="S131" i="134"/>
  <c r="R131" i="134"/>
  <c r="Q131" i="134"/>
  <c r="P131" i="134"/>
  <c r="O131" i="134"/>
  <c r="M131" i="134"/>
  <c r="L131" i="134"/>
  <c r="K131" i="134"/>
  <c r="J131" i="134"/>
  <c r="H131" i="134"/>
  <c r="T155" i="133"/>
  <c r="S155" i="133"/>
  <c r="R155" i="133"/>
  <c r="Q155" i="133"/>
  <c r="P155" i="133"/>
  <c r="O155" i="133"/>
  <c r="N155" i="133"/>
  <c r="M155" i="133"/>
  <c r="L155" i="133"/>
  <c r="K155" i="133"/>
  <c r="J155" i="133"/>
  <c r="I155" i="133"/>
  <c r="U175" i="181"/>
  <c r="U173" i="181"/>
  <c r="V173" i="181" s="1"/>
  <c r="H173" i="142" s="1"/>
  <c r="U171" i="181"/>
  <c r="V171" i="181" s="1"/>
  <c r="H171" i="142" s="1"/>
  <c r="S130" i="134"/>
  <c r="R130" i="134"/>
  <c r="Q130" i="134"/>
  <c r="O130" i="134"/>
  <c r="M130" i="134"/>
  <c r="K130" i="134"/>
  <c r="J130" i="134"/>
  <c r="I130" i="134"/>
  <c r="T154" i="133"/>
  <c r="S154" i="133"/>
  <c r="R154" i="133"/>
  <c r="P154" i="133"/>
  <c r="O154" i="133"/>
  <c r="N154" i="133"/>
  <c r="L154" i="133"/>
  <c r="K154" i="133"/>
  <c r="J154" i="133"/>
  <c r="U167" i="181"/>
  <c r="V167" i="181" s="1"/>
  <c r="H167" i="142" s="1"/>
  <c r="U165" i="181"/>
  <c r="V165" i="181" s="1"/>
  <c r="H165" i="142" s="1"/>
  <c r="U163" i="181"/>
  <c r="T97" i="134"/>
  <c r="S97" i="134"/>
  <c r="R97" i="134"/>
  <c r="Q97" i="134"/>
  <c r="P97" i="134"/>
  <c r="M97" i="134"/>
  <c r="L97" i="134"/>
  <c r="K97" i="134"/>
  <c r="I97" i="134"/>
  <c r="H97" i="134"/>
  <c r="T113" i="133"/>
  <c r="S113" i="133"/>
  <c r="R113" i="133"/>
  <c r="Q113" i="133"/>
  <c r="P113" i="133"/>
  <c r="O113" i="133"/>
  <c r="N113" i="133"/>
  <c r="M113" i="133"/>
  <c r="L113" i="133"/>
  <c r="K113" i="133"/>
  <c r="J113" i="133"/>
  <c r="I113" i="133"/>
  <c r="U140" i="181"/>
  <c r="U138" i="181"/>
  <c r="U136" i="181"/>
  <c r="V136" i="181"/>
  <c r="H136" i="142" s="1"/>
  <c r="T95" i="134"/>
  <c r="S95" i="134"/>
  <c r="R95" i="134"/>
  <c r="Q95" i="134"/>
  <c r="P95" i="134"/>
  <c r="M95" i="134"/>
  <c r="L95" i="134"/>
  <c r="K95" i="134"/>
  <c r="I95" i="134"/>
  <c r="H95" i="134"/>
  <c r="T111" i="133"/>
  <c r="S111" i="133"/>
  <c r="R111" i="133"/>
  <c r="Q111" i="133"/>
  <c r="P111" i="133"/>
  <c r="O111" i="133"/>
  <c r="N111" i="133"/>
  <c r="M111" i="133"/>
  <c r="L111" i="133"/>
  <c r="K111" i="133"/>
  <c r="J111" i="133"/>
  <c r="I111" i="133"/>
  <c r="U132" i="181"/>
  <c r="U130" i="181"/>
  <c r="V130" i="181"/>
  <c r="H130" i="142" s="1"/>
  <c r="H79" i="169" s="1"/>
  <c r="U128" i="181"/>
  <c r="T94" i="134"/>
  <c r="S94" i="134"/>
  <c r="R94" i="134"/>
  <c r="Q94" i="134"/>
  <c r="P94" i="134"/>
  <c r="M94" i="134"/>
  <c r="L94" i="134"/>
  <c r="K94" i="134"/>
  <c r="I94" i="134"/>
  <c r="H94" i="134"/>
  <c r="T110" i="133"/>
  <c r="S110" i="133"/>
  <c r="R110" i="133"/>
  <c r="Q110" i="133"/>
  <c r="P110" i="133"/>
  <c r="O110" i="133"/>
  <c r="N110" i="133"/>
  <c r="M110" i="133"/>
  <c r="L110" i="133"/>
  <c r="K110" i="133"/>
  <c r="J110" i="133"/>
  <c r="I110" i="133"/>
  <c r="U124" i="181"/>
  <c r="U122" i="181"/>
  <c r="U120" i="181"/>
  <c r="V120" i="181"/>
  <c r="H120" i="142" s="1"/>
  <c r="T93" i="134"/>
  <c r="T100" i="134" s="1"/>
  <c r="S93" i="134"/>
  <c r="P93" i="134"/>
  <c r="K93" i="134"/>
  <c r="H93" i="134"/>
  <c r="T109" i="133"/>
  <c r="T115" i="133" s="1"/>
  <c r="T117" i="133" s="1"/>
  <c r="P109" i="133"/>
  <c r="M109" i="133"/>
  <c r="L109" i="133"/>
  <c r="L115" i="133" s="1"/>
  <c r="L117" i="133" s="1"/>
  <c r="U116" i="181"/>
  <c r="U114" i="181"/>
  <c r="V114" i="181"/>
  <c r="H114" i="142" s="1"/>
  <c r="H63" i="169" s="1"/>
  <c r="U112" i="181"/>
  <c r="U89" i="181"/>
  <c r="U87" i="181"/>
  <c r="V87" i="181"/>
  <c r="H87" i="142" s="1"/>
  <c r="H36" i="169" s="1"/>
  <c r="U85" i="181"/>
  <c r="U81" i="181"/>
  <c r="U79" i="181"/>
  <c r="U77" i="181"/>
  <c r="V77" i="181"/>
  <c r="H77" i="142" s="1"/>
  <c r="U73" i="181"/>
  <c r="U71" i="181"/>
  <c r="V71" i="181"/>
  <c r="H71" i="142" s="1"/>
  <c r="H20" i="169" s="1"/>
  <c r="U69" i="181"/>
  <c r="U65" i="181"/>
  <c r="U63" i="181"/>
  <c r="U61" i="181"/>
  <c r="V61" i="181"/>
  <c r="H61" i="142" s="1"/>
  <c r="P23" i="132" l="1"/>
  <c r="O23" i="132"/>
  <c r="L473" i="133"/>
  <c r="K39" i="181"/>
  <c r="P473" i="133"/>
  <c r="P39" i="181"/>
  <c r="T473" i="133"/>
  <c r="T39" i="181"/>
  <c r="K393" i="134"/>
  <c r="K40" i="181"/>
  <c r="P393" i="134"/>
  <c r="P40" i="181"/>
  <c r="T393" i="134"/>
  <c r="T40" i="181"/>
  <c r="I473" i="133"/>
  <c r="H39" i="181"/>
  <c r="M473" i="133"/>
  <c r="L39" i="181"/>
  <c r="Q473" i="133"/>
  <c r="Q39" i="181"/>
  <c r="H393" i="134"/>
  <c r="H40" i="181"/>
  <c r="L393" i="134"/>
  <c r="L40" i="181"/>
  <c r="Q393" i="134"/>
  <c r="Q40" i="181"/>
  <c r="H10" i="169"/>
  <c r="K100" i="134"/>
  <c r="J473" i="133"/>
  <c r="I39" i="181"/>
  <c r="N473" i="133"/>
  <c r="M39" i="181"/>
  <c r="R473" i="133"/>
  <c r="R475" i="133" s="1"/>
  <c r="R477" i="133" s="1"/>
  <c r="R39" i="181"/>
  <c r="I393" i="134"/>
  <c r="I40" i="181"/>
  <c r="M393" i="134"/>
  <c r="M396" i="134" s="1"/>
  <c r="M40" i="181"/>
  <c r="R393" i="134"/>
  <c r="R40" i="181"/>
  <c r="H26" i="169"/>
  <c r="P115" i="133"/>
  <c r="P117" i="133" s="1"/>
  <c r="S174" i="134"/>
  <c r="K473" i="133"/>
  <c r="K475" i="133" s="1"/>
  <c r="K477" i="133" s="1"/>
  <c r="J39" i="181"/>
  <c r="O473" i="133"/>
  <c r="O39" i="181"/>
  <c r="S473" i="133"/>
  <c r="S475" i="133" s="1"/>
  <c r="S477" i="133" s="1"/>
  <c r="S39" i="181"/>
  <c r="J393" i="134"/>
  <c r="J40" i="181"/>
  <c r="O393" i="134"/>
  <c r="U393" i="134" s="1"/>
  <c r="O40" i="181"/>
  <c r="S393" i="134"/>
  <c r="S40" i="181"/>
  <c r="H31" i="172"/>
  <c r="R28" i="134"/>
  <c r="N29" i="133"/>
  <c r="N324" i="134"/>
  <c r="H448" i="172"/>
  <c r="H450" i="172" s="1"/>
  <c r="I439" i="132" s="1"/>
  <c r="I28" i="134"/>
  <c r="Q29" i="133"/>
  <c r="K29" i="133"/>
  <c r="U144" i="184"/>
  <c r="H69" i="173"/>
  <c r="H126" i="172"/>
  <c r="H143" i="172"/>
  <c r="I142" i="4" s="1"/>
  <c r="H85" i="173"/>
  <c r="H61" i="173"/>
  <c r="H67" i="173" s="1"/>
  <c r="H10" i="173"/>
  <c r="N93" i="184"/>
  <c r="H26" i="173"/>
  <c r="H32" i="173" s="1"/>
  <c r="H69" i="169"/>
  <c r="H85" i="169"/>
  <c r="R23" i="132"/>
  <c r="M23" i="132"/>
  <c r="K23" i="132"/>
  <c r="N23" i="132"/>
  <c r="H501" i="172"/>
  <c r="I491" i="132" s="1"/>
  <c r="N195" i="184"/>
  <c r="V195" i="184" s="1"/>
  <c r="J139" i="134"/>
  <c r="H122" i="172"/>
  <c r="H71" i="173" s="1"/>
  <c r="J28" i="134"/>
  <c r="O29" i="133"/>
  <c r="V499" i="184"/>
  <c r="N450" i="184"/>
  <c r="V134" i="184"/>
  <c r="V373" i="184"/>
  <c r="N287" i="134"/>
  <c r="V287" i="134" s="1"/>
  <c r="N246" i="184"/>
  <c r="V246" i="184" s="1"/>
  <c r="H176" i="134"/>
  <c r="N176" i="134" s="1"/>
  <c r="V176" i="134" s="1"/>
  <c r="H81" i="172"/>
  <c r="H30" i="173" s="1"/>
  <c r="N139" i="134"/>
  <c r="V139" i="134" s="1"/>
  <c r="U450" i="184"/>
  <c r="R29" i="133"/>
  <c r="O28" i="134"/>
  <c r="N552" i="184"/>
  <c r="H398" i="134"/>
  <c r="N398" i="134" s="1"/>
  <c r="U324" i="134"/>
  <c r="V324" i="134" s="1"/>
  <c r="V271" i="184"/>
  <c r="U102" i="134"/>
  <c r="H132" i="172"/>
  <c r="H81" i="173" s="1"/>
  <c r="H116" i="172"/>
  <c r="H65" i="173" s="1"/>
  <c r="H79" i="172"/>
  <c r="H28" i="173" s="1"/>
  <c r="N102" i="134"/>
  <c r="V102" i="134" s="1"/>
  <c r="S28" i="134"/>
  <c r="N399" i="184"/>
  <c r="V399" i="184" s="1"/>
  <c r="V142" i="184"/>
  <c r="U501" i="184"/>
  <c r="Q361" i="134"/>
  <c r="Q28" i="134" s="1"/>
  <c r="H92" i="172"/>
  <c r="I83" i="4" s="1"/>
  <c r="S29" i="133"/>
  <c r="U552" i="184"/>
  <c r="P398" i="134"/>
  <c r="U398" i="134" s="1"/>
  <c r="H138" i="172"/>
  <c r="H87" i="173" s="1"/>
  <c r="H128" i="172"/>
  <c r="N348" i="184"/>
  <c r="V348" i="184" s="1"/>
  <c r="H250" i="134"/>
  <c r="N250" i="134" s="1"/>
  <c r="V250" i="134" s="1"/>
  <c r="N297" i="184"/>
  <c r="V297" i="184" s="1"/>
  <c r="V91" i="184"/>
  <c r="H85" i="172"/>
  <c r="V75" i="184"/>
  <c r="H69" i="172"/>
  <c r="H63" i="172"/>
  <c r="H12" i="173" s="1"/>
  <c r="N144" i="184"/>
  <c r="V144" i="184" s="1"/>
  <c r="H65" i="172"/>
  <c r="H14" i="173" s="1"/>
  <c r="V67" i="184"/>
  <c r="U93" i="184"/>
  <c r="V93" i="184" s="1"/>
  <c r="V116" i="181"/>
  <c r="H116" i="142" s="1"/>
  <c r="H65" i="169" s="1"/>
  <c r="V132" i="181"/>
  <c r="H132" i="142" s="1"/>
  <c r="H81" i="169" s="1"/>
  <c r="V265" i="181"/>
  <c r="H265" i="142" s="1"/>
  <c r="V283" i="181"/>
  <c r="H283" i="142" s="1"/>
  <c r="H287" i="142" s="1"/>
  <c r="V422" i="181"/>
  <c r="H422" i="142" s="1"/>
  <c r="V428" i="181"/>
  <c r="H428" i="142" s="1"/>
  <c r="H432" i="142" s="1"/>
  <c r="V489" i="181"/>
  <c r="H489" i="142" s="1"/>
  <c r="V532" i="181"/>
  <c r="H532" i="142" s="1"/>
  <c r="V538" i="181"/>
  <c r="H538" i="142" s="1"/>
  <c r="H542" i="142" s="1"/>
  <c r="V328" i="181"/>
  <c r="H328" i="142" s="1"/>
  <c r="V175" i="181"/>
  <c r="H175" i="142" s="1"/>
  <c r="H177" i="142" s="1"/>
  <c r="V181" i="181"/>
  <c r="H181" i="142" s="1"/>
  <c r="V187" i="181"/>
  <c r="H187" i="142" s="1"/>
  <c r="V191" i="181"/>
  <c r="H191" i="142" s="1"/>
  <c r="V267" i="181"/>
  <c r="H267" i="142" s="1"/>
  <c r="V291" i="181"/>
  <c r="H291" i="142" s="1"/>
  <c r="V316" i="181"/>
  <c r="H316" i="142" s="1"/>
  <c r="V342" i="181"/>
  <c r="H342" i="142" s="1"/>
  <c r="V367" i="181"/>
  <c r="H367" i="142" s="1"/>
  <c r="V385" i="181"/>
  <c r="H385" i="142" s="1"/>
  <c r="V442" i="181"/>
  <c r="H442" i="142" s="1"/>
  <c r="V446" i="181"/>
  <c r="H446" i="142" s="1"/>
  <c r="V471" i="181"/>
  <c r="H471" i="142" s="1"/>
  <c r="V477" i="181"/>
  <c r="H477" i="142" s="1"/>
  <c r="V481" i="181"/>
  <c r="H481" i="142" s="1"/>
  <c r="V487" i="181"/>
  <c r="H487" i="142" s="1"/>
  <c r="H491" i="142" s="1"/>
  <c r="N205" i="134"/>
  <c r="J475" i="133"/>
  <c r="J477" i="133" s="1"/>
  <c r="N475" i="133"/>
  <c r="N477" i="133" s="1"/>
  <c r="M115" i="133"/>
  <c r="M117" i="133" s="1"/>
  <c r="P205" i="133"/>
  <c r="P207" i="133" s="1"/>
  <c r="J295" i="133"/>
  <c r="J297" i="133" s="1"/>
  <c r="N295" i="133"/>
  <c r="N297" i="133" s="1"/>
  <c r="R295" i="133"/>
  <c r="R297" i="133" s="1"/>
  <c r="U245" i="134"/>
  <c r="V163" i="181"/>
  <c r="H163" i="142" s="1"/>
  <c r="H169" i="142" s="1"/>
  <c r="V216" i="181"/>
  <c r="H216" i="142" s="1"/>
  <c r="V222" i="181"/>
  <c r="H222" i="142" s="1"/>
  <c r="V232" i="181"/>
  <c r="H232" i="142" s="1"/>
  <c r="V238" i="181"/>
  <c r="H238" i="142" s="1"/>
  <c r="V269" i="181"/>
  <c r="H269" i="142" s="1"/>
  <c r="V275" i="181"/>
  <c r="H275" i="142" s="1"/>
  <c r="Q295" i="133"/>
  <c r="Q297" i="133" s="1"/>
  <c r="N245" i="134"/>
  <c r="V245" i="134" s="1"/>
  <c r="V371" i="181"/>
  <c r="H371" i="142" s="1"/>
  <c r="V377" i="181"/>
  <c r="H377" i="142" s="1"/>
  <c r="I385" i="133"/>
  <c r="I387" i="133" s="1"/>
  <c r="M385" i="133"/>
  <c r="M387" i="133" s="1"/>
  <c r="Q385" i="133"/>
  <c r="Q387" i="133" s="1"/>
  <c r="V434" i="181"/>
  <c r="H434" i="142" s="1"/>
  <c r="H440" i="142" s="1"/>
  <c r="J430" i="133"/>
  <c r="J432" i="133" s="1"/>
  <c r="N430" i="133"/>
  <c r="N432" i="133" s="1"/>
  <c r="R430" i="133"/>
  <c r="R432" i="133" s="1"/>
  <c r="R359" i="134"/>
  <c r="V548" i="181"/>
  <c r="H548" i="142" s="1"/>
  <c r="H550" i="142" s="1"/>
  <c r="V73" i="181"/>
  <c r="H73" i="142" s="1"/>
  <c r="H22" i="169" s="1"/>
  <c r="N132" i="134"/>
  <c r="V273" i="181"/>
  <c r="H273" i="142" s="1"/>
  <c r="H279" i="142" s="1"/>
  <c r="N208" i="134"/>
  <c r="V320" i="181"/>
  <c r="H320" i="142" s="1"/>
  <c r="V326" i="181"/>
  <c r="H326" i="142" s="1"/>
  <c r="V344" i="181"/>
  <c r="H344" i="142" s="1"/>
  <c r="V369" i="181"/>
  <c r="H369" i="142" s="1"/>
  <c r="V375" i="181"/>
  <c r="H375" i="142" s="1"/>
  <c r="V387" i="181"/>
  <c r="H387" i="142" s="1"/>
  <c r="R322" i="134"/>
  <c r="U316" i="134"/>
  <c r="V444" i="181"/>
  <c r="H444" i="142" s="1"/>
  <c r="V469" i="181"/>
  <c r="H469" i="142" s="1"/>
  <c r="K430" i="133"/>
  <c r="K432" i="133" s="1"/>
  <c r="O430" i="133"/>
  <c r="O432" i="133" s="1"/>
  <c r="S430" i="133"/>
  <c r="S432" i="133" s="1"/>
  <c r="J359" i="134"/>
  <c r="M430" i="133"/>
  <c r="M432" i="133" s="1"/>
  <c r="Q430" i="133"/>
  <c r="Q432" i="133" s="1"/>
  <c r="N356" i="134"/>
  <c r="U391" i="134"/>
  <c r="V89" i="181"/>
  <c r="H89" i="142" s="1"/>
  <c r="H38" i="169" s="1"/>
  <c r="V183" i="181"/>
  <c r="H183" i="142" s="1"/>
  <c r="V189" i="181"/>
  <c r="H189" i="142" s="1"/>
  <c r="V293" i="181"/>
  <c r="H293" i="142" s="1"/>
  <c r="V318" i="181"/>
  <c r="H318" i="142" s="1"/>
  <c r="V324" i="181"/>
  <c r="H324" i="142" s="1"/>
  <c r="H330" i="142" s="1"/>
  <c r="V336" i="181"/>
  <c r="H336" i="142" s="1"/>
  <c r="H338" i="142" s="1"/>
  <c r="V393" i="181"/>
  <c r="H393" i="142" s="1"/>
  <c r="H397" i="142" s="1"/>
  <c r="U282" i="134"/>
  <c r="V418" i="181"/>
  <c r="H418" i="142" s="1"/>
  <c r="H424" i="142" s="1"/>
  <c r="K385" i="133"/>
  <c r="K387" i="133" s="1"/>
  <c r="O385" i="133"/>
  <c r="O387" i="133" s="1"/>
  <c r="S385" i="133"/>
  <c r="S387" i="133" s="1"/>
  <c r="N319" i="134"/>
  <c r="V497" i="181"/>
  <c r="H497" i="142" s="1"/>
  <c r="H499" i="142" s="1"/>
  <c r="V522" i="181"/>
  <c r="H522" i="142" s="1"/>
  <c r="I475" i="133"/>
  <c r="I477" i="133" s="1"/>
  <c r="M475" i="133"/>
  <c r="M477" i="133" s="1"/>
  <c r="Q475" i="133"/>
  <c r="Q477" i="133" s="1"/>
  <c r="H396" i="134"/>
  <c r="L396" i="134"/>
  <c r="Q396" i="134"/>
  <c r="V528" i="181"/>
  <c r="H528" i="142" s="1"/>
  <c r="O64" i="133"/>
  <c r="S56" i="134"/>
  <c r="S19" i="134" s="1"/>
  <c r="Q65" i="133"/>
  <c r="K66" i="133"/>
  <c r="K21" i="133" s="1"/>
  <c r="U83" i="181"/>
  <c r="O58" i="134"/>
  <c r="H60" i="134"/>
  <c r="H23" i="134" s="1"/>
  <c r="I109" i="133"/>
  <c r="I115" i="133" s="1"/>
  <c r="I117" i="133" s="1"/>
  <c r="L93" i="134"/>
  <c r="L100" i="134" s="1"/>
  <c r="U142" i="181"/>
  <c r="V142" i="181" s="1"/>
  <c r="O97" i="134"/>
  <c r="U97" i="134" s="1"/>
  <c r="Q154" i="133"/>
  <c r="Q160" i="133" s="1"/>
  <c r="Q162" i="133" s="1"/>
  <c r="J64" i="133"/>
  <c r="P130" i="134"/>
  <c r="P137" i="134" s="1"/>
  <c r="U169" i="181"/>
  <c r="T130" i="134"/>
  <c r="T137" i="134" s="1"/>
  <c r="U177" i="181"/>
  <c r="K289" i="133"/>
  <c r="K295" i="133" s="1"/>
  <c r="K297" i="133" s="1"/>
  <c r="O289" i="133"/>
  <c r="O295" i="133" s="1"/>
  <c r="O297" i="133" s="1"/>
  <c r="S289" i="133"/>
  <c r="S295" i="133" s="1"/>
  <c r="S297" i="133" s="1"/>
  <c r="J241" i="134"/>
  <c r="J248" i="134" s="1"/>
  <c r="R241" i="134"/>
  <c r="R248" i="134" s="1"/>
  <c r="O242" i="134"/>
  <c r="U330" i="181"/>
  <c r="U346" i="181"/>
  <c r="L335" i="133"/>
  <c r="L340" i="133" s="1"/>
  <c r="L342" i="133" s="1"/>
  <c r="P335" i="133"/>
  <c r="P340" i="133" s="1"/>
  <c r="P342" i="133" s="1"/>
  <c r="T335" i="133"/>
  <c r="K279" i="134"/>
  <c r="K285" i="134" s="1"/>
  <c r="H280" i="134"/>
  <c r="N280" i="134" s="1"/>
  <c r="K64" i="133"/>
  <c r="U67" i="181"/>
  <c r="O56" i="134"/>
  <c r="H57" i="134"/>
  <c r="H20" i="134" s="1"/>
  <c r="O66" i="133"/>
  <c r="O21" i="133" s="1"/>
  <c r="S58" i="134"/>
  <c r="S21" i="134" s="1"/>
  <c r="Q68" i="133"/>
  <c r="Q93" i="134"/>
  <c r="Q100" i="134" s="1"/>
  <c r="H130" i="134"/>
  <c r="H137" i="134" s="1"/>
  <c r="O134" i="134"/>
  <c r="U134" i="134" s="1"/>
  <c r="U193" i="181"/>
  <c r="I250" i="133"/>
  <c r="I252" i="133" s="1"/>
  <c r="H206" i="134"/>
  <c r="U295" i="181"/>
  <c r="V295" i="181" s="1"/>
  <c r="H243" i="134"/>
  <c r="N243" i="134" s="1"/>
  <c r="S64" i="133"/>
  <c r="I65" i="133"/>
  <c r="L57" i="134"/>
  <c r="L20" i="134" s="1"/>
  <c r="S66" i="133"/>
  <c r="S21" i="133" s="1"/>
  <c r="I68" i="133"/>
  <c r="L60" i="134"/>
  <c r="H100" i="134"/>
  <c r="U126" i="181"/>
  <c r="O94" i="134"/>
  <c r="U94" i="134" s="1"/>
  <c r="J97" i="134"/>
  <c r="N97" i="134" s="1"/>
  <c r="V97" i="134" s="1"/>
  <c r="M154" i="133"/>
  <c r="M160" i="133" s="1"/>
  <c r="M162" i="133" s="1"/>
  <c r="L130" i="134"/>
  <c r="K167" i="134"/>
  <c r="P167" i="134"/>
  <c r="P174" i="134" s="1"/>
  <c r="I295" i="133"/>
  <c r="I297" i="133" s="1"/>
  <c r="M295" i="133"/>
  <c r="M297" i="133" s="1"/>
  <c r="J56" i="134"/>
  <c r="M65" i="133"/>
  <c r="Q57" i="134"/>
  <c r="Q20" i="134" s="1"/>
  <c r="J58" i="134"/>
  <c r="M68" i="133"/>
  <c r="M23" i="133" s="1"/>
  <c r="Q60" i="134"/>
  <c r="Q23" i="134" s="1"/>
  <c r="Q109" i="133"/>
  <c r="Q115" i="133" s="1"/>
  <c r="Q117" i="133" s="1"/>
  <c r="V126" i="181"/>
  <c r="J94" i="134"/>
  <c r="N94" i="134" s="1"/>
  <c r="I154" i="133"/>
  <c r="I160" i="133" s="1"/>
  <c r="I162" i="133" s="1"/>
  <c r="I131" i="134"/>
  <c r="V177" i="181"/>
  <c r="L199" i="133"/>
  <c r="L205" i="133" s="1"/>
  <c r="L207" i="133" s="1"/>
  <c r="T199" i="133"/>
  <c r="T205" i="133" s="1"/>
  <c r="T207" i="133" s="1"/>
  <c r="T167" i="134"/>
  <c r="T174" i="134" s="1"/>
  <c r="K244" i="133"/>
  <c r="K250" i="133" s="1"/>
  <c r="K252" i="133" s="1"/>
  <c r="O244" i="133"/>
  <c r="O250" i="133" s="1"/>
  <c r="O252" i="133" s="1"/>
  <c r="S244" i="133"/>
  <c r="S250" i="133" s="1"/>
  <c r="S252" i="133" s="1"/>
  <c r="J204" i="134"/>
  <c r="J211" i="134" s="1"/>
  <c r="R204" i="134"/>
  <c r="R211" i="134" s="1"/>
  <c r="O205" i="134"/>
  <c r="U205" i="134" s="1"/>
  <c r="V205" i="134" s="1"/>
  <c r="U279" i="181"/>
  <c r="K334" i="133"/>
  <c r="K340" i="133" s="1"/>
  <c r="K342" i="133" s="1"/>
  <c r="O334" i="133"/>
  <c r="O340" i="133" s="1"/>
  <c r="O342" i="133" s="1"/>
  <c r="S334" i="133"/>
  <c r="S340" i="133" s="1"/>
  <c r="S342" i="133" s="1"/>
  <c r="J278" i="134"/>
  <c r="J285" i="134" s="1"/>
  <c r="R278" i="134"/>
  <c r="R285" i="134" s="1"/>
  <c r="O279" i="134"/>
  <c r="U279" i="134" s="1"/>
  <c r="U381" i="181"/>
  <c r="P280" i="134"/>
  <c r="T280" i="134"/>
  <c r="U397" i="181"/>
  <c r="N315" i="134"/>
  <c r="J322" i="134"/>
  <c r="U448" i="181"/>
  <c r="U499" i="181"/>
  <c r="V499" i="181" s="1"/>
  <c r="U526" i="181"/>
  <c r="L551" i="181"/>
  <c r="Q551" i="181"/>
  <c r="H552" i="181"/>
  <c r="O552" i="181"/>
  <c r="S552" i="181"/>
  <c r="L64" i="133"/>
  <c r="T64" i="133"/>
  <c r="P56" i="134"/>
  <c r="J65" i="133"/>
  <c r="J20" i="133" s="1"/>
  <c r="N65" i="133"/>
  <c r="R65" i="133"/>
  <c r="R20" i="133" s="1"/>
  <c r="I57" i="134"/>
  <c r="I20" i="134" s="1"/>
  <c r="M57" i="134"/>
  <c r="M20" i="134" s="1"/>
  <c r="R57" i="134"/>
  <c r="R20" i="134" s="1"/>
  <c r="V81" i="181"/>
  <c r="H81" i="142" s="1"/>
  <c r="H30" i="169" s="1"/>
  <c r="L66" i="133"/>
  <c r="L21" i="133" s="1"/>
  <c r="P66" i="133"/>
  <c r="P21" i="133" s="1"/>
  <c r="T66" i="133"/>
  <c r="T21" i="133" s="1"/>
  <c r="K58" i="134"/>
  <c r="K21" i="134" s="1"/>
  <c r="P58" i="134"/>
  <c r="T58" i="134"/>
  <c r="J68" i="133"/>
  <c r="N68" i="133"/>
  <c r="N23" i="133" s="1"/>
  <c r="R68" i="133"/>
  <c r="I60" i="134"/>
  <c r="I23" i="134" s="1"/>
  <c r="M60" i="134"/>
  <c r="R60" i="134"/>
  <c r="R23" i="134" s="1"/>
  <c r="J109" i="133"/>
  <c r="J115" i="133" s="1"/>
  <c r="J117" i="133" s="1"/>
  <c r="N109" i="133"/>
  <c r="N115" i="133" s="1"/>
  <c r="N117" i="133" s="1"/>
  <c r="R109" i="133"/>
  <c r="R115" i="133" s="1"/>
  <c r="R117" i="133" s="1"/>
  <c r="I93" i="134"/>
  <c r="I100" i="134" s="1"/>
  <c r="M93" i="134"/>
  <c r="M100" i="134" s="1"/>
  <c r="R93" i="134"/>
  <c r="R100" i="134" s="1"/>
  <c r="V124" i="181"/>
  <c r="H124" i="142" s="1"/>
  <c r="H73" i="169" s="1"/>
  <c r="V140" i="181"/>
  <c r="H140" i="142" s="1"/>
  <c r="H89" i="169" s="1"/>
  <c r="J160" i="133"/>
  <c r="J162" i="133" s="1"/>
  <c r="N160" i="133"/>
  <c r="N162" i="133" s="1"/>
  <c r="R160" i="133"/>
  <c r="R162" i="133" s="1"/>
  <c r="I137" i="134"/>
  <c r="M137" i="134"/>
  <c r="Q137" i="134"/>
  <c r="U132" i="134"/>
  <c r="V132" i="134" s="1"/>
  <c r="N134" i="134"/>
  <c r="I199" i="133"/>
  <c r="I205" i="133" s="1"/>
  <c r="I207" i="133" s="1"/>
  <c r="M199" i="133"/>
  <c r="M205" i="133" s="1"/>
  <c r="M207" i="133" s="1"/>
  <c r="Q199" i="133"/>
  <c r="Q205" i="133" s="1"/>
  <c r="Q207" i="133" s="1"/>
  <c r="H167" i="134"/>
  <c r="H174" i="134" s="1"/>
  <c r="L167" i="134"/>
  <c r="L174" i="134" s="1"/>
  <c r="Q167" i="134"/>
  <c r="Q174" i="134" s="1"/>
  <c r="J168" i="134"/>
  <c r="U228" i="181"/>
  <c r="O168" i="134"/>
  <c r="J171" i="134"/>
  <c r="N171" i="134" s="1"/>
  <c r="U244" i="181"/>
  <c r="O171" i="134"/>
  <c r="U171" i="134" s="1"/>
  <c r="L250" i="133"/>
  <c r="L252" i="133" s="1"/>
  <c r="P250" i="133"/>
  <c r="P252" i="133" s="1"/>
  <c r="T250" i="133"/>
  <c r="T252" i="133" s="1"/>
  <c r="K211" i="134"/>
  <c r="O211" i="134"/>
  <c r="S211" i="134"/>
  <c r="I20" i="133"/>
  <c r="M20" i="133"/>
  <c r="Q20" i="133"/>
  <c r="U287" i="181"/>
  <c r="L295" i="133"/>
  <c r="L297" i="133" s="1"/>
  <c r="P295" i="133"/>
  <c r="P297" i="133" s="1"/>
  <c r="T295" i="133"/>
  <c r="T297" i="133" s="1"/>
  <c r="K248" i="134"/>
  <c r="O248" i="134"/>
  <c r="S248" i="134"/>
  <c r="N242" i="134"/>
  <c r="U338" i="181"/>
  <c r="V346" i="181"/>
  <c r="T340" i="133"/>
  <c r="T342" i="133" s="1"/>
  <c r="U278" i="134"/>
  <c r="O285" i="134"/>
  <c r="S285" i="134"/>
  <c r="U389" i="181"/>
  <c r="V397" i="181"/>
  <c r="L385" i="133"/>
  <c r="L387" i="133" s="1"/>
  <c r="P385" i="133"/>
  <c r="P387" i="133" s="1"/>
  <c r="T385" i="133"/>
  <c r="T387" i="133" s="1"/>
  <c r="K322" i="134"/>
  <c r="U315" i="134"/>
  <c r="O322" i="134"/>
  <c r="S322" i="134"/>
  <c r="U440" i="181"/>
  <c r="V440" i="181" s="1"/>
  <c r="V448" i="181"/>
  <c r="L430" i="133"/>
  <c r="L432" i="133" s="1"/>
  <c r="P430" i="133"/>
  <c r="P432" i="133" s="1"/>
  <c r="T430" i="133"/>
  <c r="T432" i="133" s="1"/>
  <c r="N352" i="134"/>
  <c r="K359" i="134"/>
  <c r="U352" i="134"/>
  <c r="O359" i="134"/>
  <c r="S359" i="134"/>
  <c r="U491" i="181"/>
  <c r="V491" i="181" s="1"/>
  <c r="R396" i="134"/>
  <c r="N390" i="134"/>
  <c r="U390" i="134"/>
  <c r="U550" i="181"/>
  <c r="M551" i="181"/>
  <c r="R551" i="181"/>
  <c r="K552" i="181"/>
  <c r="P552" i="181"/>
  <c r="T552" i="181"/>
  <c r="V65" i="181"/>
  <c r="H65" i="142" s="1"/>
  <c r="H14" i="169" s="1"/>
  <c r="P64" i="133"/>
  <c r="K56" i="134"/>
  <c r="K19" i="134" s="1"/>
  <c r="T56" i="134"/>
  <c r="V63" i="181"/>
  <c r="H63" i="142" s="1"/>
  <c r="H12" i="169" s="1"/>
  <c r="I64" i="133"/>
  <c r="M64" i="133"/>
  <c r="M19" i="133" s="1"/>
  <c r="Q64" i="133"/>
  <c r="H56" i="134"/>
  <c r="L56" i="134"/>
  <c r="Q56" i="134"/>
  <c r="Q19" i="134" s="1"/>
  <c r="V69" i="181"/>
  <c r="H69" i="142" s="1"/>
  <c r="K65" i="133"/>
  <c r="K20" i="133" s="1"/>
  <c r="O65" i="133"/>
  <c r="O20" i="133" s="1"/>
  <c r="S65" i="133"/>
  <c r="S20" i="133" s="1"/>
  <c r="J57" i="134"/>
  <c r="J20" i="134" s="1"/>
  <c r="U75" i="181"/>
  <c r="O57" i="134"/>
  <c r="S57" i="134"/>
  <c r="S20" i="134" s="1"/>
  <c r="V79" i="181"/>
  <c r="H79" i="142" s="1"/>
  <c r="H28" i="169" s="1"/>
  <c r="I66" i="133"/>
  <c r="I21" i="133" s="1"/>
  <c r="M66" i="133"/>
  <c r="M21" i="133" s="1"/>
  <c r="Q66" i="133"/>
  <c r="Q21" i="133" s="1"/>
  <c r="H58" i="134"/>
  <c r="L58" i="134"/>
  <c r="L21" i="134" s="1"/>
  <c r="Q58" i="134"/>
  <c r="Q21" i="134" s="1"/>
  <c r="V85" i="181"/>
  <c r="H85" i="142" s="1"/>
  <c r="K68" i="133"/>
  <c r="O68" i="133"/>
  <c r="O23" i="133" s="1"/>
  <c r="S68" i="133"/>
  <c r="J60" i="134"/>
  <c r="U91" i="181"/>
  <c r="O60" i="134"/>
  <c r="S60" i="134"/>
  <c r="S23" i="134" s="1"/>
  <c r="V112" i="181"/>
  <c r="H112" i="142" s="1"/>
  <c r="K109" i="133"/>
  <c r="K115" i="133" s="1"/>
  <c r="K117" i="133" s="1"/>
  <c r="O109" i="133"/>
  <c r="O115" i="133" s="1"/>
  <c r="O117" i="133" s="1"/>
  <c r="S109" i="133"/>
  <c r="S115" i="133" s="1"/>
  <c r="S117" i="133" s="1"/>
  <c r="J93" i="134"/>
  <c r="U118" i="181"/>
  <c r="O93" i="134"/>
  <c r="S100" i="134"/>
  <c r="V122" i="181"/>
  <c r="H122" i="142" s="1"/>
  <c r="H71" i="169" s="1"/>
  <c r="V128" i="181"/>
  <c r="H128" i="142" s="1"/>
  <c r="J95" i="134"/>
  <c r="N95" i="134" s="1"/>
  <c r="U134" i="181"/>
  <c r="O95" i="134"/>
  <c r="U95" i="134" s="1"/>
  <c r="V138" i="181"/>
  <c r="H138" i="142" s="1"/>
  <c r="H87" i="169" s="1"/>
  <c r="L23" i="134"/>
  <c r="K160" i="133"/>
  <c r="K162" i="133" s="1"/>
  <c r="O160" i="133"/>
  <c r="O162" i="133" s="1"/>
  <c r="S160" i="133"/>
  <c r="S162" i="133" s="1"/>
  <c r="J137" i="134"/>
  <c r="R137" i="134"/>
  <c r="U131" i="134"/>
  <c r="J199" i="133"/>
  <c r="J205" i="133" s="1"/>
  <c r="J207" i="133" s="1"/>
  <c r="N199" i="133"/>
  <c r="N205" i="133" s="1"/>
  <c r="N207" i="133" s="1"/>
  <c r="R199" i="133"/>
  <c r="R205" i="133" s="1"/>
  <c r="R207" i="133" s="1"/>
  <c r="I167" i="134"/>
  <c r="I174" i="134" s="1"/>
  <c r="M167" i="134"/>
  <c r="M174" i="134" s="1"/>
  <c r="R167" i="134"/>
  <c r="R174" i="134" s="1"/>
  <c r="V226" i="181"/>
  <c r="H226" i="142" s="1"/>
  <c r="N168" i="134"/>
  <c r="V242" i="181"/>
  <c r="H242" i="142" s="1"/>
  <c r="Q19" i="133"/>
  <c r="H211" i="134"/>
  <c r="N204" i="134"/>
  <c r="L211" i="134"/>
  <c r="P211" i="134"/>
  <c r="T211" i="134"/>
  <c r="N206" i="134"/>
  <c r="U208" i="134"/>
  <c r="V208" i="134" s="1"/>
  <c r="N241" i="134"/>
  <c r="H248" i="134"/>
  <c r="L248" i="134"/>
  <c r="P248" i="134"/>
  <c r="T248" i="134"/>
  <c r="U242" i="134"/>
  <c r="I340" i="133"/>
  <c r="I342" i="133" s="1"/>
  <c r="M340" i="133"/>
  <c r="M342" i="133" s="1"/>
  <c r="Q340" i="133"/>
  <c r="Q342" i="133" s="1"/>
  <c r="L285" i="134"/>
  <c r="P285" i="134"/>
  <c r="T285" i="134"/>
  <c r="H322" i="134"/>
  <c r="L322" i="134"/>
  <c r="P322" i="134"/>
  <c r="T322" i="134"/>
  <c r="U432" i="181"/>
  <c r="V432" i="181" s="1"/>
  <c r="N317" i="134"/>
  <c r="U319" i="134"/>
  <c r="V319" i="134" s="1"/>
  <c r="H359" i="134"/>
  <c r="L359" i="134"/>
  <c r="P359" i="134"/>
  <c r="T359" i="134"/>
  <c r="N20" i="133"/>
  <c r="U353" i="134"/>
  <c r="U483" i="181"/>
  <c r="N354" i="134"/>
  <c r="U356" i="134"/>
  <c r="V356" i="134" s="1"/>
  <c r="V524" i="181"/>
  <c r="H524" i="142" s="1"/>
  <c r="O475" i="133"/>
  <c r="O477" i="133" s="1"/>
  <c r="U389" i="134"/>
  <c r="S396" i="134"/>
  <c r="U542" i="181"/>
  <c r="N550" i="181"/>
  <c r="H551" i="181"/>
  <c r="O551" i="181"/>
  <c r="S551" i="181"/>
  <c r="L552" i="181"/>
  <c r="Q552" i="181"/>
  <c r="Q250" i="133"/>
  <c r="Q252" i="133" s="1"/>
  <c r="N64" i="133"/>
  <c r="R64" i="133"/>
  <c r="I56" i="134"/>
  <c r="M56" i="134"/>
  <c r="R56" i="134"/>
  <c r="L65" i="133"/>
  <c r="P65" i="133"/>
  <c r="P20" i="133" s="1"/>
  <c r="T65" i="133"/>
  <c r="T20" i="133" s="1"/>
  <c r="K57" i="134"/>
  <c r="K20" i="134" s="1"/>
  <c r="P57" i="134"/>
  <c r="P20" i="134" s="1"/>
  <c r="T57" i="134"/>
  <c r="T20" i="134" s="1"/>
  <c r="J66" i="133"/>
  <c r="J21" i="133" s="1"/>
  <c r="N66" i="133"/>
  <c r="N21" i="133" s="1"/>
  <c r="R66" i="133"/>
  <c r="R21" i="133" s="1"/>
  <c r="I58" i="134"/>
  <c r="I21" i="134" s="1"/>
  <c r="M58" i="134"/>
  <c r="M21" i="134" s="1"/>
  <c r="R58" i="134"/>
  <c r="R21" i="134" s="1"/>
  <c r="L68" i="133"/>
  <c r="L23" i="133" s="1"/>
  <c r="P68" i="133"/>
  <c r="P23" i="133" s="1"/>
  <c r="T68" i="133"/>
  <c r="T23" i="133" s="1"/>
  <c r="K60" i="134"/>
  <c r="K23" i="134" s="1"/>
  <c r="P60" i="134"/>
  <c r="P23" i="134" s="1"/>
  <c r="T60" i="134"/>
  <c r="T23" i="134" s="1"/>
  <c r="P100" i="134"/>
  <c r="U144" i="181"/>
  <c r="L160" i="133"/>
  <c r="L162" i="133" s="1"/>
  <c r="P160" i="133"/>
  <c r="P162" i="133" s="1"/>
  <c r="T160" i="133"/>
  <c r="T162" i="133" s="1"/>
  <c r="K137" i="134"/>
  <c r="O137" i="134"/>
  <c r="S137" i="134"/>
  <c r="N131" i="134"/>
  <c r="U185" i="181"/>
  <c r="V193" i="181"/>
  <c r="U195" i="181"/>
  <c r="V214" i="181"/>
  <c r="H214" i="142" s="1"/>
  <c r="H220" i="142" s="1"/>
  <c r="K199" i="133"/>
  <c r="K205" i="133" s="1"/>
  <c r="K207" i="133" s="1"/>
  <c r="O199" i="133"/>
  <c r="O205" i="133" s="1"/>
  <c r="O207" i="133" s="1"/>
  <c r="S199" i="133"/>
  <c r="S205" i="133" s="1"/>
  <c r="S207" i="133" s="1"/>
  <c r="J167" i="134"/>
  <c r="J174" i="134" s="1"/>
  <c r="U220" i="181"/>
  <c r="O167" i="134"/>
  <c r="V224" i="181"/>
  <c r="H224" i="142" s="1"/>
  <c r="U168" i="134"/>
  <c r="V230" i="181"/>
  <c r="H230" i="142" s="1"/>
  <c r="H236" i="142" s="1"/>
  <c r="J169" i="134"/>
  <c r="N169" i="134" s="1"/>
  <c r="U236" i="181"/>
  <c r="O169" i="134"/>
  <c r="U169" i="134" s="1"/>
  <c r="V240" i="181"/>
  <c r="H240" i="142" s="1"/>
  <c r="J250" i="133"/>
  <c r="J252" i="133" s="1"/>
  <c r="N250" i="133"/>
  <c r="N252" i="133" s="1"/>
  <c r="R250" i="133"/>
  <c r="R252" i="133" s="1"/>
  <c r="I211" i="134"/>
  <c r="M211" i="134"/>
  <c r="Q211" i="134"/>
  <c r="U211" i="134" s="1"/>
  <c r="U271" i="181"/>
  <c r="V279" i="181"/>
  <c r="U206" i="134"/>
  <c r="I23" i="133"/>
  <c r="Q23" i="133"/>
  <c r="I248" i="134"/>
  <c r="M248" i="134"/>
  <c r="Q248" i="134"/>
  <c r="U322" i="181"/>
  <c r="V330" i="181"/>
  <c r="U243" i="134"/>
  <c r="J340" i="133"/>
  <c r="J342" i="133" s="1"/>
  <c r="N340" i="133"/>
  <c r="N342" i="133" s="1"/>
  <c r="R340" i="133"/>
  <c r="R342" i="133" s="1"/>
  <c r="I285" i="134"/>
  <c r="M285" i="134"/>
  <c r="Q285" i="134"/>
  <c r="U373" i="181"/>
  <c r="V381" i="181"/>
  <c r="U280" i="134"/>
  <c r="N282" i="134"/>
  <c r="J385" i="133"/>
  <c r="J387" i="133" s="1"/>
  <c r="N385" i="133"/>
  <c r="N387" i="133" s="1"/>
  <c r="R385" i="133"/>
  <c r="R387" i="133" s="1"/>
  <c r="I322" i="134"/>
  <c r="M322" i="134"/>
  <c r="Q322" i="134"/>
  <c r="U424" i="181"/>
  <c r="N316" i="134"/>
  <c r="V316" i="134" s="1"/>
  <c r="U317" i="134"/>
  <c r="I359" i="134"/>
  <c r="M359" i="134"/>
  <c r="Q359" i="134"/>
  <c r="U475" i="181"/>
  <c r="N353" i="134"/>
  <c r="V353" i="134" s="1"/>
  <c r="U354" i="134"/>
  <c r="L475" i="133"/>
  <c r="L477" i="133" s="1"/>
  <c r="P475" i="133"/>
  <c r="P477" i="133" s="1"/>
  <c r="T475" i="133"/>
  <c r="T477" i="133" s="1"/>
  <c r="K396" i="134"/>
  <c r="P396" i="134"/>
  <c r="T396" i="134"/>
  <c r="U534" i="181"/>
  <c r="N391" i="134"/>
  <c r="V391" i="134" s="1"/>
  <c r="K551" i="181"/>
  <c r="P551" i="181"/>
  <c r="T551" i="181"/>
  <c r="M552" i="181"/>
  <c r="R552" i="181"/>
  <c r="M250" i="133"/>
  <c r="M252" i="133" s="1"/>
  <c r="L23" i="132"/>
  <c r="I551" i="181"/>
  <c r="I396" i="134"/>
  <c r="I552" i="181"/>
  <c r="J552" i="181"/>
  <c r="J551" i="181"/>
  <c r="N389" i="134"/>
  <c r="J396" i="134"/>
  <c r="V526" i="181"/>
  <c r="V501" i="184"/>
  <c r="U246" i="181"/>
  <c r="V220" i="181"/>
  <c r="V118" i="181"/>
  <c r="F88" i="169"/>
  <c r="E88" i="169"/>
  <c r="F86" i="169"/>
  <c r="E86" i="169"/>
  <c r="F84" i="169"/>
  <c r="E84" i="169"/>
  <c r="F80" i="169"/>
  <c r="E80" i="169"/>
  <c r="F78" i="169"/>
  <c r="E78" i="169"/>
  <c r="F76" i="169"/>
  <c r="E76" i="169"/>
  <c r="R74" i="165"/>
  <c r="Q74" i="165"/>
  <c r="P74" i="165"/>
  <c r="O74" i="165"/>
  <c r="N74" i="165"/>
  <c r="M74" i="165"/>
  <c r="L74" i="165"/>
  <c r="K74" i="165"/>
  <c r="J74" i="165"/>
  <c r="F72" i="169"/>
  <c r="E72" i="169"/>
  <c r="F70" i="169"/>
  <c r="E70" i="169"/>
  <c r="F68" i="169"/>
  <c r="E68" i="169"/>
  <c r="P93" i="169"/>
  <c r="L93" i="169"/>
  <c r="F64" i="169"/>
  <c r="E64" i="169"/>
  <c r="F62" i="169"/>
  <c r="E62" i="169"/>
  <c r="F60" i="169"/>
  <c r="E60" i="169"/>
  <c r="Q59" i="169"/>
  <c r="P59" i="169"/>
  <c r="O59" i="169"/>
  <c r="N59" i="169"/>
  <c r="M59" i="169"/>
  <c r="L59" i="169"/>
  <c r="K59" i="169"/>
  <c r="J59" i="169"/>
  <c r="I59" i="169"/>
  <c r="H59" i="169"/>
  <c r="R15" i="165"/>
  <c r="Q15" i="165"/>
  <c r="P15" i="165"/>
  <c r="O15" i="165"/>
  <c r="N15" i="165"/>
  <c r="M15" i="165"/>
  <c r="L15" i="165"/>
  <c r="K15" i="165"/>
  <c r="J15" i="165"/>
  <c r="F37" i="169"/>
  <c r="E37" i="169"/>
  <c r="F35" i="169"/>
  <c r="E35" i="169"/>
  <c r="F33" i="169"/>
  <c r="E33" i="169"/>
  <c r="F29" i="169"/>
  <c r="E29" i="169"/>
  <c r="F27" i="169"/>
  <c r="E27" i="169"/>
  <c r="F25" i="169"/>
  <c r="E25" i="169"/>
  <c r="F21" i="169"/>
  <c r="E21" i="169"/>
  <c r="F19" i="169"/>
  <c r="E19" i="169"/>
  <c r="F17" i="169"/>
  <c r="E17" i="169"/>
  <c r="J14" i="165"/>
  <c r="K14" i="165"/>
  <c r="L14" i="165"/>
  <c r="M14" i="165"/>
  <c r="N14" i="165"/>
  <c r="O14" i="165"/>
  <c r="P14" i="165"/>
  <c r="Q14" i="165"/>
  <c r="R14" i="165"/>
  <c r="H13" i="169"/>
  <c r="H11" i="169"/>
  <c r="H9" i="169"/>
  <c r="F13" i="169"/>
  <c r="E13" i="169"/>
  <c r="F11" i="169"/>
  <c r="E11" i="169"/>
  <c r="F9" i="169"/>
  <c r="R538" i="132"/>
  <c r="Q538" i="132"/>
  <c r="P538" i="132"/>
  <c r="O538" i="132"/>
  <c r="N538" i="132"/>
  <c r="M538" i="132"/>
  <c r="L538" i="132"/>
  <c r="K538" i="132"/>
  <c r="J538" i="132"/>
  <c r="R608" i="4"/>
  <c r="Q608" i="4"/>
  <c r="P608" i="4"/>
  <c r="O608" i="4"/>
  <c r="N608" i="4"/>
  <c r="M608" i="4"/>
  <c r="L608" i="4"/>
  <c r="K608" i="4"/>
  <c r="J608" i="4"/>
  <c r="R536" i="132"/>
  <c r="Q536" i="132"/>
  <c r="P536" i="132"/>
  <c r="O536" i="132"/>
  <c r="N536" i="132"/>
  <c r="M536" i="132"/>
  <c r="L536" i="132"/>
  <c r="K536" i="132"/>
  <c r="J536" i="132"/>
  <c r="R606" i="4"/>
  <c r="Q606" i="4"/>
  <c r="P606" i="4"/>
  <c r="O606" i="4"/>
  <c r="N606" i="4"/>
  <c r="M606" i="4"/>
  <c r="L606" i="4"/>
  <c r="K606" i="4"/>
  <c r="J606" i="4"/>
  <c r="R535" i="132"/>
  <c r="Q535" i="132"/>
  <c r="P535" i="132"/>
  <c r="O535" i="132"/>
  <c r="N535" i="132"/>
  <c r="M535" i="132"/>
  <c r="L535" i="132"/>
  <c r="K535" i="132"/>
  <c r="J535" i="132"/>
  <c r="R605" i="4"/>
  <c r="Q605" i="4"/>
  <c r="P605" i="4"/>
  <c r="O605" i="4"/>
  <c r="N605" i="4"/>
  <c r="M605" i="4"/>
  <c r="L605" i="4"/>
  <c r="K605" i="4"/>
  <c r="J605" i="4"/>
  <c r="Q518" i="142"/>
  <c r="P518" i="142"/>
  <c r="O518" i="142"/>
  <c r="N518" i="142"/>
  <c r="M518" i="142"/>
  <c r="L518" i="142"/>
  <c r="K518" i="142"/>
  <c r="J518" i="142"/>
  <c r="I518" i="142"/>
  <c r="H518" i="142"/>
  <c r="R486" i="132"/>
  <c r="Q486" i="132"/>
  <c r="P486" i="132"/>
  <c r="O486" i="132"/>
  <c r="N486" i="132"/>
  <c r="M486" i="132"/>
  <c r="L486" i="132"/>
  <c r="K486" i="132"/>
  <c r="J486" i="132"/>
  <c r="R549" i="4"/>
  <c r="Q549" i="4"/>
  <c r="P549" i="4"/>
  <c r="O549" i="4"/>
  <c r="N549" i="4"/>
  <c r="M549" i="4"/>
  <c r="L549" i="4"/>
  <c r="K549" i="4"/>
  <c r="J549" i="4"/>
  <c r="R484" i="132"/>
  <c r="Q484" i="132"/>
  <c r="P484" i="132"/>
  <c r="O484" i="132"/>
  <c r="N484" i="132"/>
  <c r="M484" i="132"/>
  <c r="L484" i="132"/>
  <c r="K484" i="132"/>
  <c r="J484" i="132"/>
  <c r="R547" i="4"/>
  <c r="Q547" i="4"/>
  <c r="P547" i="4"/>
  <c r="O547" i="4"/>
  <c r="N547" i="4"/>
  <c r="M547" i="4"/>
  <c r="L547" i="4"/>
  <c r="K547" i="4"/>
  <c r="J547" i="4"/>
  <c r="R483" i="132"/>
  <c r="Q483" i="132"/>
  <c r="P483" i="132"/>
  <c r="O483" i="132"/>
  <c r="N483" i="132"/>
  <c r="M483" i="132"/>
  <c r="L483" i="132"/>
  <c r="K483" i="132"/>
  <c r="J483" i="132"/>
  <c r="R546" i="4"/>
  <c r="Q546" i="4"/>
  <c r="P546" i="4"/>
  <c r="O546" i="4"/>
  <c r="N546" i="4"/>
  <c r="M546" i="4"/>
  <c r="L546" i="4"/>
  <c r="K546" i="4"/>
  <c r="J546" i="4"/>
  <c r="Q467" i="142"/>
  <c r="P467" i="142"/>
  <c r="O467" i="142"/>
  <c r="N467" i="142"/>
  <c r="M467" i="142"/>
  <c r="L467" i="142"/>
  <c r="K467" i="142"/>
  <c r="J467" i="142"/>
  <c r="I467" i="142"/>
  <c r="H467" i="142"/>
  <c r="R434" i="132"/>
  <c r="Q434" i="132"/>
  <c r="P434" i="132"/>
  <c r="O434" i="132"/>
  <c r="N434" i="132"/>
  <c r="M434" i="132"/>
  <c r="L434" i="132"/>
  <c r="K434" i="132"/>
  <c r="J434" i="132"/>
  <c r="R490" i="4"/>
  <c r="Q490" i="4"/>
  <c r="P490" i="4"/>
  <c r="O490" i="4"/>
  <c r="N490" i="4"/>
  <c r="M490" i="4"/>
  <c r="L490" i="4"/>
  <c r="K490" i="4"/>
  <c r="J490" i="4"/>
  <c r="R432" i="132"/>
  <c r="Q432" i="132"/>
  <c r="P432" i="132"/>
  <c r="O432" i="132"/>
  <c r="N432" i="132"/>
  <c r="M432" i="132"/>
  <c r="L432" i="132"/>
  <c r="K432" i="132"/>
  <c r="J432" i="132"/>
  <c r="R488" i="4"/>
  <c r="Q488" i="4"/>
  <c r="P488" i="4"/>
  <c r="O488" i="4"/>
  <c r="N488" i="4"/>
  <c r="M488" i="4"/>
  <c r="L488" i="4"/>
  <c r="K488" i="4"/>
  <c r="J488" i="4"/>
  <c r="R431" i="132"/>
  <c r="Q431" i="132"/>
  <c r="P431" i="132"/>
  <c r="O431" i="132"/>
  <c r="N431" i="132"/>
  <c r="M431" i="132"/>
  <c r="L431" i="132"/>
  <c r="K431" i="132"/>
  <c r="J431" i="132"/>
  <c r="R487" i="4"/>
  <c r="Q487" i="4"/>
  <c r="P487" i="4"/>
  <c r="O487" i="4"/>
  <c r="N487" i="4"/>
  <c r="M487" i="4"/>
  <c r="L487" i="4"/>
  <c r="K487" i="4"/>
  <c r="J487" i="4"/>
  <c r="Q416" i="142"/>
  <c r="P416" i="142"/>
  <c r="O416" i="142"/>
  <c r="N416" i="142"/>
  <c r="M416" i="142"/>
  <c r="L416" i="142"/>
  <c r="K416" i="142"/>
  <c r="J416" i="142"/>
  <c r="I416" i="142"/>
  <c r="H416" i="142"/>
  <c r="R382" i="132"/>
  <c r="Q382" i="132"/>
  <c r="P382" i="132"/>
  <c r="O382" i="132"/>
  <c r="N382" i="132"/>
  <c r="M382" i="132"/>
  <c r="L382" i="132"/>
  <c r="K382" i="132"/>
  <c r="J382" i="132"/>
  <c r="R431" i="4"/>
  <c r="Q431" i="4"/>
  <c r="P431" i="4"/>
  <c r="O431" i="4"/>
  <c r="N431" i="4"/>
  <c r="M431" i="4"/>
  <c r="L431" i="4"/>
  <c r="K431" i="4"/>
  <c r="J431" i="4"/>
  <c r="R380" i="132"/>
  <c r="Q380" i="132"/>
  <c r="P380" i="132"/>
  <c r="O380" i="132"/>
  <c r="N380" i="132"/>
  <c r="M380" i="132"/>
  <c r="L380" i="132"/>
  <c r="K380" i="132"/>
  <c r="J380" i="132"/>
  <c r="R429" i="4"/>
  <c r="Q429" i="4"/>
  <c r="P429" i="4"/>
  <c r="O429" i="4"/>
  <c r="N429" i="4"/>
  <c r="M429" i="4"/>
  <c r="L429" i="4"/>
  <c r="K429" i="4"/>
  <c r="J429" i="4"/>
  <c r="R379" i="132"/>
  <c r="Q379" i="132"/>
  <c r="P379" i="132"/>
  <c r="O379" i="132"/>
  <c r="N379" i="132"/>
  <c r="M379" i="132"/>
  <c r="L379" i="132"/>
  <c r="K379" i="132"/>
  <c r="J379" i="132"/>
  <c r="R428" i="4"/>
  <c r="Q428" i="4"/>
  <c r="P428" i="4"/>
  <c r="O428" i="4"/>
  <c r="N428" i="4"/>
  <c r="M428" i="4"/>
  <c r="L428" i="4"/>
  <c r="K428" i="4"/>
  <c r="J428" i="4"/>
  <c r="Q365" i="142"/>
  <c r="P365" i="142"/>
  <c r="O365" i="142"/>
  <c r="N365" i="142"/>
  <c r="M365" i="142"/>
  <c r="L365" i="142"/>
  <c r="K365" i="142"/>
  <c r="J365" i="142"/>
  <c r="I365" i="142"/>
  <c r="H365" i="142"/>
  <c r="R330" i="132"/>
  <c r="Q330" i="132"/>
  <c r="P330" i="132"/>
  <c r="O330" i="132"/>
  <c r="N330" i="132"/>
  <c r="M330" i="132"/>
  <c r="L330" i="132"/>
  <c r="K330" i="132"/>
  <c r="J330" i="132"/>
  <c r="R372" i="4"/>
  <c r="Q372" i="4"/>
  <c r="P372" i="4"/>
  <c r="O372" i="4"/>
  <c r="N372" i="4"/>
  <c r="M372" i="4"/>
  <c r="L372" i="4"/>
  <c r="K372" i="4"/>
  <c r="J372" i="4"/>
  <c r="R328" i="132"/>
  <c r="Q328" i="132"/>
  <c r="P328" i="132"/>
  <c r="O328" i="132"/>
  <c r="N328" i="132"/>
  <c r="M328" i="132"/>
  <c r="L328" i="132"/>
  <c r="K328" i="132"/>
  <c r="J328" i="132"/>
  <c r="R370" i="4"/>
  <c r="Q370" i="4"/>
  <c r="P370" i="4"/>
  <c r="O370" i="4"/>
  <c r="N370" i="4"/>
  <c r="M370" i="4"/>
  <c r="L370" i="4"/>
  <c r="K370" i="4"/>
  <c r="J370" i="4"/>
  <c r="R327" i="132"/>
  <c r="Q327" i="132"/>
  <c r="P327" i="132"/>
  <c r="O327" i="132"/>
  <c r="N327" i="132"/>
  <c r="M327" i="132"/>
  <c r="L327" i="132"/>
  <c r="K327" i="132"/>
  <c r="J327" i="132"/>
  <c r="R369" i="4"/>
  <c r="Q369" i="4"/>
  <c r="P369" i="4"/>
  <c r="O369" i="4"/>
  <c r="N369" i="4"/>
  <c r="M369" i="4"/>
  <c r="L369" i="4"/>
  <c r="K369" i="4"/>
  <c r="J369" i="4"/>
  <c r="R326" i="132"/>
  <c r="N326" i="132"/>
  <c r="J326" i="132"/>
  <c r="O368" i="4"/>
  <c r="L368" i="4"/>
  <c r="K368" i="4"/>
  <c r="Q314" i="142"/>
  <c r="P314" i="142"/>
  <c r="O314" i="142"/>
  <c r="N314" i="142"/>
  <c r="M314" i="142"/>
  <c r="L314" i="142"/>
  <c r="K314" i="142"/>
  <c r="J314" i="142"/>
  <c r="I314" i="142"/>
  <c r="H314" i="142"/>
  <c r="R278" i="132"/>
  <c r="Q278" i="132"/>
  <c r="P278" i="132"/>
  <c r="O278" i="132"/>
  <c r="N278" i="132"/>
  <c r="M278" i="132"/>
  <c r="L278" i="132"/>
  <c r="K278" i="132"/>
  <c r="J278" i="132"/>
  <c r="R313" i="4"/>
  <c r="Q313" i="4"/>
  <c r="P313" i="4"/>
  <c r="O313" i="4"/>
  <c r="N313" i="4"/>
  <c r="M313" i="4"/>
  <c r="L313" i="4"/>
  <c r="K313" i="4"/>
  <c r="J313" i="4"/>
  <c r="R276" i="132"/>
  <c r="Q276" i="132"/>
  <c r="P276" i="132"/>
  <c r="O276" i="132"/>
  <c r="N276" i="132"/>
  <c r="M276" i="132"/>
  <c r="L276" i="132"/>
  <c r="K276" i="132"/>
  <c r="J276" i="132"/>
  <c r="R311" i="4"/>
  <c r="Q311" i="4"/>
  <c r="P311" i="4"/>
  <c r="O311" i="4"/>
  <c r="N311" i="4"/>
  <c r="M311" i="4"/>
  <c r="L311" i="4"/>
  <c r="K311" i="4"/>
  <c r="J311" i="4"/>
  <c r="R275" i="132"/>
  <c r="Q275" i="132"/>
  <c r="P275" i="132"/>
  <c r="O275" i="132"/>
  <c r="N275" i="132"/>
  <c r="M275" i="132"/>
  <c r="L275" i="132"/>
  <c r="K275" i="132"/>
  <c r="J275" i="132"/>
  <c r="R310" i="4"/>
  <c r="Q310" i="4"/>
  <c r="P310" i="4"/>
  <c r="O310" i="4"/>
  <c r="N310" i="4"/>
  <c r="M310" i="4"/>
  <c r="L310" i="4"/>
  <c r="K310" i="4"/>
  <c r="J310" i="4"/>
  <c r="R274" i="132"/>
  <c r="Q274" i="132"/>
  <c r="O274" i="132"/>
  <c r="N274" i="132"/>
  <c r="M274" i="132"/>
  <c r="K274" i="132"/>
  <c r="J274" i="132"/>
  <c r="R309" i="4"/>
  <c r="P309" i="4"/>
  <c r="O309" i="4"/>
  <c r="N309" i="4"/>
  <c r="L309" i="4"/>
  <c r="K309" i="4"/>
  <c r="J309" i="4"/>
  <c r="Q263" i="142"/>
  <c r="P263" i="142"/>
  <c r="O263" i="142"/>
  <c r="N263" i="142"/>
  <c r="M263" i="142"/>
  <c r="L263" i="142"/>
  <c r="K263" i="142"/>
  <c r="J263" i="142"/>
  <c r="I263" i="142"/>
  <c r="H263" i="142"/>
  <c r="R226" i="132"/>
  <c r="Q226" i="132"/>
  <c r="P226" i="132"/>
  <c r="O226" i="132"/>
  <c r="N226" i="132"/>
  <c r="M226" i="132"/>
  <c r="L226" i="132"/>
  <c r="K226" i="132"/>
  <c r="J226" i="132"/>
  <c r="R254" i="4"/>
  <c r="Q254" i="4"/>
  <c r="P254" i="4"/>
  <c r="O254" i="4"/>
  <c r="N254" i="4"/>
  <c r="M254" i="4"/>
  <c r="L254" i="4"/>
  <c r="K254" i="4"/>
  <c r="J254" i="4"/>
  <c r="R224" i="132"/>
  <c r="Q224" i="132"/>
  <c r="P224" i="132"/>
  <c r="O224" i="132"/>
  <c r="N224" i="132"/>
  <c r="M224" i="132"/>
  <c r="L224" i="132"/>
  <c r="K224" i="132"/>
  <c r="J224" i="132"/>
  <c r="R252" i="4"/>
  <c r="Q252" i="4"/>
  <c r="P252" i="4"/>
  <c r="O252" i="4"/>
  <c r="N252" i="4"/>
  <c r="M252" i="4"/>
  <c r="L252" i="4"/>
  <c r="K252" i="4"/>
  <c r="J252" i="4"/>
  <c r="R223" i="132"/>
  <c r="Q223" i="132"/>
  <c r="P223" i="132"/>
  <c r="O223" i="132"/>
  <c r="N223" i="132"/>
  <c r="M223" i="132"/>
  <c r="L223" i="132"/>
  <c r="K223" i="132"/>
  <c r="J223" i="132"/>
  <c r="R251" i="4"/>
  <c r="Q251" i="4"/>
  <c r="P251" i="4"/>
  <c r="O251" i="4"/>
  <c r="N251" i="4"/>
  <c r="M251" i="4"/>
  <c r="L251" i="4"/>
  <c r="K251" i="4"/>
  <c r="J251" i="4"/>
  <c r="R222" i="132"/>
  <c r="Q222" i="132"/>
  <c r="P222" i="132"/>
  <c r="O222" i="132"/>
  <c r="N222" i="132"/>
  <c r="M222" i="132"/>
  <c r="L222" i="132"/>
  <c r="K222" i="132"/>
  <c r="J222" i="132"/>
  <c r="R250" i="4"/>
  <c r="Q250" i="4"/>
  <c r="P250" i="4"/>
  <c r="O250" i="4"/>
  <c r="N250" i="4"/>
  <c r="M250" i="4"/>
  <c r="L250" i="4"/>
  <c r="K250" i="4"/>
  <c r="J250" i="4"/>
  <c r="Q212" i="142"/>
  <c r="P212" i="142"/>
  <c r="O212" i="142"/>
  <c r="N212" i="142"/>
  <c r="M212" i="142"/>
  <c r="L212" i="142"/>
  <c r="K212" i="142"/>
  <c r="J212" i="142"/>
  <c r="I212" i="142"/>
  <c r="H212" i="142"/>
  <c r="R174" i="132"/>
  <c r="Q174" i="132"/>
  <c r="P174" i="132"/>
  <c r="O174" i="132"/>
  <c r="N174" i="132"/>
  <c r="M174" i="132"/>
  <c r="L174" i="132"/>
  <c r="K174" i="132"/>
  <c r="J174" i="132"/>
  <c r="R195" i="4"/>
  <c r="Q195" i="4"/>
  <c r="P195" i="4"/>
  <c r="O195" i="4"/>
  <c r="N195" i="4"/>
  <c r="M195" i="4"/>
  <c r="L195" i="4"/>
  <c r="K195" i="4"/>
  <c r="J195" i="4"/>
  <c r="R172" i="132"/>
  <c r="Q172" i="132"/>
  <c r="P172" i="132"/>
  <c r="O172" i="132"/>
  <c r="N172" i="132"/>
  <c r="M172" i="132"/>
  <c r="L172" i="132"/>
  <c r="K172" i="132"/>
  <c r="J172" i="132"/>
  <c r="R193" i="4"/>
  <c r="Q193" i="4"/>
  <c r="P193" i="4"/>
  <c r="O193" i="4"/>
  <c r="N193" i="4"/>
  <c r="M193" i="4"/>
  <c r="L193" i="4"/>
  <c r="K193" i="4"/>
  <c r="J193" i="4"/>
  <c r="R171" i="132"/>
  <c r="Q171" i="132"/>
  <c r="P171" i="132"/>
  <c r="O171" i="132"/>
  <c r="N171" i="132"/>
  <c r="M171" i="132"/>
  <c r="L171" i="132"/>
  <c r="K171" i="132"/>
  <c r="J171" i="132"/>
  <c r="R192" i="4"/>
  <c r="Q192" i="4"/>
  <c r="P192" i="4"/>
  <c r="O192" i="4"/>
  <c r="N192" i="4"/>
  <c r="M192" i="4"/>
  <c r="L192" i="4"/>
  <c r="K192" i="4"/>
  <c r="J192" i="4"/>
  <c r="R170" i="132"/>
  <c r="Q170" i="132"/>
  <c r="O170" i="132"/>
  <c r="N170" i="132"/>
  <c r="M170" i="132"/>
  <c r="K170" i="132"/>
  <c r="J170" i="132"/>
  <c r="R191" i="4"/>
  <c r="P191" i="4"/>
  <c r="O191" i="4"/>
  <c r="N191" i="4"/>
  <c r="L191" i="4"/>
  <c r="K191" i="4"/>
  <c r="J191" i="4"/>
  <c r="Q161" i="142"/>
  <c r="P161" i="142"/>
  <c r="O161" i="142"/>
  <c r="N161" i="142"/>
  <c r="M161" i="142"/>
  <c r="L161" i="142"/>
  <c r="K161" i="142"/>
  <c r="J161" i="142"/>
  <c r="I161" i="142"/>
  <c r="H161" i="142"/>
  <c r="R122" i="132"/>
  <c r="Q122" i="132"/>
  <c r="P122" i="132"/>
  <c r="O122" i="132"/>
  <c r="N122" i="132"/>
  <c r="M122" i="132"/>
  <c r="L122" i="132"/>
  <c r="K122" i="132"/>
  <c r="J122" i="132"/>
  <c r="R136" i="4"/>
  <c r="Q136" i="4"/>
  <c r="P136" i="4"/>
  <c r="O136" i="4"/>
  <c r="N136" i="4"/>
  <c r="M136" i="4"/>
  <c r="L136" i="4"/>
  <c r="K136" i="4"/>
  <c r="J136" i="4"/>
  <c r="R120" i="132"/>
  <c r="Q120" i="132"/>
  <c r="P120" i="132"/>
  <c r="O120" i="132"/>
  <c r="N120" i="132"/>
  <c r="M120" i="132"/>
  <c r="L120" i="132"/>
  <c r="K120" i="132"/>
  <c r="J120" i="132"/>
  <c r="R134" i="4"/>
  <c r="Q134" i="4"/>
  <c r="P134" i="4"/>
  <c r="O134" i="4"/>
  <c r="N134" i="4"/>
  <c r="M134" i="4"/>
  <c r="L134" i="4"/>
  <c r="K134" i="4"/>
  <c r="J134" i="4"/>
  <c r="R119" i="132"/>
  <c r="Q119" i="132"/>
  <c r="P119" i="132"/>
  <c r="O119" i="132"/>
  <c r="N119" i="132"/>
  <c r="M119" i="132"/>
  <c r="L119" i="132"/>
  <c r="K119" i="132"/>
  <c r="J119" i="132"/>
  <c r="R133" i="4"/>
  <c r="Q133" i="4"/>
  <c r="P133" i="4"/>
  <c r="O133" i="4"/>
  <c r="N133" i="4"/>
  <c r="M133" i="4"/>
  <c r="L133" i="4"/>
  <c r="K133" i="4"/>
  <c r="J133" i="4"/>
  <c r="R118" i="132"/>
  <c r="P118" i="132"/>
  <c r="N118" i="132"/>
  <c r="L118" i="132"/>
  <c r="J118" i="132"/>
  <c r="Q132" i="4"/>
  <c r="O132" i="4"/>
  <c r="M132" i="4"/>
  <c r="K132" i="4"/>
  <c r="Q110" i="142"/>
  <c r="P110" i="142"/>
  <c r="O110" i="142"/>
  <c r="N110" i="142"/>
  <c r="M110" i="142"/>
  <c r="L110" i="142"/>
  <c r="K110" i="142"/>
  <c r="J110" i="142"/>
  <c r="I110" i="142"/>
  <c r="H110" i="142"/>
  <c r="E9" i="169"/>
  <c r="V389" i="134" l="1"/>
  <c r="O396" i="134"/>
  <c r="H285" i="134"/>
  <c r="S23" i="133"/>
  <c r="O20" i="134"/>
  <c r="L19" i="134"/>
  <c r="N393" i="134"/>
  <c r="M23" i="134"/>
  <c r="J23" i="133"/>
  <c r="H526" i="142"/>
  <c r="H373" i="142"/>
  <c r="H83" i="142"/>
  <c r="K19" i="133"/>
  <c r="L20" i="133"/>
  <c r="V550" i="181"/>
  <c r="H534" i="142"/>
  <c r="H552" i="142" s="1"/>
  <c r="H381" i="142"/>
  <c r="H16" i="169"/>
  <c r="H91" i="142"/>
  <c r="H34" i="169"/>
  <c r="H40" i="169" s="1"/>
  <c r="V282" i="134"/>
  <c r="R19" i="134"/>
  <c r="K23" i="133"/>
  <c r="H21" i="134"/>
  <c r="H75" i="142"/>
  <c r="H18" i="169"/>
  <c r="H24" i="169" s="1"/>
  <c r="R23" i="133"/>
  <c r="P21" i="134"/>
  <c r="H32" i="169"/>
  <c r="H67" i="142"/>
  <c r="P28" i="134"/>
  <c r="H142" i="172"/>
  <c r="H75" i="173"/>
  <c r="H91" i="173"/>
  <c r="H77" i="173"/>
  <c r="H83" i="173" s="1"/>
  <c r="H134" i="172"/>
  <c r="H144" i="172" s="1"/>
  <c r="I127" i="132" s="1"/>
  <c r="H118" i="172"/>
  <c r="H34" i="173"/>
  <c r="H40" i="173" s="1"/>
  <c r="H91" i="172"/>
  <c r="H67" i="172"/>
  <c r="H16" i="172" s="1"/>
  <c r="H18" i="173"/>
  <c r="H24" i="173" s="1"/>
  <c r="H75" i="172"/>
  <c r="H24" i="172" s="1"/>
  <c r="H83" i="172"/>
  <c r="H16" i="173"/>
  <c r="H389" i="142"/>
  <c r="H399" i="142" s="1"/>
  <c r="H295" i="142"/>
  <c r="H185" i="142"/>
  <c r="H346" i="142"/>
  <c r="H228" i="142"/>
  <c r="H448" i="142"/>
  <c r="H322" i="142"/>
  <c r="H193" i="142"/>
  <c r="H195" i="142" s="1"/>
  <c r="H142" i="142"/>
  <c r="H475" i="142"/>
  <c r="H483" i="142"/>
  <c r="H91" i="169"/>
  <c r="H15" i="169"/>
  <c r="H77" i="169"/>
  <c r="H83" i="169" s="1"/>
  <c r="H134" i="142"/>
  <c r="H244" i="142"/>
  <c r="H271" i="142"/>
  <c r="H297" i="142" s="1"/>
  <c r="H126" i="142"/>
  <c r="H61" i="169"/>
  <c r="H67" i="169" s="1"/>
  <c r="H118" i="142"/>
  <c r="H75" i="169"/>
  <c r="V67" i="181"/>
  <c r="V552" i="184"/>
  <c r="V450" i="184"/>
  <c r="U361" i="134"/>
  <c r="V361" i="134" s="1"/>
  <c r="H28" i="134"/>
  <c r="H93" i="173"/>
  <c r="V398" i="134"/>
  <c r="N359" i="134"/>
  <c r="U137" i="134"/>
  <c r="H19" i="134"/>
  <c r="U204" i="134"/>
  <c r="V204" i="134" s="1"/>
  <c r="V83" i="181"/>
  <c r="U130" i="134"/>
  <c r="N278" i="134"/>
  <c r="V278" i="134" s="1"/>
  <c r="O23" i="134"/>
  <c r="T19" i="134"/>
  <c r="V390" i="134"/>
  <c r="H348" i="142"/>
  <c r="J19" i="133"/>
  <c r="P19" i="134"/>
  <c r="U93" i="181"/>
  <c r="I19" i="134"/>
  <c r="U241" i="134"/>
  <c r="V241" i="134" s="1"/>
  <c r="N396" i="134"/>
  <c r="V169" i="134"/>
  <c r="M19" i="134"/>
  <c r="N279" i="134"/>
  <c r="V279" i="134" s="1"/>
  <c r="V134" i="134"/>
  <c r="J100" i="134"/>
  <c r="N100" i="134" s="1"/>
  <c r="I70" i="133"/>
  <c r="I72" i="133" s="1"/>
  <c r="V317" i="134"/>
  <c r="N552" i="181"/>
  <c r="V171" i="134"/>
  <c r="V228" i="181"/>
  <c r="T21" i="134"/>
  <c r="J19" i="134"/>
  <c r="V236" i="181"/>
  <c r="U167" i="134"/>
  <c r="O174" i="134"/>
  <c r="U174" i="134" s="1"/>
  <c r="N70" i="133"/>
  <c r="N72" i="133" s="1"/>
  <c r="N19" i="133"/>
  <c r="N25" i="133" s="1"/>
  <c r="U396" i="134"/>
  <c r="N211" i="134"/>
  <c r="V211" i="134" s="1"/>
  <c r="V134" i="181"/>
  <c r="U93" i="134"/>
  <c r="O100" i="134"/>
  <c r="U100" i="134" s="1"/>
  <c r="Q70" i="133"/>
  <c r="Q72" i="133" s="1"/>
  <c r="V393" i="134"/>
  <c r="V352" i="134"/>
  <c r="V280" i="134"/>
  <c r="U248" i="134"/>
  <c r="V246" i="181"/>
  <c r="L19" i="133"/>
  <c r="L70" i="133"/>
  <c r="L72" i="133" s="1"/>
  <c r="U450" i="181"/>
  <c r="V450" i="181" s="1"/>
  <c r="V424" i="181"/>
  <c r="U399" i="181"/>
  <c r="N285" i="134"/>
  <c r="M25" i="133"/>
  <c r="H501" i="142"/>
  <c r="N93" i="134"/>
  <c r="V93" i="134" s="1"/>
  <c r="V389" i="181"/>
  <c r="V322" i="181"/>
  <c r="V144" i="181"/>
  <c r="R19" i="133"/>
  <c r="R70" i="133"/>
  <c r="R72" i="133" s="1"/>
  <c r="V354" i="134"/>
  <c r="Q25" i="133"/>
  <c r="V168" i="134"/>
  <c r="J23" i="134"/>
  <c r="U359" i="134"/>
  <c r="V359" i="134" s="1"/>
  <c r="N322" i="134"/>
  <c r="H450" i="142"/>
  <c r="V271" i="181"/>
  <c r="V94" i="134"/>
  <c r="N130" i="134"/>
  <c r="V130" i="134" s="1"/>
  <c r="L137" i="134"/>
  <c r="N137" i="134" s="1"/>
  <c r="V137" i="134" s="1"/>
  <c r="S70" i="133"/>
  <c r="S72" i="133" s="1"/>
  <c r="S19" i="133"/>
  <c r="V338" i="181"/>
  <c r="V287" i="181"/>
  <c r="V169" i="181"/>
  <c r="K70" i="133"/>
  <c r="K72" i="133" s="1"/>
  <c r="O19" i="133"/>
  <c r="O25" i="133" s="1"/>
  <c r="O70" i="133"/>
  <c r="O72" i="133" s="1"/>
  <c r="U322" i="134"/>
  <c r="V399" i="181"/>
  <c r="V242" i="134"/>
  <c r="U297" i="181"/>
  <c r="V297" i="181" s="1"/>
  <c r="T19" i="133"/>
  <c r="T25" i="133" s="1"/>
  <c r="T70" i="133"/>
  <c r="T72" i="133" s="1"/>
  <c r="U501" i="181"/>
  <c r="V475" i="181"/>
  <c r="V315" i="134"/>
  <c r="V373" i="181"/>
  <c r="V195" i="181"/>
  <c r="J21" i="134"/>
  <c r="U348" i="181"/>
  <c r="V243" i="134"/>
  <c r="O19" i="134"/>
  <c r="J70" i="133"/>
  <c r="J72" i="133" s="1"/>
  <c r="V542" i="181"/>
  <c r="V483" i="181"/>
  <c r="U285" i="134"/>
  <c r="N248" i="134"/>
  <c r="V206" i="134"/>
  <c r="I19" i="133"/>
  <c r="I25" i="133" s="1"/>
  <c r="V131" i="134"/>
  <c r="V95" i="134"/>
  <c r="V91" i="181"/>
  <c r="V75" i="181"/>
  <c r="M70" i="133"/>
  <c r="M72" i="133" s="1"/>
  <c r="P19" i="133"/>
  <c r="P25" i="133" s="1"/>
  <c r="P70" i="133"/>
  <c r="P72" i="133" s="1"/>
  <c r="U552" i="181"/>
  <c r="V348" i="181"/>
  <c r="V244" i="181"/>
  <c r="V534" i="181"/>
  <c r="N167" i="134"/>
  <c r="V167" i="134" s="1"/>
  <c r="K174" i="134"/>
  <c r="N174" i="134" s="1"/>
  <c r="V185" i="181"/>
  <c r="O21" i="134"/>
  <c r="Q92" i="169"/>
  <c r="R73" i="165"/>
  <c r="J92" i="169"/>
  <c r="K73" i="165"/>
  <c r="N92" i="169"/>
  <c r="O73" i="165"/>
  <c r="I93" i="169"/>
  <c r="M93" i="169"/>
  <c r="Q93" i="169"/>
  <c r="I92" i="169"/>
  <c r="J73" i="165"/>
  <c r="K92" i="169"/>
  <c r="L73" i="165"/>
  <c r="O92" i="169"/>
  <c r="P73" i="165"/>
  <c r="J93" i="169"/>
  <c r="N93" i="169"/>
  <c r="M92" i="169"/>
  <c r="N73" i="165"/>
  <c r="L92" i="169"/>
  <c r="M73" i="165"/>
  <c r="P92" i="169"/>
  <c r="Q73" i="165"/>
  <c r="K93" i="169"/>
  <c r="O93" i="169"/>
  <c r="K177" i="132"/>
  <c r="O177" i="132"/>
  <c r="I195" i="4"/>
  <c r="M229" i="132"/>
  <c r="Q229" i="132"/>
  <c r="K281" i="132"/>
  <c r="O281" i="132"/>
  <c r="I369" i="4"/>
  <c r="I431" i="4"/>
  <c r="I487" i="4"/>
  <c r="K66" i="132"/>
  <c r="P67" i="132"/>
  <c r="P15" i="132" s="1"/>
  <c r="R75" i="4"/>
  <c r="J70" i="132"/>
  <c r="J18" i="132" s="1"/>
  <c r="N132" i="4"/>
  <c r="K73" i="4"/>
  <c r="O73" i="4"/>
  <c r="N66" i="132"/>
  <c r="R66" i="132"/>
  <c r="L74" i="4"/>
  <c r="P74" i="4"/>
  <c r="K67" i="132"/>
  <c r="K15" i="132" s="1"/>
  <c r="O67" i="132"/>
  <c r="O15" i="132" s="1"/>
  <c r="M75" i="4"/>
  <c r="Q75" i="4"/>
  <c r="L68" i="132"/>
  <c r="L16" i="132" s="1"/>
  <c r="P68" i="132"/>
  <c r="P16" i="132" s="1"/>
  <c r="J77" i="4"/>
  <c r="N77" i="4"/>
  <c r="R77" i="4"/>
  <c r="M70" i="132"/>
  <c r="M18" i="132" s="1"/>
  <c r="Q70" i="132"/>
  <c r="Q18" i="132" s="1"/>
  <c r="L125" i="132"/>
  <c r="P125" i="132"/>
  <c r="J177" i="132"/>
  <c r="N177" i="132"/>
  <c r="R177" i="132"/>
  <c r="L229" i="132"/>
  <c r="P229" i="132"/>
  <c r="J281" i="132"/>
  <c r="N281" i="132"/>
  <c r="R281" i="132"/>
  <c r="M368" i="4"/>
  <c r="Q368" i="4"/>
  <c r="L326" i="132"/>
  <c r="L333" i="132" s="1"/>
  <c r="P326" i="132"/>
  <c r="P333" i="132" s="1"/>
  <c r="K427" i="4"/>
  <c r="O427" i="4"/>
  <c r="J378" i="132"/>
  <c r="J385" i="132" s="1"/>
  <c r="N378" i="132"/>
  <c r="N385" i="132" s="1"/>
  <c r="R378" i="132"/>
  <c r="R385" i="132" s="1"/>
  <c r="M486" i="4"/>
  <c r="Q486" i="4"/>
  <c r="L430" i="132"/>
  <c r="P430" i="132"/>
  <c r="P437" i="132" s="1"/>
  <c r="K545" i="4"/>
  <c r="O545" i="4"/>
  <c r="J482" i="132"/>
  <c r="J489" i="132" s="1"/>
  <c r="N482" i="132"/>
  <c r="N489" i="132" s="1"/>
  <c r="R482" i="132"/>
  <c r="R489" i="132" s="1"/>
  <c r="M604" i="4"/>
  <c r="Q604" i="4"/>
  <c r="L534" i="132"/>
  <c r="L541" i="132" s="1"/>
  <c r="P534" i="132"/>
  <c r="P541" i="132" s="1"/>
  <c r="P73" i="4"/>
  <c r="L67" i="132"/>
  <c r="L15" i="132" s="1"/>
  <c r="M68" i="132"/>
  <c r="M16" i="132" s="1"/>
  <c r="O77" i="4"/>
  <c r="Q118" i="132"/>
  <c r="Q125" i="132" s="1"/>
  <c r="J368" i="4"/>
  <c r="N368" i="4"/>
  <c r="R368" i="4"/>
  <c r="M326" i="132"/>
  <c r="M333" i="132" s="1"/>
  <c r="Q326" i="132"/>
  <c r="Q333" i="132" s="1"/>
  <c r="L427" i="4"/>
  <c r="P427" i="4"/>
  <c r="K378" i="132"/>
  <c r="K385" i="132" s="1"/>
  <c r="O378" i="132"/>
  <c r="O385" i="132" s="1"/>
  <c r="J486" i="4"/>
  <c r="N486" i="4"/>
  <c r="R486" i="4"/>
  <c r="M430" i="132"/>
  <c r="M437" i="132" s="1"/>
  <c r="Q430" i="132"/>
  <c r="Q437" i="132" s="1"/>
  <c r="L545" i="4"/>
  <c r="P545" i="4"/>
  <c r="K482" i="132"/>
  <c r="K489" i="132" s="1"/>
  <c r="O482" i="132"/>
  <c r="O489" i="132" s="1"/>
  <c r="J604" i="4"/>
  <c r="N604" i="4"/>
  <c r="R604" i="4"/>
  <c r="M534" i="132"/>
  <c r="M541" i="132" s="1"/>
  <c r="Q534" i="132"/>
  <c r="Q541" i="132" s="1"/>
  <c r="O66" i="132"/>
  <c r="Q74" i="4"/>
  <c r="N75" i="4"/>
  <c r="K77" i="4"/>
  <c r="R70" i="132"/>
  <c r="R18" i="132" s="1"/>
  <c r="M118" i="132"/>
  <c r="M125" i="132" s="1"/>
  <c r="M73" i="4"/>
  <c r="Q73" i="4"/>
  <c r="L66" i="132"/>
  <c r="P66" i="132"/>
  <c r="J74" i="4"/>
  <c r="N74" i="4"/>
  <c r="R74" i="4"/>
  <c r="M67" i="132"/>
  <c r="M15" i="132" s="1"/>
  <c r="Q67" i="132"/>
  <c r="Q15" i="132" s="1"/>
  <c r="K75" i="4"/>
  <c r="O75" i="4"/>
  <c r="J68" i="132"/>
  <c r="J16" i="132" s="1"/>
  <c r="N68" i="132"/>
  <c r="N16" i="132" s="1"/>
  <c r="R68" i="132"/>
  <c r="R16" i="132" s="1"/>
  <c r="L77" i="4"/>
  <c r="P77" i="4"/>
  <c r="K70" i="132"/>
  <c r="K18" i="132" s="1"/>
  <c r="O70" i="132"/>
  <c r="O18" i="132" s="1"/>
  <c r="J125" i="132"/>
  <c r="N125" i="132"/>
  <c r="R125" i="132"/>
  <c r="M191" i="4"/>
  <c r="Q191" i="4"/>
  <c r="L170" i="132"/>
  <c r="L177" i="132" s="1"/>
  <c r="P170" i="132"/>
  <c r="P177" i="132" s="1"/>
  <c r="J229" i="132"/>
  <c r="N229" i="132"/>
  <c r="R229" i="132"/>
  <c r="M309" i="4"/>
  <c r="Q309" i="4"/>
  <c r="L274" i="132"/>
  <c r="L281" i="132" s="1"/>
  <c r="P274" i="132"/>
  <c r="P281" i="132" s="1"/>
  <c r="J333" i="132"/>
  <c r="N333" i="132"/>
  <c r="R333" i="132"/>
  <c r="M427" i="4"/>
  <c r="Q427" i="4"/>
  <c r="L378" i="132"/>
  <c r="L385" i="132" s="1"/>
  <c r="P378" i="132"/>
  <c r="P385" i="132" s="1"/>
  <c r="K486" i="4"/>
  <c r="O486" i="4"/>
  <c r="J430" i="132"/>
  <c r="J437" i="132" s="1"/>
  <c r="N430" i="132"/>
  <c r="N437" i="132" s="1"/>
  <c r="R430" i="132"/>
  <c r="R437" i="132" s="1"/>
  <c r="M545" i="4"/>
  <c r="Q545" i="4"/>
  <c r="L482" i="132"/>
  <c r="L489" i="132" s="1"/>
  <c r="P482" i="132"/>
  <c r="P489" i="132" s="1"/>
  <c r="K604" i="4"/>
  <c r="O604" i="4"/>
  <c r="J534" i="132"/>
  <c r="J541" i="132" s="1"/>
  <c r="N534" i="132"/>
  <c r="N541" i="132" s="1"/>
  <c r="R534" i="132"/>
  <c r="R541" i="132" s="1"/>
  <c r="L73" i="4"/>
  <c r="M74" i="4"/>
  <c r="J75" i="4"/>
  <c r="Q68" i="132"/>
  <c r="Q16" i="132" s="1"/>
  <c r="N70" i="132"/>
  <c r="N18" i="132" s="1"/>
  <c r="R132" i="4"/>
  <c r="N73" i="4"/>
  <c r="R73" i="4"/>
  <c r="M66" i="132"/>
  <c r="Q66" i="132"/>
  <c r="K74" i="4"/>
  <c r="O74" i="4"/>
  <c r="J67" i="132"/>
  <c r="J15" i="132" s="1"/>
  <c r="N67" i="132"/>
  <c r="N15" i="132" s="1"/>
  <c r="R67" i="132"/>
  <c r="R15" i="132" s="1"/>
  <c r="L75" i="4"/>
  <c r="P75" i="4"/>
  <c r="K68" i="132"/>
  <c r="K16" i="132" s="1"/>
  <c r="O68" i="132"/>
  <c r="O16" i="132" s="1"/>
  <c r="M77" i="4"/>
  <c r="Q77" i="4"/>
  <c r="L70" i="132"/>
  <c r="L18" i="132" s="1"/>
  <c r="P70" i="132"/>
  <c r="P18" i="132" s="1"/>
  <c r="L132" i="4"/>
  <c r="P132" i="4"/>
  <c r="K118" i="132"/>
  <c r="K125" i="132" s="1"/>
  <c r="O118" i="132"/>
  <c r="O125" i="132" s="1"/>
  <c r="M177" i="132"/>
  <c r="Q177" i="132"/>
  <c r="K229" i="132"/>
  <c r="O229" i="132"/>
  <c r="M281" i="132"/>
  <c r="Q281" i="132"/>
  <c r="P368" i="4"/>
  <c r="K326" i="132"/>
  <c r="K333" i="132" s="1"/>
  <c r="O326" i="132"/>
  <c r="O333" i="132" s="1"/>
  <c r="J427" i="4"/>
  <c r="N427" i="4"/>
  <c r="R427" i="4"/>
  <c r="M378" i="132"/>
  <c r="M385" i="132" s="1"/>
  <c r="Q378" i="132"/>
  <c r="Q385" i="132" s="1"/>
  <c r="L486" i="4"/>
  <c r="P486" i="4"/>
  <c r="K430" i="132"/>
  <c r="K437" i="132" s="1"/>
  <c r="O430" i="132"/>
  <c r="O437" i="132" s="1"/>
  <c r="J545" i="4"/>
  <c r="N545" i="4"/>
  <c r="R545" i="4"/>
  <c r="M482" i="132"/>
  <c r="M489" i="132" s="1"/>
  <c r="Q482" i="132"/>
  <c r="Q489" i="132" s="1"/>
  <c r="L604" i="4"/>
  <c r="P604" i="4"/>
  <c r="K534" i="132"/>
  <c r="K541" i="132" s="1"/>
  <c r="O534" i="132"/>
  <c r="O541" i="132" s="1"/>
  <c r="J132" i="4"/>
  <c r="J66" i="132"/>
  <c r="J73" i="4"/>
  <c r="I254" i="4"/>
  <c r="I546" i="4"/>
  <c r="I136" i="4"/>
  <c r="I252" i="4"/>
  <c r="I251" i="4"/>
  <c r="I192" i="4"/>
  <c r="I310" i="4"/>
  <c r="I428" i="4"/>
  <c r="I74" i="165"/>
  <c r="I191" i="4"/>
  <c r="I309" i="4"/>
  <c r="I372" i="4"/>
  <c r="I490" i="4"/>
  <c r="I545" i="4"/>
  <c r="I608" i="4"/>
  <c r="I370" i="4"/>
  <c r="I488" i="4"/>
  <c r="I606" i="4"/>
  <c r="I313" i="4"/>
  <c r="I549" i="4"/>
  <c r="I605" i="4"/>
  <c r="I73" i="165"/>
  <c r="I134" i="4"/>
  <c r="I193" i="4"/>
  <c r="I250" i="4"/>
  <c r="I368" i="4"/>
  <c r="I429" i="4"/>
  <c r="I547" i="4"/>
  <c r="I604" i="4"/>
  <c r="I15" i="165"/>
  <c r="I133" i="4"/>
  <c r="I132" i="4"/>
  <c r="V396" i="134" l="1"/>
  <c r="V174" i="134"/>
  <c r="J25" i="133"/>
  <c r="R25" i="133"/>
  <c r="K25" i="133"/>
  <c r="L25" i="133"/>
  <c r="V552" i="181"/>
  <c r="S25" i="133"/>
  <c r="H93" i="142"/>
  <c r="V248" i="134"/>
  <c r="V100" i="134"/>
  <c r="H32" i="172"/>
  <c r="H40" i="172"/>
  <c r="H93" i="172"/>
  <c r="I75" i="132" s="1"/>
  <c r="I23" i="132" s="1"/>
  <c r="H42" i="173"/>
  <c r="H16" i="142"/>
  <c r="H246" i="142"/>
  <c r="H32" i="142"/>
  <c r="H24" i="142"/>
  <c r="H144" i="142"/>
  <c r="L79" i="165"/>
  <c r="L81" i="165" s="1"/>
  <c r="H40" i="142"/>
  <c r="V93" i="181"/>
  <c r="O79" i="165"/>
  <c r="O81" i="165" s="1"/>
  <c r="V285" i="134"/>
  <c r="V501" i="181"/>
  <c r="V322" i="134"/>
  <c r="H41" i="169"/>
  <c r="I14" i="165"/>
  <c r="J79" i="165"/>
  <c r="J81" i="165" s="1"/>
  <c r="L20" i="165"/>
  <c r="L22" i="165" s="1"/>
  <c r="P20" i="165"/>
  <c r="P22" i="165" s="1"/>
  <c r="P79" i="165"/>
  <c r="P81" i="165" s="1"/>
  <c r="J14" i="132"/>
  <c r="K79" i="165"/>
  <c r="K81" i="165" s="1"/>
  <c r="N79" i="165"/>
  <c r="N81" i="165" s="1"/>
  <c r="I427" i="4"/>
  <c r="I73" i="4"/>
  <c r="L14" i="132"/>
  <c r="L437" i="132"/>
  <c r="Q79" i="165"/>
  <c r="Q81" i="165" s="1"/>
  <c r="I77" i="4"/>
  <c r="I311" i="4"/>
  <c r="M14" i="132"/>
  <c r="P14" i="132"/>
  <c r="O14" i="132"/>
  <c r="R14" i="132"/>
  <c r="I486" i="4"/>
  <c r="O20" i="165"/>
  <c r="O22" i="165" s="1"/>
  <c r="I75" i="4"/>
  <c r="R79" i="165"/>
  <c r="R81" i="165" s="1"/>
  <c r="K14" i="132"/>
  <c r="I74" i="4"/>
  <c r="Q14" i="132"/>
  <c r="M79" i="165"/>
  <c r="M81" i="165" s="1"/>
  <c r="N14" i="132"/>
  <c r="M20" i="165"/>
  <c r="M22" i="165" s="1"/>
  <c r="Q20" i="165"/>
  <c r="Q22" i="165" s="1"/>
  <c r="J20" i="165"/>
  <c r="J22" i="165" s="1"/>
  <c r="N20" i="165"/>
  <c r="N22" i="165" s="1"/>
  <c r="R20" i="165"/>
  <c r="R22" i="165" s="1"/>
  <c r="K20" i="165"/>
  <c r="K22" i="165" s="1"/>
  <c r="H92" i="169"/>
  <c r="I79" i="165" l="1"/>
  <c r="I81" i="165" s="1"/>
  <c r="I68" i="132"/>
  <c r="I70" i="132"/>
  <c r="I20" i="165"/>
  <c r="I22" i="165" s="1"/>
  <c r="H41" i="142"/>
  <c r="R49" i="4"/>
  <c r="R48" i="4"/>
  <c r="R47" i="4"/>
  <c r="R46" i="4"/>
  <c r="R45" i="4"/>
  <c r="R44" i="4"/>
  <c r="R42" i="4"/>
  <c r="R41" i="4"/>
  <c r="R40" i="4"/>
  <c r="R39" i="4"/>
  <c r="R38" i="4"/>
  <c r="R37" i="4"/>
  <c r="R36" i="4"/>
  <c r="R34" i="4"/>
  <c r="R33" i="4"/>
  <c r="M49" i="4"/>
  <c r="M48" i="4"/>
  <c r="M47" i="4"/>
  <c r="M46" i="4"/>
  <c r="M45" i="4"/>
  <c r="M44" i="4"/>
  <c r="M42" i="4"/>
  <c r="M41" i="4"/>
  <c r="M40" i="4"/>
  <c r="M39" i="4"/>
  <c r="M38" i="4"/>
  <c r="M37" i="4"/>
  <c r="M36" i="4"/>
  <c r="M34" i="4"/>
  <c r="M33" i="4"/>
  <c r="I44" i="4"/>
  <c r="I45" i="4"/>
  <c r="I46" i="4"/>
  <c r="I47" i="4"/>
  <c r="I48" i="4"/>
  <c r="I49" i="4"/>
  <c r="H45" i="4"/>
  <c r="H46" i="4"/>
  <c r="H47" i="4"/>
  <c r="H48" i="4"/>
  <c r="H49" i="4"/>
  <c r="H44" i="4"/>
  <c r="I36" i="4"/>
  <c r="I37" i="4"/>
  <c r="I38" i="4"/>
  <c r="I39" i="4"/>
  <c r="I40" i="4"/>
  <c r="I41" i="4"/>
  <c r="I42" i="4"/>
  <c r="H37" i="4"/>
  <c r="H38" i="4"/>
  <c r="H39" i="4"/>
  <c r="H40" i="4"/>
  <c r="H41" i="4"/>
  <c r="H42" i="4"/>
  <c r="H36" i="4"/>
  <c r="I33" i="4"/>
  <c r="I34" i="4"/>
  <c r="H34" i="4"/>
  <c r="H33" i="4"/>
  <c r="H24" i="4"/>
  <c r="I17" i="4"/>
  <c r="J17" i="4"/>
  <c r="K17" i="4"/>
  <c r="L17" i="4"/>
  <c r="M17" i="4"/>
  <c r="N17" i="4"/>
  <c r="O17" i="4"/>
  <c r="P17" i="4"/>
  <c r="Q17" i="4"/>
  <c r="R17" i="4"/>
  <c r="I19" i="4"/>
  <c r="J19" i="4"/>
  <c r="K19" i="4"/>
  <c r="L19" i="4"/>
  <c r="M19" i="4"/>
  <c r="N19" i="4"/>
  <c r="O19" i="4"/>
  <c r="P19" i="4"/>
  <c r="Q19" i="4"/>
  <c r="R19" i="4"/>
  <c r="H15" i="4"/>
  <c r="H16" i="4"/>
  <c r="H17" i="4"/>
  <c r="H18" i="4"/>
  <c r="H19" i="4"/>
  <c r="H14" i="4"/>
  <c r="I9" i="4"/>
  <c r="J9" i="4"/>
  <c r="K9" i="4"/>
  <c r="L9" i="4"/>
  <c r="M9" i="4"/>
  <c r="N9" i="4"/>
  <c r="O9" i="4"/>
  <c r="P9" i="4"/>
  <c r="Q9" i="4"/>
  <c r="R9" i="4"/>
  <c r="I10" i="4"/>
  <c r="J10" i="4"/>
  <c r="K10" i="4"/>
  <c r="L10" i="4"/>
  <c r="M10" i="4"/>
  <c r="N10" i="4"/>
  <c r="O10" i="4"/>
  <c r="P10" i="4"/>
  <c r="Q10" i="4"/>
  <c r="R10" i="4"/>
  <c r="I11" i="4"/>
  <c r="J11" i="4"/>
  <c r="K11" i="4"/>
  <c r="L11" i="4"/>
  <c r="M11" i="4"/>
  <c r="N11" i="4"/>
  <c r="O11" i="4"/>
  <c r="P11" i="4"/>
  <c r="Q11" i="4"/>
  <c r="R11" i="4"/>
  <c r="I12" i="4"/>
  <c r="J12" i="4"/>
  <c r="K12" i="4"/>
  <c r="L12" i="4"/>
  <c r="M12" i="4"/>
  <c r="N12" i="4"/>
  <c r="O12" i="4"/>
  <c r="P12" i="4"/>
  <c r="Q12" i="4"/>
  <c r="R12" i="4"/>
  <c r="H10" i="4"/>
  <c r="H11" i="4"/>
  <c r="H12" i="4"/>
  <c r="H9" i="4"/>
  <c r="R603" i="4"/>
  <c r="Q603" i="4"/>
  <c r="P603" i="4"/>
  <c r="O603" i="4"/>
  <c r="N603" i="4"/>
  <c r="M603" i="4"/>
  <c r="L603" i="4"/>
  <c r="K603" i="4"/>
  <c r="J603" i="4"/>
  <c r="I603" i="4"/>
  <c r="R544" i="4"/>
  <c r="Q544" i="4"/>
  <c r="P544" i="4"/>
  <c r="O544" i="4"/>
  <c r="N544" i="4"/>
  <c r="M544" i="4"/>
  <c r="L544" i="4"/>
  <c r="K544" i="4"/>
  <c r="J544" i="4"/>
  <c r="I544" i="4"/>
  <c r="R485" i="4"/>
  <c r="Q485" i="4"/>
  <c r="P485" i="4"/>
  <c r="O485" i="4"/>
  <c r="N485" i="4"/>
  <c r="M485" i="4"/>
  <c r="L485" i="4"/>
  <c r="K485" i="4"/>
  <c r="J485" i="4"/>
  <c r="I485" i="4"/>
  <c r="R426" i="4"/>
  <c r="Q426" i="4"/>
  <c r="P426" i="4"/>
  <c r="O426" i="4"/>
  <c r="N426" i="4"/>
  <c r="M426" i="4"/>
  <c r="L426" i="4"/>
  <c r="K426" i="4"/>
  <c r="J426" i="4"/>
  <c r="R367" i="4"/>
  <c r="Q367" i="4"/>
  <c r="P367" i="4"/>
  <c r="O367" i="4"/>
  <c r="N367" i="4"/>
  <c r="M367" i="4"/>
  <c r="L367" i="4"/>
  <c r="K367" i="4"/>
  <c r="J367" i="4"/>
  <c r="I367" i="4"/>
  <c r="R308" i="4"/>
  <c r="Q308" i="4"/>
  <c r="P308" i="4"/>
  <c r="O308" i="4"/>
  <c r="N308" i="4"/>
  <c r="M308" i="4"/>
  <c r="L308" i="4"/>
  <c r="K308" i="4"/>
  <c r="J308" i="4"/>
  <c r="I308" i="4"/>
  <c r="R249" i="4"/>
  <c r="Q249" i="4"/>
  <c r="P249" i="4"/>
  <c r="O249" i="4"/>
  <c r="N249" i="4"/>
  <c r="M249" i="4"/>
  <c r="L249" i="4"/>
  <c r="K249" i="4"/>
  <c r="J249" i="4"/>
  <c r="I249" i="4"/>
  <c r="R190" i="4"/>
  <c r="Q190" i="4"/>
  <c r="P190" i="4"/>
  <c r="O190" i="4"/>
  <c r="N190" i="4"/>
  <c r="M190" i="4"/>
  <c r="L190" i="4"/>
  <c r="K190" i="4"/>
  <c r="J190" i="4"/>
  <c r="I190" i="4"/>
  <c r="R131" i="4"/>
  <c r="Q131" i="4"/>
  <c r="P131" i="4"/>
  <c r="O131" i="4"/>
  <c r="N131" i="4"/>
  <c r="M131" i="4"/>
  <c r="L131" i="4"/>
  <c r="K131" i="4"/>
  <c r="J131" i="4"/>
  <c r="I131" i="4"/>
  <c r="I66" i="132" l="1"/>
  <c r="I67" i="132"/>
  <c r="H42" i="169"/>
  <c r="M32" i="4"/>
  <c r="R35" i="4"/>
  <c r="R32" i="4"/>
  <c r="R43" i="4"/>
  <c r="M43" i="4"/>
  <c r="M35" i="4"/>
  <c r="N12" i="181"/>
  <c r="U12" i="181"/>
  <c r="R50" i="4" l="1"/>
  <c r="M50" i="4"/>
  <c r="V12" i="181"/>
  <c r="S42" i="184"/>
  <c r="O42" i="184"/>
  <c r="K42" i="184"/>
  <c r="T41" i="184"/>
  <c r="P41" i="184"/>
  <c r="K41" i="184"/>
  <c r="N24" i="184" l="1"/>
  <c r="Q42" i="184"/>
  <c r="I41" i="184"/>
  <c r="M41" i="184"/>
  <c r="R41" i="184"/>
  <c r="I42" i="184"/>
  <c r="M42" i="184"/>
  <c r="N32" i="184"/>
  <c r="N40" i="184"/>
  <c r="U24" i="184"/>
  <c r="U32" i="184"/>
  <c r="O41" i="184"/>
  <c r="J42" i="184"/>
  <c r="N16" i="184"/>
  <c r="J41" i="184"/>
  <c r="S41" i="184"/>
  <c r="R42" i="184"/>
  <c r="U40" i="184"/>
  <c r="H41" i="184"/>
  <c r="L41" i="184"/>
  <c r="Q41" i="184"/>
  <c r="H42" i="184"/>
  <c r="L42" i="184"/>
  <c r="P42" i="184"/>
  <c r="U16" i="184"/>
  <c r="T42" i="184"/>
  <c r="V40" i="184" l="1"/>
  <c r="V24" i="184"/>
  <c r="U42" i="184"/>
  <c r="V32" i="184"/>
  <c r="N42" i="184"/>
  <c r="V16" i="184"/>
  <c r="V42" i="184" l="1"/>
  <c r="T55" i="134" l="1"/>
  <c r="T63" i="134" s="1"/>
  <c r="S55" i="134"/>
  <c r="S63" i="134" s="1"/>
  <c r="R55" i="134"/>
  <c r="R63" i="134" s="1"/>
  <c r="Q55" i="134"/>
  <c r="Q63" i="134" s="1"/>
  <c r="P55" i="134"/>
  <c r="P63" i="134" s="1"/>
  <c r="O55" i="134"/>
  <c r="O63" i="134" s="1"/>
  <c r="M55" i="134"/>
  <c r="M63" i="134" s="1"/>
  <c r="L55" i="134"/>
  <c r="L63" i="134" s="1"/>
  <c r="K55" i="134"/>
  <c r="K63" i="134" s="1"/>
  <c r="J55" i="134"/>
  <c r="J63" i="134" s="1"/>
  <c r="I55" i="134"/>
  <c r="I63" i="134" s="1"/>
  <c r="H55" i="134"/>
  <c r="H63" i="134" s="1"/>
  <c r="H87" i="132"/>
  <c r="H79" i="132"/>
  <c r="R76" i="132"/>
  <c r="R94" i="132" s="1"/>
  <c r="M76" i="132"/>
  <c r="M94" i="132" s="1"/>
  <c r="I76" i="132"/>
  <c r="I94" i="132" s="1"/>
  <c r="H76" i="132"/>
  <c r="R65" i="132"/>
  <c r="R73" i="132" s="1"/>
  <c r="Q65" i="132"/>
  <c r="Q73" i="132" s="1"/>
  <c r="P65" i="132"/>
  <c r="P73" i="132" s="1"/>
  <c r="O65" i="132"/>
  <c r="O73" i="132" s="1"/>
  <c r="N65" i="132"/>
  <c r="N73" i="132" s="1"/>
  <c r="M65" i="132"/>
  <c r="M73" i="132" s="1"/>
  <c r="L65" i="132"/>
  <c r="L73" i="132" s="1"/>
  <c r="K65" i="132"/>
  <c r="K73" i="132" s="1"/>
  <c r="J65" i="132"/>
  <c r="J73" i="132" s="1"/>
  <c r="H65" i="132"/>
  <c r="H73" i="132" s="1"/>
  <c r="I72" i="4"/>
  <c r="J72" i="4"/>
  <c r="K72" i="4"/>
  <c r="L72" i="4"/>
  <c r="M72" i="4"/>
  <c r="N72" i="4"/>
  <c r="O72" i="4"/>
  <c r="P72" i="4"/>
  <c r="Q72" i="4"/>
  <c r="R72" i="4"/>
  <c r="H94" i="132" l="1"/>
  <c r="R7" i="132"/>
  <c r="Q7" i="132"/>
  <c r="P7" i="132"/>
  <c r="O7" i="132"/>
  <c r="N7" i="132"/>
  <c r="M7" i="132"/>
  <c r="L7" i="132"/>
  <c r="K7" i="132"/>
  <c r="J7" i="132"/>
  <c r="I7" i="132"/>
  <c r="H7" i="132"/>
  <c r="R7" i="4"/>
  <c r="Q7" i="4"/>
  <c r="P7" i="4"/>
  <c r="O7" i="4"/>
  <c r="N7" i="4"/>
  <c r="M7" i="4"/>
  <c r="L7" i="4"/>
  <c r="K7" i="4"/>
  <c r="J7" i="4"/>
  <c r="I7" i="4"/>
  <c r="H7" i="4"/>
  <c r="R66" i="165"/>
  <c r="Q66" i="165"/>
  <c r="P66" i="165"/>
  <c r="O66" i="165"/>
  <c r="N66" i="165"/>
  <c r="M66" i="165"/>
  <c r="L66" i="165"/>
  <c r="K66" i="165"/>
  <c r="J66" i="165"/>
  <c r="I66" i="165"/>
  <c r="H66" i="165"/>
  <c r="R7" i="165"/>
  <c r="Q7" i="165"/>
  <c r="P7" i="165"/>
  <c r="O7" i="165"/>
  <c r="N7" i="165"/>
  <c r="M7" i="165"/>
  <c r="L7" i="165"/>
  <c r="K7" i="165"/>
  <c r="J7" i="165"/>
  <c r="I7" i="165"/>
  <c r="H7" i="165"/>
  <c r="H597" i="4" l="1"/>
  <c r="H361" i="4"/>
  <c r="H420" i="4"/>
  <c r="H184" i="4"/>
  <c r="H243" i="4"/>
  <c r="H538" i="4"/>
  <c r="H302" i="4"/>
  <c r="H125" i="4"/>
  <c r="H479" i="4"/>
  <c r="L597" i="4"/>
  <c r="L361" i="4"/>
  <c r="L479" i="4"/>
  <c r="L420" i="4"/>
  <c r="L184" i="4"/>
  <c r="L538" i="4"/>
  <c r="L302" i="4"/>
  <c r="L125" i="4"/>
  <c r="L243" i="4"/>
  <c r="P597" i="4"/>
  <c r="P361" i="4"/>
  <c r="P479" i="4"/>
  <c r="P243" i="4"/>
  <c r="P420" i="4"/>
  <c r="P184" i="4"/>
  <c r="P538" i="4"/>
  <c r="P302" i="4"/>
  <c r="P125" i="4"/>
  <c r="I420" i="4"/>
  <c r="I184" i="4"/>
  <c r="I538" i="4"/>
  <c r="I125" i="4"/>
  <c r="I479" i="4"/>
  <c r="I243" i="4"/>
  <c r="I302" i="4"/>
  <c r="I597" i="4"/>
  <c r="I361" i="4"/>
  <c r="M420" i="4"/>
  <c r="M184" i="4"/>
  <c r="M479" i="4"/>
  <c r="M243" i="4"/>
  <c r="M538" i="4"/>
  <c r="M597" i="4"/>
  <c r="M361" i="4"/>
  <c r="M302" i="4"/>
  <c r="M125" i="4"/>
  <c r="Q420" i="4"/>
  <c r="Q184" i="4"/>
  <c r="Q538" i="4"/>
  <c r="Q125" i="4"/>
  <c r="Q479" i="4"/>
  <c r="Q243" i="4"/>
  <c r="Q597" i="4"/>
  <c r="Q361" i="4"/>
  <c r="Q302" i="4"/>
  <c r="J479" i="4"/>
  <c r="J243" i="4"/>
  <c r="J361" i="4"/>
  <c r="J538" i="4"/>
  <c r="J302" i="4"/>
  <c r="J125" i="4"/>
  <c r="J420" i="4"/>
  <c r="J184" i="4"/>
  <c r="J597" i="4"/>
  <c r="N479" i="4"/>
  <c r="N243" i="4"/>
  <c r="N597" i="4"/>
  <c r="N361" i="4"/>
  <c r="N538" i="4"/>
  <c r="N302" i="4"/>
  <c r="N125" i="4"/>
  <c r="N420" i="4"/>
  <c r="N184" i="4"/>
  <c r="R479" i="4"/>
  <c r="R243" i="4"/>
  <c r="R361" i="4"/>
  <c r="R538" i="4"/>
  <c r="R302" i="4"/>
  <c r="R125" i="4"/>
  <c r="R420" i="4"/>
  <c r="R184" i="4"/>
  <c r="R597" i="4"/>
  <c r="K538" i="4"/>
  <c r="K302" i="4"/>
  <c r="K420" i="4"/>
  <c r="K597" i="4"/>
  <c r="K361" i="4"/>
  <c r="K479" i="4"/>
  <c r="K243" i="4"/>
  <c r="K125" i="4"/>
  <c r="K184" i="4"/>
  <c r="O538" i="4"/>
  <c r="O302" i="4"/>
  <c r="O184" i="4"/>
  <c r="O597" i="4"/>
  <c r="O361" i="4"/>
  <c r="O479" i="4"/>
  <c r="O243" i="4"/>
  <c r="O125" i="4"/>
  <c r="O420" i="4"/>
  <c r="H21" i="132" l="1"/>
  <c r="H20" i="4"/>
  <c r="P36" i="178"/>
  <c r="O36" i="178"/>
  <c r="N36" i="178"/>
  <c r="M36" i="178"/>
  <c r="L36" i="178"/>
  <c r="K36" i="178"/>
  <c r="J36" i="178"/>
  <c r="I36" i="178"/>
  <c r="H36" i="178"/>
  <c r="G36" i="178"/>
  <c r="P33" i="178"/>
  <c r="O33" i="178"/>
  <c r="N33" i="178"/>
  <c r="M33" i="178"/>
  <c r="L33" i="178"/>
  <c r="K33" i="178"/>
  <c r="J33" i="178"/>
  <c r="I33" i="178"/>
  <c r="H33" i="178"/>
  <c r="G33" i="178"/>
  <c r="P30" i="178"/>
  <c r="O30" i="178"/>
  <c r="N30" i="178"/>
  <c r="M30" i="178"/>
  <c r="L30" i="178"/>
  <c r="K30" i="178"/>
  <c r="J30" i="178"/>
  <c r="I30" i="178"/>
  <c r="H30" i="178"/>
  <c r="G30" i="178"/>
  <c r="P27" i="178"/>
  <c r="O27" i="178"/>
  <c r="N27" i="178"/>
  <c r="M27" i="178"/>
  <c r="L27" i="178"/>
  <c r="K27" i="178"/>
  <c r="J27" i="178"/>
  <c r="I27" i="178"/>
  <c r="H27" i="178"/>
  <c r="G27" i="178"/>
  <c r="P24" i="178"/>
  <c r="O24" i="178"/>
  <c r="N24" i="178"/>
  <c r="M24" i="178"/>
  <c r="L24" i="178"/>
  <c r="K24" i="178"/>
  <c r="J24" i="178"/>
  <c r="I24" i="178"/>
  <c r="H24" i="178"/>
  <c r="G24" i="178"/>
  <c r="P21" i="178"/>
  <c r="O21" i="178"/>
  <c r="N21" i="178"/>
  <c r="M21" i="178"/>
  <c r="L21" i="178"/>
  <c r="K21" i="178"/>
  <c r="J21" i="178"/>
  <c r="I21" i="178"/>
  <c r="H21" i="178"/>
  <c r="G21" i="178"/>
  <c r="P18" i="178"/>
  <c r="O18" i="178"/>
  <c r="N18" i="178"/>
  <c r="M18" i="178"/>
  <c r="L18" i="178"/>
  <c r="K18" i="178"/>
  <c r="J18" i="178"/>
  <c r="I18" i="178"/>
  <c r="H18" i="178"/>
  <c r="G18" i="178"/>
  <c r="P15" i="178"/>
  <c r="O15" i="178"/>
  <c r="N15" i="178"/>
  <c r="M15" i="178"/>
  <c r="L15" i="178"/>
  <c r="K15" i="178"/>
  <c r="J15" i="178"/>
  <c r="I15" i="178"/>
  <c r="H15" i="178"/>
  <c r="G15" i="178"/>
  <c r="P12" i="178"/>
  <c r="O12" i="178"/>
  <c r="N12" i="178"/>
  <c r="M12" i="178"/>
  <c r="L12" i="178"/>
  <c r="K12" i="178"/>
  <c r="J12" i="178"/>
  <c r="I12" i="178"/>
  <c r="H12" i="178"/>
  <c r="G12" i="178"/>
  <c r="P9" i="178"/>
  <c r="O9" i="178"/>
  <c r="N9" i="178"/>
  <c r="M9" i="178"/>
  <c r="L9" i="178"/>
  <c r="K9" i="178"/>
  <c r="J9" i="178"/>
  <c r="I9" i="178"/>
  <c r="H9" i="178"/>
  <c r="G9" i="178"/>
  <c r="P6" i="178"/>
  <c r="O6" i="178"/>
  <c r="N6" i="178"/>
  <c r="M6" i="178"/>
  <c r="L6" i="178"/>
  <c r="K6" i="178"/>
  <c r="J6" i="178"/>
  <c r="I6" i="178"/>
  <c r="H6" i="178"/>
  <c r="G6" i="178"/>
  <c r="G9" i="157"/>
  <c r="P36" i="157"/>
  <c r="O36" i="157"/>
  <c r="N36" i="157"/>
  <c r="M36" i="157"/>
  <c r="L36" i="157"/>
  <c r="K36" i="157"/>
  <c r="J36" i="157"/>
  <c r="I36" i="157"/>
  <c r="H36" i="157"/>
  <c r="G36" i="157"/>
  <c r="P33" i="157"/>
  <c r="O33" i="157"/>
  <c r="N33" i="157"/>
  <c r="M33" i="157"/>
  <c r="L33" i="157"/>
  <c r="K33" i="157"/>
  <c r="J33" i="157"/>
  <c r="I33" i="157"/>
  <c r="H33" i="157"/>
  <c r="G33" i="157"/>
  <c r="P30" i="157"/>
  <c r="O30" i="157"/>
  <c r="N30" i="157"/>
  <c r="M30" i="157"/>
  <c r="L30" i="157"/>
  <c r="K30" i="157"/>
  <c r="J30" i="157"/>
  <c r="I30" i="157"/>
  <c r="H30" i="157"/>
  <c r="G30" i="157"/>
  <c r="P27" i="157"/>
  <c r="O27" i="157"/>
  <c r="N27" i="157"/>
  <c r="M27" i="157"/>
  <c r="L27" i="157"/>
  <c r="K27" i="157"/>
  <c r="J27" i="157"/>
  <c r="I27" i="157"/>
  <c r="H27" i="157"/>
  <c r="G27" i="157"/>
  <c r="P24" i="157"/>
  <c r="O24" i="157"/>
  <c r="N24" i="157"/>
  <c r="M24" i="157"/>
  <c r="L24" i="157"/>
  <c r="K24" i="157"/>
  <c r="J24" i="157"/>
  <c r="I24" i="157"/>
  <c r="H24" i="157"/>
  <c r="G24" i="157"/>
  <c r="P21" i="157"/>
  <c r="O21" i="157"/>
  <c r="N21" i="157"/>
  <c r="M21" i="157"/>
  <c r="L21" i="157"/>
  <c r="K21" i="157"/>
  <c r="J21" i="157"/>
  <c r="I21" i="157"/>
  <c r="H21" i="157"/>
  <c r="G21" i="157"/>
  <c r="P18" i="157"/>
  <c r="O18" i="157"/>
  <c r="N18" i="157"/>
  <c r="M18" i="157"/>
  <c r="L18" i="157"/>
  <c r="K18" i="157"/>
  <c r="J18" i="157"/>
  <c r="I18" i="157"/>
  <c r="H18" i="157"/>
  <c r="G18" i="157"/>
  <c r="P15" i="157"/>
  <c r="O15" i="157"/>
  <c r="N15" i="157"/>
  <c r="M15" i="157"/>
  <c r="L15" i="157"/>
  <c r="K15" i="157"/>
  <c r="J15" i="157"/>
  <c r="I15" i="157"/>
  <c r="H15" i="157"/>
  <c r="G15" i="157"/>
  <c r="P12" i="157"/>
  <c r="O12" i="157"/>
  <c r="N12" i="157"/>
  <c r="M12" i="157"/>
  <c r="L12" i="157"/>
  <c r="K12" i="157"/>
  <c r="J12" i="157"/>
  <c r="I12" i="157"/>
  <c r="H12" i="157"/>
  <c r="G12" i="157"/>
  <c r="H9" i="157"/>
  <c r="I9" i="157"/>
  <c r="J9" i="157"/>
  <c r="K9" i="157"/>
  <c r="L9" i="157"/>
  <c r="M9" i="157"/>
  <c r="N9" i="157"/>
  <c r="O9" i="157"/>
  <c r="P9" i="157"/>
  <c r="F516" i="184"/>
  <c r="U10" i="181"/>
  <c r="N10" i="181"/>
  <c r="Q41" i="181" l="1"/>
  <c r="O42" i="181"/>
  <c r="S42" i="181"/>
  <c r="H42" i="181"/>
  <c r="L41" i="181"/>
  <c r="H41" i="181"/>
  <c r="J42" i="181"/>
  <c r="K41" i="181"/>
  <c r="V10" i="181"/>
  <c r="M42" i="181"/>
  <c r="I42" i="181"/>
  <c r="R41" i="181"/>
  <c r="P42" i="181"/>
  <c r="T42" i="181"/>
  <c r="J41" i="181"/>
  <c r="L42" i="181"/>
  <c r="M41" i="181"/>
  <c r="I41" i="181"/>
  <c r="S41" i="181"/>
  <c r="Q42" i="181"/>
  <c r="O41" i="181"/>
  <c r="K42" i="181"/>
  <c r="P41" i="181"/>
  <c r="T41" i="181"/>
  <c r="R42" i="181"/>
  <c r="I278" i="132"/>
  <c r="N33" i="152"/>
  <c r="N20" i="152"/>
  <c r="I33" i="152"/>
  <c r="I20" i="152"/>
  <c r="E33" i="152"/>
  <c r="E20" i="152"/>
  <c r="Q36" i="151"/>
  <c r="Q33" i="151"/>
  <c r="Q31" i="151"/>
  <c r="Q29" i="151"/>
  <c r="Q27" i="151"/>
  <c r="Q25" i="151"/>
  <c r="Q23" i="151"/>
  <c r="Q21" i="151"/>
  <c r="Q19" i="151"/>
  <c r="Q17" i="151"/>
  <c r="Q15" i="151"/>
  <c r="Q13" i="151"/>
  <c r="Q11" i="151"/>
  <c r="Q8" i="151"/>
  <c r="M36" i="151"/>
  <c r="M33" i="151"/>
  <c r="M31" i="151"/>
  <c r="M29" i="151"/>
  <c r="M27" i="151"/>
  <c r="M25" i="151"/>
  <c r="M23" i="151"/>
  <c r="M21" i="151"/>
  <c r="M19" i="151"/>
  <c r="M17" i="151"/>
  <c r="M15" i="151"/>
  <c r="M13" i="151"/>
  <c r="M11" i="151"/>
  <c r="M8" i="151"/>
  <c r="G37" i="151"/>
  <c r="H37" i="151"/>
  <c r="J37" i="151"/>
  <c r="K37" i="151"/>
  <c r="L37" i="151"/>
  <c r="N37" i="151"/>
  <c r="O37" i="151"/>
  <c r="P37" i="151"/>
  <c r="S37" i="151"/>
  <c r="F37" i="151"/>
  <c r="I36" i="151"/>
  <c r="I33" i="151"/>
  <c r="I31" i="151"/>
  <c r="I29" i="151"/>
  <c r="I27" i="151"/>
  <c r="I25" i="151"/>
  <c r="I23" i="151"/>
  <c r="I21" i="151"/>
  <c r="I19" i="151"/>
  <c r="I17" i="151"/>
  <c r="I15" i="151"/>
  <c r="I13" i="151"/>
  <c r="I11" i="151"/>
  <c r="I8" i="151"/>
  <c r="T361" i="149"/>
  <c r="T360" i="149"/>
  <c r="S358" i="149"/>
  <c r="R358" i="149"/>
  <c r="Q358" i="149"/>
  <c r="P358" i="149"/>
  <c r="O358" i="149"/>
  <c r="N358" i="149"/>
  <c r="M358" i="149"/>
  <c r="L358" i="149"/>
  <c r="K358" i="149"/>
  <c r="J358" i="149"/>
  <c r="I358" i="149"/>
  <c r="H358" i="149"/>
  <c r="T324" i="149"/>
  <c r="T323" i="149"/>
  <c r="S321" i="149"/>
  <c r="R321" i="149"/>
  <c r="Q321" i="149"/>
  <c r="P321" i="149"/>
  <c r="O321" i="149"/>
  <c r="N321" i="149"/>
  <c r="M321" i="149"/>
  <c r="L321" i="149"/>
  <c r="K321" i="149"/>
  <c r="J321" i="149"/>
  <c r="I321" i="149"/>
  <c r="H321" i="149"/>
  <c r="T287" i="149"/>
  <c r="T286" i="149"/>
  <c r="S284" i="149"/>
  <c r="R284" i="149"/>
  <c r="Q284" i="149"/>
  <c r="P284" i="149"/>
  <c r="O284" i="149"/>
  <c r="N284" i="149"/>
  <c r="M284" i="149"/>
  <c r="L284" i="149"/>
  <c r="K284" i="149"/>
  <c r="J284" i="149"/>
  <c r="I284" i="149"/>
  <c r="H284" i="149"/>
  <c r="T250" i="149"/>
  <c r="T249" i="149"/>
  <c r="S247" i="149"/>
  <c r="R247" i="149"/>
  <c r="Q247" i="149"/>
  <c r="P247" i="149"/>
  <c r="O247" i="149"/>
  <c r="N247" i="149"/>
  <c r="M247" i="149"/>
  <c r="L247" i="149"/>
  <c r="K247" i="149"/>
  <c r="J247" i="149"/>
  <c r="I247" i="149"/>
  <c r="H247" i="149"/>
  <c r="T213" i="149"/>
  <c r="T212" i="149"/>
  <c r="S210" i="149"/>
  <c r="R210" i="149"/>
  <c r="Q210" i="149"/>
  <c r="P210" i="149"/>
  <c r="O210" i="149"/>
  <c r="N210" i="149"/>
  <c r="M210" i="149"/>
  <c r="L210" i="149"/>
  <c r="K210" i="149"/>
  <c r="J210" i="149"/>
  <c r="I210" i="149"/>
  <c r="H210" i="149"/>
  <c r="T176" i="149"/>
  <c r="T175" i="149"/>
  <c r="S173" i="149"/>
  <c r="R173" i="149"/>
  <c r="Q173" i="149"/>
  <c r="P173" i="149"/>
  <c r="O173" i="149"/>
  <c r="N173" i="149"/>
  <c r="M173" i="149"/>
  <c r="L173" i="149"/>
  <c r="K173" i="149"/>
  <c r="J173" i="149"/>
  <c r="I173" i="149"/>
  <c r="H173" i="149"/>
  <c r="T139" i="149"/>
  <c r="T138" i="149"/>
  <c r="S136" i="149"/>
  <c r="R136" i="149"/>
  <c r="Q136" i="149"/>
  <c r="P136" i="149"/>
  <c r="O136" i="149"/>
  <c r="N136" i="149"/>
  <c r="M136" i="149"/>
  <c r="L136" i="149"/>
  <c r="K136" i="149"/>
  <c r="J136" i="149"/>
  <c r="I136" i="149"/>
  <c r="H136" i="149"/>
  <c r="T102" i="149"/>
  <c r="T101" i="149"/>
  <c r="S99" i="149"/>
  <c r="R99" i="149"/>
  <c r="Q99" i="149"/>
  <c r="P99" i="149"/>
  <c r="O99" i="149"/>
  <c r="N99" i="149"/>
  <c r="M99" i="149"/>
  <c r="L99" i="149"/>
  <c r="K99" i="149"/>
  <c r="J99" i="149"/>
  <c r="I99" i="149"/>
  <c r="H99" i="149"/>
  <c r="T28" i="149"/>
  <c r="T27" i="149"/>
  <c r="S25" i="149"/>
  <c r="R25" i="149"/>
  <c r="Q25" i="149"/>
  <c r="P25" i="149"/>
  <c r="O25" i="149"/>
  <c r="N25" i="149"/>
  <c r="M25" i="149"/>
  <c r="L25" i="149"/>
  <c r="K25" i="149"/>
  <c r="J25" i="149"/>
  <c r="I25" i="149"/>
  <c r="H25" i="149"/>
  <c r="T65" i="149"/>
  <c r="T64" i="149"/>
  <c r="S62" i="149"/>
  <c r="R62" i="149"/>
  <c r="Q62" i="149"/>
  <c r="P62" i="149"/>
  <c r="O62" i="149"/>
  <c r="N62" i="149"/>
  <c r="M62" i="149"/>
  <c r="L62" i="149"/>
  <c r="K62" i="149"/>
  <c r="J62" i="149"/>
  <c r="I62" i="149"/>
  <c r="H62" i="149"/>
  <c r="T361" i="177"/>
  <c r="T360" i="177"/>
  <c r="S358" i="177"/>
  <c r="R358" i="177"/>
  <c r="Q358" i="177"/>
  <c r="P358" i="177"/>
  <c r="O358" i="177"/>
  <c r="N358" i="177"/>
  <c r="M358" i="177"/>
  <c r="L358" i="177"/>
  <c r="K358" i="177"/>
  <c r="J358" i="177"/>
  <c r="I358" i="177"/>
  <c r="H358" i="177"/>
  <c r="T324" i="177"/>
  <c r="T323" i="177"/>
  <c r="S321" i="177"/>
  <c r="R321" i="177"/>
  <c r="Q321" i="177"/>
  <c r="P321" i="177"/>
  <c r="O321" i="177"/>
  <c r="N321" i="177"/>
  <c r="M321" i="177"/>
  <c r="L321" i="177"/>
  <c r="K321" i="177"/>
  <c r="J321" i="177"/>
  <c r="I321" i="177"/>
  <c r="H321" i="177"/>
  <c r="T287" i="177"/>
  <c r="T286" i="177"/>
  <c r="S284" i="177"/>
  <c r="R284" i="177"/>
  <c r="Q284" i="177"/>
  <c r="P284" i="177"/>
  <c r="O284" i="177"/>
  <c r="N284" i="177"/>
  <c r="M284" i="177"/>
  <c r="L284" i="177"/>
  <c r="K284" i="177"/>
  <c r="J284" i="177"/>
  <c r="I284" i="177"/>
  <c r="H284" i="177"/>
  <c r="T250" i="177"/>
  <c r="T249" i="177"/>
  <c r="S247" i="177"/>
  <c r="R247" i="177"/>
  <c r="Q247" i="177"/>
  <c r="P247" i="177"/>
  <c r="O247" i="177"/>
  <c r="N247" i="177"/>
  <c r="M247" i="177"/>
  <c r="L247" i="177"/>
  <c r="K247" i="177"/>
  <c r="J247" i="177"/>
  <c r="I247" i="177"/>
  <c r="H247" i="177"/>
  <c r="T213" i="177"/>
  <c r="T212" i="177"/>
  <c r="S210" i="177"/>
  <c r="R210" i="177"/>
  <c r="Q210" i="177"/>
  <c r="P210" i="177"/>
  <c r="O210" i="177"/>
  <c r="N210" i="177"/>
  <c r="M210" i="177"/>
  <c r="L210" i="177"/>
  <c r="K210" i="177"/>
  <c r="J210" i="177"/>
  <c r="I210" i="177"/>
  <c r="H210" i="177"/>
  <c r="T176" i="177"/>
  <c r="T175" i="177"/>
  <c r="S173" i="177"/>
  <c r="R173" i="177"/>
  <c r="Q173" i="177"/>
  <c r="P173" i="177"/>
  <c r="O173" i="177"/>
  <c r="N173" i="177"/>
  <c r="M173" i="177"/>
  <c r="L173" i="177"/>
  <c r="K173" i="177"/>
  <c r="J173" i="177"/>
  <c r="I173" i="177"/>
  <c r="H173" i="177"/>
  <c r="T139" i="177"/>
  <c r="T138" i="177"/>
  <c r="S136" i="177"/>
  <c r="R136" i="177"/>
  <c r="Q136" i="177"/>
  <c r="P136" i="177"/>
  <c r="O136" i="177"/>
  <c r="N136" i="177"/>
  <c r="M136" i="177"/>
  <c r="L136" i="177"/>
  <c r="K136" i="177"/>
  <c r="J136" i="177"/>
  <c r="I136" i="177"/>
  <c r="H136" i="177"/>
  <c r="T102" i="177"/>
  <c r="T101" i="177"/>
  <c r="S99" i="177"/>
  <c r="R99" i="177"/>
  <c r="Q99" i="177"/>
  <c r="P99" i="177"/>
  <c r="O99" i="177"/>
  <c r="N99" i="177"/>
  <c r="M99" i="177"/>
  <c r="L99" i="177"/>
  <c r="K99" i="177"/>
  <c r="J99" i="177"/>
  <c r="I99" i="177"/>
  <c r="H99" i="177"/>
  <c r="T65" i="177"/>
  <c r="T64" i="177"/>
  <c r="S62" i="177"/>
  <c r="R62" i="177"/>
  <c r="Q62" i="177"/>
  <c r="P62" i="177"/>
  <c r="O62" i="177"/>
  <c r="N62" i="177"/>
  <c r="M62" i="177"/>
  <c r="L62" i="177"/>
  <c r="K62" i="177"/>
  <c r="J62" i="177"/>
  <c r="I62" i="177"/>
  <c r="H62" i="177"/>
  <c r="T28" i="177"/>
  <c r="T27" i="177"/>
  <c r="S25" i="177"/>
  <c r="R25" i="177"/>
  <c r="Q25" i="177"/>
  <c r="P25" i="177"/>
  <c r="O25" i="177"/>
  <c r="N25" i="177"/>
  <c r="M25" i="177"/>
  <c r="L25" i="177"/>
  <c r="K25" i="177"/>
  <c r="J25" i="177"/>
  <c r="I25" i="177"/>
  <c r="H25" i="177"/>
  <c r="I484" i="132" l="1"/>
  <c r="I170" i="132"/>
  <c r="I172" i="132"/>
  <c r="I330" i="132"/>
  <c r="I431" i="132"/>
  <c r="I327" i="132"/>
  <c r="I275" i="132"/>
  <c r="I434" i="132"/>
  <c r="I534" i="132"/>
  <c r="I174" i="132"/>
  <c r="I482" i="132"/>
  <c r="I326" i="132"/>
  <c r="I222" i="132"/>
  <c r="I535" i="132"/>
  <c r="I483" i="132"/>
  <c r="I379" i="132"/>
  <c r="I223" i="132"/>
  <c r="I536" i="132"/>
  <c r="I430" i="132"/>
  <c r="I276" i="132"/>
  <c r="I328" i="132"/>
  <c r="I432" i="132"/>
  <c r="I378" i="132"/>
  <c r="I224" i="132"/>
  <c r="I538" i="132"/>
  <c r="I382" i="132"/>
  <c r="I171" i="132"/>
  <c r="I380" i="132"/>
  <c r="I486" i="132"/>
  <c r="I226" i="132"/>
  <c r="R19" i="151"/>
  <c r="T19" i="151" s="1"/>
  <c r="R27" i="151"/>
  <c r="T27" i="151" s="1"/>
  <c r="R25" i="151"/>
  <c r="T25" i="151" s="1"/>
  <c r="Q37" i="151"/>
  <c r="R11" i="151"/>
  <c r="T11" i="151" s="1"/>
  <c r="R13" i="151"/>
  <c r="T13" i="151" s="1"/>
  <c r="R21" i="151"/>
  <c r="T21" i="151" s="1"/>
  <c r="R29" i="151"/>
  <c r="T29" i="151" s="1"/>
  <c r="R23" i="151"/>
  <c r="T23" i="151" s="1"/>
  <c r="R31" i="151"/>
  <c r="T31" i="151" s="1"/>
  <c r="R15" i="151"/>
  <c r="T15" i="151" s="1"/>
  <c r="R36" i="151"/>
  <c r="T36" i="151" s="1"/>
  <c r="R17" i="151"/>
  <c r="T17" i="151" s="1"/>
  <c r="M37" i="151"/>
  <c r="R33" i="151"/>
  <c r="T33" i="151" s="1"/>
  <c r="I37" i="151"/>
  <c r="R8" i="151"/>
  <c r="T8" i="151" s="1"/>
  <c r="R312" i="176"/>
  <c r="Q311" i="176"/>
  <c r="P311" i="176"/>
  <c r="O311" i="176"/>
  <c r="N311" i="176"/>
  <c r="M311" i="176"/>
  <c r="L311" i="176"/>
  <c r="K311" i="176"/>
  <c r="J311" i="176"/>
  <c r="I311" i="176"/>
  <c r="H311" i="176"/>
  <c r="G311" i="176"/>
  <c r="F311" i="176"/>
  <c r="R310" i="176"/>
  <c r="R309" i="176"/>
  <c r="Q307" i="176"/>
  <c r="P307" i="176"/>
  <c r="O307" i="176"/>
  <c r="N307" i="176"/>
  <c r="M307" i="176"/>
  <c r="L307" i="176"/>
  <c r="K307" i="176"/>
  <c r="J307" i="176"/>
  <c r="I307" i="176"/>
  <c r="H307" i="176"/>
  <c r="G307" i="176"/>
  <c r="F307" i="176"/>
  <c r="R280" i="176"/>
  <c r="Q279" i="176"/>
  <c r="P279" i="176"/>
  <c r="O279" i="176"/>
  <c r="N279" i="176"/>
  <c r="M279" i="176"/>
  <c r="L279" i="176"/>
  <c r="K279" i="176"/>
  <c r="J279" i="176"/>
  <c r="I279" i="176"/>
  <c r="H279" i="176"/>
  <c r="G279" i="176"/>
  <c r="F279" i="176"/>
  <c r="R278" i="176"/>
  <c r="R277" i="176"/>
  <c r="Q275" i="176"/>
  <c r="P275" i="176"/>
  <c r="O275" i="176"/>
  <c r="N275" i="176"/>
  <c r="M275" i="176"/>
  <c r="L275" i="176"/>
  <c r="K275" i="176"/>
  <c r="J275" i="176"/>
  <c r="I275" i="176"/>
  <c r="H275" i="176"/>
  <c r="G275" i="176"/>
  <c r="F275" i="176"/>
  <c r="R248" i="176"/>
  <c r="Q247" i="176"/>
  <c r="P247" i="176"/>
  <c r="O247" i="176"/>
  <c r="N247" i="176"/>
  <c r="M247" i="176"/>
  <c r="L247" i="176"/>
  <c r="K247" i="176"/>
  <c r="J247" i="176"/>
  <c r="I247" i="176"/>
  <c r="H247" i="176"/>
  <c r="G247" i="176"/>
  <c r="F247" i="176"/>
  <c r="R246" i="176"/>
  <c r="R245" i="176"/>
  <c r="Q243" i="176"/>
  <c r="P243" i="176"/>
  <c r="O243" i="176"/>
  <c r="N243" i="176"/>
  <c r="M243" i="176"/>
  <c r="L243" i="176"/>
  <c r="K243" i="176"/>
  <c r="J243" i="176"/>
  <c r="I243" i="176"/>
  <c r="H243" i="176"/>
  <c r="G243" i="176"/>
  <c r="F243" i="176"/>
  <c r="R216" i="176"/>
  <c r="Q215" i="176"/>
  <c r="P215" i="176"/>
  <c r="O215" i="176"/>
  <c r="N215" i="176"/>
  <c r="M215" i="176"/>
  <c r="L215" i="176"/>
  <c r="K215" i="176"/>
  <c r="J215" i="176"/>
  <c r="I215" i="176"/>
  <c r="H215" i="176"/>
  <c r="G215" i="176"/>
  <c r="F215" i="176"/>
  <c r="R214" i="176"/>
  <c r="R213" i="176"/>
  <c r="Q211" i="176"/>
  <c r="P211" i="176"/>
  <c r="O211" i="176"/>
  <c r="N211" i="176"/>
  <c r="M211" i="176"/>
  <c r="L211" i="176"/>
  <c r="K211" i="176"/>
  <c r="J211" i="176"/>
  <c r="I211" i="176"/>
  <c r="H211" i="176"/>
  <c r="G211" i="176"/>
  <c r="F211" i="176"/>
  <c r="R184" i="176"/>
  <c r="Q183" i="176"/>
  <c r="P183" i="176"/>
  <c r="O183" i="176"/>
  <c r="N183" i="176"/>
  <c r="M183" i="176"/>
  <c r="L183" i="176"/>
  <c r="K183" i="176"/>
  <c r="J183" i="176"/>
  <c r="I183" i="176"/>
  <c r="H183" i="176"/>
  <c r="G183" i="176"/>
  <c r="F183" i="176"/>
  <c r="R182" i="176"/>
  <c r="R181" i="176"/>
  <c r="Q179" i="176"/>
  <c r="P179" i="176"/>
  <c r="O179" i="176"/>
  <c r="N179" i="176"/>
  <c r="M179" i="176"/>
  <c r="L179" i="176"/>
  <c r="K179" i="176"/>
  <c r="J179" i="176"/>
  <c r="I179" i="176"/>
  <c r="H179" i="176"/>
  <c r="G179" i="176"/>
  <c r="F179" i="176"/>
  <c r="R152" i="176"/>
  <c r="Q151" i="176"/>
  <c r="P151" i="176"/>
  <c r="O151" i="176"/>
  <c r="N151" i="176"/>
  <c r="M151" i="176"/>
  <c r="L151" i="176"/>
  <c r="K151" i="176"/>
  <c r="J151" i="176"/>
  <c r="I151" i="176"/>
  <c r="H151" i="176"/>
  <c r="G151" i="176"/>
  <c r="F151" i="176"/>
  <c r="R150" i="176"/>
  <c r="R149" i="176"/>
  <c r="Q147" i="176"/>
  <c r="P147" i="176"/>
  <c r="O147" i="176"/>
  <c r="N147" i="176"/>
  <c r="M147" i="176"/>
  <c r="L147" i="176"/>
  <c r="K147" i="176"/>
  <c r="J147" i="176"/>
  <c r="I147" i="176"/>
  <c r="H147" i="176"/>
  <c r="G147" i="176"/>
  <c r="F147" i="176"/>
  <c r="R120" i="176"/>
  <c r="Q119" i="176"/>
  <c r="P119" i="176"/>
  <c r="O119" i="176"/>
  <c r="N119" i="176"/>
  <c r="M119" i="176"/>
  <c r="L119" i="176"/>
  <c r="K119" i="176"/>
  <c r="J119" i="176"/>
  <c r="I119" i="176"/>
  <c r="H119" i="176"/>
  <c r="G119" i="176"/>
  <c r="F119" i="176"/>
  <c r="R118" i="176"/>
  <c r="R117" i="176"/>
  <c r="Q115" i="176"/>
  <c r="P115" i="176"/>
  <c r="O115" i="176"/>
  <c r="N115" i="176"/>
  <c r="M115" i="176"/>
  <c r="L115" i="176"/>
  <c r="K115" i="176"/>
  <c r="J115" i="176"/>
  <c r="I115" i="176"/>
  <c r="H115" i="176"/>
  <c r="G115" i="176"/>
  <c r="F115" i="176"/>
  <c r="R88" i="176"/>
  <c r="Q87" i="176"/>
  <c r="P87" i="176"/>
  <c r="O87" i="176"/>
  <c r="N87" i="176"/>
  <c r="M87" i="176"/>
  <c r="L87" i="176"/>
  <c r="K87" i="176"/>
  <c r="J87" i="176"/>
  <c r="I87" i="176"/>
  <c r="H87" i="176"/>
  <c r="G87" i="176"/>
  <c r="F87" i="176"/>
  <c r="R86" i="176"/>
  <c r="R85" i="176"/>
  <c r="Q83" i="176"/>
  <c r="P83" i="176"/>
  <c r="O83" i="176"/>
  <c r="N83" i="176"/>
  <c r="M83" i="176"/>
  <c r="L83" i="176"/>
  <c r="K83" i="176"/>
  <c r="J83" i="176"/>
  <c r="I83" i="176"/>
  <c r="H83" i="176"/>
  <c r="G83" i="176"/>
  <c r="F83" i="176"/>
  <c r="R56" i="176"/>
  <c r="Q55" i="176"/>
  <c r="P55" i="176"/>
  <c r="O55" i="176"/>
  <c r="N55" i="176"/>
  <c r="M55" i="176"/>
  <c r="L55" i="176"/>
  <c r="K55" i="176"/>
  <c r="J55" i="176"/>
  <c r="I55" i="176"/>
  <c r="H55" i="176"/>
  <c r="G55" i="176"/>
  <c r="F55" i="176"/>
  <c r="R54" i="176"/>
  <c r="R53" i="176"/>
  <c r="Q51" i="176"/>
  <c r="P51" i="176"/>
  <c r="O51" i="176"/>
  <c r="N51" i="176"/>
  <c r="M51" i="176"/>
  <c r="L51" i="176"/>
  <c r="K51" i="176"/>
  <c r="J51" i="176"/>
  <c r="I51" i="176"/>
  <c r="H51" i="176"/>
  <c r="G51" i="176"/>
  <c r="F51" i="176"/>
  <c r="R24" i="176"/>
  <c r="Q23" i="176"/>
  <c r="P23" i="176"/>
  <c r="O23" i="176"/>
  <c r="N23" i="176"/>
  <c r="M23" i="176"/>
  <c r="L23" i="176"/>
  <c r="K23" i="176"/>
  <c r="J23" i="176"/>
  <c r="I23" i="176"/>
  <c r="H23" i="176"/>
  <c r="G23" i="176"/>
  <c r="F23" i="176"/>
  <c r="R22" i="176"/>
  <c r="R21" i="176"/>
  <c r="Q19" i="176"/>
  <c r="P19" i="176"/>
  <c r="O19" i="176"/>
  <c r="N19" i="176"/>
  <c r="M19" i="176"/>
  <c r="L19" i="176"/>
  <c r="K19" i="176"/>
  <c r="J19" i="176"/>
  <c r="I19" i="176"/>
  <c r="H19" i="176"/>
  <c r="G19" i="176"/>
  <c r="F19" i="176"/>
  <c r="R312" i="146"/>
  <c r="Q311" i="146"/>
  <c r="P311" i="146"/>
  <c r="O311" i="146"/>
  <c r="N311" i="146"/>
  <c r="M311" i="146"/>
  <c r="L311" i="146"/>
  <c r="K311" i="146"/>
  <c r="J311" i="146"/>
  <c r="I311" i="146"/>
  <c r="H311" i="146"/>
  <c r="G311" i="146"/>
  <c r="F311" i="146"/>
  <c r="R310" i="146"/>
  <c r="R309" i="146"/>
  <c r="Q307" i="146"/>
  <c r="P307" i="146"/>
  <c r="O307" i="146"/>
  <c r="N307" i="146"/>
  <c r="M307" i="146"/>
  <c r="L307" i="146"/>
  <c r="K307" i="146"/>
  <c r="J307" i="146"/>
  <c r="I307" i="146"/>
  <c r="H307" i="146"/>
  <c r="G307" i="146"/>
  <c r="F307" i="146"/>
  <c r="R280" i="146"/>
  <c r="Q279" i="146"/>
  <c r="P279" i="146"/>
  <c r="O279" i="146"/>
  <c r="N279" i="146"/>
  <c r="M279" i="146"/>
  <c r="L279" i="146"/>
  <c r="K279" i="146"/>
  <c r="J279" i="146"/>
  <c r="I279" i="146"/>
  <c r="H279" i="146"/>
  <c r="G279" i="146"/>
  <c r="F279" i="146"/>
  <c r="R278" i="146"/>
  <c r="R277" i="146"/>
  <c r="Q275" i="146"/>
  <c r="P275" i="146"/>
  <c r="O275" i="146"/>
  <c r="N275" i="146"/>
  <c r="M275" i="146"/>
  <c r="L275" i="146"/>
  <c r="K275" i="146"/>
  <c r="J275" i="146"/>
  <c r="I275" i="146"/>
  <c r="H275" i="146"/>
  <c r="G275" i="146"/>
  <c r="F275" i="146"/>
  <c r="R248" i="146"/>
  <c r="Q247" i="146"/>
  <c r="P247" i="146"/>
  <c r="O247" i="146"/>
  <c r="N247" i="146"/>
  <c r="M247" i="146"/>
  <c r="L247" i="146"/>
  <c r="K247" i="146"/>
  <c r="J247" i="146"/>
  <c r="I247" i="146"/>
  <c r="H247" i="146"/>
  <c r="G247" i="146"/>
  <c r="F247" i="146"/>
  <c r="R246" i="146"/>
  <c r="R245" i="146"/>
  <c r="Q243" i="146"/>
  <c r="P243" i="146"/>
  <c r="O243" i="146"/>
  <c r="N243" i="146"/>
  <c r="M243" i="146"/>
  <c r="L243" i="146"/>
  <c r="K243" i="146"/>
  <c r="J243" i="146"/>
  <c r="I243" i="146"/>
  <c r="H243" i="146"/>
  <c r="G243" i="146"/>
  <c r="F243" i="146"/>
  <c r="R216" i="146"/>
  <c r="Q215" i="146"/>
  <c r="P215" i="146"/>
  <c r="O215" i="146"/>
  <c r="N215" i="146"/>
  <c r="M215" i="146"/>
  <c r="L215" i="146"/>
  <c r="K215" i="146"/>
  <c r="J215" i="146"/>
  <c r="I215" i="146"/>
  <c r="H215" i="146"/>
  <c r="G215" i="146"/>
  <c r="F215" i="146"/>
  <c r="R214" i="146"/>
  <c r="R213" i="146"/>
  <c r="Q211" i="146"/>
  <c r="P211" i="146"/>
  <c r="O211" i="146"/>
  <c r="N211" i="146"/>
  <c r="M211" i="146"/>
  <c r="L211" i="146"/>
  <c r="K211" i="146"/>
  <c r="J211" i="146"/>
  <c r="I211" i="146"/>
  <c r="H211" i="146"/>
  <c r="G211" i="146"/>
  <c r="F211" i="146"/>
  <c r="R184" i="146"/>
  <c r="Q183" i="146"/>
  <c r="P183" i="146"/>
  <c r="O183" i="146"/>
  <c r="N183" i="146"/>
  <c r="M183" i="146"/>
  <c r="L183" i="146"/>
  <c r="K183" i="146"/>
  <c r="J183" i="146"/>
  <c r="I183" i="146"/>
  <c r="H183" i="146"/>
  <c r="G183" i="146"/>
  <c r="F183" i="146"/>
  <c r="R182" i="146"/>
  <c r="R181" i="146"/>
  <c r="Q179" i="146"/>
  <c r="P179" i="146"/>
  <c r="O179" i="146"/>
  <c r="N179" i="146"/>
  <c r="M179" i="146"/>
  <c r="L179" i="146"/>
  <c r="K179" i="146"/>
  <c r="J179" i="146"/>
  <c r="I179" i="146"/>
  <c r="H179" i="146"/>
  <c r="G179" i="146"/>
  <c r="F179" i="146"/>
  <c r="R152" i="146"/>
  <c r="Q151" i="146"/>
  <c r="P151" i="146"/>
  <c r="O151" i="146"/>
  <c r="N151" i="146"/>
  <c r="M151" i="146"/>
  <c r="L151" i="146"/>
  <c r="K151" i="146"/>
  <c r="J151" i="146"/>
  <c r="I151" i="146"/>
  <c r="H151" i="146"/>
  <c r="G151" i="146"/>
  <c r="F151" i="146"/>
  <c r="R150" i="146"/>
  <c r="R149" i="146"/>
  <c r="Q147" i="146"/>
  <c r="P147" i="146"/>
  <c r="O147" i="146"/>
  <c r="N147" i="146"/>
  <c r="M147" i="146"/>
  <c r="L147" i="146"/>
  <c r="K147" i="146"/>
  <c r="J147" i="146"/>
  <c r="I147" i="146"/>
  <c r="H147" i="146"/>
  <c r="G147" i="146"/>
  <c r="F147" i="146"/>
  <c r="R120" i="146"/>
  <c r="Q119" i="146"/>
  <c r="P119" i="146"/>
  <c r="O119" i="146"/>
  <c r="N119" i="146"/>
  <c r="M119" i="146"/>
  <c r="L119" i="146"/>
  <c r="K119" i="146"/>
  <c r="J119" i="146"/>
  <c r="I119" i="146"/>
  <c r="H119" i="146"/>
  <c r="G119" i="146"/>
  <c r="F119" i="146"/>
  <c r="R118" i="146"/>
  <c r="R117" i="146"/>
  <c r="Q115" i="146"/>
  <c r="P115" i="146"/>
  <c r="O115" i="146"/>
  <c r="N115" i="146"/>
  <c r="M115" i="146"/>
  <c r="L115" i="146"/>
  <c r="K115" i="146"/>
  <c r="J115" i="146"/>
  <c r="I115" i="146"/>
  <c r="H115" i="146"/>
  <c r="G115" i="146"/>
  <c r="F115" i="146"/>
  <c r="R88" i="146"/>
  <c r="Q87" i="146"/>
  <c r="P87" i="146"/>
  <c r="O87" i="146"/>
  <c r="N87" i="146"/>
  <c r="M87" i="146"/>
  <c r="L87" i="146"/>
  <c r="K87" i="146"/>
  <c r="J87" i="146"/>
  <c r="I87" i="146"/>
  <c r="H87" i="146"/>
  <c r="G87" i="146"/>
  <c r="F87" i="146"/>
  <c r="R86" i="146"/>
  <c r="R85" i="146"/>
  <c r="Q83" i="146"/>
  <c r="P83" i="146"/>
  <c r="O83" i="146"/>
  <c r="N83" i="146"/>
  <c r="M83" i="146"/>
  <c r="L83" i="146"/>
  <c r="K83" i="146"/>
  <c r="J83" i="146"/>
  <c r="I83" i="146"/>
  <c r="H83" i="146"/>
  <c r="G83" i="146"/>
  <c r="F83" i="146"/>
  <c r="R56" i="146"/>
  <c r="Q55" i="146"/>
  <c r="P55" i="146"/>
  <c r="O55" i="146"/>
  <c r="N55" i="146"/>
  <c r="M55" i="146"/>
  <c r="L55" i="146"/>
  <c r="K55" i="146"/>
  <c r="J55" i="146"/>
  <c r="I55" i="146"/>
  <c r="H55" i="146"/>
  <c r="G55" i="146"/>
  <c r="F55" i="146"/>
  <c r="R54" i="146"/>
  <c r="R53" i="146"/>
  <c r="Q51" i="146"/>
  <c r="P51" i="146"/>
  <c r="O51" i="146"/>
  <c r="N51" i="146"/>
  <c r="M51" i="146"/>
  <c r="L51" i="146"/>
  <c r="K51" i="146"/>
  <c r="J51" i="146"/>
  <c r="I51" i="146"/>
  <c r="H51" i="146"/>
  <c r="G51" i="146"/>
  <c r="F51" i="146"/>
  <c r="R24" i="146"/>
  <c r="Q23" i="146"/>
  <c r="P23" i="146"/>
  <c r="O23" i="146"/>
  <c r="N23" i="146"/>
  <c r="M23" i="146"/>
  <c r="L23" i="146"/>
  <c r="K23" i="146"/>
  <c r="J23" i="146"/>
  <c r="I23" i="146"/>
  <c r="H23" i="146"/>
  <c r="G23" i="146"/>
  <c r="F23" i="146"/>
  <c r="R22" i="146"/>
  <c r="R21" i="146"/>
  <c r="Q19" i="146"/>
  <c r="P19" i="146"/>
  <c r="O19" i="146"/>
  <c r="N19" i="146"/>
  <c r="M19" i="146"/>
  <c r="L19" i="146"/>
  <c r="K19" i="146"/>
  <c r="J19" i="146"/>
  <c r="I19" i="146"/>
  <c r="H19" i="146"/>
  <c r="G19" i="146"/>
  <c r="F19" i="146"/>
  <c r="J41" i="169"/>
  <c r="M41" i="169"/>
  <c r="I41" i="169"/>
  <c r="Q42" i="169"/>
  <c r="P42" i="169"/>
  <c r="O42" i="169"/>
  <c r="N42" i="169"/>
  <c r="M42" i="169"/>
  <c r="L42" i="169"/>
  <c r="K42" i="169"/>
  <c r="J42" i="169"/>
  <c r="I42" i="169"/>
  <c r="Q41" i="169"/>
  <c r="P41" i="169"/>
  <c r="O41" i="169"/>
  <c r="N41" i="169"/>
  <c r="L41" i="169"/>
  <c r="K41" i="169"/>
  <c r="N24" i="4"/>
  <c r="J24" i="4"/>
  <c r="Q42" i="172"/>
  <c r="P42" i="172"/>
  <c r="O42" i="172"/>
  <c r="N42" i="172"/>
  <c r="M42" i="172"/>
  <c r="L42" i="172"/>
  <c r="K42" i="172"/>
  <c r="J42" i="172"/>
  <c r="I42" i="172"/>
  <c r="H42" i="172"/>
  <c r="Q41" i="172"/>
  <c r="P41" i="172"/>
  <c r="O41" i="172"/>
  <c r="N41" i="172"/>
  <c r="M41" i="172"/>
  <c r="L41" i="172"/>
  <c r="K41" i="172"/>
  <c r="J41" i="172"/>
  <c r="I41" i="172"/>
  <c r="O42" i="142"/>
  <c r="K42" i="142"/>
  <c r="P41" i="142"/>
  <c r="L41" i="142"/>
  <c r="M42" i="142"/>
  <c r="U27" i="134"/>
  <c r="N27" i="134"/>
  <c r="V27" i="134" s="1"/>
  <c r="U65" i="134"/>
  <c r="U64" i="134"/>
  <c r="I177" i="132" l="1"/>
  <c r="I274" i="132"/>
  <c r="I281" i="132" s="1"/>
  <c r="I229" i="132"/>
  <c r="I541" i="132"/>
  <c r="I333" i="132"/>
  <c r="I385" i="132"/>
  <c r="I437" i="132"/>
  <c r="I489" i="132"/>
  <c r="P24" i="4"/>
  <c r="O24" i="4"/>
  <c r="I24" i="4"/>
  <c r="R24" i="4"/>
  <c r="L24" i="4"/>
  <c r="R55" i="146"/>
  <c r="R183" i="146"/>
  <c r="H41" i="172"/>
  <c r="R55" i="176"/>
  <c r="R183" i="176"/>
  <c r="R311" i="176"/>
  <c r="Q24" i="4"/>
  <c r="R311" i="146"/>
  <c r="I15" i="4"/>
  <c r="Q15" i="4"/>
  <c r="O16" i="4"/>
  <c r="M18" i="4"/>
  <c r="Q18" i="4"/>
  <c r="M15" i="4"/>
  <c r="K16" i="4"/>
  <c r="I18" i="4"/>
  <c r="M551" i="4"/>
  <c r="M553" i="4" s="1"/>
  <c r="R551" i="4"/>
  <c r="R553" i="4" s="1"/>
  <c r="K15" i="4"/>
  <c r="I16" i="4"/>
  <c r="Q16" i="4"/>
  <c r="O18" i="4"/>
  <c r="O15" i="4"/>
  <c r="M16" i="4"/>
  <c r="K18" i="4"/>
  <c r="L15" i="4"/>
  <c r="P15" i="4"/>
  <c r="J16" i="4"/>
  <c r="N16" i="4"/>
  <c r="R16" i="4"/>
  <c r="L18" i="4"/>
  <c r="P18" i="4"/>
  <c r="J197" i="4"/>
  <c r="J199" i="4" s="1"/>
  <c r="J15" i="4"/>
  <c r="N15" i="4"/>
  <c r="R15" i="4"/>
  <c r="L16" i="4"/>
  <c r="P16" i="4"/>
  <c r="J18" i="4"/>
  <c r="N18" i="4"/>
  <c r="R18" i="4"/>
  <c r="O138" i="4"/>
  <c r="O140" i="4" s="1"/>
  <c r="K197" i="4"/>
  <c r="K199" i="4" s="1"/>
  <c r="O374" i="4"/>
  <c r="O376" i="4" s="1"/>
  <c r="K138" i="4"/>
  <c r="K140" i="4" s="1"/>
  <c r="O197" i="4"/>
  <c r="O199" i="4" s="1"/>
  <c r="K256" i="4"/>
  <c r="K258" i="4" s="1"/>
  <c r="O315" i="4"/>
  <c r="O317" i="4" s="1"/>
  <c r="K433" i="4"/>
  <c r="K435" i="4" s="1"/>
  <c r="K492" i="4"/>
  <c r="K494" i="4" s="1"/>
  <c r="O551" i="4"/>
  <c r="O553" i="4" s="1"/>
  <c r="K610" i="4"/>
  <c r="K612" i="4" s="1"/>
  <c r="L138" i="4"/>
  <c r="L140" i="4" s="1"/>
  <c r="P138" i="4"/>
  <c r="P140" i="4" s="1"/>
  <c r="L197" i="4"/>
  <c r="L199" i="4" s="1"/>
  <c r="P197" i="4"/>
  <c r="P199" i="4" s="1"/>
  <c r="L256" i="4"/>
  <c r="L258" i="4" s="1"/>
  <c r="P256" i="4"/>
  <c r="P258" i="4" s="1"/>
  <c r="L315" i="4"/>
  <c r="L317" i="4" s="1"/>
  <c r="P315" i="4"/>
  <c r="P317" i="4" s="1"/>
  <c r="L374" i="4"/>
  <c r="L376" i="4" s="1"/>
  <c r="P374" i="4"/>
  <c r="P376" i="4" s="1"/>
  <c r="L433" i="4"/>
  <c r="L435" i="4" s="1"/>
  <c r="P433" i="4"/>
  <c r="P435" i="4" s="1"/>
  <c r="L492" i="4"/>
  <c r="L494" i="4" s="1"/>
  <c r="P492" i="4"/>
  <c r="P494" i="4" s="1"/>
  <c r="L551" i="4"/>
  <c r="L553" i="4" s="1"/>
  <c r="P551" i="4"/>
  <c r="P553" i="4" s="1"/>
  <c r="L610" i="4"/>
  <c r="L612" i="4" s="1"/>
  <c r="P610" i="4"/>
  <c r="P612" i="4" s="1"/>
  <c r="O256" i="4"/>
  <c r="O258" i="4" s="1"/>
  <c r="K374" i="4"/>
  <c r="K376" i="4" s="1"/>
  <c r="K551" i="4"/>
  <c r="K553" i="4" s="1"/>
  <c r="O610" i="4"/>
  <c r="O612" i="4" s="1"/>
  <c r="M41" i="142"/>
  <c r="I138" i="4"/>
  <c r="I140" i="4" s="1"/>
  <c r="M138" i="4"/>
  <c r="M140" i="4" s="1"/>
  <c r="Q138" i="4"/>
  <c r="Q140" i="4" s="1"/>
  <c r="I197" i="4"/>
  <c r="I199" i="4" s="1"/>
  <c r="M197" i="4"/>
  <c r="M199" i="4" s="1"/>
  <c r="Q197" i="4"/>
  <c r="Q199" i="4" s="1"/>
  <c r="I256" i="4"/>
  <c r="I258" i="4" s="1"/>
  <c r="M256" i="4"/>
  <c r="M258" i="4" s="1"/>
  <c r="Q256" i="4"/>
  <c r="Q258" i="4" s="1"/>
  <c r="I315" i="4"/>
  <c r="I317" i="4" s="1"/>
  <c r="M315" i="4"/>
  <c r="M317" i="4" s="1"/>
  <c r="Q315" i="4"/>
  <c r="Q317" i="4" s="1"/>
  <c r="I374" i="4"/>
  <c r="I376" i="4" s="1"/>
  <c r="M374" i="4"/>
  <c r="M376" i="4" s="1"/>
  <c r="Q374" i="4"/>
  <c r="Q376" i="4" s="1"/>
  <c r="I433" i="4"/>
  <c r="I435" i="4" s="1"/>
  <c r="M433" i="4"/>
  <c r="M435" i="4" s="1"/>
  <c r="Q433" i="4"/>
  <c r="Q435" i="4" s="1"/>
  <c r="I492" i="4"/>
  <c r="I494" i="4" s="1"/>
  <c r="M492" i="4"/>
  <c r="M494" i="4" s="1"/>
  <c r="Q492" i="4"/>
  <c r="Q494" i="4" s="1"/>
  <c r="I551" i="4"/>
  <c r="I553" i="4" s="1"/>
  <c r="Q551" i="4"/>
  <c r="Q553" i="4" s="1"/>
  <c r="I610" i="4"/>
  <c r="I612" i="4" s="1"/>
  <c r="M610" i="4"/>
  <c r="M612" i="4" s="1"/>
  <c r="Q610" i="4"/>
  <c r="Q612" i="4" s="1"/>
  <c r="K315" i="4"/>
  <c r="K317" i="4" s="1"/>
  <c r="O433" i="4"/>
  <c r="O435" i="4" s="1"/>
  <c r="O492" i="4"/>
  <c r="O494" i="4" s="1"/>
  <c r="J138" i="4"/>
  <c r="J140" i="4" s="1"/>
  <c r="N138" i="4"/>
  <c r="N140" i="4" s="1"/>
  <c r="R138" i="4"/>
  <c r="R140" i="4" s="1"/>
  <c r="N197" i="4"/>
  <c r="N199" i="4" s="1"/>
  <c r="R197" i="4"/>
  <c r="R199" i="4" s="1"/>
  <c r="J256" i="4"/>
  <c r="J258" i="4" s="1"/>
  <c r="N256" i="4"/>
  <c r="N258" i="4" s="1"/>
  <c r="R256" i="4"/>
  <c r="R258" i="4" s="1"/>
  <c r="J315" i="4"/>
  <c r="J317" i="4" s="1"/>
  <c r="N315" i="4"/>
  <c r="N317" i="4" s="1"/>
  <c r="R315" i="4"/>
  <c r="R317" i="4" s="1"/>
  <c r="J374" i="4"/>
  <c r="J376" i="4" s="1"/>
  <c r="N374" i="4"/>
  <c r="N376" i="4" s="1"/>
  <c r="R374" i="4"/>
  <c r="R376" i="4" s="1"/>
  <c r="J433" i="4"/>
  <c r="J435" i="4" s="1"/>
  <c r="N433" i="4"/>
  <c r="N435" i="4" s="1"/>
  <c r="R433" i="4"/>
  <c r="R435" i="4" s="1"/>
  <c r="J492" i="4"/>
  <c r="J494" i="4" s="1"/>
  <c r="N492" i="4"/>
  <c r="N494" i="4" s="1"/>
  <c r="R492" i="4"/>
  <c r="R494" i="4" s="1"/>
  <c r="J551" i="4"/>
  <c r="J553" i="4" s="1"/>
  <c r="N551" i="4"/>
  <c r="N553" i="4" s="1"/>
  <c r="J610" i="4"/>
  <c r="J612" i="4" s="1"/>
  <c r="N610" i="4"/>
  <c r="N612" i="4" s="1"/>
  <c r="R610" i="4"/>
  <c r="R612" i="4" s="1"/>
  <c r="I41" i="142"/>
  <c r="Q41" i="142"/>
  <c r="L42" i="142"/>
  <c r="P42" i="142"/>
  <c r="J41" i="142"/>
  <c r="N41" i="142"/>
  <c r="I42" i="142"/>
  <c r="Q42" i="142"/>
  <c r="K41" i="142"/>
  <c r="O41" i="142"/>
  <c r="J42" i="142"/>
  <c r="N42" i="142"/>
  <c r="N79" i="4"/>
  <c r="N81" i="4" s="1"/>
  <c r="J79" i="4"/>
  <c r="J81" i="4" s="1"/>
  <c r="R23" i="176"/>
  <c r="R151" i="176"/>
  <c r="R279" i="176"/>
  <c r="R119" i="176"/>
  <c r="R247" i="176"/>
  <c r="R87" i="176"/>
  <c r="R215" i="176"/>
  <c r="R23" i="146"/>
  <c r="R151" i="146"/>
  <c r="R279" i="146"/>
  <c r="R119" i="146"/>
  <c r="R247" i="146"/>
  <c r="R87" i="146"/>
  <c r="R215" i="146"/>
  <c r="T37" i="151"/>
  <c r="R37" i="151"/>
  <c r="K24" i="4"/>
  <c r="M24" i="4"/>
  <c r="M18" i="134"/>
  <c r="M26" i="134" s="1"/>
  <c r="L18" i="134"/>
  <c r="L26" i="134" s="1"/>
  <c r="J18" i="134"/>
  <c r="J26" i="134" s="1"/>
  <c r="I18" i="134"/>
  <c r="I26" i="134" s="1"/>
  <c r="M17" i="134"/>
  <c r="L17" i="134"/>
  <c r="K17" i="134"/>
  <c r="H17" i="134"/>
  <c r="T18" i="134"/>
  <c r="T26" i="134" s="1"/>
  <c r="S18" i="134"/>
  <c r="S26" i="134" s="1"/>
  <c r="Q18" i="134"/>
  <c r="Q26" i="134" s="1"/>
  <c r="P18" i="134"/>
  <c r="P26" i="134" s="1"/>
  <c r="O18" i="134"/>
  <c r="O26" i="134" s="1"/>
  <c r="T17" i="134"/>
  <c r="S17" i="134"/>
  <c r="R17" i="134"/>
  <c r="Q17" i="134"/>
  <c r="P17" i="134"/>
  <c r="O17" i="134"/>
  <c r="T54" i="134"/>
  <c r="S54" i="134"/>
  <c r="R54" i="134"/>
  <c r="Q54" i="134"/>
  <c r="P54" i="134"/>
  <c r="O54" i="134"/>
  <c r="M54" i="134"/>
  <c r="L54" i="134"/>
  <c r="K54" i="134"/>
  <c r="J54" i="134"/>
  <c r="I54" i="134"/>
  <c r="H54" i="134"/>
  <c r="U53" i="134"/>
  <c r="U52" i="134"/>
  <c r="U51" i="134"/>
  <c r="U50" i="134"/>
  <c r="U49" i="134"/>
  <c r="U48" i="134"/>
  <c r="V48" i="134"/>
  <c r="U47" i="134"/>
  <c r="U46" i="134"/>
  <c r="V46" i="134" s="1"/>
  <c r="I118" i="132" l="1"/>
  <c r="I122" i="132"/>
  <c r="I18" i="132" s="1"/>
  <c r="I120" i="132"/>
  <c r="I16" i="132" s="1"/>
  <c r="I119" i="132"/>
  <c r="I15" i="132" s="1"/>
  <c r="V50" i="134"/>
  <c r="V52" i="134"/>
  <c r="V47" i="134"/>
  <c r="I61" i="132" s="1"/>
  <c r="H93" i="169"/>
  <c r="V49" i="134"/>
  <c r="I62" i="132" s="1"/>
  <c r="I10" i="132" s="1"/>
  <c r="V51" i="134"/>
  <c r="I63" i="132" s="1"/>
  <c r="I11" i="132" s="1"/>
  <c r="V53" i="134"/>
  <c r="I64" i="132" s="1"/>
  <c r="I12" i="132" s="1"/>
  <c r="O14" i="4"/>
  <c r="O79" i="4"/>
  <c r="O81" i="4" s="1"/>
  <c r="N14" i="4"/>
  <c r="K14" i="4"/>
  <c r="K79" i="4"/>
  <c r="K81" i="4" s="1"/>
  <c r="M14" i="4"/>
  <c r="M79" i="4"/>
  <c r="M81" i="4" s="1"/>
  <c r="L14" i="4"/>
  <c r="L79" i="4"/>
  <c r="L81" i="4" s="1"/>
  <c r="J14" i="4"/>
  <c r="R14" i="4"/>
  <c r="R79" i="4"/>
  <c r="R81" i="4" s="1"/>
  <c r="Q14" i="4"/>
  <c r="Q79" i="4"/>
  <c r="Q81" i="4" s="1"/>
  <c r="I14" i="4"/>
  <c r="P14" i="4"/>
  <c r="P79" i="4"/>
  <c r="P81" i="4" s="1"/>
  <c r="I79" i="4"/>
  <c r="I81" i="4" s="1"/>
  <c r="K18" i="134"/>
  <c r="K26" i="134" s="1"/>
  <c r="H18" i="134"/>
  <c r="H26" i="134" s="1"/>
  <c r="N54" i="134"/>
  <c r="N55" i="134"/>
  <c r="N9" i="134"/>
  <c r="R18" i="134"/>
  <c r="R26" i="134" s="1"/>
  <c r="J17" i="134"/>
  <c r="I17" i="134"/>
  <c r="U54" i="134"/>
  <c r="U56" i="134"/>
  <c r="U61" i="134"/>
  <c r="N57" i="134"/>
  <c r="U58" i="134"/>
  <c r="N61" i="134"/>
  <c r="N65" i="134"/>
  <c r="U57" i="134"/>
  <c r="N60" i="134"/>
  <c r="U55" i="134"/>
  <c r="V55" i="134" s="1"/>
  <c r="M13" i="4"/>
  <c r="Q13" i="4"/>
  <c r="J13" i="4"/>
  <c r="N13" i="4"/>
  <c r="R13" i="4"/>
  <c r="K13" i="4"/>
  <c r="O13" i="4"/>
  <c r="H13" i="4"/>
  <c r="L13" i="4"/>
  <c r="P13" i="4"/>
  <c r="I9" i="132" l="1"/>
  <c r="I65" i="132"/>
  <c r="V54" i="134"/>
  <c r="I125" i="132"/>
  <c r="I14" i="132"/>
  <c r="N58" i="134"/>
  <c r="V58" i="134" s="1"/>
  <c r="U60" i="134"/>
  <c r="V60" i="134" s="1"/>
  <c r="V57" i="134"/>
  <c r="V61" i="134"/>
  <c r="I13" i="4"/>
  <c r="U62" i="134" l="1"/>
  <c r="V62" i="134" s="1"/>
  <c r="I72" i="132" s="1"/>
  <c r="I20" i="132" s="1"/>
  <c r="I73" i="132" l="1"/>
  <c r="N64" i="134"/>
  <c r="V64" i="134" s="1"/>
  <c r="N56" i="134"/>
  <c r="V56" i="134" s="1"/>
  <c r="Q59" i="173"/>
  <c r="P59" i="173"/>
  <c r="O59" i="173"/>
  <c r="N59" i="173"/>
  <c r="M59" i="173"/>
  <c r="L59" i="173"/>
  <c r="K59" i="173"/>
  <c r="J59" i="173"/>
  <c r="I59" i="173"/>
  <c r="H59" i="173"/>
  <c r="Q8" i="173"/>
  <c r="P8" i="173"/>
  <c r="O8" i="173"/>
  <c r="N8" i="173"/>
  <c r="M8" i="173"/>
  <c r="L8" i="173"/>
  <c r="K8" i="173"/>
  <c r="J8" i="173"/>
  <c r="I8" i="173"/>
  <c r="H8" i="173"/>
  <c r="Q8" i="172"/>
  <c r="P8" i="172"/>
  <c r="O8" i="172"/>
  <c r="N8" i="172"/>
  <c r="M8" i="172"/>
  <c r="L8" i="172"/>
  <c r="K8" i="172"/>
  <c r="J8" i="172"/>
  <c r="I8" i="172"/>
  <c r="H8" i="172"/>
  <c r="Q8" i="169"/>
  <c r="P8" i="169"/>
  <c r="O8" i="169"/>
  <c r="N8" i="169"/>
  <c r="M8" i="169"/>
  <c r="L8" i="169"/>
  <c r="K8" i="169"/>
  <c r="J8" i="169"/>
  <c r="I8" i="169"/>
  <c r="H8" i="169"/>
  <c r="Q518" i="172"/>
  <c r="P518" i="172"/>
  <c r="O518" i="172"/>
  <c r="N518" i="172"/>
  <c r="M518" i="172"/>
  <c r="L518" i="172"/>
  <c r="K518" i="172"/>
  <c r="J518" i="172"/>
  <c r="I518" i="172"/>
  <c r="H518" i="172"/>
  <c r="Q467" i="172"/>
  <c r="P467" i="172"/>
  <c r="O467" i="172"/>
  <c r="N467" i="172"/>
  <c r="M467" i="172"/>
  <c r="L467" i="172"/>
  <c r="K467" i="172"/>
  <c r="J467" i="172"/>
  <c r="I467" i="172"/>
  <c r="H467" i="172"/>
  <c r="Q416" i="172"/>
  <c r="P416" i="172"/>
  <c r="O416" i="172"/>
  <c r="N416" i="172"/>
  <c r="M416" i="172"/>
  <c r="L416" i="172"/>
  <c r="K416" i="172"/>
  <c r="J416" i="172"/>
  <c r="I416" i="172"/>
  <c r="H416" i="172"/>
  <c r="Q365" i="172"/>
  <c r="P365" i="172"/>
  <c r="O365" i="172"/>
  <c r="N365" i="172"/>
  <c r="M365" i="172"/>
  <c r="L365" i="172"/>
  <c r="K365" i="172"/>
  <c r="J365" i="172"/>
  <c r="I365" i="172"/>
  <c r="H365" i="172"/>
  <c r="Q314" i="172"/>
  <c r="P314" i="172"/>
  <c r="O314" i="172"/>
  <c r="N314" i="172"/>
  <c r="M314" i="172"/>
  <c r="L314" i="172"/>
  <c r="K314" i="172"/>
  <c r="J314" i="172"/>
  <c r="I314" i="172"/>
  <c r="H314" i="172"/>
  <c r="Q263" i="172"/>
  <c r="P263" i="172"/>
  <c r="O263" i="172"/>
  <c r="N263" i="172"/>
  <c r="M263" i="172"/>
  <c r="L263" i="172"/>
  <c r="K263" i="172"/>
  <c r="J263" i="172"/>
  <c r="I263" i="172"/>
  <c r="H263" i="172"/>
  <c r="Q212" i="172"/>
  <c r="P212" i="172"/>
  <c r="O212" i="172"/>
  <c r="N212" i="172"/>
  <c r="M212" i="172"/>
  <c r="L212" i="172"/>
  <c r="K212" i="172"/>
  <c r="J212" i="172"/>
  <c r="I212" i="172"/>
  <c r="H212" i="172"/>
  <c r="Q161" i="172"/>
  <c r="P161" i="172"/>
  <c r="O161" i="172"/>
  <c r="N161" i="172"/>
  <c r="M161" i="172"/>
  <c r="L161" i="172"/>
  <c r="K161" i="172"/>
  <c r="J161" i="172"/>
  <c r="I161" i="172"/>
  <c r="H161" i="172"/>
  <c r="Q110" i="172"/>
  <c r="P110" i="172"/>
  <c r="O110" i="172"/>
  <c r="N110" i="172"/>
  <c r="M110" i="172"/>
  <c r="L110" i="172"/>
  <c r="K110" i="172"/>
  <c r="J110" i="172"/>
  <c r="I110" i="172"/>
  <c r="H110" i="172"/>
  <c r="Q59" i="172"/>
  <c r="P59" i="172"/>
  <c r="O59" i="172"/>
  <c r="N59" i="172"/>
  <c r="M59" i="172"/>
  <c r="L59" i="172"/>
  <c r="K59" i="172"/>
  <c r="J59" i="172"/>
  <c r="I59" i="172"/>
  <c r="H59" i="172"/>
  <c r="Q8" i="142"/>
  <c r="P8" i="142"/>
  <c r="O8" i="142"/>
  <c r="N8" i="142"/>
  <c r="M8" i="142"/>
  <c r="L8" i="142"/>
  <c r="K8" i="142"/>
  <c r="J8" i="142"/>
  <c r="I8" i="142"/>
  <c r="H8" i="142"/>
  <c r="N59" i="134" l="1"/>
  <c r="N63" i="134"/>
  <c r="U59" i="134"/>
  <c r="U63" i="134"/>
  <c r="V63" i="134" l="1"/>
  <c r="V59" i="134"/>
  <c r="F465" i="184" l="1"/>
  <c r="F414" i="184"/>
  <c r="F363" i="184"/>
  <c r="F312" i="184"/>
  <c r="F261" i="184"/>
  <c r="F210" i="184"/>
  <c r="F159" i="184"/>
  <c r="F108" i="184"/>
  <c r="F57" i="184"/>
  <c r="F516" i="181"/>
  <c r="F465" i="181"/>
  <c r="F414" i="181"/>
  <c r="F363" i="181"/>
  <c r="F312" i="181"/>
  <c r="F261" i="181"/>
  <c r="F210" i="181"/>
  <c r="F159" i="181"/>
  <c r="F108" i="181"/>
  <c r="F57" i="181"/>
  <c r="V65" i="134" l="1"/>
  <c r="U42" i="181" l="1"/>
  <c r="N42" i="181"/>
  <c r="U40" i="181"/>
  <c r="N40" i="181"/>
  <c r="U32" i="181"/>
  <c r="N32" i="181"/>
  <c r="U24" i="181"/>
  <c r="N24" i="181"/>
  <c r="U16" i="181"/>
  <c r="N16" i="181"/>
  <c r="U14" i="181"/>
  <c r="N14" i="181"/>
  <c r="V14" i="181" l="1"/>
  <c r="V42" i="181"/>
  <c r="V40" i="181"/>
  <c r="V32" i="181"/>
  <c r="V16" i="181"/>
  <c r="V24" i="181"/>
  <c r="H42" i="142" l="1"/>
  <c r="I66" i="4"/>
  <c r="D22" i="127" l="1"/>
  <c r="H32" i="4" l="1"/>
  <c r="P6" i="157" l="1"/>
  <c r="O6" i="157"/>
  <c r="N6" i="157"/>
  <c r="M6" i="157"/>
  <c r="L6" i="157"/>
  <c r="K6" i="157"/>
  <c r="J6" i="157"/>
  <c r="I6" i="157"/>
  <c r="H6" i="157"/>
  <c r="G6" i="157"/>
  <c r="N6" i="152" l="1"/>
  <c r="M6" i="152"/>
  <c r="L6" i="152"/>
  <c r="K6" i="152"/>
  <c r="J6" i="152"/>
  <c r="I6" i="152"/>
  <c r="H6" i="152"/>
  <c r="G6" i="152"/>
  <c r="F6" i="152"/>
  <c r="E6" i="152"/>
  <c r="V377" i="134" l="1"/>
  <c r="U377" i="134"/>
  <c r="T377" i="134"/>
  <c r="S377" i="134"/>
  <c r="R377" i="134"/>
  <c r="Q377" i="134"/>
  <c r="P377" i="134"/>
  <c r="O377" i="134"/>
  <c r="N377" i="134"/>
  <c r="M377" i="134"/>
  <c r="L377" i="134"/>
  <c r="K377" i="134"/>
  <c r="J377" i="134"/>
  <c r="I377" i="134"/>
  <c r="H377" i="134"/>
  <c r="V340" i="134"/>
  <c r="U340" i="134"/>
  <c r="T340" i="134"/>
  <c r="S340" i="134"/>
  <c r="R340" i="134"/>
  <c r="Q340" i="134"/>
  <c r="P340" i="134"/>
  <c r="O340" i="134"/>
  <c r="N340" i="134"/>
  <c r="M340" i="134"/>
  <c r="L340" i="134"/>
  <c r="K340" i="134"/>
  <c r="J340" i="134"/>
  <c r="I340" i="134"/>
  <c r="H340" i="134"/>
  <c r="V303" i="134"/>
  <c r="U303" i="134"/>
  <c r="T303" i="134"/>
  <c r="S303" i="134"/>
  <c r="R303" i="134"/>
  <c r="Q303" i="134"/>
  <c r="P303" i="134"/>
  <c r="O303" i="134"/>
  <c r="N303" i="134"/>
  <c r="M303" i="134"/>
  <c r="L303" i="134"/>
  <c r="K303" i="134"/>
  <c r="J303" i="134"/>
  <c r="I303" i="134"/>
  <c r="H303" i="134"/>
  <c r="V266" i="134"/>
  <c r="U266" i="134"/>
  <c r="T266" i="134"/>
  <c r="S266" i="134"/>
  <c r="R266" i="134"/>
  <c r="Q266" i="134"/>
  <c r="P266" i="134"/>
  <c r="O266" i="134"/>
  <c r="N266" i="134"/>
  <c r="M266" i="134"/>
  <c r="L266" i="134"/>
  <c r="K266" i="134"/>
  <c r="J266" i="134"/>
  <c r="I266" i="134"/>
  <c r="H266" i="134"/>
  <c r="V229" i="134"/>
  <c r="U229" i="134"/>
  <c r="T229" i="134"/>
  <c r="S229" i="134"/>
  <c r="R229" i="134"/>
  <c r="Q229" i="134"/>
  <c r="P229" i="134"/>
  <c r="O229" i="134"/>
  <c r="N229" i="134"/>
  <c r="M229" i="134"/>
  <c r="L229" i="134"/>
  <c r="K229" i="134"/>
  <c r="J229" i="134"/>
  <c r="I229" i="134"/>
  <c r="H229" i="134"/>
  <c r="V192" i="134"/>
  <c r="U192" i="134"/>
  <c r="T192" i="134"/>
  <c r="S192" i="134"/>
  <c r="R192" i="134"/>
  <c r="Q192" i="134"/>
  <c r="P192" i="134"/>
  <c r="O192" i="134"/>
  <c r="N192" i="134"/>
  <c r="M192" i="134"/>
  <c r="L192" i="134"/>
  <c r="K192" i="134"/>
  <c r="J192" i="134"/>
  <c r="I192" i="134"/>
  <c r="H192" i="134"/>
  <c r="V155" i="134"/>
  <c r="U155" i="134"/>
  <c r="T155" i="134"/>
  <c r="S155" i="134"/>
  <c r="R155" i="134"/>
  <c r="Q155" i="134"/>
  <c r="P155" i="134"/>
  <c r="O155" i="134"/>
  <c r="N155" i="134"/>
  <c r="M155" i="134"/>
  <c r="L155" i="134"/>
  <c r="K155" i="134"/>
  <c r="J155" i="134"/>
  <c r="I155" i="134"/>
  <c r="H155" i="134"/>
  <c r="V118" i="134"/>
  <c r="U118" i="134"/>
  <c r="T118" i="134"/>
  <c r="S118" i="134"/>
  <c r="R118" i="134"/>
  <c r="Q118" i="134"/>
  <c r="P118" i="134"/>
  <c r="O118" i="134"/>
  <c r="N118" i="134"/>
  <c r="M118" i="134"/>
  <c r="L118" i="134"/>
  <c r="K118" i="134"/>
  <c r="J118" i="134"/>
  <c r="I118" i="134"/>
  <c r="H118" i="134"/>
  <c r="V81" i="134"/>
  <c r="U81" i="134"/>
  <c r="T81" i="134"/>
  <c r="S81" i="134"/>
  <c r="R81" i="134"/>
  <c r="Q81" i="134"/>
  <c r="P81" i="134"/>
  <c r="O81" i="134"/>
  <c r="N81" i="134"/>
  <c r="M81" i="134"/>
  <c r="L81" i="134"/>
  <c r="K81" i="134"/>
  <c r="J81" i="134"/>
  <c r="I81" i="134"/>
  <c r="H81" i="134"/>
  <c r="U44" i="134"/>
  <c r="S44" i="134"/>
  <c r="N44" i="134"/>
  <c r="O44" i="134"/>
  <c r="M44" i="134"/>
  <c r="T457" i="133"/>
  <c r="S457" i="133"/>
  <c r="R457" i="133"/>
  <c r="Q457" i="133"/>
  <c r="P457" i="133"/>
  <c r="O457" i="133"/>
  <c r="M457" i="133"/>
  <c r="L457" i="133"/>
  <c r="K457" i="133"/>
  <c r="J457" i="133"/>
  <c r="I457" i="133"/>
  <c r="T412" i="133"/>
  <c r="S412" i="133"/>
  <c r="R412" i="133"/>
  <c r="Q412" i="133"/>
  <c r="P412" i="133"/>
  <c r="O412" i="133"/>
  <c r="M412" i="133"/>
  <c r="L412" i="133"/>
  <c r="K412" i="133"/>
  <c r="J412" i="133"/>
  <c r="I412" i="133"/>
  <c r="T367" i="133"/>
  <c r="S367" i="133"/>
  <c r="R367" i="133"/>
  <c r="Q367" i="133"/>
  <c r="P367" i="133"/>
  <c r="O367" i="133"/>
  <c r="M367" i="133"/>
  <c r="L367" i="133"/>
  <c r="K367" i="133"/>
  <c r="J367" i="133"/>
  <c r="I367" i="133"/>
  <c r="T322" i="133"/>
  <c r="S322" i="133"/>
  <c r="R322" i="133"/>
  <c r="Q322" i="133"/>
  <c r="P322" i="133"/>
  <c r="O322" i="133"/>
  <c r="M322" i="133"/>
  <c r="L322" i="133"/>
  <c r="K322" i="133"/>
  <c r="J322" i="133"/>
  <c r="I322" i="133"/>
  <c r="T277" i="133"/>
  <c r="S277" i="133"/>
  <c r="R277" i="133"/>
  <c r="Q277" i="133"/>
  <c r="P277" i="133"/>
  <c r="O277" i="133"/>
  <c r="M277" i="133"/>
  <c r="L277" i="133"/>
  <c r="K277" i="133"/>
  <c r="J277" i="133"/>
  <c r="I277" i="133"/>
  <c r="T232" i="133"/>
  <c r="S232" i="133"/>
  <c r="R232" i="133"/>
  <c r="Q232" i="133"/>
  <c r="P232" i="133"/>
  <c r="O232" i="133"/>
  <c r="M232" i="133"/>
  <c r="L232" i="133"/>
  <c r="K232" i="133"/>
  <c r="J232" i="133"/>
  <c r="I232" i="133"/>
  <c r="T187" i="133"/>
  <c r="S187" i="133"/>
  <c r="R187" i="133"/>
  <c r="Q187" i="133"/>
  <c r="P187" i="133"/>
  <c r="O187" i="133"/>
  <c r="M187" i="133"/>
  <c r="L187" i="133"/>
  <c r="K187" i="133"/>
  <c r="J187" i="133"/>
  <c r="I187" i="133"/>
  <c r="T142" i="133"/>
  <c r="S142" i="133"/>
  <c r="R142" i="133"/>
  <c r="Q142" i="133"/>
  <c r="P142" i="133"/>
  <c r="O142" i="133"/>
  <c r="M142" i="133"/>
  <c r="L142" i="133"/>
  <c r="K142" i="133"/>
  <c r="J142" i="133"/>
  <c r="I142" i="133"/>
  <c r="T97" i="133"/>
  <c r="S97" i="133"/>
  <c r="R97" i="133"/>
  <c r="Q97" i="133"/>
  <c r="P97" i="133"/>
  <c r="O97" i="133"/>
  <c r="M97" i="133"/>
  <c r="L97" i="133"/>
  <c r="K97" i="133"/>
  <c r="J97" i="133"/>
  <c r="I97" i="133"/>
  <c r="R52" i="133"/>
  <c r="J52" i="133"/>
  <c r="N16" i="134" l="1"/>
  <c r="N12" i="134"/>
  <c r="N15" i="134"/>
  <c r="N14" i="134"/>
  <c r="N13" i="134"/>
  <c r="N11" i="134"/>
  <c r="N10" i="134"/>
  <c r="N25" i="134"/>
  <c r="N21" i="134"/>
  <c r="U13" i="134"/>
  <c r="U24" i="134"/>
  <c r="N23" i="134"/>
  <c r="U16" i="134"/>
  <c r="U14" i="134"/>
  <c r="U12" i="134"/>
  <c r="U25" i="134"/>
  <c r="U23" i="134"/>
  <c r="U22" i="134"/>
  <c r="U21" i="134"/>
  <c r="U19" i="134"/>
  <c r="U28" i="134"/>
  <c r="N28" i="134"/>
  <c r="N19" i="134"/>
  <c r="N22" i="134"/>
  <c r="N24" i="134"/>
  <c r="N20" i="134"/>
  <c r="U15" i="134"/>
  <c r="U11" i="134"/>
  <c r="U9" i="134"/>
  <c r="V9" i="134" s="1"/>
  <c r="U10" i="134"/>
  <c r="U20" i="134"/>
  <c r="P44" i="134"/>
  <c r="V44" i="134"/>
  <c r="K44" i="134"/>
  <c r="Q44" i="134"/>
  <c r="J44" i="134"/>
  <c r="H44" i="134"/>
  <c r="L44" i="134"/>
  <c r="R44" i="134"/>
  <c r="I44" i="134"/>
  <c r="T44" i="134"/>
  <c r="Q52" i="133"/>
  <c r="L52" i="133"/>
  <c r="P52" i="133"/>
  <c r="M52" i="133"/>
  <c r="S52" i="133"/>
  <c r="I52" i="133"/>
  <c r="K52" i="133"/>
  <c r="O52" i="133"/>
  <c r="T52" i="133"/>
  <c r="V10" i="134" l="1"/>
  <c r="V15" i="134"/>
  <c r="V12" i="134"/>
  <c r="V21" i="134"/>
  <c r="V11" i="134"/>
  <c r="V16" i="134"/>
  <c r="V13" i="134"/>
  <c r="V25" i="134"/>
  <c r="V14" i="134"/>
  <c r="V19" i="134"/>
  <c r="V22" i="134"/>
  <c r="N17" i="134"/>
  <c r="N18" i="134"/>
  <c r="U17" i="134"/>
  <c r="V20" i="134"/>
  <c r="V24" i="134"/>
  <c r="V28" i="134"/>
  <c r="V23" i="134"/>
  <c r="U18" i="134"/>
  <c r="U26" i="134"/>
  <c r="N26" i="134"/>
  <c r="V17" i="134" l="1"/>
  <c r="V18" i="134"/>
  <c r="V26" i="134"/>
  <c r="H35" i="132" l="1"/>
  <c r="H27" i="132"/>
  <c r="R59" i="132"/>
  <c r="Q111" i="132"/>
  <c r="P163" i="132"/>
  <c r="O163" i="132"/>
  <c r="N267" i="132"/>
  <c r="M111" i="132"/>
  <c r="L163" i="132"/>
  <c r="K163" i="132"/>
  <c r="J267" i="132"/>
  <c r="I111" i="132"/>
  <c r="H163" i="132"/>
  <c r="R66" i="4"/>
  <c r="Q66" i="4"/>
  <c r="P66" i="4"/>
  <c r="O66" i="4"/>
  <c r="N66" i="4"/>
  <c r="M66" i="4"/>
  <c r="L66" i="4"/>
  <c r="K66" i="4"/>
  <c r="J66" i="4"/>
  <c r="H66" i="4"/>
  <c r="H24" i="132" l="1"/>
  <c r="H42" i="132" s="1"/>
  <c r="I32" i="4"/>
  <c r="I24" i="132"/>
  <c r="I27" i="132"/>
  <c r="I35" i="132"/>
  <c r="K13" i="132"/>
  <c r="K21" i="132"/>
  <c r="L21" i="132"/>
  <c r="L13" i="132"/>
  <c r="Q13" i="132"/>
  <c r="Q21" i="132"/>
  <c r="I13" i="132"/>
  <c r="I21" i="132"/>
  <c r="H13" i="132"/>
  <c r="N13" i="132"/>
  <c r="N21" i="132"/>
  <c r="R13" i="132"/>
  <c r="R21" i="132"/>
  <c r="P21" i="132"/>
  <c r="P13" i="132"/>
  <c r="M13" i="132"/>
  <c r="M21" i="132"/>
  <c r="J13" i="132"/>
  <c r="J21" i="132"/>
  <c r="O21" i="132"/>
  <c r="O13" i="132"/>
  <c r="H43" i="4"/>
  <c r="I35" i="4"/>
  <c r="I43" i="4"/>
  <c r="H35" i="4"/>
  <c r="P475" i="132"/>
  <c r="H527" i="132"/>
  <c r="L527" i="132"/>
  <c r="P527" i="132"/>
  <c r="I527" i="132"/>
  <c r="M527" i="132"/>
  <c r="Q527" i="132"/>
  <c r="P423" i="132"/>
  <c r="H475" i="132"/>
  <c r="J527" i="132"/>
  <c r="N527" i="132"/>
  <c r="R527" i="132"/>
  <c r="L475" i="132"/>
  <c r="K527" i="132"/>
  <c r="O527" i="132"/>
  <c r="I475" i="132"/>
  <c r="M475" i="132"/>
  <c r="Q475" i="132"/>
  <c r="H423" i="132"/>
  <c r="J475" i="132"/>
  <c r="N475" i="132"/>
  <c r="R475" i="132"/>
  <c r="L423" i="132"/>
  <c r="K475" i="132"/>
  <c r="O475" i="132"/>
  <c r="I423" i="132"/>
  <c r="M423" i="132"/>
  <c r="Q423" i="132"/>
  <c r="J423" i="132"/>
  <c r="N423" i="132"/>
  <c r="R423" i="132"/>
  <c r="K423" i="132"/>
  <c r="O423" i="132"/>
  <c r="H371" i="132"/>
  <c r="L371" i="132"/>
  <c r="P371" i="132"/>
  <c r="I371" i="132"/>
  <c r="M371" i="132"/>
  <c r="Q371" i="132"/>
  <c r="J371" i="132"/>
  <c r="N371" i="132"/>
  <c r="R371" i="132"/>
  <c r="K371" i="132"/>
  <c r="O371" i="132"/>
  <c r="I319" i="132"/>
  <c r="M319" i="132"/>
  <c r="Q319" i="132"/>
  <c r="P215" i="132"/>
  <c r="H267" i="132"/>
  <c r="J319" i="132"/>
  <c r="N319" i="132"/>
  <c r="R319" i="132"/>
  <c r="L267" i="132"/>
  <c r="K319" i="132"/>
  <c r="O319" i="132"/>
  <c r="P267" i="132"/>
  <c r="H319" i="132"/>
  <c r="L319" i="132"/>
  <c r="P319" i="132"/>
  <c r="I267" i="132"/>
  <c r="M267" i="132"/>
  <c r="Q267" i="132"/>
  <c r="H215" i="132"/>
  <c r="R267" i="132"/>
  <c r="L215" i="132"/>
  <c r="K267" i="132"/>
  <c r="O267" i="132"/>
  <c r="I215" i="132"/>
  <c r="M215" i="132"/>
  <c r="Q215" i="132"/>
  <c r="J215" i="132"/>
  <c r="N215" i="132"/>
  <c r="R215" i="132"/>
  <c r="K215" i="132"/>
  <c r="O215" i="132"/>
  <c r="J111" i="132"/>
  <c r="R111" i="132"/>
  <c r="I163" i="132"/>
  <c r="M163" i="132"/>
  <c r="Q163" i="132"/>
  <c r="K111" i="132"/>
  <c r="J163" i="132"/>
  <c r="N163" i="132"/>
  <c r="R163" i="132"/>
  <c r="O111" i="132"/>
  <c r="N111" i="132"/>
  <c r="H111" i="132"/>
  <c r="L111" i="132"/>
  <c r="P111" i="132"/>
  <c r="L59" i="132"/>
  <c r="H59" i="132"/>
  <c r="P59" i="132"/>
  <c r="J59" i="132"/>
  <c r="N59" i="132"/>
  <c r="I59" i="132"/>
  <c r="M59" i="132"/>
  <c r="Q59" i="132"/>
  <c r="K59" i="132"/>
  <c r="O59" i="132"/>
  <c r="L20" i="4"/>
  <c r="M20" i="4"/>
  <c r="O20" i="4"/>
  <c r="J20" i="4"/>
  <c r="I20" i="4"/>
  <c r="N20" i="4"/>
  <c r="R20" i="4"/>
  <c r="Q20" i="4"/>
  <c r="K20" i="4"/>
  <c r="P20" i="4"/>
  <c r="H50" i="4" l="1"/>
  <c r="I42" i="132"/>
  <c r="I50" i="4"/>
</calcChain>
</file>

<file path=xl/comments1.xml><?xml version="1.0" encoding="utf-8"?>
<comments xmlns="http://schemas.openxmlformats.org/spreadsheetml/2006/main">
  <authors>
    <author xml:space="preserve"> </author>
  </authors>
  <commentList>
    <comment ref="R2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 </t>
        </r>
        <r>
          <rPr>
            <sz val="14"/>
            <color indexed="81"/>
            <rFont val="ＭＳ Ｐゴシック"/>
            <family val="3"/>
            <charset val="128"/>
          </rPr>
          <t>リストからライセンス区分を選択すること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G4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有効数字２桁で記入すること
</t>
        </r>
        <r>
          <rPr>
            <sz val="14"/>
            <color indexed="81"/>
            <rFont val="ＭＳ Ｐゴシック"/>
            <family val="3"/>
            <charset val="128"/>
          </rPr>
          <t>標準の書式は、10%以上を記入する場合となっているため、10%未満の場合は書式を変更すること</t>
        </r>
      </text>
    </comment>
  </commentList>
</comments>
</file>

<file path=xl/sharedStrings.xml><?xml version="1.0" encoding="utf-8"?>
<sst xmlns="http://schemas.openxmlformats.org/spreadsheetml/2006/main" count="8908" uniqueCount="581">
  <si>
    <t>供　給　電　力</t>
    <rPh sb="0" eb="1">
      <t>トモ</t>
    </rPh>
    <rPh sb="2" eb="3">
      <t>キュウ</t>
    </rPh>
    <rPh sb="4" eb="5">
      <t>デン</t>
    </rPh>
    <rPh sb="6" eb="7">
      <t>チカラ</t>
    </rPh>
    <phoneticPr fontId="16"/>
  </si>
  <si>
    <t>調達分</t>
    <rPh sb="0" eb="2">
      <t>チョウタツ</t>
    </rPh>
    <rPh sb="2" eb="3">
      <t>ブン</t>
    </rPh>
    <phoneticPr fontId="16"/>
  </si>
  <si>
    <t>その他ガス</t>
  </si>
  <si>
    <t>液化天然ガス</t>
  </si>
  <si>
    <t>供　給　電　力　量</t>
    <rPh sb="0" eb="1">
      <t>トモ</t>
    </rPh>
    <rPh sb="2" eb="3">
      <t>キュウ</t>
    </rPh>
    <rPh sb="4" eb="5">
      <t>デン</t>
    </rPh>
    <rPh sb="6" eb="7">
      <t>チカラ</t>
    </rPh>
    <rPh sb="8" eb="9">
      <t>リョウ</t>
    </rPh>
    <phoneticPr fontId="16"/>
  </si>
  <si>
    <t>その他</t>
  </si>
  <si>
    <t>様式35 第3表【国別燃料調達計画書】</t>
    <rPh sb="0" eb="2">
      <t>ヨウシキ</t>
    </rPh>
    <rPh sb="5" eb="6">
      <t>ダイ</t>
    </rPh>
    <rPh sb="7" eb="8">
      <t>ヒョウ</t>
    </rPh>
    <phoneticPr fontId="12"/>
  </si>
  <si>
    <t>年度別の最大電力供給計画表</t>
  </si>
  <si>
    <t>年度別の電力量供給計画表</t>
  </si>
  <si>
    <t>月別の最大電力供給計画表</t>
  </si>
  <si>
    <t>月別の電力量供給計画表</t>
  </si>
  <si>
    <t>主要送電線路の整備計画書</t>
  </si>
  <si>
    <t>主要変電所の整備計画書</t>
  </si>
  <si>
    <t>供給区域需要電力量想定書</t>
  </si>
  <si>
    <t>調整力確保計画書</t>
  </si>
  <si>
    <t>揚水式水力発電所発電計画明細書</t>
  </si>
  <si>
    <t>火力発電所発電・補修計画明細書</t>
  </si>
  <si>
    <t>原子力発電所発電・補修計画明細書</t>
  </si>
  <si>
    <t>火力発電所燃料計画明細書</t>
  </si>
  <si>
    <t>国別燃料調達計画書</t>
  </si>
  <si>
    <t>様式34 第3表【原子力発電所発電・補修計画明細書】</t>
    <rPh sb="0" eb="2">
      <t>ヨウシキ</t>
    </rPh>
    <rPh sb="5" eb="6">
      <t>ダイ</t>
    </rPh>
    <rPh sb="7" eb="8">
      <t>ヒョウ</t>
    </rPh>
    <phoneticPr fontId="12"/>
  </si>
  <si>
    <t>様式35 第1表【火力発電所燃料計画明細書】</t>
    <rPh sb="0" eb="2">
      <t>ヨウシキ</t>
    </rPh>
    <rPh sb="5" eb="6">
      <t>ダイ</t>
    </rPh>
    <rPh sb="7" eb="8">
      <t>ヒョウ</t>
    </rPh>
    <phoneticPr fontId="12"/>
  </si>
  <si>
    <t>様式35 第2表【火力発電所燃料計画明細書】</t>
    <rPh sb="0" eb="2">
      <t>ヨウシキ</t>
    </rPh>
    <rPh sb="5" eb="6">
      <t>ダイ</t>
    </rPh>
    <rPh sb="7" eb="8">
      <t>ヒョウ</t>
    </rPh>
    <phoneticPr fontId="12"/>
  </si>
  <si>
    <t>電力潮流の状況</t>
  </si>
  <si>
    <t>事業者</t>
    <rPh sb="0" eb="3">
      <t>ジギョウシャ</t>
    </rPh>
    <phoneticPr fontId="18"/>
  </si>
  <si>
    <t>様式第３２</t>
    <phoneticPr fontId="18"/>
  </si>
  <si>
    <t>第１表</t>
  </si>
  <si>
    <t>年 度 別 の 最 大 電 力 供 給 計 画 表</t>
    <phoneticPr fontId="16"/>
  </si>
  <si>
    <t>供給区域</t>
    <rPh sb="0" eb="2">
      <t>キョウキュウ</t>
    </rPh>
    <rPh sb="2" eb="4">
      <t>クイキ</t>
    </rPh>
    <phoneticPr fontId="18"/>
  </si>
  <si>
    <r>
      <t>（単位：10</t>
    </r>
    <r>
      <rPr>
        <vertAlign val="superscript"/>
        <sz val="14"/>
        <rFont val="ＭＳ 明朝"/>
        <family val="1"/>
        <charset val="128"/>
      </rPr>
      <t>3</t>
    </r>
    <r>
      <rPr>
        <sz val="14"/>
        <rFont val="ＭＳ 明朝"/>
        <family val="1"/>
        <charset val="128"/>
      </rPr>
      <t>kW）</t>
    </r>
    <phoneticPr fontId="18"/>
  </si>
  <si>
    <t>（参考）</t>
  </si>
  <si>
    <t>保有電源</t>
    <phoneticPr fontId="16"/>
  </si>
  <si>
    <t>そ の 他</t>
    <rPh sb="4" eb="5">
      <t>タ</t>
    </rPh>
    <phoneticPr fontId="18"/>
  </si>
  <si>
    <t>ひっ迫時需要抑制電力
（送電端）</t>
    <phoneticPr fontId="18"/>
  </si>
  <si>
    <t>（下段：ひっ迫時需要抑制電力反映時）</t>
    <phoneticPr fontId="18"/>
  </si>
  <si>
    <t>歴青質混合物</t>
    <rPh sb="0" eb="1">
      <t>レキ</t>
    </rPh>
    <phoneticPr fontId="18"/>
  </si>
  <si>
    <t>バイオマス</t>
    <phoneticPr fontId="16"/>
  </si>
  <si>
    <t>計画年度</t>
    <rPh sb="0" eb="2">
      <t>ケイカク</t>
    </rPh>
    <rPh sb="2" eb="4">
      <t>ネンド</t>
    </rPh>
    <phoneticPr fontId="12"/>
  </si>
  <si>
    <t>計画年度選択</t>
    <rPh sb="0" eb="2">
      <t>ケイカク</t>
    </rPh>
    <rPh sb="2" eb="4">
      <t>ネンド</t>
    </rPh>
    <rPh sb="4" eb="6">
      <t>センタク</t>
    </rPh>
    <phoneticPr fontId="12"/>
  </si>
  <si>
    <t>年度</t>
    <rPh sb="0" eb="2">
      <t>ネンド</t>
    </rPh>
    <phoneticPr fontId="11"/>
  </si>
  <si>
    <t>供給計画届出書</t>
    <rPh sb="0" eb="2">
      <t>キョウキュウ</t>
    </rPh>
    <rPh sb="2" eb="4">
      <t>ケイカク</t>
    </rPh>
    <rPh sb="4" eb="7">
      <t>トドケデショ</t>
    </rPh>
    <phoneticPr fontId="18"/>
  </si>
  <si>
    <t>経済産業大臣　殿</t>
    <rPh sb="0" eb="2">
      <t>ケイザイ</t>
    </rPh>
    <rPh sb="2" eb="4">
      <t>サンギョウ</t>
    </rPh>
    <rPh sb="4" eb="6">
      <t>ダイジン</t>
    </rPh>
    <rPh sb="7" eb="8">
      <t>ドノ</t>
    </rPh>
    <phoneticPr fontId="18"/>
  </si>
  <si>
    <t>住所</t>
    <rPh sb="0" eb="2">
      <t>ジュウショ</t>
    </rPh>
    <phoneticPr fontId="18"/>
  </si>
  <si>
    <t>氏名</t>
    <rPh sb="0" eb="2">
      <t>シメイ</t>
    </rPh>
    <phoneticPr fontId="18"/>
  </si>
  <si>
    <t>㊞</t>
    <phoneticPr fontId="18"/>
  </si>
  <si>
    <t>様式第３２</t>
    <rPh sb="0" eb="2">
      <t>ヨウシキ</t>
    </rPh>
    <rPh sb="2" eb="3">
      <t>ダイ</t>
    </rPh>
    <phoneticPr fontId="18"/>
  </si>
  <si>
    <t>第１表</t>
    <rPh sb="0" eb="1">
      <t>ダイ</t>
    </rPh>
    <rPh sb="2" eb="3">
      <t>ヒョウ</t>
    </rPh>
    <phoneticPr fontId="18"/>
  </si>
  <si>
    <t>第２表</t>
    <rPh sb="0" eb="1">
      <t>ダイ</t>
    </rPh>
    <rPh sb="2" eb="3">
      <t>ヒョウ</t>
    </rPh>
    <phoneticPr fontId="18"/>
  </si>
  <si>
    <t>第３表</t>
    <rPh sb="0" eb="1">
      <t>ダイ</t>
    </rPh>
    <rPh sb="2" eb="3">
      <t>ヒョウ</t>
    </rPh>
    <phoneticPr fontId="18"/>
  </si>
  <si>
    <t>第４表</t>
    <rPh sb="0" eb="1">
      <t>ダイ</t>
    </rPh>
    <rPh sb="2" eb="3">
      <t>ヒョウ</t>
    </rPh>
    <phoneticPr fontId="18"/>
  </si>
  <si>
    <t>第５表</t>
    <rPh sb="0" eb="1">
      <t>ダイ</t>
    </rPh>
    <rPh sb="2" eb="3">
      <t>ヒョウ</t>
    </rPh>
    <phoneticPr fontId="18"/>
  </si>
  <si>
    <t>第６の１表</t>
    <rPh sb="0" eb="1">
      <t>ダイ</t>
    </rPh>
    <rPh sb="4" eb="5">
      <t>ヒョウ</t>
    </rPh>
    <phoneticPr fontId="18"/>
  </si>
  <si>
    <t>第６の２表</t>
    <rPh sb="0" eb="1">
      <t>ダイ</t>
    </rPh>
    <rPh sb="4" eb="5">
      <t>ヒョウ</t>
    </rPh>
    <phoneticPr fontId="18"/>
  </si>
  <si>
    <t>第７表</t>
    <rPh sb="0" eb="1">
      <t>ダイ</t>
    </rPh>
    <rPh sb="2" eb="3">
      <t>ヒョウ</t>
    </rPh>
    <phoneticPr fontId="18"/>
  </si>
  <si>
    <t>第８表</t>
    <rPh sb="0" eb="1">
      <t>ダイ</t>
    </rPh>
    <rPh sb="2" eb="3">
      <t>ヒョウ</t>
    </rPh>
    <phoneticPr fontId="18"/>
  </si>
  <si>
    <t>様式第３４</t>
    <rPh sb="0" eb="2">
      <t>ヨウシキ</t>
    </rPh>
    <rPh sb="2" eb="3">
      <t>ダイ</t>
    </rPh>
    <phoneticPr fontId="18"/>
  </si>
  <si>
    <t>原子力発電所発電・補修計画明細書</t>
    <phoneticPr fontId="18"/>
  </si>
  <si>
    <t>様式第３５</t>
    <rPh sb="0" eb="2">
      <t>ヨウシキ</t>
    </rPh>
    <rPh sb="2" eb="3">
      <t>ダイ</t>
    </rPh>
    <phoneticPr fontId="18"/>
  </si>
  <si>
    <t>火力発電所燃料計画明細書</t>
    <phoneticPr fontId="18"/>
  </si>
  <si>
    <t>様式第３６</t>
    <rPh sb="0" eb="2">
      <t>ヨウシキ</t>
    </rPh>
    <rPh sb="2" eb="3">
      <t>ダイ</t>
    </rPh>
    <phoneticPr fontId="18"/>
  </si>
  <si>
    <t>様式第３７</t>
    <rPh sb="0" eb="2">
      <t>ヨウシキ</t>
    </rPh>
    <rPh sb="2" eb="3">
      <t>ダイ</t>
    </rPh>
    <phoneticPr fontId="18"/>
  </si>
  <si>
    <t>様式第３８</t>
    <rPh sb="0" eb="2">
      <t>ヨウシキ</t>
    </rPh>
    <rPh sb="2" eb="3">
      <t>ダイ</t>
    </rPh>
    <phoneticPr fontId="18"/>
  </si>
  <si>
    <t>電力系統の状況</t>
    <rPh sb="0" eb="2">
      <t>デンリョク</t>
    </rPh>
    <rPh sb="2" eb="4">
      <t>ケイトウ</t>
    </rPh>
    <rPh sb="5" eb="7">
      <t>ジョウキョウ</t>
    </rPh>
    <phoneticPr fontId="18"/>
  </si>
  <si>
    <t>様式第３８の２</t>
    <rPh sb="0" eb="2">
      <t>ヨウシキ</t>
    </rPh>
    <rPh sb="2" eb="3">
      <t>ダイ</t>
    </rPh>
    <phoneticPr fontId="18"/>
  </si>
  <si>
    <t>様式32 第2表【年度別の電力量供給計画表】</t>
    <rPh sb="0" eb="2">
      <t>ヨウシキ</t>
    </rPh>
    <rPh sb="5" eb="6">
      <t>ダイ</t>
    </rPh>
    <rPh sb="7" eb="8">
      <t>ヒョウ</t>
    </rPh>
    <phoneticPr fontId="12"/>
  </si>
  <si>
    <t>年 度 別 の 電 力 量 供 給 計 画 表</t>
    <rPh sb="12" eb="13">
      <t>リョウ</t>
    </rPh>
    <phoneticPr fontId="16"/>
  </si>
  <si>
    <t>　東北　</t>
    <rPh sb="1" eb="3">
      <t>トウホク</t>
    </rPh>
    <phoneticPr fontId="11"/>
  </si>
  <si>
    <t>　北海道　</t>
    <rPh sb="1" eb="4">
      <t>ホッカイドウ</t>
    </rPh>
    <phoneticPr fontId="11"/>
  </si>
  <si>
    <t>　東京　</t>
    <rPh sb="1" eb="3">
      <t>トウキョウ</t>
    </rPh>
    <phoneticPr fontId="11"/>
  </si>
  <si>
    <t>第２表</t>
    <phoneticPr fontId="11"/>
  </si>
  <si>
    <t>第２表</t>
    <phoneticPr fontId="11"/>
  </si>
  <si>
    <t>　中部　</t>
    <rPh sb="1" eb="3">
      <t>チュウブ</t>
    </rPh>
    <phoneticPr fontId="11"/>
  </si>
  <si>
    <t>　北陸　</t>
    <rPh sb="1" eb="3">
      <t>ホクリク</t>
    </rPh>
    <phoneticPr fontId="11"/>
  </si>
  <si>
    <t>　関西　</t>
    <rPh sb="1" eb="3">
      <t>カンサイ</t>
    </rPh>
    <phoneticPr fontId="11"/>
  </si>
  <si>
    <t>　中国　</t>
    <rPh sb="1" eb="3">
      <t>チュウゴク</t>
    </rPh>
    <phoneticPr fontId="11"/>
  </si>
  <si>
    <t>　四国　</t>
    <rPh sb="1" eb="3">
      <t>シコク</t>
    </rPh>
    <phoneticPr fontId="11"/>
  </si>
  <si>
    <t>　九州　</t>
    <rPh sb="1" eb="3">
      <t>キュウシュウ</t>
    </rPh>
    <phoneticPr fontId="11"/>
  </si>
  <si>
    <t>　沖縄　</t>
    <rPh sb="1" eb="3">
      <t>オキナワ</t>
    </rPh>
    <phoneticPr fontId="11"/>
  </si>
  <si>
    <t>第３表</t>
    <phoneticPr fontId="11"/>
  </si>
  <si>
    <t>４月</t>
    <rPh sb="1" eb="2">
      <t>ツキ</t>
    </rPh>
    <phoneticPr fontId="11"/>
  </si>
  <si>
    <t>５月</t>
    <rPh sb="1" eb="2">
      <t>ツキ</t>
    </rPh>
    <phoneticPr fontId="11"/>
  </si>
  <si>
    <t>６月</t>
    <rPh sb="1" eb="2">
      <t>ツキ</t>
    </rPh>
    <phoneticPr fontId="11"/>
  </si>
  <si>
    <t>７月</t>
    <rPh sb="1" eb="2">
      <t>ツキ</t>
    </rPh>
    <phoneticPr fontId="11"/>
  </si>
  <si>
    <t>８月</t>
    <rPh sb="1" eb="2">
      <t>ツキ</t>
    </rPh>
    <phoneticPr fontId="11"/>
  </si>
  <si>
    <t>９月</t>
    <rPh sb="1" eb="2">
      <t>ツキ</t>
    </rPh>
    <phoneticPr fontId="11"/>
  </si>
  <si>
    <t>１０月</t>
    <rPh sb="2" eb="3">
      <t>ツキ</t>
    </rPh>
    <phoneticPr fontId="11"/>
  </si>
  <si>
    <t>１１月</t>
    <rPh sb="2" eb="3">
      <t>ツキ</t>
    </rPh>
    <phoneticPr fontId="11"/>
  </si>
  <si>
    <t>１２月</t>
    <rPh sb="2" eb="3">
      <t>ツキ</t>
    </rPh>
    <phoneticPr fontId="11"/>
  </si>
  <si>
    <t>１月</t>
    <rPh sb="1" eb="2">
      <t>ツキ</t>
    </rPh>
    <phoneticPr fontId="11"/>
  </si>
  <si>
    <t>２月</t>
    <rPh sb="1" eb="2">
      <t>ツキ</t>
    </rPh>
    <phoneticPr fontId="11"/>
  </si>
  <si>
    <t>送電端</t>
    <rPh sb="0" eb="2">
      <t>ソウデン</t>
    </rPh>
    <rPh sb="2" eb="3">
      <t>タン</t>
    </rPh>
    <phoneticPr fontId="11"/>
  </si>
  <si>
    <t>発電端</t>
    <rPh sb="0" eb="2">
      <t>ハツデン</t>
    </rPh>
    <rPh sb="2" eb="3">
      <t>タン</t>
    </rPh>
    <phoneticPr fontId="11"/>
  </si>
  <si>
    <t>　北海道　</t>
    <phoneticPr fontId="11"/>
  </si>
  <si>
    <t>月 別 の 最 大 電 力 供 給 計 画 表</t>
    <rPh sb="0" eb="1">
      <t>ツキ</t>
    </rPh>
    <phoneticPr fontId="16"/>
  </si>
  <si>
    <t>３月</t>
    <rPh sb="1" eb="2">
      <t>ツキ</t>
    </rPh>
    <phoneticPr fontId="11"/>
  </si>
  <si>
    <t>第４表</t>
    <phoneticPr fontId="11"/>
  </si>
  <si>
    <t>需  要  電  力　量</t>
    <rPh sb="11" eb="12">
      <t>リョウ</t>
    </rPh>
    <phoneticPr fontId="18"/>
  </si>
  <si>
    <t>月 別 の 電 力 量 供 給 計 画 表</t>
    <rPh sb="0" eb="1">
      <t>ツキ</t>
    </rPh>
    <rPh sb="10" eb="11">
      <t>リョウ</t>
    </rPh>
    <phoneticPr fontId="16"/>
  </si>
  <si>
    <t>上期計</t>
    <rPh sb="0" eb="2">
      <t>カミキ</t>
    </rPh>
    <rPh sb="2" eb="3">
      <t>ケイ</t>
    </rPh>
    <phoneticPr fontId="11"/>
  </si>
  <si>
    <t>下期計</t>
    <rPh sb="0" eb="2">
      <t>シモキ</t>
    </rPh>
    <rPh sb="2" eb="3">
      <t>ケイ</t>
    </rPh>
    <phoneticPr fontId="11"/>
  </si>
  <si>
    <t>年度計</t>
    <rPh sb="0" eb="2">
      <t>ネンド</t>
    </rPh>
    <rPh sb="2" eb="3">
      <t>ケイ</t>
    </rPh>
    <phoneticPr fontId="11"/>
  </si>
  <si>
    <t>様式32 第4表【月別の電力量供給計画表】</t>
    <rPh sb="0" eb="2">
      <t>ヨウシキ</t>
    </rPh>
    <rPh sb="5" eb="6">
      <t>ダイ</t>
    </rPh>
    <rPh sb="7" eb="8">
      <t>ヒョウ</t>
    </rPh>
    <rPh sb="9" eb="10">
      <t>ツキ</t>
    </rPh>
    <phoneticPr fontId="12"/>
  </si>
  <si>
    <t>火力発電所</t>
    <phoneticPr fontId="18"/>
  </si>
  <si>
    <t>区分</t>
    <rPh sb="0" eb="2">
      <t>クブン</t>
    </rPh>
    <phoneticPr fontId="18"/>
  </si>
  <si>
    <t>工事中</t>
  </si>
  <si>
    <t>着工準備中</t>
  </si>
  <si>
    <t>水力発電所</t>
    <rPh sb="0" eb="1">
      <t>ミズ</t>
    </rPh>
    <phoneticPr fontId="18"/>
  </si>
  <si>
    <t>原子力発電所</t>
    <rPh sb="0" eb="2">
      <t>ゲンシ</t>
    </rPh>
    <phoneticPr fontId="18"/>
  </si>
  <si>
    <t>所在地</t>
    <phoneticPr fontId="18"/>
  </si>
  <si>
    <t>様式第３２</t>
  </si>
  <si>
    <t>第８表</t>
    <phoneticPr fontId="18"/>
  </si>
  <si>
    <t>電 気 の 取 引 に 関 す る 計 画 書      受  電  （ 調 達 ）</t>
  </si>
  <si>
    <t>エリア</t>
    <phoneticPr fontId="18"/>
  </si>
  <si>
    <t>項目</t>
    <rPh sb="0" eb="2">
      <t>コウモク</t>
    </rPh>
    <phoneticPr fontId="18"/>
  </si>
  <si>
    <t>年度</t>
    <rPh sb="0" eb="2">
      <t>ネンド</t>
    </rPh>
    <phoneticPr fontId="18"/>
  </si>
  <si>
    <t>備考</t>
    <rPh sb="0" eb="2">
      <t>ビコウ</t>
    </rPh>
    <phoneticPr fontId="18"/>
  </si>
  <si>
    <t>受電（調達）</t>
    <phoneticPr fontId="18"/>
  </si>
  <si>
    <t>発電事業者</t>
    <phoneticPr fontId="18"/>
  </si>
  <si>
    <t>小    計</t>
    <rPh sb="0" eb="1">
      <t>ショウ</t>
    </rPh>
    <rPh sb="5" eb="6">
      <t>ケイ</t>
    </rPh>
    <phoneticPr fontId="18"/>
  </si>
  <si>
    <t>小売電気事業者</t>
    <phoneticPr fontId="18"/>
  </si>
  <si>
    <t>そ の 他</t>
    <phoneticPr fontId="18"/>
  </si>
  <si>
    <t>合    計</t>
    <rPh sb="0" eb="1">
      <t>ア</t>
    </rPh>
    <rPh sb="5" eb="6">
      <t>ケイ</t>
    </rPh>
    <phoneticPr fontId="18"/>
  </si>
  <si>
    <t>送電（販売）</t>
  </si>
  <si>
    <t>様式第３３－２</t>
  </si>
  <si>
    <r>
      <t>（単位：10</t>
    </r>
    <r>
      <rPr>
        <vertAlign val="superscript"/>
        <sz val="14"/>
        <rFont val="ＭＳ 明朝"/>
        <family val="1"/>
        <charset val="128"/>
      </rPr>
      <t>3</t>
    </r>
    <r>
      <rPr>
        <sz val="14"/>
        <rFont val="ＭＳ 明朝"/>
        <family val="1"/>
        <charset val="128"/>
      </rPr>
      <t>kW）</t>
    </r>
    <phoneticPr fontId="18"/>
  </si>
  <si>
    <t>様式第３４　第１表</t>
    <phoneticPr fontId="18"/>
  </si>
  <si>
    <t>揚水式水力発電所発電計画明細書</t>
    <rPh sb="0" eb="3">
      <t>ヨウスイシキ</t>
    </rPh>
    <rPh sb="3" eb="5">
      <t>スイリョク</t>
    </rPh>
    <rPh sb="5" eb="7">
      <t>ハツデン</t>
    </rPh>
    <rPh sb="7" eb="8">
      <t>ショ</t>
    </rPh>
    <rPh sb="8" eb="10">
      <t>ハツデン</t>
    </rPh>
    <rPh sb="10" eb="12">
      <t>ケイカク</t>
    </rPh>
    <rPh sb="12" eb="15">
      <t>メイサイショ</t>
    </rPh>
    <phoneticPr fontId="18"/>
  </si>
  <si>
    <t>発電所名</t>
    <phoneticPr fontId="18"/>
  </si>
  <si>
    <t>発</t>
  </si>
  <si>
    <t>電</t>
  </si>
  <si>
    <t>能</t>
  </si>
  <si>
    <t>力</t>
  </si>
  <si>
    <r>
      <t>10</t>
    </r>
    <r>
      <rPr>
        <vertAlign val="superscript"/>
        <sz val="14"/>
        <color theme="1"/>
        <rFont val="ＭＳ 明朝"/>
        <family val="1"/>
        <charset val="128"/>
      </rPr>
      <t>3</t>
    </r>
  </si>
  <si>
    <t>kW</t>
  </si>
  <si>
    <t>)</t>
  </si>
  <si>
    <t>（発電端）</t>
    <phoneticPr fontId="18"/>
  </si>
  <si>
    <t>（送電端）</t>
    <phoneticPr fontId="18"/>
  </si>
  <si>
    <t>様式第３４　第１－２表</t>
  </si>
  <si>
    <t>様式第３４　第３表</t>
    <phoneticPr fontId="18"/>
  </si>
  <si>
    <t>発 電 所 名</t>
    <phoneticPr fontId="18"/>
  </si>
  <si>
    <r>
      <t>補修期間における月別減少出力(10</t>
    </r>
    <r>
      <rPr>
        <vertAlign val="superscript"/>
        <sz val="14"/>
        <color theme="1"/>
        <rFont val="ＭＳ 明朝"/>
        <family val="1"/>
        <charset val="128"/>
      </rPr>
      <t>3</t>
    </r>
    <r>
      <rPr>
        <sz val="14"/>
        <color theme="1"/>
        <rFont val="ＭＳ 明朝"/>
        <family val="1"/>
        <charset val="128"/>
      </rPr>
      <t>kW)</t>
    </r>
  </si>
  <si>
    <r>
      <t>供給電力(10</t>
    </r>
    <r>
      <rPr>
        <vertAlign val="superscript"/>
        <sz val="14"/>
        <color theme="1"/>
        <rFont val="ＭＳ 明朝"/>
        <family val="1"/>
        <charset val="128"/>
      </rPr>
      <t>3</t>
    </r>
    <r>
      <rPr>
        <sz val="14"/>
        <color theme="1"/>
        <rFont val="ＭＳ 明朝"/>
        <family val="1"/>
        <charset val="128"/>
      </rPr>
      <t>kW)</t>
    </r>
  </si>
  <si>
    <r>
      <t>供給電力量(10</t>
    </r>
    <r>
      <rPr>
        <vertAlign val="superscript"/>
        <sz val="14"/>
        <color theme="1"/>
        <rFont val="ＭＳ 明朝"/>
        <family val="1"/>
        <charset val="128"/>
      </rPr>
      <t>6</t>
    </r>
    <r>
      <rPr>
        <sz val="14"/>
        <color theme="1"/>
        <rFont val="ＭＳ 明朝"/>
        <family val="1"/>
        <charset val="128"/>
      </rPr>
      <t>kWh)</t>
    </r>
  </si>
  <si>
    <t>補      修      計      画</t>
    <phoneticPr fontId="18"/>
  </si>
  <si>
    <t>補      修      計      画</t>
    <phoneticPr fontId="11"/>
  </si>
  <si>
    <t>貯蔵量</t>
    <phoneticPr fontId="18"/>
  </si>
  <si>
    <t>発電用消費量</t>
    <phoneticPr fontId="18"/>
  </si>
  <si>
    <t>受入量</t>
    <phoneticPr fontId="18"/>
  </si>
  <si>
    <t>様式第３５</t>
    <phoneticPr fontId="18"/>
  </si>
  <si>
    <r>
      <t>都市ガス(10</t>
    </r>
    <r>
      <rPr>
        <vertAlign val="superscript"/>
        <sz val="14"/>
        <color theme="1"/>
        <rFont val="ＭＳ 明朝"/>
        <family val="1"/>
        <charset val="128"/>
      </rPr>
      <t>６</t>
    </r>
    <r>
      <rPr>
        <sz val="14"/>
        <color theme="1"/>
        <rFont val="ＭＳ 明朝"/>
        <family val="1"/>
        <charset val="128"/>
      </rPr>
      <t>m</t>
    </r>
    <r>
      <rPr>
        <vertAlign val="superscript"/>
        <sz val="14"/>
        <color theme="1"/>
        <rFont val="ＭＳ 明朝"/>
        <family val="1"/>
        <charset val="128"/>
      </rPr>
      <t>３</t>
    </r>
    <r>
      <rPr>
        <sz val="14"/>
        <color theme="1"/>
        <rFont val="ＭＳ 明朝"/>
        <family val="1"/>
        <charset val="128"/>
      </rPr>
      <t>N)</t>
    </r>
    <phoneticPr fontId="18"/>
  </si>
  <si>
    <r>
      <t>天然ガス(10</t>
    </r>
    <r>
      <rPr>
        <vertAlign val="superscript"/>
        <sz val="14"/>
        <color theme="1"/>
        <rFont val="ＭＳ 明朝"/>
        <family val="1"/>
        <charset val="128"/>
      </rPr>
      <t>６</t>
    </r>
    <r>
      <rPr>
        <sz val="14"/>
        <color theme="1"/>
        <rFont val="ＭＳ 明朝"/>
        <family val="1"/>
        <charset val="128"/>
      </rPr>
      <t>m</t>
    </r>
    <r>
      <rPr>
        <vertAlign val="superscript"/>
        <sz val="14"/>
        <color theme="1"/>
        <rFont val="ＭＳ 明朝"/>
        <family val="1"/>
        <charset val="128"/>
      </rPr>
      <t>３</t>
    </r>
    <r>
      <rPr>
        <sz val="14"/>
        <color theme="1"/>
        <rFont val="ＭＳ 明朝"/>
        <family val="1"/>
        <charset val="128"/>
      </rPr>
      <t>N)</t>
    </r>
    <phoneticPr fontId="18"/>
  </si>
  <si>
    <t>様式第３５</t>
  </si>
  <si>
    <t>第２表</t>
  </si>
  <si>
    <t>火 力 発 電 所 燃 料 計 画 明 細 書</t>
  </si>
  <si>
    <t>燃焼方式</t>
    <phoneticPr fontId="18"/>
  </si>
  <si>
    <t>火力計
（内燃力等を除く）</t>
    <phoneticPr fontId="18"/>
  </si>
  <si>
    <t>内燃力等</t>
    <phoneticPr fontId="18"/>
  </si>
  <si>
    <t>合計</t>
    <phoneticPr fontId="18"/>
  </si>
  <si>
    <t>項目</t>
    <phoneticPr fontId="18"/>
  </si>
  <si>
    <t>計</t>
    <phoneticPr fontId="18"/>
  </si>
  <si>
    <t>石炭</t>
    <phoneticPr fontId="18"/>
  </si>
  <si>
    <t>平均発熱量(乾炭)(kJ/kg)</t>
    <phoneticPr fontId="18"/>
  </si>
  <si>
    <t>湿分率(％）</t>
    <phoneticPr fontId="18"/>
  </si>
  <si>
    <t>重油</t>
    <phoneticPr fontId="18"/>
  </si>
  <si>
    <t>平均発熱量（kJ/l)</t>
    <phoneticPr fontId="18"/>
  </si>
  <si>
    <t>原油</t>
    <phoneticPr fontId="18"/>
  </si>
  <si>
    <t>ナフサ</t>
    <phoneticPr fontId="18"/>
  </si>
  <si>
    <t>天然
ガス液</t>
    <phoneticPr fontId="18"/>
  </si>
  <si>
    <t>軽油</t>
    <phoneticPr fontId="18"/>
  </si>
  <si>
    <t>液化
石油ｶﾞｽ</t>
    <phoneticPr fontId="18"/>
  </si>
  <si>
    <t>平均発熱量（kJ/kg)</t>
    <phoneticPr fontId="18"/>
  </si>
  <si>
    <t>液化
天然ｶﾞｽ</t>
    <phoneticPr fontId="18"/>
  </si>
  <si>
    <t>歴青質
混合物</t>
    <phoneticPr fontId="18"/>
  </si>
  <si>
    <t>天然ガス</t>
    <phoneticPr fontId="18"/>
  </si>
  <si>
    <t>都市ガス</t>
    <phoneticPr fontId="18"/>
  </si>
  <si>
    <t>利用率（％）</t>
    <phoneticPr fontId="18"/>
  </si>
  <si>
    <t>熱効率（％）</t>
    <phoneticPr fontId="18"/>
  </si>
  <si>
    <t>重油換算消費率（l/kWh)</t>
    <phoneticPr fontId="18"/>
  </si>
  <si>
    <r>
      <t>発電用消費量(湿炭)(10</t>
    </r>
    <r>
      <rPr>
        <vertAlign val="superscript"/>
        <sz val="14"/>
        <color theme="1"/>
        <rFont val="ＭＳ 明朝"/>
        <family val="1"/>
        <charset val="128"/>
      </rPr>
      <t>３</t>
    </r>
    <r>
      <rPr>
        <sz val="14"/>
        <color theme="1"/>
        <rFont val="ＭＳ 明朝"/>
        <family val="1"/>
        <charset val="128"/>
      </rPr>
      <t>t)</t>
    </r>
    <phoneticPr fontId="18"/>
  </si>
  <si>
    <r>
      <t>発電用消費量(10</t>
    </r>
    <r>
      <rPr>
        <vertAlign val="superscript"/>
        <sz val="14"/>
        <color theme="1"/>
        <rFont val="ＭＳ 明朝"/>
        <family val="1"/>
        <charset val="128"/>
      </rPr>
      <t>３</t>
    </r>
    <r>
      <rPr>
        <sz val="14"/>
        <color theme="1"/>
        <rFont val="ＭＳ 明朝"/>
        <family val="1"/>
        <charset val="128"/>
      </rPr>
      <t>kl)</t>
    </r>
    <phoneticPr fontId="18"/>
  </si>
  <si>
    <r>
      <t>発電用消費量(10</t>
    </r>
    <r>
      <rPr>
        <vertAlign val="superscript"/>
        <sz val="14"/>
        <color theme="1"/>
        <rFont val="ＭＳ 明朝"/>
        <family val="1"/>
        <charset val="128"/>
      </rPr>
      <t>３</t>
    </r>
    <r>
      <rPr>
        <sz val="14"/>
        <color theme="1"/>
        <rFont val="ＭＳ 明朝"/>
        <family val="1"/>
        <charset val="128"/>
      </rPr>
      <t>t)</t>
    </r>
    <phoneticPr fontId="18"/>
  </si>
  <si>
    <r>
      <t>発電用消費量(10</t>
    </r>
    <r>
      <rPr>
        <vertAlign val="superscript"/>
        <sz val="14"/>
        <color theme="1"/>
        <rFont val="ＭＳ 明朝"/>
        <family val="1"/>
        <charset val="128"/>
      </rPr>
      <t>6</t>
    </r>
    <r>
      <rPr>
        <sz val="14"/>
        <color theme="1"/>
        <rFont val="ＭＳ 明朝"/>
        <family val="1"/>
        <charset val="128"/>
      </rPr>
      <t>m</t>
    </r>
    <r>
      <rPr>
        <vertAlign val="superscript"/>
        <sz val="14"/>
        <color theme="1"/>
        <rFont val="ＭＳ 明朝"/>
        <family val="1"/>
        <charset val="128"/>
      </rPr>
      <t>3</t>
    </r>
    <r>
      <rPr>
        <sz val="14"/>
        <color theme="1"/>
        <rFont val="ＭＳ 明朝"/>
        <family val="1"/>
        <charset val="128"/>
      </rPr>
      <t>N)</t>
    </r>
    <phoneticPr fontId="18"/>
  </si>
  <si>
    <r>
      <t>平均発熱量（kJ/m</t>
    </r>
    <r>
      <rPr>
        <vertAlign val="superscript"/>
        <sz val="14"/>
        <color theme="1"/>
        <rFont val="ＭＳ 明朝"/>
        <family val="1"/>
        <charset val="128"/>
      </rPr>
      <t>3</t>
    </r>
    <r>
      <rPr>
        <sz val="14"/>
        <color theme="1"/>
        <rFont val="ＭＳ 明朝"/>
        <family val="1"/>
        <charset val="128"/>
      </rPr>
      <t>N)</t>
    </r>
    <phoneticPr fontId="18"/>
  </si>
  <si>
    <r>
      <t>供給電力量(発電端) (10</t>
    </r>
    <r>
      <rPr>
        <vertAlign val="superscript"/>
        <sz val="14"/>
        <color theme="1"/>
        <rFont val="ＭＳ 明朝"/>
        <family val="1"/>
        <charset val="128"/>
      </rPr>
      <t>６</t>
    </r>
    <r>
      <rPr>
        <sz val="14"/>
        <color theme="1"/>
        <rFont val="ＭＳ 明朝"/>
        <family val="1"/>
        <charset val="128"/>
      </rPr>
      <t>kWh)</t>
    </r>
    <phoneticPr fontId="18"/>
  </si>
  <si>
    <r>
      <t>総合重油換算量(10</t>
    </r>
    <r>
      <rPr>
        <vertAlign val="superscript"/>
        <sz val="14"/>
        <color theme="1"/>
        <rFont val="ＭＳ 明朝"/>
        <family val="1"/>
        <charset val="128"/>
      </rPr>
      <t>３</t>
    </r>
    <r>
      <rPr>
        <sz val="14"/>
        <color theme="1"/>
        <rFont val="ＭＳ 明朝"/>
        <family val="1"/>
        <charset val="128"/>
      </rPr>
      <t>kl)</t>
    </r>
    <phoneticPr fontId="18"/>
  </si>
  <si>
    <t>第３表</t>
    <phoneticPr fontId="18"/>
  </si>
  <si>
    <t>国 別 燃 料 調 達 計 画 書</t>
    <phoneticPr fontId="18"/>
  </si>
  <si>
    <t>年度</t>
    <phoneticPr fontId="18"/>
  </si>
  <si>
    <t>項目</t>
    <phoneticPr fontId="18"/>
  </si>
  <si>
    <t>その他</t>
    <phoneticPr fontId="18"/>
  </si>
  <si>
    <t>未定</t>
    <phoneticPr fontId="18"/>
  </si>
  <si>
    <t>その他</t>
    <phoneticPr fontId="18"/>
  </si>
  <si>
    <t>未定</t>
    <phoneticPr fontId="18"/>
  </si>
  <si>
    <r>
      <t>（単位：10</t>
    </r>
    <r>
      <rPr>
        <vertAlign val="superscript"/>
        <sz val="14"/>
        <rFont val="ＭＳ 明朝"/>
        <family val="1"/>
        <charset val="128"/>
      </rPr>
      <t>3</t>
    </r>
    <r>
      <rPr>
        <sz val="14"/>
        <rFont val="ＭＳ 明朝"/>
        <family val="1"/>
        <charset val="128"/>
      </rPr>
      <t>t）</t>
    </r>
    <phoneticPr fontId="18"/>
  </si>
  <si>
    <t>電 気 の 取 引 に 関 す る 計 画 書      送  電  （ 販 売 ）</t>
  </si>
  <si>
    <t>合計</t>
    <rPh sb="0" eb="2">
      <t>ゴウケイ</t>
    </rPh>
    <phoneticPr fontId="18"/>
  </si>
  <si>
    <t>販売エリア</t>
    <rPh sb="0" eb="2">
      <t>ハンバイ</t>
    </rPh>
    <phoneticPr fontId="18"/>
  </si>
  <si>
    <t>調達エリア</t>
    <rPh sb="0" eb="2">
      <t>チョウタツ</t>
    </rPh>
    <phoneticPr fontId="18"/>
  </si>
  <si>
    <t>事業者名</t>
    <rPh sb="0" eb="3">
      <t>ジギョウシャ</t>
    </rPh>
    <rPh sb="3" eb="4">
      <t>メイ</t>
    </rPh>
    <phoneticPr fontId="18"/>
  </si>
  <si>
    <t>連系線</t>
    <rPh sb="2" eb="3">
      <t>セン</t>
    </rPh>
    <phoneticPr fontId="18"/>
  </si>
  <si>
    <t>中部関西間</t>
  </si>
  <si>
    <t>東京中部間</t>
  </si>
  <si>
    <t>東北東京間</t>
  </si>
  <si>
    <t>中部北陸間</t>
    <rPh sb="2" eb="4">
      <t>ホクリク</t>
    </rPh>
    <phoneticPr fontId="11"/>
  </si>
  <si>
    <t>北陸関西間</t>
    <phoneticPr fontId="11"/>
  </si>
  <si>
    <t>関西中国間</t>
    <phoneticPr fontId="11"/>
  </si>
  <si>
    <t>関西四国間</t>
    <rPh sb="2" eb="3">
      <t>シ</t>
    </rPh>
    <phoneticPr fontId="11"/>
  </si>
  <si>
    <t>中国四国間</t>
    <rPh sb="0" eb="1">
      <t>チュウ</t>
    </rPh>
    <rPh sb="1" eb="2">
      <t>クニ</t>
    </rPh>
    <rPh sb="2" eb="4">
      <t>シコク</t>
    </rPh>
    <rPh sb="4" eb="5">
      <t>カン</t>
    </rPh>
    <phoneticPr fontId="11"/>
  </si>
  <si>
    <t>中国九州間</t>
    <rPh sb="0" eb="1">
      <t>チュウ</t>
    </rPh>
    <rPh sb="1" eb="2">
      <t>クニ</t>
    </rPh>
    <rPh sb="2" eb="4">
      <t>キュウシュウ</t>
    </rPh>
    <rPh sb="4" eb="5">
      <t>カン</t>
    </rPh>
    <phoneticPr fontId="11"/>
  </si>
  <si>
    <r>
      <t>（単位：10</t>
    </r>
    <r>
      <rPr>
        <vertAlign val="superscript"/>
        <sz val="14"/>
        <rFont val="ＭＳ 明朝"/>
        <family val="1"/>
        <charset val="128"/>
      </rPr>
      <t>6</t>
    </r>
    <r>
      <rPr>
        <sz val="14"/>
        <rFont val="ＭＳ 明朝"/>
        <family val="1"/>
        <charset val="128"/>
      </rPr>
      <t>kWh）</t>
    </r>
    <phoneticPr fontId="18"/>
  </si>
  <si>
    <t>年　　　月　　　日</t>
    <rPh sb="0" eb="1">
      <t>ネン</t>
    </rPh>
    <rPh sb="4" eb="5">
      <t>ツキ</t>
    </rPh>
    <rPh sb="8" eb="9">
      <t>ニチ</t>
    </rPh>
    <phoneticPr fontId="11"/>
  </si>
  <si>
    <t>備考</t>
    <rPh sb="0" eb="2">
      <t>ビコウ</t>
    </rPh>
    <phoneticPr fontId="11"/>
  </si>
  <si>
    <t>２　用紙の大きさは、日本工業規格Ａ４とすること。</t>
    <rPh sb="2" eb="4">
      <t>ヨウシ</t>
    </rPh>
    <rPh sb="5" eb="6">
      <t>オオ</t>
    </rPh>
    <rPh sb="10" eb="12">
      <t>ニホン</t>
    </rPh>
    <rPh sb="12" eb="14">
      <t>コウギョウ</t>
    </rPh>
    <rPh sb="14" eb="16">
      <t>キカク</t>
    </rPh>
    <phoneticPr fontId="11"/>
  </si>
  <si>
    <t>３　氏名を記載し、押印することに代えて、署名することができる。</t>
    <rPh sb="2" eb="4">
      <t>シメイ</t>
    </rPh>
    <rPh sb="5" eb="7">
      <t>キサイ</t>
    </rPh>
    <rPh sb="9" eb="11">
      <t>オウイン</t>
    </rPh>
    <rPh sb="16" eb="17">
      <t>カ</t>
    </rPh>
    <rPh sb="20" eb="22">
      <t>ショメイ</t>
    </rPh>
    <phoneticPr fontId="11"/>
  </si>
  <si>
    <t>　この場合において、署名は必ず本人が自署するものとする。</t>
    <rPh sb="3" eb="5">
      <t>バアイ</t>
    </rPh>
    <rPh sb="10" eb="12">
      <t>ショメイ</t>
    </rPh>
    <rPh sb="13" eb="14">
      <t>カナラ</t>
    </rPh>
    <rPh sb="15" eb="17">
      <t>ホンニン</t>
    </rPh>
    <rPh sb="18" eb="20">
      <t>ジショ</t>
    </rPh>
    <phoneticPr fontId="11"/>
  </si>
  <si>
    <t>　</t>
    <phoneticPr fontId="11"/>
  </si>
  <si>
    <t>目　　次</t>
    <rPh sb="0" eb="1">
      <t>メ</t>
    </rPh>
    <rPh sb="3" eb="4">
      <t>ツギ</t>
    </rPh>
    <phoneticPr fontId="11"/>
  </si>
  <si>
    <t>様式第３３</t>
  </si>
  <si>
    <t>第１－２表</t>
  </si>
  <si>
    <t>第３表</t>
  </si>
  <si>
    <t>電気の取引に関する計画書</t>
  </si>
  <si>
    <t>水力発電所（揚水式を除く）発電計画明細書</t>
  </si>
  <si>
    <t>P1</t>
  </si>
  <si>
    <t>（届出書）　　</t>
    <rPh sb="1" eb="4">
      <t>トドケデショ</t>
    </rPh>
    <phoneticPr fontId="18"/>
  </si>
  <si>
    <t>（添付書類）　</t>
    <rPh sb="1" eb="3">
      <t>テンプ</t>
    </rPh>
    <rPh sb="3" eb="5">
      <t>ショルイ</t>
    </rPh>
    <phoneticPr fontId="18"/>
  </si>
  <si>
    <t>新エネルギー等発電所（送電端）</t>
    <rPh sb="6" eb="7">
      <t>トウ</t>
    </rPh>
    <phoneticPr fontId="16"/>
  </si>
  <si>
    <t>原子力発電所（送電端）</t>
    <phoneticPr fontId="18"/>
  </si>
  <si>
    <t>火力発電所（送電端）</t>
    <phoneticPr fontId="18"/>
  </si>
  <si>
    <t>水力発電所（送電端）</t>
    <phoneticPr fontId="18"/>
  </si>
  <si>
    <t>合計（送電端）</t>
    <phoneticPr fontId="11"/>
  </si>
  <si>
    <t>発電事業者</t>
    <phoneticPr fontId="18"/>
  </si>
  <si>
    <t>小売電気事業者</t>
    <rPh sb="2" eb="4">
      <t>デンキ</t>
    </rPh>
    <phoneticPr fontId="18"/>
  </si>
  <si>
    <t>一般送配電事業者</t>
    <rPh sb="0" eb="2">
      <t>イッパン</t>
    </rPh>
    <phoneticPr fontId="18"/>
  </si>
  <si>
    <t>その他</t>
    <rPh sb="2" eb="3">
      <t>タ</t>
    </rPh>
    <phoneticPr fontId="18"/>
  </si>
  <si>
    <t>取引所</t>
    <phoneticPr fontId="18"/>
  </si>
  <si>
    <t>調達先未定</t>
    <phoneticPr fontId="18"/>
  </si>
  <si>
    <t>【ｴﾘｱ】小売電気事業者（供給力合計）</t>
    <rPh sb="7" eb="9">
      <t>デンキ</t>
    </rPh>
    <phoneticPr fontId="18"/>
  </si>
  <si>
    <t>【ｴﾘｱ】発電事業者（余力合計）</t>
    <phoneticPr fontId="18"/>
  </si>
  <si>
    <t>エリア外供給力（再掲）</t>
    <phoneticPr fontId="18"/>
  </si>
  <si>
    <t>需要電力（送電端）</t>
    <phoneticPr fontId="18"/>
  </si>
  <si>
    <t>供給予備力（送電端）</t>
    <phoneticPr fontId="11"/>
  </si>
  <si>
    <t xml:space="preserve">供給予備率（％） </t>
    <phoneticPr fontId="18"/>
  </si>
  <si>
    <t>調整力確保量</t>
    <phoneticPr fontId="18"/>
  </si>
  <si>
    <t>調整力（％）</t>
    <phoneticPr fontId="18"/>
  </si>
  <si>
    <t>水力発電所</t>
    <phoneticPr fontId="11"/>
  </si>
  <si>
    <t>一般</t>
    <phoneticPr fontId="11"/>
  </si>
  <si>
    <t>揚水</t>
    <phoneticPr fontId="11"/>
  </si>
  <si>
    <t>火力発電所</t>
    <phoneticPr fontId="11"/>
  </si>
  <si>
    <t>石炭</t>
    <phoneticPr fontId="11"/>
  </si>
  <si>
    <t>ＬＮＧ</t>
    <phoneticPr fontId="11"/>
  </si>
  <si>
    <t>石油</t>
    <phoneticPr fontId="11"/>
  </si>
  <si>
    <t>ＬＰＧ</t>
    <phoneticPr fontId="11"/>
  </si>
  <si>
    <t>新エネルギー等発電所</t>
    <rPh sb="6" eb="7">
      <t>トウ</t>
    </rPh>
    <phoneticPr fontId="16"/>
  </si>
  <si>
    <t>風力</t>
    <phoneticPr fontId="11"/>
  </si>
  <si>
    <t>太陽光</t>
    <rPh sb="2" eb="3">
      <t>ヒカリ</t>
    </rPh>
    <phoneticPr fontId="16"/>
  </si>
  <si>
    <t>地熱</t>
    <rPh sb="0" eb="1">
      <t>チ</t>
    </rPh>
    <rPh sb="1" eb="2">
      <t>ネツ</t>
    </rPh>
    <phoneticPr fontId="16"/>
  </si>
  <si>
    <t>廃棄物</t>
    <rPh sb="0" eb="1">
      <t>ハイ</t>
    </rPh>
    <rPh sb="1" eb="2">
      <t>ス</t>
    </rPh>
    <rPh sb="2" eb="3">
      <t>ブツ</t>
    </rPh>
    <phoneticPr fontId="16"/>
  </si>
  <si>
    <t>その他</t>
    <rPh sb="2" eb="3">
      <t>タ</t>
    </rPh>
    <phoneticPr fontId="16"/>
  </si>
  <si>
    <t>合計</t>
    <phoneticPr fontId="11"/>
  </si>
  <si>
    <t>年度末電源
構成</t>
    <rPh sb="3" eb="5">
      <t>デンゲン</t>
    </rPh>
    <rPh sb="6" eb="8">
      <t>コウセイ</t>
    </rPh>
    <phoneticPr fontId="16"/>
  </si>
  <si>
    <t>欄外備考</t>
    <phoneticPr fontId="11"/>
  </si>
  <si>
    <t>欄外備考</t>
    <phoneticPr fontId="11"/>
  </si>
  <si>
    <t>合計（送電端）</t>
    <phoneticPr fontId="11"/>
  </si>
  <si>
    <t>需要電力量（送電端）</t>
    <rPh sb="4" eb="5">
      <t>リョウ</t>
    </rPh>
    <phoneticPr fontId="18"/>
  </si>
  <si>
    <t>揚水式発電所の揚水用動力量</t>
    <rPh sb="2" eb="3">
      <t>シキ</t>
    </rPh>
    <phoneticPr fontId="18"/>
  </si>
  <si>
    <r>
      <rPr>
        <sz val="14"/>
        <rFont val="ＭＳ 明朝"/>
        <family val="1"/>
        <charset val="128"/>
      </rPr>
      <t>【ｴﾘｱ】小売電気事業者</t>
    </r>
    <r>
      <rPr>
        <sz val="13"/>
        <rFont val="ＭＳ 明朝"/>
        <family val="1"/>
        <charset val="128"/>
      </rPr>
      <t>（供給電力量合計）</t>
    </r>
    <rPh sb="7" eb="9">
      <t>デンキ</t>
    </rPh>
    <rPh sb="15" eb="17">
      <t>デンリョク</t>
    </rPh>
    <rPh sb="17" eb="18">
      <t>リョウ</t>
    </rPh>
    <phoneticPr fontId="18"/>
  </si>
  <si>
    <t xml:space="preserve"> 非化石電源比率（％）</t>
    <phoneticPr fontId="18"/>
  </si>
  <si>
    <t>水力発電所</t>
    <phoneticPr fontId="18"/>
  </si>
  <si>
    <t>火力発電所</t>
    <phoneticPr fontId="18"/>
  </si>
  <si>
    <t>原子力発電所</t>
    <phoneticPr fontId="18"/>
  </si>
  <si>
    <t>合計</t>
    <phoneticPr fontId="11"/>
  </si>
  <si>
    <t>発電事業者</t>
    <phoneticPr fontId="18"/>
  </si>
  <si>
    <t>【ｴﾘｱ】発電事業者（余力合計）</t>
    <phoneticPr fontId="18"/>
  </si>
  <si>
    <t>需要電力</t>
    <phoneticPr fontId="18"/>
  </si>
  <si>
    <t>取引所</t>
    <phoneticPr fontId="18"/>
  </si>
  <si>
    <t>小売電気事業者</t>
    <rPh sb="2" eb="4">
      <t>デンキ</t>
    </rPh>
    <phoneticPr fontId="11"/>
  </si>
  <si>
    <t>一般送配電事業者</t>
    <rPh sb="0" eb="2">
      <t>イッパン</t>
    </rPh>
    <phoneticPr fontId="11"/>
  </si>
  <si>
    <t>ひっ迫時需要抑制
電力（送電端）</t>
    <phoneticPr fontId="18"/>
  </si>
  <si>
    <t>月　別　　</t>
    <rPh sb="0" eb="1">
      <t>ツキ</t>
    </rPh>
    <rPh sb="2" eb="3">
      <t>ベツ</t>
    </rPh>
    <phoneticPr fontId="11"/>
  </si>
  <si>
    <t>供給予備力（送電端）</t>
    <phoneticPr fontId="11"/>
  </si>
  <si>
    <t>調整力（％）</t>
    <phoneticPr fontId="18"/>
  </si>
  <si>
    <t>欄外備考</t>
    <phoneticPr fontId="11"/>
  </si>
  <si>
    <t>　　項　目</t>
    <phoneticPr fontId="11"/>
  </si>
  <si>
    <t>合計（送電端）</t>
    <phoneticPr fontId="11"/>
  </si>
  <si>
    <t>欄外備考</t>
    <phoneticPr fontId="11"/>
  </si>
  <si>
    <t>欄外備考</t>
    <phoneticPr fontId="11"/>
  </si>
  <si>
    <t>名称及び
設備番号</t>
    <rPh sb="0" eb="1">
      <t>メイ</t>
    </rPh>
    <rPh sb="1" eb="2">
      <t>ショウ</t>
    </rPh>
    <rPh sb="2" eb="3">
      <t>オヨ</t>
    </rPh>
    <rPh sb="5" eb="7">
      <t>セツビ</t>
    </rPh>
    <rPh sb="7" eb="9">
      <t>バンゴウ</t>
    </rPh>
    <phoneticPr fontId="16"/>
  </si>
  <si>
    <t>所在地</t>
    <phoneticPr fontId="18"/>
  </si>
  <si>
    <t>種類</t>
    <phoneticPr fontId="11"/>
  </si>
  <si>
    <t>着工年月</t>
    <rPh sb="2" eb="4">
      <t>ネンゲツ</t>
    </rPh>
    <phoneticPr fontId="16"/>
  </si>
  <si>
    <t>使用開始
年月</t>
    <rPh sb="5" eb="7">
      <t>ネンゲツ</t>
    </rPh>
    <phoneticPr fontId="16"/>
  </si>
  <si>
    <t>様式32 第5表【発電所の開発等についての計画書】</t>
    <rPh sb="0" eb="2">
      <t>ヨウシキ</t>
    </rPh>
    <rPh sb="5" eb="6">
      <t>ダイ</t>
    </rPh>
    <rPh sb="7" eb="8">
      <t>ヒョウ</t>
    </rPh>
    <rPh sb="9" eb="10">
      <t>ハツ</t>
    </rPh>
    <rPh sb="10" eb="11">
      <t>デン</t>
    </rPh>
    <rPh sb="11" eb="12">
      <t>ショ</t>
    </rPh>
    <rPh sb="13" eb="15">
      <t>カイハツ</t>
    </rPh>
    <rPh sb="15" eb="16">
      <t>トウ</t>
    </rPh>
    <rPh sb="21" eb="22">
      <t>ケイ</t>
    </rPh>
    <rPh sb="22" eb="23">
      <t>ガ</t>
    </rPh>
    <rPh sb="23" eb="24">
      <t>ショ</t>
    </rPh>
    <phoneticPr fontId="12"/>
  </si>
  <si>
    <t>発 電 所 の 開 発 等 に つ い て の 計 画 書</t>
    <rPh sb="8" eb="9">
      <t>カイ</t>
    </rPh>
    <rPh sb="10" eb="11">
      <t>ハッ</t>
    </rPh>
    <rPh sb="12" eb="13">
      <t>トウ</t>
    </rPh>
    <rPh sb="28" eb="29">
      <t>ショ</t>
    </rPh>
    <phoneticPr fontId="16"/>
  </si>
  <si>
    <t>様式32 第7表【発電所の開発等についての長期計画書】</t>
    <rPh sb="0" eb="2">
      <t>ヨウシキ</t>
    </rPh>
    <rPh sb="5" eb="6">
      <t>ダイ</t>
    </rPh>
    <rPh sb="7" eb="8">
      <t>ヒョウ</t>
    </rPh>
    <rPh sb="9" eb="10">
      <t>ハツ</t>
    </rPh>
    <rPh sb="10" eb="11">
      <t>デン</t>
    </rPh>
    <rPh sb="11" eb="12">
      <t>ショ</t>
    </rPh>
    <rPh sb="13" eb="15">
      <t>カイハツ</t>
    </rPh>
    <rPh sb="15" eb="16">
      <t>ナド</t>
    </rPh>
    <rPh sb="21" eb="23">
      <t>チョウキ</t>
    </rPh>
    <rPh sb="23" eb="24">
      <t>ケイ</t>
    </rPh>
    <rPh sb="24" eb="25">
      <t>ガ</t>
    </rPh>
    <rPh sb="25" eb="26">
      <t>ショ</t>
    </rPh>
    <phoneticPr fontId="12"/>
  </si>
  <si>
    <t>最大出力
(kW)</t>
    <phoneticPr fontId="11"/>
  </si>
  <si>
    <t>発電所の開発等についての長期計画書</t>
    <rPh sb="0" eb="2">
      <t>ハツデン</t>
    </rPh>
    <rPh sb="2" eb="3">
      <t>ショ</t>
    </rPh>
    <rPh sb="4" eb="6">
      <t>カイハツ</t>
    </rPh>
    <rPh sb="6" eb="7">
      <t>ナド</t>
    </rPh>
    <rPh sb="12" eb="14">
      <t>チョウキ</t>
    </rPh>
    <rPh sb="14" eb="17">
      <t>ケイカクショ</t>
    </rPh>
    <phoneticPr fontId="16"/>
  </si>
  <si>
    <t>欄外備考</t>
    <phoneticPr fontId="11"/>
  </si>
  <si>
    <t>様式32 第8表（指定１）【電気の取引に関する計画表】受電（調達）</t>
    <rPh sb="0" eb="2">
      <t>ヨウシキ</t>
    </rPh>
    <rPh sb="5" eb="6">
      <t>ダイ</t>
    </rPh>
    <rPh sb="7" eb="8">
      <t>ヒョウ</t>
    </rPh>
    <rPh sb="9" eb="11">
      <t>シテイ</t>
    </rPh>
    <rPh sb="14" eb="16">
      <t>デンキ</t>
    </rPh>
    <rPh sb="17" eb="19">
      <t>トリヒキ</t>
    </rPh>
    <rPh sb="20" eb="21">
      <t>カン</t>
    </rPh>
    <rPh sb="27" eb="28">
      <t>ジュ</t>
    </rPh>
    <rPh sb="28" eb="29">
      <t>デン</t>
    </rPh>
    <rPh sb="30" eb="32">
      <t>チョウタツ</t>
    </rPh>
    <phoneticPr fontId="12"/>
  </si>
  <si>
    <t>様式32 第8表（指定２）【電気の取引に関する計画表】受電（調達）</t>
    <rPh sb="0" eb="2">
      <t>ヨウシキ</t>
    </rPh>
    <rPh sb="5" eb="6">
      <t>ダイ</t>
    </rPh>
    <rPh sb="7" eb="8">
      <t>ヒョウ</t>
    </rPh>
    <rPh sb="9" eb="11">
      <t>シテイ</t>
    </rPh>
    <rPh sb="14" eb="16">
      <t>デンキ</t>
    </rPh>
    <rPh sb="17" eb="19">
      <t>トリヒキ</t>
    </rPh>
    <rPh sb="20" eb="21">
      <t>カン</t>
    </rPh>
    <rPh sb="27" eb="28">
      <t>ジュ</t>
    </rPh>
    <rPh sb="28" eb="29">
      <t>デン</t>
    </rPh>
    <rPh sb="30" eb="32">
      <t>チョウタツ</t>
    </rPh>
    <phoneticPr fontId="12"/>
  </si>
  <si>
    <t>様式32 第8表（指定１）【電気の取引に関する計画表】送電（販売）</t>
    <rPh sb="0" eb="2">
      <t>ヨウシキ</t>
    </rPh>
    <rPh sb="5" eb="6">
      <t>ダイ</t>
    </rPh>
    <rPh sb="7" eb="8">
      <t>ヒョウ</t>
    </rPh>
    <rPh sb="9" eb="11">
      <t>シテイ</t>
    </rPh>
    <rPh sb="14" eb="16">
      <t>デンキ</t>
    </rPh>
    <rPh sb="17" eb="19">
      <t>トリヒキ</t>
    </rPh>
    <rPh sb="20" eb="21">
      <t>カン</t>
    </rPh>
    <phoneticPr fontId="12"/>
  </si>
  <si>
    <t>様式32 第8表（指定２）【電気の取引に関する計画表】送電（販売）</t>
    <rPh sb="0" eb="2">
      <t>ヨウシキ</t>
    </rPh>
    <rPh sb="5" eb="6">
      <t>ダイ</t>
    </rPh>
    <rPh sb="7" eb="8">
      <t>ヒョウ</t>
    </rPh>
    <rPh sb="9" eb="11">
      <t>シテイ</t>
    </rPh>
    <rPh sb="14" eb="16">
      <t>デンキ</t>
    </rPh>
    <rPh sb="17" eb="19">
      <t>トリヒキ</t>
    </rPh>
    <rPh sb="20" eb="21">
      <t>カン</t>
    </rPh>
    <phoneticPr fontId="12"/>
  </si>
  <si>
    <t>添 付 書 類</t>
    <rPh sb="0" eb="1">
      <t>テン</t>
    </rPh>
    <rPh sb="2" eb="3">
      <t>ツキ</t>
    </rPh>
    <rPh sb="4" eb="5">
      <t>ショ</t>
    </rPh>
    <rPh sb="6" eb="7">
      <t>タグイ</t>
    </rPh>
    <phoneticPr fontId="11"/>
  </si>
  <si>
    <r>
      <t>停止電力（10</t>
    </r>
    <r>
      <rPr>
        <vertAlign val="superscript"/>
        <sz val="14"/>
        <color theme="1"/>
        <rFont val="ＭＳ 明朝"/>
        <family val="1"/>
        <charset val="128"/>
      </rPr>
      <t>3</t>
    </r>
    <r>
      <rPr>
        <sz val="14"/>
        <color theme="1"/>
        <rFont val="ＭＳ 明朝"/>
        <family val="1"/>
        <charset val="128"/>
      </rPr>
      <t>kW）</t>
    </r>
    <phoneticPr fontId="18"/>
  </si>
  <si>
    <r>
      <t>供給電力（10</t>
    </r>
    <r>
      <rPr>
        <vertAlign val="superscript"/>
        <sz val="14"/>
        <color theme="1"/>
        <rFont val="ＭＳ 明朝"/>
        <family val="1"/>
        <charset val="128"/>
      </rPr>
      <t>3</t>
    </r>
    <r>
      <rPr>
        <sz val="14"/>
        <color theme="1"/>
        <rFont val="ＭＳ 明朝"/>
        <family val="1"/>
        <charset val="128"/>
      </rPr>
      <t>kW）</t>
    </r>
    <phoneticPr fontId="18"/>
  </si>
  <si>
    <r>
      <t>可能発電電力量（10</t>
    </r>
    <r>
      <rPr>
        <vertAlign val="superscript"/>
        <sz val="14"/>
        <color theme="1"/>
        <rFont val="ＭＳ 明朝"/>
        <family val="1"/>
        <charset val="128"/>
      </rPr>
      <t>6</t>
    </r>
    <r>
      <rPr>
        <sz val="14"/>
        <color theme="1"/>
        <rFont val="ＭＳ 明朝"/>
        <family val="1"/>
        <charset val="128"/>
      </rPr>
      <t>kWh）</t>
    </r>
    <phoneticPr fontId="18"/>
  </si>
  <si>
    <r>
      <t>停止電力量（10</t>
    </r>
    <r>
      <rPr>
        <vertAlign val="superscript"/>
        <sz val="14"/>
        <color theme="1"/>
        <rFont val="ＭＳ 明朝"/>
        <family val="1"/>
        <charset val="128"/>
      </rPr>
      <t>6</t>
    </r>
    <r>
      <rPr>
        <sz val="14"/>
        <color theme="1"/>
        <rFont val="ＭＳ 明朝"/>
        <family val="1"/>
        <charset val="128"/>
      </rPr>
      <t>kWh）</t>
    </r>
    <phoneticPr fontId="18"/>
  </si>
  <si>
    <r>
      <t>供給電力量（10</t>
    </r>
    <r>
      <rPr>
        <vertAlign val="superscript"/>
        <sz val="14"/>
        <color theme="1"/>
        <rFont val="ＭＳ 明朝"/>
        <family val="1"/>
        <charset val="128"/>
      </rPr>
      <t>6</t>
    </r>
    <r>
      <rPr>
        <sz val="14"/>
        <color theme="1"/>
        <rFont val="ＭＳ 明朝"/>
        <family val="1"/>
        <charset val="128"/>
      </rPr>
      <t>kWh）</t>
    </r>
    <phoneticPr fontId="18"/>
  </si>
  <si>
    <t>年度計</t>
    <phoneticPr fontId="11"/>
  </si>
  <si>
    <t>備考</t>
    <phoneticPr fontId="11"/>
  </si>
  <si>
    <t>(</t>
    <phoneticPr fontId="11"/>
  </si>
  <si>
    <t>　北海道　</t>
    <rPh sb="1" eb="4">
      <t>ホッカイドウ</t>
    </rPh>
    <phoneticPr fontId="18"/>
  </si>
  <si>
    <t>　東北　</t>
    <rPh sb="1" eb="3">
      <t>トウホク</t>
    </rPh>
    <phoneticPr fontId="18"/>
  </si>
  <si>
    <t>　東京　</t>
    <rPh sb="1" eb="3">
      <t>トウキョウ</t>
    </rPh>
    <phoneticPr fontId="18"/>
  </si>
  <si>
    <t>　中部　</t>
    <rPh sb="1" eb="3">
      <t>チュウブ</t>
    </rPh>
    <phoneticPr fontId="18"/>
  </si>
  <si>
    <t>　北陸　</t>
    <rPh sb="1" eb="3">
      <t>ホクリク</t>
    </rPh>
    <phoneticPr fontId="18"/>
  </si>
  <si>
    <t>　関西　</t>
    <rPh sb="1" eb="3">
      <t>カンサイ</t>
    </rPh>
    <phoneticPr fontId="18"/>
  </si>
  <si>
    <t>　中国　</t>
    <rPh sb="1" eb="3">
      <t>チュウゴク</t>
    </rPh>
    <phoneticPr fontId="18"/>
  </si>
  <si>
    <t>　四国　</t>
    <rPh sb="1" eb="3">
      <t>シコク</t>
    </rPh>
    <phoneticPr fontId="18"/>
  </si>
  <si>
    <t>　九州　</t>
    <rPh sb="1" eb="3">
      <t>キュウシュウ</t>
    </rPh>
    <phoneticPr fontId="18"/>
  </si>
  <si>
    <t>　沖縄　</t>
    <rPh sb="1" eb="3">
      <t>オキナワ</t>
    </rPh>
    <phoneticPr fontId="18"/>
  </si>
  <si>
    <t>水力発電所（揚水式を除く）発電計画明細書</t>
    <phoneticPr fontId="18"/>
  </si>
  <si>
    <t>（発電端）</t>
    <phoneticPr fontId="11"/>
  </si>
  <si>
    <t>（送電端）</t>
    <rPh sb="1" eb="2">
      <t>ソウ</t>
    </rPh>
    <phoneticPr fontId="11"/>
  </si>
  <si>
    <t>欄外備考</t>
    <phoneticPr fontId="11"/>
  </si>
  <si>
    <t>年度計</t>
    <rPh sb="0" eb="1">
      <t>ネン</t>
    </rPh>
    <rPh sb="1" eb="2">
      <t>ド</t>
    </rPh>
    <rPh sb="2" eb="3">
      <t>ケイ</t>
    </rPh>
    <phoneticPr fontId="18"/>
  </si>
  <si>
    <t>備考</t>
    <phoneticPr fontId="18"/>
  </si>
  <si>
    <t>原子炉及び
タービンの番号</t>
    <phoneticPr fontId="18"/>
  </si>
  <si>
    <r>
      <t>出力
(10</t>
    </r>
    <r>
      <rPr>
        <vertAlign val="superscript"/>
        <sz val="14"/>
        <color theme="1"/>
        <rFont val="ＭＳ 明朝"/>
        <family val="1"/>
        <charset val="128"/>
      </rPr>
      <t>3</t>
    </r>
    <r>
      <rPr>
        <sz val="14"/>
        <color theme="1"/>
        <rFont val="ＭＳ 明朝"/>
        <family val="1"/>
        <charset val="128"/>
      </rPr>
      <t>kW)</t>
    </r>
    <phoneticPr fontId="18"/>
  </si>
  <si>
    <t>様式34 第2表【火力発電所発電・補修計画明細書】</t>
  </si>
  <si>
    <t>様式第３４　第２表</t>
  </si>
  <si>
    <t>ボイラ及び
タービンの番号</t>
  </si>
  <si>
    <r>
      <t>発電能力(10</t>
    </r>
    <r>
      <rPr>
        <vertAlign val="superscript"/>
        <sz val="14"/>
        <color theme="1"/>
        <rFont val="ＭＳ 明朝"/>
        <family val="1"/>
        <charset val="128"/>
      </rPr>
      <t>3</t>
    </r>
    <r>
      <rPr>
        <sz val="14"/>
        <color theme="1"/>
        <rFont val="ＭＳ 明朝"/>
        <family val="1"/>
        <charset val="128"/>
      </rPr>
      <t>kW)</t>
    </r>
    <phoneticPr fontId="11"/>
  </si>
  <si>
    <t>合計</t>
    <rPh sb="0" eb="1">
      <t>ア</t>
    </rPh>
    <rPh sb="1" eb="2">
      <t>ケイ</t>
    </rPh>
    <phoneticPr fontId="18"/>
  </si>
  <si>
    <r>
      <t>石炭（湿炭）(10</t>
    </r>
    <r>
      <rPr>
        <vertAlign val="superscript"/>
        <sz val="14"/>
        <color theme="1"/>
        <rFont val="ＭＳ 明朝"/>
        <family val="1"/>
        <charset val="128"/>
      </rPr>
      <t>３</t>
    </r>
    <r>
      <rPr>
        <sz val="14"/>
        <color theme="1"/>
        <rFont val="ＭＳ 明朝"/>
        <family val="1"/>
        <charset val="128"/>
      </rPr>
      <t>t)</t>
    </r>
    <phoneticPr fontId="18"/>
  </si>
  <si>
    <r>
      <t>重油(10</t>
    </r>
    <r>
      <rPr>
        <vertAlign val="superscript"/>
        <sz val="14"/>
        <color theme="1"/>
        <rFont val="ＭＳ 明朝"/>
        <family val="1"/>
        <charset val="128"/>
      </rPr>
      <t>３</t>
    </r>
    <r>
      <rPr>
        <sz val="14"/>
        <color theme="1"/>
        <rFont val="ＭＳ 明朝"/>
        <family val="1"/>
        <charset val="128"/>
      </rPr>
      <t>kl)</t>
    </r>
    <phoneticPr fontId="18"/>
  </si>
  <si>
    <r>
      <t>歴青質混合物(10</t>
    </r>
    <r>
      <rPr>
        <vertAlign val="superscript"/>
        <sz val="14"/>
        <color theme="1"/>
        <rFont val="ＭＳ 明朝"/>
        <family val="1"/>
        <charset val="128"/>
      </rPr>
      <t>３</t>
    </r>
    <r>
      <rPr>
        <sz val="14"/>
        <color theme="1"/>
        <rFont val="ＭＳ 明朝"/>
        <family val="1"/>
        <charset val="128"/>
      </rPr>
      <t>t)</t>
    </r>
    <phoneticPr fontId="18"/>
  </si>
  <si>
    <r>
      <t>原油(10</t>
    </r>
    <r>
      <rPr>
        <vertAlign val="superscript"/>
        <sz val="14"/>
        <color theme="1"/>
        <rFont val="ＭＳ 明朝"/>
        <family val="1"/>
        <charset val="128"/>
      </rPr>
      <t>３</t>
    </r>
    <r>
      <rPr>
        <sz val="14"/>
        <color theme="1"/>
        <rFont val="ＭＳ 明朝"/>
        <family val="1"/>
        <charset val="128"/>
      </rPr>
      <t>kl)</t>
    </r>
    <phoneticPr fontId="18"/>
  </si>
  <si>
    <r>
      <t>軽油(10</t>
    </r>
    <r>
      <rPr>
        <vertAlign val="superscript"/>
        <sz val="14"/>
        <color theme="1"/>
        <rFont val="ＭＳ 明朝"/>
        <family val="1"/>
        <charset val="128"/>
      </rPr>
      <t>３</t>
    </r>
    <r>
      <rPr>
        <sz val="14"/>
        <color theme="1"/>
        <rFont val="ＭＳ 明朝"/>
        <family val="1"/>
        <charset val="128"/>
      </rPr>
      <t>kl)</t>
    </r>
    <phoneticPr fontId="18"/>
  </si>
  <si>
    <r>
      <t>ナフサ(10</t>
    </r>
    <r>
      <rPr>
        <vertAlign val="superscript"/>
        <sz val="14"/>
        <color theme="1"/>
        <rFont val="ＭＳ 明朝"/>
        <family val="1"/>
        <charset val="128"/>
      </rPr>
      <t>３</t>
    </r>
    <r>
      <rPr>
        <sz val="14"/>
        <color theme="1"/>
        <rFont val="ＭＳ 明朝"/>
        <family val="1"/>
        <charset val="128"/>
      </rPr>
      <t>kl)</t>
    </r>
    <phoneticPr fontId="18"/>
  </si>
  <si>
    <r>
      <t>天然ガス液(10</t>
    </r>
    <r>
      <rPr>
        <vertAlign val="superscript"/>
        <sz val="14"/>
        <color theme="1"/>
        <rFont val="ＭＳ 明朝"/>
        <family val="1"/>
        <charset val="128"/>
      </rPr>
      <t>３</t>
    </r>
    <r>
      <rPr>
        <sz val="14"/>
        <color theme="1"/>
        <rFont val="ＭＳ 明朝"/>
        <family val="1"/>
        <charset val="128"/>
      </rPr>
      <t>kl)</t>
    </r>
    <phoneticPr fontId="18"/>
  </si>
  <si>
    <r>
      <t>液化石油ガス(10</t>
    </r>
    <r>
      <rPr>
        <vertAlign val="superscript"/>
        <sz val="14"/>
        <color theme="1"/>
        <rFont val="ＭＳ 明朝"/>
        <family val="1"/>
        <charset val="128"/>
      </rPr>
      <t>３</t>
    </r>
    <r>
      <rPr>
        <sz val="14"/>
        <color theme="1"/>
        <rFont val="ＭＳ 明朝"/>
        <family val="1"/>
        <charset val="128"/>
      </rPr>
      <t>t)</t>
    </r>
    <phoneticPr fontId="18"/>
  </si>
  <si>
    <r>
      <t>液化天然ガス(10</t>
    </r>
    <r>
      <rPr>
        <vertAlign val="superscript"/>
        <sz val="14"/>
        <color theme="1"/>
        <rFont val="ＭＳ 明朝"/>
        <family val="1"/>
        <charset val="128"/>
      </rPr>
      <t>３</t>
    </r>
    <r>
      <rPr>
        <sz val="14"/>
        <color theme="1"/>
        <rFont val="ＭＳ 明朝"/>
        <family val="1"/>
        <charset val="128"/>
      </rPr>
      <t>t)</t>
    </r>
    <phoneticPr fontId="18"/>
  </si>
  <si>
    <t>欄外備考</t>
    <phoneticPr fontId="11"/>
  </si>
  <si>
    <t>その他ガス</t>
    <rPh sb="2" eb="3">
      <t>タ</t>
    </rPh>
    <phoneticPr fontId="18"/>
  </si>
  <si>
    <t>石炭（湿炭ベース）</t>
    <phoneticPr fontId="18"/>
  </si>
  <si>
    <t>北海道東北間</t>
    <rPh sb="3" eb="5">
      <t>トウホク</t>
    </rPh>
    <phoneticPr fontId="11"/>
  </si>
  <si>
    <t>一般送配電事業者</t>
  </si>
  <si>
    <t>様式第３６</t>
  </si>
  <si>
    <t xml:space="preserve">　北海道 </t>
  </si>
  <si>
    <t xml:space="preserve">　東北 </t>
    <rPh sb="1" eb="3">
      <t>トウホク</t>
    </rPh>
    <phoneticPr fontId="11"/>
  </si>
  <si>
    <t xml:space="preserve">　東京 </t>
    <rPh sb="1" eb="3">
      <t>トウキョウ</t>
    </rPh>
    <phoneticPr fontId="11"/>
  </si>
  <si>
    <t xml:space="preserve">　中部 </t>
    <rPh sb="1" eb="3">
      <t>チュウブ</t>
    </rPh>
    <phoneticPr fontId="11"/>
  </si>
  <si>
    <t xml:space="preserve">　北陸 </t>
    <rPh sb="1" eb="3">
      <t>ホクリク</t>
    </rPh>
    <phoneticPr fontId="11"/>
  </si>
  <si>
    <t xml:space="preserve">　関西 </t>
    <rPh sb="1" eb="3">
      <t>カンサイ</t>
    </rPh>
    <phoneticPr fontId="11"/>
  </si>
  <si>
    <t xml:space="preserve">　中国 </t>
    <rPh sb="1" eb="2">
      <t>ナカ</t>
    </rPh>
    <phoneticPr fontId="11"/>
  </si>
  <si>
    <t xml:space="preserve">　四国 </t>
  </si>
  <si>
    <t xml:space="preserve">　九州 </t>
  </si>
  <si>
    <t xml:space="preserve">　沖縄 </t>
  </si>
  <si>
    <t>周波数滞在率実績表</t>
    <rPh sb="0" eb="3">
      <t>シュウハスウ</t>
    </rPh>
    <rPh sb="3" eb="5">
      <t>タイザイ</t>
    </rPh>
    <rPh sb="5" eb="6">
      <t>リツ</t>
    </rPh>
    <rPh sb="6" eb="8">
      <t>ジッセキ</t>
    </rPh>
    <rPh sb="8" eb="9">
      <t>ヒョウ</t>
    </rPh>
    <phoneticPr fontId="18"/>
  </si>
  <si>
    <t>様式34 第1-2表【水力発電所(揚水式を除く)発電計画明細書】</t>
    <rPh sb="0" eb="2">
      <t>ヨウシキ</t>
    </rPh>
    <rPh sb="5" eb="6">
      <t>ダイ</t>
    </rPh>
    <rPh sb="9" eb="10">
      <t>ヒョウ</t>
    </rPh>
    <phoneticPr fontId="12"/>
  </si>
  <si>
    <t>発電所の開発等についての長期計画書</t>
    <rPh sb="6" eb="7">
      <t>ナド</t>
    </rPh>
    <phoneticPr fontId="11"/>
  </si>
  <si>
    <t>発電所の開発等についての計画書</t>
    <rPh sb="0" eb="2">
      <t>ハツデン</t>
    </rPh>
    <rPh sb="2" eb="3">
      <t>ショ</t>
    </rPh>
    <rPh sb="4" eb="6">
      <t>カイハツ</t>
    </rPh>
    <rPh sb="6" eb="7">
      <t>トウ</t>
    </rPh>
    <rPh sb="12" eb="14">
      <t>ケイカク</t>
    </rPh>
    <rPh sb="14" eb="15">
      <t>ショ</t>
    </rPh>
    <phoneticPr fontId="18"/>
  </si>
  <si>
    <t>原子力発電所</t>
  </si>
  <si>
    <t>様式34 第1表【揚水式水力発電所発電計画明細書】</t>
    <phoneticPr fontId="12"/>
  </si>
  <si>
    <t>発電端電力量</t>
    <rPh sb="0" eb="2">
      <t>ハツデン</t>
    </rPh>
    <rPh sb="2" eb="3">
      <t>タン</t>
    </rPh>
    <rPh sb="3" eb="5">
      <t>デンリョク</t>
    </rPh>
    <rPh sb="5" eb="6">
      <t>リョウ</t>
    </rPh>
    <phoneticPr fontId="16"/>
  </si>
  <si>
    <t>年度</t>
    <rPh sb="0" eb="2">
      <t>ネンド</t>
    </rPh>
    <phoneticPr fontId="11"/>
  </si>
  <si>
    <t>　全国合計　</t>
    <rPh sb="1" eb="3">
      <t>ゼンコク</t>
    </rPh>
    <rPh sb="3" eb="5">
      <t>ゴウケイ</t>
    </rPh>
    <phoneticPr fontId="11"/>
  </si>
  <si>
    <t>P</t>
    <phoneticPr fontId="11"/>
  </si>
  <si>
    <t>P</t>
    <phoneticPr fontId="11"/>
  </si>
  <si>
    <t>P</t>
    <phoneticPr fontId="11"/>
  </si>
  <si>
    <t xml:space="preserve"> 全国合計 </t>
    <phoneticPr fontId="11"/>
  </si>
  <si>
    <t>（エリア指定断面１）</t>
    <rPh sb="4" eb="6">
      <t>シテイ</t>
    </rPh>
    <rPh sb="6" eb="8">
      <t>ダンメン</t>
    </rPh>
    <phoneticPr fontId="11"/>
  </si>
  <si>
    <t xml:space="preserve">　北海道  </t>
    <phoneticPr fontId="11"/>
  </si>
  <si>
    <t xml:space="preserve">　東北  </t>
    <rPh sb="1" eb="3">
      <t>トウホク</t>
    </rPh>
    <phoneticPr fontId="11"/>
  </si>
  <si>
    <t xml:space="preserve">　東京  </t>
    <rPh sb="1" eb="3">
      <t>トウキョウ</t>
    </rPh>
    <phoneticPr fontId="11"/>
  </si>
  <si>
    <t xml:space="preserve">　中部  </t>
    <rPh sb="1" eb="3">
      <t>チュウブ</t>
    </rPh>
    <phoneticPr fontId="11"/>
  </si>
  <si>
    <t xml:space="preserve">　北陸  </t>
    <rPh sb="1" eb="3">
      <t>ホクリク</t>
    </rPh>
    <phoneticPr fontId="11"/>
  </si>
  <si>
    <t xml:space="preserve">　関西  </t>
    <rPh sb="1" eb="3">
      <t>カンサイ</t>
    </rPh>
    <phoneticPr fontId="11"/>
  </si>
  <si>
    <t xml:space="preserve">　中国  </t>
    <rPh sb="1" eb="2">
      <t>ナカ</t>
    </rPh>
    <phoneticPr fontId="11"/>
  </si>
  <si>
    <t xml:space="preserve">　四国  </t>
    <phoneticPr fontId="11"/>
  </si>
  <si>
    <t xml:space="preserve">　九州  </t>
    <phoneticPr fontId="11"/>
  </si>
  <si>
    <t xml:space="preserve">　沖縄  </t>
    <phoneticPr fontId="11"/>
  </si>
  <si>
    <t>　四国　</t>
    <phoneticPr fontId="11"/>
  </si>
  <si>
    <t>（エリア指定断面）</t>
    <rPh sb="4" eb="6">
      <t>シテイ</t>
    </rPh>
    <rPh sb="6" eb="8">
      <t>ダンメン</t>
    </rPh>
    <phoneticPr fontId="11"/>
  </si>
  <si>
    <t>新エネルギー等発電所</t>
    <rPh sb="0" eb="1">
      <t>シン</t>
    </rPh>
    <rPh sb="6" eb="7">
      <t>ナド</t>
    </rPh>
    <phoneticPr fontId="18"/>
  </si>
  <si>
    <t>原子力発電所</t>
    <rPh sb="0" eb="3">
      <t>ゲンシリョク</t>
    </rPh>
    <phoneticPr fontId="18"/>
  </si>
  <si>
    <t>水力発電所</t>
    <rPh sb="0" eb="2">
      <t>スイリョク</t>
    </rPh>
    <phoneticPr fontId="18"/>
  </si>
  <si>
    <t xml:space="preserve"> 全国合計　</t>
    <phoneticPr fontId="11"/>
  </si>
  <si>
    <t>　北海道　</t>
    <phoneticPr fontId="11"/>
  </si>
  <si>
    <t>　中国　</t>
    <rPh sb="1" eb="2">
      <t>ナカ</t>
    </rPh>
    <phoneticPr fontId="11"/>
  </si>
  <si>
    <t>　九州　</t>
    <phoneticPr fontId="11"/>
  </si>
  <si>
    <t>　沖縄　</t>
    <phoneticPr fontId="11"/>
  </si>
  <si>
    <t xml:space="preserve"> 全国合計　</t>
    <phoneticPr fontId="11"/>
  </si>
  <si>
    <t>　北海道　</t>
    <phoneticPr fontId="11"/>
  </si>
  <si>
    <t>　四国　</t>
    <phoneticPr fontId="11"/>
  </si>
  <si>
    <r>
      <t>その他ガス(10</t>
    </r>
    <r>
      <rPr>
        <vertAlign val="superscript"/>
        <sz val="14"/>
        <color theme="1"/>
        <rFont val="ＭＳ 明朝"/>
        <family val="1"/>
        <charset val="128"/>
      </rPr>
      <t>６</t>
    </r>
    <r>
      <rPr>
        <sz val="14"/>
        <color theme="1"/>
        <rFont val="ＭＳ 明朝"/>
        <family val="1"/>
        <charset val="128"/>
      </rPr>
      <t>m</t>
    </r>
    <r>
      <rPr>
        <vertAlign val="superscript"/>
        <sz val="14"/>
        <color theme="1"/>
        <rFont val="ＭＳ 明朝"/>
        <family val="1"/>
        <charset val="128"/>
      </rPr>
      <t>３</t>
    </r>
    <r>
      <rPr>
        <sz val="14"/>
        <color theme="1"/>
        <rFont val="ＭＳ 明朝"/>
        <family val="1"/>
        <charset val="128"/>
      </rPr>
      <t>N)</t>
    </r>
    <rPh sb="2" eb="3">
      <t>タ</t>
    </rPh>
    <phoneticPr fontId="18"/>
  </si>
  <si>
    <t>（エリア指定断面１）</t>
    <phoneticPr fontId="11"/>
  </si>
  <si>
    <t>（エリア指定断面２）</t>
    <phoneticPr fontId="11"/>
  </si>
  <si>
    <t>様式36表（エリア指定）【電気の取引に関する計画表】送電（販売）</t>
    <rPh sb="0" eb="2">
      <t>ヨウシキ</t>
    </rPh>
    <rPh sb="4" eb="5">
      <t>ヒョウ</t>
    </rPh>
    <rPh sb="9" eb="11">
      <t>シテイ</t>
    </rPh>
    <rPh sb="13" eb="15">
      <t>デンキ</t>
    </rPh>
    <rPh sb="16" eb="18">
      <t>トリヒキ</t>
    </rPh>
    <rPh sb="19" eb="20">
      <t>カン</t>
    </rPh>
    <rPh sb="26" eb="27">
      <t>ソウ</t>
    </rPh>
    <rPh sb="27" eb="28">
      <t>デン</t>
    </rPh>
    <rPh sb="29" eb="31">
      <t>ハンバイ</t>
    </rPh>
    <phoneticPr fontId="12"/>
  </si>
  <si>
    <t>様式36表（エリア指定）【電気の取引に関する計画表】受電（調達）</t>
    <rPh sb="0" eb="2">
      <t>ヨウシキ</t>
    </rPh>
    <rPh sb="4" eb="5">
      <t>ヒョウ</t>
    </rPh>
    <rPh sb="9" eb="11">
      <t>シテイ</t>
    </rPh>
    <rPh sb="13" eb="15">
      <t>デンキ</t>
    </rPh>
    <rPh sb="16" eb="18">
      <t>トリヒキ</t>
    </rPh>
    <rPh sb="19" eb="20">
      <t>カン</t>
    </rPh>
    <rPh sb="26" eb="27">
      <t>ジュ</t>
    </rPh>
    <rPh sb="27" eb="28">
      <t>デン</t>
    </rPh>
    <rPh sb="29" eb="31">
      <t>チョウタツ</t>
    </rPh>
    <phoneticPr fontId="12"/>
  </si>
  <si>
    <t>様式32 第3表（エリア指定）【月別の最大電力供給計画表】</t>
    <rPh sb="0" eb="2">
      <t>ヨウシキ</t>
    </rPh>
    <rPh sb="5" eb="6">
      <t>ダイ</t>
    </rPh>
    <rPh sb="7" eb="8">
      <t>ヒョウ</t>
    </rPh>
    <rPh sb="12" eb="14">
      <t>シテイ</t>
    </rPh>
    <rPh sb="16" eb="17">
      <t>ツキ</t>
    </rPh>
    <phoneticPr fontId="12"/>
  </si>
  <si>
    <t>様式32 第1表（エリア指定２）【年度別の最大電力供給計画表】</t>
    <rPh sb="0" eb="2">
      <t>ヨウシキ</t>
    </rPh>
    <rPh sb="5" eb="6">
      <t>ダイ</t>
    </rPh>
    <rPh sb="7" eb="8">
      <t>ヒョウ</t>
    </rPh>
    <rPh sb="12" eb="14">
      <t>シテイ</t>
    </rPh>
    <phoneticPr fontId="12"/>
  </si>
  <si>
    <t>様式32 第1表（エリア指定１）【年度別の最大電力供給計画表】</t>
    <rPh sb="0" eb="2">
      <t>ヨウシキ</t>
    </rPh>
    <rPh sb="5" eb="6">
      <t>ダイ</t>
    </rPh>
    <rPh sb="7" eb="8">
      <t>ヒョウ</t>
    </rPh>
    <rPh sb="12" eb="14">
      <t>シテイ</t>
    </rPh>
    <phoneticPr fontId="12"/>
  </si>
  <si>
    <t>【ｴﾘｱ】小売電気事業者（供給電力量合計）</t>
    <rPh sb="7" eb="9">
      <t>デンキ</t>
    </rPh>
    <rPh sb="15" eb="17">
      <t>デンリョク</t>
    </rPh>
    <rPh sb="17" eb="18">
      <t>リョウ</t>
    </rPh>
    <phoneticPr fontId="18"/>
  </si>
  <si>
    <t>更新履歴</t>
    <rPh sb="0" eb="2">
      <t>コウシン</t>
    </rPh>
    <rPh sb="2" eb="4">
      <t>リレキ</t>
    </rPh>
    <phoneticPr fontId="18"/>
  </si>
  <si>
    <t>rev.0</t>
  </si>
  <si>
    <t>最大電力
(10³kW)</t>
  </si>
  <si>
    <t>年間電力量
(10⁶kWh)</t>
  </si>
  <si>
    <t>最大受給電力
(10³kW)</t>
  </si>
  <si>
    <t>年間受給電力量
(10⁶kWh)</t>
  </si>
  <si>
    <t>電力量
(10⁶kWh)</t>
  </si>
  <si>
    <t>受給電力量
(10⁶kWh)</t>
  </si>
  <si>
    <r>
      <t>（単位：10</t>
    </r>
    <r>
      <rPr>
        <vertAlign val="superscript"/>
        <sz val="14"/>
        <rFont val="ＭＳ 明朝"/>
        <family val="1"/>
        <charset val="128"/>
      </rPr>
      <t>3</t>
    </r>
    <r>
      <rPr>
        <sz val="14"/>
        <rFont val="ＭＳ 明朝"/>
        <family val="1"/>
        <charset val="128"/>
      </rPr>
      <t>kW）</t>
    </r>
    <phoneticPr fontId="18"/>
  </si>
  <si>
    <r>
      <t>（単位：10</t>
    </r>
    <r>
      <rPr>
        <vertAlign val="superscript"/>
        <sz val="14"/>
        <rFont val="ＭＳ 明朝"/>
        <family val="1"/>
        <charset val="128"/>
      </rPr>
      <t>6</t>
    </r>
    <r>
      <rPr>
        <sz val="14"/>
        <rFont val="ＭＳ 明朝"/>
        <family val="1"/>
        <charset val="128"/>
      </rPr>
      <t>kWh）</t>
    </r>
    <phoneticPr fontId="18"/>
  </si>
  <si>
    <t>←数式入力セル</t>
    <rPh sb="1" eb="3">
      <t>スウシキ</t>
    </rPh>
    <rPh sb="3" eb="5">
      <t>ニュウリョク</t>
    </rPh>
    <phoneticPr fontId="11"/>
  </si>
  <si>
    <t>上期計・下期計・年度計</t>
    <rPh sb="0" eb="2">
      <t>カミキ</t>
    </rPh>
    <rPh sb="2" eb="3">
      <t>ケイ</t>
    </rPh>
    <rPh sb="4" eb="6">
      <t>シモキ</t>
    </rPh>
    <rPh sb="6" eb="7">
      <t>ケイ</t>
    </rPh>
    <rPh sb="8" eb="10">
      <t>ネンド</t>
    </rPh>
    <rPh sb="10" eb="11">
      <t>ケイ</t>
    </rPh>
    <phoneticPr fontId="11"/>
  </si>
  <si>
    <t>は全て数式入力セル</t>
    <rPh sb="1" eb="2">
      <t>スベ</t>
    </rPh>
    <rPh sb="3" eb="5">
      <t>スウシキ</t>
    </rPh>
    <rPh sb="5" eb="7">
      <t>ニュウリョク</t>
    </rPh>
    <phoneticPr fontId="11"/>
  </si>
  <si>
    <t>年度計</t>
    <rPh sb="0" eb="2">
      <t>ネンド</t>
    </rPh>
    <rPh sb="2" eb="3">
      <t>ケイ</t>
    </rPh>
    <phoneticPr fontId="11"/>
  </si>
  <si>
    <t>石炭系</t>
    <rPh sb="0" eb="2">
      <t>セキタン</t>
    </rPh>
    <rPh sb="2" eb="3">
      <t>ケイ</t>
    </rPh>
    <phoneticPr fontId="11"/>
  </si>
  <si>
    <t>ＬＮＧ系</t>
    <rPh sb="3" eb="4">
      <t>ケイ</t>
    </rPh>
    <phoneticPr fontId="11"/>
  </si>
  <si>
    <t>石油系</t>
    <rPh sb="0" eb="2">
      <t>セキユ</t>
    </rPh>
    <rPh sb="2" eb="3">
      <t>ケイ</t>
    </rPh>
    <phoneticPr fontId="11"/>
  </si>
  <si>
    <t>計・火力計・合計</t>
    <rPh sb="0" eb="1">
      <t>ケイ</t>
    </rPh>
    <rPh sb="2" eb="4">
      <t>カリョク</t>
    </rPh>
    <rPh sb="4" eb="5">
      <t>ケイ</t>
    </rPh>
    <rPh sb="6" eb="8">
      <t>ゴウケイ</t>
    </rPh>
    <phoneticPr fontId="11"/>
  </si>
  <si>
    <t>の発電用消費量
・供給電力量・総合重油換算量</t>
    <rPh sb="1" eb="4">
      <t>ハツデンヨウ</t>
    </rPh>
    <rPh sb="4" eb="7">
      <t>ショウヒリョウ</t>
    </rPh>
    <rPh sb="9" eb="11">
      <t>キョウキュウ</t>
    </rPh>
    <rPh sb="11" eb="13">
      <t>デンリョク</t>
    </rPh>
    <rPh sb="13" eb="14">
      <t>リョウ</t>
    </rPh>
    <rPh sb="15" eb="17">
      <t>ソウゴウ</t>
    </rPh>
    <rPh sb="17" eb="19">
      <t>ジュウユ</t>
    </rPh>
    <rPh sb="19" eb="21">
      <t>カンサン</t>
    </rPh>
    <rPh sb="21" eb="22">
      <t>リョウ</t>
    </rPh>
    <phoneticPr fontId="11"/>
  </si>
  <si>
    <t>[受電分]</t>
    <rPh sb="1" eb="3">
      <t>ジュデン</t>
    </rPh>
    <rPh sb="3" eb="4">
      <t>ブン</t>
    </rPh>
    <phoneticPr fontId="11"/>
  </si>
  <si>
    <t>[送電分]</t>
    <rPh sb="1" eb="3">
      <t>ソウデン</t>
    </rPh>
    <rPh sb="3" eb="4">
      <t>ブン</t>
    </rPh>
    <phoneticPr fontId="11"/>
  </si>
  <si>
    <t>第38の2</t>
    <rPh sb="0" eb="1">
      <t>ダイ</t>
    </rPh>
    <phoneticPr fontId="11"/>
  </si>
  <si>
    <t>エリア</t>
    <phoneticPr fontId="11"/>
  </si>
  <si>
    <t>　全国合計　</t>
    <phoneticPr fontId="11"/>
  </si>
  <si>
    <t>様式第３８－３</t>
    <rPh sb="0" eb="2">
      <t>ヨウシキ</t>
    </rPh>
    <rPh sb="2" eb="3">
      <t>ダイ</t>
    </rPh>
    <phoneticPr fontId="18"/>
  </si>
  <si>
    <t>様式第３８－３</t>
    <phoneticPr fontId="18"/>
  </si>
  <si>
    <t>様式第３８－３</t>
    <phoneticPr fontId="18"/>
  </si>
  <si>
    <r>
      <t>年間可能発電電力量(10</t>
    </r>
    <r>
      <rPr>
        <vertAlign val="superscript"/>
        <sz val="14"/>
        <rFont val="ＭＳ 明朝"/>
        <family val="1"/>
        <charset val="128"/>
      </rPr>
      <t>6</t>
    </r>
    <r>
      <rPr>
        <sz val="14"/>
        <rFont val="ＭＳ 明朝"/>
        <family val="1"/>
        <charset val="128"/>
      </rPr>
      <t>kWh)
又は所内率(%)
（うち小売電気事業の用に供するための
年間想定発電電力量(10</t>
    </r>
    <r>
      <rPr>
        <vertAlign val="superscript"/>
        <sz val="14"/>
        <rFont val="ＭＳ 明朝"/>
        <family val="1"/>
        <charset val="128"/>
      </rPr>
      <t>6</t>
    </r>
    <r>
      <rPr>
        <sz val="14"/>
        <rFont val="ＭＳ 明朝"/>
        <family val="1"/>
        <charset val="128"/>
      </rPr>
      <t>kWh))</t>
    </r>
    <rPh sb="30" eb="32">
      <t>コウリ</t>
    </rPh>
    <rPh sb="32" eb="34">
      <t>デンキ</t>
    </rPh>
    <rPh sb="34" eb="36">
      <t>ジギョウ</t>
    </rPh>
    <rPh sb="37" eb="38">
      <t>ヨウ</t>
    </rPh>
    <rPh sb="39" eb="40">
      <t>キョウ</t>
    </rPh>
    <rPh sb="46" eb="48">
      <t>ネンカン</t>
    </rPh>
    <rPh sb="48" eb="50">
      <t>ソウテイ</t>
    </rPh>
    <rPh sb="50" eb="52">
      <t>ハツデン</t>
    </rPh>
    <rPh sb="52" eb="54">
      <t>デンリョク</t>
    </rPh>
    <rPh sb="54" eb="55">
      <t>リョウ</t>
    </rPh>
    <phoneticPr fontId="16"/>
  </si>
  <si>
    <t>様式32 第7表【発電所の開発等についての長期計画書】</t>
    <rPh sb="0" eb="2">
      <t>ヨウシキ</t>
    </rPh>
    <rPh sb="5" eb="6">
      <t>ダイ</t>
    </rPh>
    <rPh sb="7" eb="8">
      <t>ヒョウ</t>
    </rPh>
    <rPh sb="9" eb="10">
      <t>ハツ</t>
    </rPh>
    <rPh sb="10" eb="11">
      <t>デン</t>
    </rPh>
    <rPh sb="11" eb="12">
      <t>ショ</t>
    </rPh>
    <rPh sb="13" eb="15">
      <t>カイハツ</t>
    </rPh>
    <rPh sb="15" eb="16">
      <t>トウ</t>
    </rPh>
    <rPh sb="21" eb="23">
      <t>チョウキ</t>
    </rPh>
    <rPh sb="23" eb="24">
      <t>ケイ</t>
    </rPh>
    <rPh sb="24" eb="25">
      <t>ガ</t>
    </rPh>
    <rPh sb="25" eb="26">
      <t>ショ</t>
    </rPh>
    <phoneticPr fontId="12"/>
  </si>
  <si>
    <t>発電所の開発等についての長期計画書</t>
    <rPh sb="0" eb="2">
      <t>ハツデン</t>
    </rPh>
    <rPh sb="2" eb="3">
      <t>ショ</t>
    </rPh>
    <rPh sb="4" eb="6">
      <t>カイハツ</t>
    </rPh>
    <rPh sb="6" eb="7">
      <t>トウ</t>
    </rPh>
    <rPh sb="12" eb="14">
      <t>チョウキ</t>
    </rPh>
    <rPh sb="14" eb="17">
      <t>ケイカクショ</t>
    </rPh>
    <phoneticPr fontId="16"/>
  </si>
  <si>
    <t>発 電 所 の 開 発 等 に つ い て の 計 画 書</t>
    <rPh sb="8" eb="9">
      <t>カイ</t>
    </rPh>
    <rPh sb="10" eb="11">
      <t>ハツ</t>
    </rPh>
    <rPh sb="12" eb="13">
      <t>トウ</t>
    </rPh>
    <rPh sb="28" eb="29">
      <t>ショ</t>
    </rPh>
    <phoneticPr fontId="16"/>
  </si>
  <si>
    <t>様式38 第3表（エリア指定１）【会社間連系線利用計画書】</t>
    <rPh sb="0" eb="2">
      <t>ヨウシキ</t>
    </rPh>
    <rPh sb="5" eb="6">
      <t>ダイ</t>
    </rPh>
    <rPh sb="7" eb="8">
      <t>ヒョウ</t>
    </rPh>
    <rPh sb="12" eb="14">
      <t>シテイ</t>
    </rPh>
    <rPh sb="17" eb="19">
      <t>カイシャ</t>
    </rPh>
    <rPh sb="19" eb="20">
      <t>カン</t>
    </rPh>
    <rPh sb="20" eb="23">
      <t>レンケイ</t>
    </rPh>
    <rPh sb="23" eb="25">
      <t>リヨウ</t>
    </rPh>
    <rPh sb="25" eb="27">
      <t>ケイカク</t>
    </rPh>
    <rPh sb="27" eb="28">
      <t>ショ</t>
    </rPh>
    <phoneticPr fontId="12"/>
  </si>
  <si>
    <t>会社間連系線利用計画書</t>
    <rPh sb="0" eb="2">
      <t>カイシャ</t>
    </rPh>
    <phoneticPr fontId="18"/>
  </si>
  <si>
    <t>様式38 第3表（エリア指定２）【会社間連系線利用計画書】</t>
    <rPh sb="0" eb="2">
      <t>ヨウシキ</t>
    </rPh>
    <rPh sb="5" eb="6">
      <t>ダイ</t>
    </rPh>
    <rPh sb="7" eb="8">
      <t>ヒョウ</t>
    </rPh>
    <rPh sb="12" eb="14">
      <t>シテイ</t>
    </rPh>
    <rPh sb="17" eb="19">
      <t>カイシャ</t>
    </rPh>
    <rPh sb="19" eb="20">
      <t>カン</t>
    </rPh>
    <rPh sb="20" eb="23">
      <t>レンケイ</t>
    </rPh>
    <rPh sb="23" eb="25">
      <t>リヨウ</t>
    </rPh>
    <rPh sb="25" eb="27">
      <t>ケイカク</t>
    </rPh>
    <rPh sb="27" eb="28">
      <t>ショ</t>
    </rPh>
    <phoneticPr fontId="12"/>
  </si>
  <si>
    <t>最大需要電力発生時における会社間連系線の状況</t>
    <rPh sb="13" eb="15">
      <t>カイシャ</t>
    </rPh>
    <rPh sb="15" eb="16">
      <t>カン</t>
    </rPh>
    <phoneticPr fontId="11"/>
  </si>
  <si>
    <t>会社間連系線利用計画書</t>
    <rPh sb="0" eb="2">
      <t>カイシャ</t>
    </rPh>
    <rPh sb="2" eb="3">
      <t>カン</t>
    </rPh>
    <rPh sb="3" eb="5">
      <t>レンケイ</t>
    </rPh>
    <rPh sb="8" eb="10">
      <t>ケイカク</t>
    </rPh>
    <rPh sb="10" eb="11">
      <t>ショ</t>
    </rPh>
    <phoneticPr fontId="11"/>
  </si>
  <si>
    <t>様式第３２（第４６条関係）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1"/>
  </si>
  <si>
    <t>１　別紙は、次の第１表から第８表の様式によること。</t>
    <rPh sb="2" eb="4">
      <t>ベッシ</t>
    </rPh>
    <rPh sb="6" eb="7">
      <t>ツギ</t>
    </rPh>
    <rPh sb="8" eb="9">
      <t>ダイ</t>
    </rPh>
    <rPh sb="10" eb="11">
      <t>ヒョウ</t>
    </rPh>
    <rPh sb="13" eb="14">
      <t>ダイ</t>
    </rPh>
    <rPh sb="15" eb="16">
      <t>ヒョウ</t>
    </rPh>
    <rPh sb="17" eb="19">
      <t>ヨウシキ</t>
    </rPh>
    <phoneticPr fontId="11"/>
  </si>
  <si>
    <t>ライセンス区分</t>
    <rPh sb="5" eb="7">
      <t>クブン</t>
    </rPh>
    <phoneticPr fontId="11"/>
  </si>
  <si>
    <t>（一般送配電事業者）</t>
    <rPh sb="1" eb="3">
      <t>イッパン</t>
    </rPh>
    <rPh sb="3" eb="4">
      <t>ソウ</t>
    </rPh>
    <rPh sb="4" eb="6">
      <t>ハイデン</t>
    </rPh>
    <rPh sb="6" eb="8">
      <t>ジギョウ</t>
    </rPh>
    <rPh sb="8" eb="9">
      <t>シャ</t>
    </rPh>
    <phoneticPr fontId="11"/>
  </si>
  <si>
    <t>（小売電気事業者）</t>
    <rPh sb="1" eb="3">
      <t>コウリ</t>
    </rPh>
    <rPh sb="3" eb="5">
      <t>デンキ</t>
    </rPh>
    <rPh sb="5" eb="8">
      <t>ジギョウシャ</t>
    </rPh>
    <phoneticPr fontId="11"/>
  </si>
  <si>
    <t>（発電事業者）</t>
    <rPh sb="1" eb="3">
      <t>ハツデン</t>
    </rPh>
    <rPh sb="3" eb="6">
      <t>ジギョウシャ</t>
    </rPh>
    <phoneticPr fontId="11"/>
  </si>
  <si>
    <t>（登録特定送配電事業者）</t>
    <rPh sb="1" eb="3">
      <t>トウロク</t>
    </rPh>
    <rPh sb="3" eb="5">
      <t>トクテイ</t>
    </rPh>
    <rPh sb="5" eb="6">
      <t>ソウ</t>
    </rPh>
    <rPh sb="6" eb="8">
      <t>ハイデン</t>
    </rPh>
    <rPh sb="8" eb="10">
      <t>ジギョウ</t>
    </rPh>
    <rPh sb="10" eb="11">
      <t>シャ</t>
    </rPh>
    <phoneticPr fontId="11"/>
  </si>
  <si>
    <t>（送配電事業者）</t>
    <rPh sb="1" eb="2">
      <t>ソウ</t>
    </rPh>
    <rPh sb="2" eb="4">
      <t>ハイデン</t>
    </rPh>
    <rPh sb="4" eb="6">
      <t>ジギョウ</t>
    </rPh>
    <rPh sb="6" eb="7">
      <t>シャ</t>
    </rPh>
    <phoneticPr fontId="11"/>
  </si>
  <si>
    <t>（特定送配電事業者）</t>
    <rPh sb="1" eb="3">
      <t>トクテイ</t>
    </rPh>
    <rPh sb="3" eb="4">
      <t>ソウ</t>
    </rPh>
    <rPh sb="4" eb="6">
      <t>ハイデン</t>
    </rPh>
    <rPh sb="6" eb="8">
      <t>ジギョウ</t>
    </rPh>
    <rPh sb="8" eb="9">
      <t>シャ</t>
    </rPh>
    <phoneticPr fontId="11"/>
  </si>
  <si>
    <t>（エリア指定断面１：８月１５時）</t>
    <rPh sb="11" eb="12">
      <t>ガツ</t>
    </rPh>
    <rPh sb="14" eb="15">
      <t>ジ</t>
    </rPh>
    <phoneticPr fontId="11"/>
  </si>
  <si>
    <t>（エリア指定断面１：８月１７時）</t>
    <rPh sb="11" eb="12">
      <t>ガツ</t>
    </rPh>
    <rPh sb="14" eb="15">
      <t>ジ</t>
    </rPh>
    <phoneticPr fontId="11"/>
  </si>
  <si>
    <t>（エリア指定断面２：１月１８時）</t>
    <rPh sb="4" eb="6">
      <t>シテイ</t>
    </rPh>
    <rPh sb="6" eb="8">
      <t>ダンメン</t>
    </rPh>
    <rPh sb="11" eb="12">
      <t>ガツ</t>
    </rPh>
    <rPh sb="14" eb="15">
      <t>ジ</t>
    </rPh>
    <phoneticPr fontId="11"/>
  </si>
  <si>
    <t>（月間１９時）</t>
    <rPh sb="1" eb="3">
      <t>ゲッカン</t>
    </rPh>
    <rPh sb="5" eb="6">
      <t>ジ</t>
    </rPh>
    <phoneticPr fontId="11"/>
  </si>
  <si>
    <t>（月間２０時）</t>
    <rPh sb="1" eb="3">
      <t>ゲッカン</t>
    </rPh>
    <rPh sb="5" eb="6">
      <t>ジ</t>
    </rPh>
    <phoneticPr fontId="11"/>
  </si>
  <si>
    <t>（月間１５時）</t>
    <rPh sb="1" eb="3">
      <t>ゲッカン</t>
    </rPh>
    <rPh sb="5" eb="6">
      <t>ジ</t>
    </rPh>
    <phoneticPr fontId="11"/>
  </si>
  <si>
    <t>（月間１８時）</t>
    <rPh sb="1" eb="3">
      <t>ゲッカン</t>
    </rPh>
    <rPh sb="5" eb="6">
      <t>ジ</t>
    </rPh>
    <phoneticPr fontId="11"/>
  </si>
  <si>
    <t>（後半１５時）</t>
    <rPh sb="1" eb="3">
      <t>コウハン</t>
    </rPh>
    <rPh sb="5" eb="6">
      <t>ジ</t>
    </rPh>
    <phoneticPr fontId="11"/>
  </si>
  <si>
    <t>（前半１５時）</t>
    <rPh sb="1" eb="3">
      <t>ゼンハン</t>
    </rPh>
    <rPh sb="5" eb="6">
      <t>ジ</t>
    </rPh>
    <phoneticPr fontId="11"/>
  </si>
  <si>
    <t>（前半１９時）</t>
    <rPh sb="1" eb="3">
      <t>ゼンハン</t>
    </rPh>
    <rPh sb="5" eb="6">
      <t>ジ</t>
    </rPh>
    <phoneticPr fontId="11"/>
  </si>
  <si>
    <t>（月間１１時）</t>
    <rPh sb="1" eb="3">
      <t>ゲッカン</t>
    </rPh>
    <rPh sb="5" eb="6">
      <t>ジ</t>
    </rPh>
    <phoneticPr fontId="11"/>
  </si>
  <si>
    <t>（月間１０時）</t>
    <rPh sb="1" eb="3">
      <t>ゲッカン</t>
    </rPh>
    <rPh sb="5" eb="6">
      <t>ジ</t>
    </rPh>
    <phoneticPr fontId="11"/>
  </si>
  <si>
    <t>（前半１０時）</t>
    <rPh sb="1" eb="3">
      <t>ゼンハン</t>
    </rPh>
    <rPh sb="5" eb="6">
      <t>ジ</t>
    </rPh>
    <phoneticPr fontId="11"/>
  </si>
  <si>
    <t>（月間１７時）</t>
    <rPh sb="1" eb="3">
      <t>ゲッカン</t>
    </rPh>
    <rPh sb="5" eb="6">
      <t>ジ</t>
    </rPh>
    <phoneticPr fontId="11"/>
  </si>
  <si>
    <t>（前半１１時）</t>
    <rPh sb="1" eb="3">
      <t>ゼンハン</t>
    </rPh>
    <rPh sb="5" eb="6">
      <t>ジ</t>
    </rPh>
    <phoneticPr fontId="11"/>
  </si>
  <si>
    <t>（月間１２時）</t>
    <rPh sb="1" eb="3">
      <t>ゲッカン</t>
    </rPh>
    <rPh sb="5" eb="6">
      <t>ジ</t>
    </rPh>
    <phoneticPr fontId="11"/>
  </si>
  <si>
    <t>（後半１７時）</t>
    <rPh sb="1" eb="3">
      <t>コウハン</t>
    </rPh>
    <rPh sb="5" eb="6">
      <t>ジ</t>
    </rPh>
    <phoneticPr fontId="11"/>
  </si>
  <si>
    <t>（前半１７時）</t>
    <rPh sb="1" eb="3">
      <t>ゼンハン</t>
    </rPh>
    <rPh sb="5" eb="6">
      <t>ジ</t>
    </rPh>
    <phoneticPr fontId="11"/>
  </si>
  <si>
    <t>（前半２０時）</t>
    <rPh sb="1" eb="3">
      <t>ゼンハン</t>
    </rPh>
    <rPh sb="5" eb="6">
      <t>ジ</t>
    </rPh>
    <phoneticPr fontId="11"/>
  </si>
  <si>
    <t>（エリア指定断面１：８月１５時）</t>
    <rPh sb="11" eb="12">
      <t>ガツ</t>
    </rPh>
    <rPh sb="14" eb="15">
      <t>ジ</t>
    </rPh>
    <phoneticPr fontId="11"/>
  </si>
  <si>
    <t>（エリア指定断面１：８月１７時）</t>
    <rPh sb="11" eb="12">
      <t>ガツ</t>
    </rPh>
    <rPh sb="14" eb="15">
      <t>ジ</t>
    </rPh>
    <phoneticPr fontId="11"/>
  </si>
  <si>
    <t>該当なし</t>
    <rPh sb="0" eb="2">
      <t>ガイトウ</t>
    </rPh>
    <phoneticPr fontId="11"/>
  </si>
  <si>
    <t>←数式入力セル（27年度を除く）</t>
    <rPh sb="1" eb="3">
      <t>スウシキ</t>
    </rPh>
    <rPh sb="3" eb="5">
      <t>ニュウリョク</t>
    </rPh>
    <rPh sb="10" eb="12">
      <t>ネンド</t>
    </rPh>
    <rPh sb="13" eb="14">
      <t>ノゾ</t>
    </rPh>
    <phoneticPr fontId="11"/>
  </si>
  <si>
    <t>　　　　　　　　　　　　　　　年　度
　　項　目</t>
    <rPh sb="22" eb="23">
      <t>コウ</t>
    </rPh>
    <rPh sb="24" eb="25">
      <t>メ</t>
    </rPh>
    <phoneticPr fontId="11"/>
  </si>
  <si>
    <t>　　　　　　　　　　　　　　　月　別
　　項　目</t>
    <rPh sb="15" eb="16">
      <t>ツキ</t>
    </rPh>
    <rPh sb="17" eb="18">
      <t>ベツ</t>
    </rPh>
    <rPh sb="22" eb="23">
      <t>コウ</t>
    </rPh>
    <rPh sb="24" eb="25">
      <t>メ</t>
    </rPh>
    <phoneticPr fontId="11"/>
  </si>
  <si>
    <t>保有電源</t>
    <phoneticPr fontId="16"/>
  </si>
  <si>
    <t>水力発電所（送電端）</t>
    <phoneticPr fontId="18"/>
  </si>
  <si>
    <t>火力発電所（送電端）</t>
    <phoneticPr fontId="18"/>
  </si>
  <si>
    <t>原子力発電所（送電端）</t>
    <phoneticPr fontId="18"/>
  </si>
  <si>
    <t>合計（送電端）</t>
    <phoneticPr fontId="11"/>
  </si>
  <si>
    <t>発電事業者</t>
    <phoneticPr fontId="18"/>
  </si>
  <si>
    <t>取引所</t>
    <phoneticPr fontId="18"/>
  </si>
  <si>
    <t>調達先未定</t>
    <phoneticPr fontId="18"/>
  </si>
  <si>
    <t>水力発電所</t>
    <phoneticPr fontId="11"/>
  </si>
  <si>
    <t>一般</t>
    <phoneticPr fontId="11"/>
  </si>
  <si>
    <t>揚水</t>
    <phoneticPr fontId="11"/>
  </si>
  <si>
    <t>火力発電所</t>
    <phoneticPr fontId="11"/>
  </si>
  <si>
    <t>石炭</t>
    <phoneticPr fontId="11"/>
  </si>
  <si>
    <t>ＬＮＧ</t>
    <phoneticPr fontId="11"/>
  </si>
  <si>
    <t>石油</t>
    <phoneticPr fontId="11"/>
  </si>
  <si>
    <t>ＬＰＧ</t>
    <phoneticPr fontId="11"/>
  </si>
  <si>
    <t>風力</t>
    <phoneticPr fontId="11"/>
  </si>
  <si>
    <t>バイオマス</t>
    <phoneticPr fontId="16"/>
  </si>
  <si>
    <t>合計</t>
    <phoneticPr fontId="11"/>
  </si>
  <si>
    <t xml:space="preserve"> 非化石電源比率（％）</t>
    <phoneticPr fontId="18"/>
  </si>
  <si>
    <t>欄外備考</t>
    <phoneticPr fontId="11"/>
  </si>
  <si>
    <t>一般</t>
    <phoneticPr fontId="11"/>
  </si>
  <si>
    <t>石炭</t>
    <phoneticPr fontId="11"/>
  </si>
  <si>
    <t xml:space="preserve"> 非化石電源比率（％）</t>
    <phoneticPr fontId="18"/>
  </si>
  <si>
    <t>保有電源</t>
    <phoneticPr fontId="16"/>
  </si>
  <si>
    <t>水力発電所（送電端）</t>
    <phoneticPr fontId="18"/>
  </si>
  <si>
    <t>火力発電所（送電端）</t>
    <phoneticPr fontId="18"/>
  </si>
  <si>
    <t>原子力発電所（送電端）</t>
    <phoneticPr fontId="18"/>
  </si>
  <si>
    <t>合計（送電端）</t>
    <phoneticPr fontId="11"/>
  </si>
  <si>
    <t>発電事業者</t>
    <phoneticPr fontId="18"/>
  </si>
  <si>
    <t>取引所</t>
    <phoneticPr fontId="18"/>
  </si>
  <si>
    <t>調達先未定</t>
    <phoneticPr fontId="18"/>
  </si>
  <si>
    <t>水力発電所</t>
    <phoneticPr fontId="11"/>
  </si>
  <si>
    <t>一般</t>
    <phoneticPr fontId="11"/>
  </si>
  <si>
    <t>揚水</t>
    <phoneticPr fontId="11"/>
  </si>
  <si>
    <t>火力発電所</t>
    <phoneticPr fontId="11"/>
  </si>
  <si>
    <t>石炭</t>
    <phoneticPr fontId="11"/>
  </si>
  <si>
    <t>ＬＮＧ</t>
    <phoneticPr fontId="11"/>
  </si>
  <si>
    <t>石油</t>
    <phoneticPr fontId="11"/>
  </si>
  <si>
    <t>ＬＰＧ</t>
    <phoneticPr fontId="11"/>
  </si>
  <si>
    <t>風力</t>
    <phoneticPr fontId="11"/>
  </si>
  <si>
    <t>合計</t>
    <phoneticPr fontId="11"/>
  </si>
  <si>
    <t>水力発電所</t>
    <phoneticPr fontId="11"/>
  </si>
  <si>
    <t>火力発電所</t>
    <phoneticPr fontId="11"/>
  </si>
  <si>
    <t>石油</t>
    <phoneticPr fontId="11"/>
  </si>
  <si>
    <t>風力</t>
    <phoneticPr fontId="11"/>
  </si>
  <si>
    <t>原子力発電所（送電端）</t>
    <phoneticPr fontId="18"/>
  </si>
  <si>
    <t>調達先未定</t>
    <phoneticPr fontId="18"/>
  </si>
  <si>
    <t>火力発電所（送電端）</t>
    <phoneticPr fontId="18"/>
  </si>
  <si>
    <t>揚水</t>
    <phoneticPr fontId="11"/>
  </si>
  <si>
    <t>ＬＮＧ</t>
    <phoneticPr fontId="11"/>
  </si>
  <si>
    <t>火力発電所（送電端）</t>
    <phoneticPr fontId="18"/>
  </si>
  <si>
    <t>取引所</t>
    <phoneticPr fontId="18"/>
  </si>
  <si>
    <t>合計（送電端）</t>
    <phoneticPr fontId="11"/>
  </si>
  <si>
    <t>保有電源</t>
    <phoneticPr fontId="16"/>
  </si>
  <si>
    <t>水力発電所（送電端）</t>
    <phoneticPr fontId="18"/>
  </si>
  <si>
    <t>火力発電所（送電端）</t>
    <phoneticPr fontId="18"/>
  </si>
  <si>
    <t>発電事業者</t>
    <phoneticPr fontId="18"/>
  </si>
  <si>
    <t>　①　様式第３６表（受電）および（送電）を契約に基づいて記載</t>
  </si>
  <si>
    <t>　②　様式第３２第８表（受電）および（送電）の２９年度以降を契約に基づいて記載</t>
  </si>
  <si>
    <t>　　　※様式第３２第１表～第４表において、①②の受電分は調達分に、送電分は需要にそれぞれ紐づく</t>
  </si>
  <si>
    <t>　③　様式第３２第１表～第４表の保有電源欄を記載</t>
  </si>
  <si>
    <t>　④　様式第３２第１表・第２表の２７年度（参考）を記載</t>
  </si>
  <si>
    <t>　⑤　様式第３２第１表・第３表のエリア外供給力（再掲）を記載</t>
  </si>
  <si>
    <t>　　　※⑦・⑧については、記載対象をよく確認すること</t>
  </si>
  <si>
    <t>　＜共通＞</t>
  </si>
  <si>
    <t>　　・各帳票は、電源の接続エリアを起点として当該エリア帳票に計上する。</t>
  </si>
  <si>
    <t xml:space="preserve">    ・設備がないまたは契約が無い部分については「空白」とすること（「０」と表記しないこと）。</t>
  </si>
  <si>
    <t>　＜①②＞　</t>
  </si>
  <si>
    <t>　　・「最大受給電力」については、供給電力等の記載断面（記載要領Ｐ３４）における安定的な供給電力を</t>
  </si>
  <si>
    <t xml:space="preserve">      計上する（例：再エネ供給力はＬ５とし、設備容量を計上しない）。</t>
  </si>
  <si>
    <t>　　・計上内容は、契約相手先と照合の上、契約相手先の供給計画と同じ内容を記載する。</t>
  </si>
  <si>
    <t xml:space="preserve">  </t>
  </si>
  <si>
    <t>　＜③＞</t>
  </si>
  <si>
    <t>　　・３２－１表および３表は、供給電力等の記載断面（記載要領Ｐ３４）における安定的な供給電力を</t>
  </si>
  <si>
    <t>　　　計上する（例：再エネ供給力はＬ５とし、設備容量を計上しない）。　　</t>
  </si>
  <si>
    <t>　</t>
  </si>
  <si>
    <t>　　・発電設備の開発計画が無い場合（１０００kW未満の開発を含む）は記載不要。</t>
  </si>
  <si>
    <t>　　・１０万kW以上の発電設備についてのみ記載する（１０万kW未満は記載不要）。</t>
  </si>
  <si>
    <t>　　・火力発電設備を保有する全ての事業者は記載が必要。</t>
  </si>
  <si>
    <t>●発電事業者における基本的な作成手順</t>
    <phoneticPr fontId="11"/>
  </si>
  <si>
    <t>●各作成手順における注意事項</t>
    <phoneticPr fontId="11"/>
  </si>
  <si>
    <t>新規発行（ライセンス毎に様式を分割、作成時の注意事項を追加、様式32-1～4と様式32-8・36間の数式を設定）</t>
    <rPh sb="0" eb="2">
      <t>シンキ</t>
    </rPh>
    <rPh sb="2" eb="4">
      <t>ハッコウ</t>
    </rPh>
    <rPh sb="18" eb="20">
      <t>サクセイ</t>
    </rPh>
    <rPh sb="20" eb="21">
      <t>ジ</t>
    </rPh>
    <rPh sb="22" eb="24">
      <t>チュウイ</t>
    </rPh>
    <rPh sb="24" eb="26">
      <t>ジコウ</t>
    </rPh>
    <rPh sb="27" eb="29">
      <t>ツイカ</t>
    </rPh>
    <phoneticPr fontId="11"/>
  </si>
  <si>
    <t>　　・需要電力が全てエリア内の事業者は記載不要。</t>
    <rPh sb="3" eb="5">
      <t>ジュヨウ</t>
    </rPh>
    <rPh sb="5" eb="7">
      <t>デンリョク</t>
    </rPh>
    <rPh sb="8" eb="9">
      <t>スベ</t>
    </rPh>
    <rPh sb="13" eb="14">
      <t>ナイ</t>
    </rPh>
    <rPh sb="15" eb="18">
      <t>ジギョウシャ</t>
    </rPh>
    <phoneticPr fontId="11"/>
  </si>
  <si>
    <t>←数式入力セル（28年度のみ）</t>
    <rPh sb="1" eb="3">
      <t>スウシキ</t>
    </rPh>
    <rPh sb="3" eb="5">
      <t>ニュウリョク</t>
    </rPh>
    <rPh sb="10" eb="12">
      <t>ネンド</t>
    </rPh>
    <phoneticPr fontId="11"/>
  </si>
  <si>
    <t>　⑦　様式第３２第１表の年度末電源構成および様式第３２第２表の発電端電力量を記載（保有電源に対する分を記載）</t>
    <phoneticPr fontId="11"/>
  </si>
  <si>
    <t>　⑧　様式第３２第５表・第７表を記載（様式第３２第１表・第２表の保有電源欄の記載内容と整合させる）</t>
    <phoneticPr fontId="11"/>
  </si>
  <si>
    <t>　⑨　様式第３４第１表～第３表を記載（様式第３２第３表・第４表の保有電源欄の記載内容と整合させる）</t>
    <phoneticPr fontId="11"/>
  </si>
  <si>
    <t>　⑩　様式第３５第１表～第３表を記載</t>
    <phoneticPr fontId="11"/>
  </si>
  <si>
    <t>　⑥　上記⑥と整合を図り、様式第３８－３を記載</t>
    <rPh sb="3" eb="5">
      <t>ジョウキ</t>
    </rPh>
    <rPh sb="7" eb="9">
      <t>セイゴウ</t>
    </rPh>
    <rPh sb="10" eb="11">
      <t>ハカ</t>
    </rPh>
    <rPh sb="13" eb="15">
      <t>ヨウシキ</t>
    </rPh>
    <rPh sb="15" eb="16">
      <t>ダイ</t>
    </rPh>
    <rPh sb="21" eb="23">
      <t>キサイ</t>
    </rPh>
    <phoneticPr fontId="11"/>
  </si>
  <si>
    <t>　＜⑤⑥＞</t>
    <phoneticPr fontId="11"/>
  </si>
  <si>
    <t>　＜⑦＞</t>
    <phoneticPr fontId="11"/>
  </si>
  <si>
    <t>　＜⑧＞</t>
    <phoneticPr fontId="11"/>
  </si>
  <si>
    <t>　＜⑨＞</t>
    <phoneticPr fontId="11"/>
  </si>
  <si>
    <t>　＜⑩＞</t>
    <phoneticPr fontId="11"/>
  </si>
  <si>
    <t>　　・弊機関に連系線利用登録している範囲内での記載とすること。</t>
    <rPh sb="3" eb="4">
      <t>ヘイ</t>
    </rPh>
    <rPh sb="4" eb="6">
      <t>キカン</t>
    </rPh>
    <rPh sb="7" eb="9">
      <t>レンケイ</t>
    </rPh>
    <rPh sb="9" eb="10">
      <t>セン</t>
    </rPh>
    <rPh sb="10" eb="12">
      <t>リヨウ</t>
    </rPh>
    <rPh sb="12" eb="14">
      <t>トウロク</t>
    </rPh>
    <rPh sb="18" eb="21">
      <t>ハンイナイ</t>
    </rPh>
    <rPh sb="23" eb="25">
      <t>キサイ</t>
    </rPh>
    <phoneticPr fontId="11"/>
  </si>
  <si>
    <t>　　・３２－１表の年度末電源構成は、③で計上した供給電力に対する設備容量を計上する。</t>
    <phoneticPr fontId="11"/>
  </si>
  <si>
    <t>　　・３２－２表の発電端電力量は、③で計上した供給電力量（送電端）に対する発電端の値を計上する。</t>
    <phoneticPr fontId="11"/>
  </si>
  <si>
    <t>　　・様式第３６表の受電表に行を追加した場合は、様式第３２第８表の受電表に、</t>
    <rPh sb="3" eb="5">
      <t>ヨウシキ</t>
    </rPh>
    <rPh sb="5" eb="6">
      <t>ダイ</t>
    </rPh>
    <rPh sb="8" eb="9">
      <t>ヒョウ</t>
    </rPh>
    <rPh sb="10" eb="12">
      <t>ジュデン</t>
    </rPh>
    <rPh sb="12" eb="13">
      <t>ヒョウ</t>
    </rPh>
    <rPh sb="14" eb="15">
      <t>ギョウ</t>
    </rPh>
    <rPh sb="16" eb="18">
      <t>ツイカ</t>
    </rPh>
    <rPh sb="20" eb="22">
      <t>バアイ</t>
    </rPh>
    <rPh sb="24" eb="26">
      <t>ヨウシキ</t>
    </rPh>
    <rPh sb="26" eb="27">
      <t>ダイ</t>
    </rPh>
    <rPh sb="29" eb="30">
      <t>ダイ</t>
    </rPh>
    <rPh sb="31" eb="32">
      <t>ヒョウ</t>
    </rPh>
    <rPh sb="33" eb="35">
      <t>ジュデン</t>
    </rPh>
    <rPh sb="35" eb="36">
      <t>ヒョウ</t>
    </rPh>
    <phoneticPr fontId="11"/>
  </si>
  <si>
    <t>　　　様式第３６表の送電表に行を追加した場合は、様式第３２第８表の送電表にそれぞれ同様に行を追加すること。</t>
    <phoneticPr fontId="11"/>
  </si>
  <si>
    <t>rev.1</t>
    <phoneticPr fontId="11"/>
  </si>
  <si>
    <t>　　・計上する値が小さい場合（「１０」未満程度）には小数点以下（最大小数点以下３桁）も入力する（表記は整数とする）。</t>
    <phoneticPr fontId="11"/>
  </si>
  <si>
    <t>様式32-1（指定2）の調達分（小売・その他）の数式修正、小数点以下のルール追記および入力規則設定、様式32-8・36の欄外備考欄保護解除</t>
    <rPh sb="0" eb="2">
      <t>ヨウシキ</t>
    </rPh>
    <rPh sb="7" eb="9">
      <t>シテイ</t>
    </rPh>
    <rPh sb="12" eb="14">
      <t>チョウタツ</t>
    </rPh>
    <rPh sb="14" eb="15">
      <t>ブン</t>
    </rPh>
    <rPh sb="16" eb="18">
      <t>コウ</t>
    </rPh>
    <rPh sb="21" eb="22">
      <t>タ</t>
    </rPh>
    <rPh sb="24" eb="26">
      <t>スウシキ</t>
    </rPh>
    <rPh sb="26" eb="28">
      <t>シュウセイ</t>
    </rPh>
    <phoneticPr fontId="11"/>
  </si>
  <si>
    <t>rev.2</t>
    <phoneticPr fontId="11"/>
  </si>
  <si>
    <t>様式第３２</t>
    <phoneticPr fontId="11"/>
  </si>
  <si>
    <t>発電用消費量は全て数式入力セル</t>
    <rPh sb="0" eb="3">
      <t>ハツデンヨウ</t>
    </rPh>
    <rPh sb="3" eb="6">
      <t>ショウヒリョウ</t>
    </rPh>
    <rPh sb="7" eb="8">
      <t>スベ</t>
    </rPh>
    <rPh sb="9" eb="11">
      <t>スウシキ</t>
    </rPh>
    <rPh sb="11" eb="13">
      <t>ニュウリョク</t>
    </rPh>
    <phoneticPr fontId="11"/>
  </si>
  <si>
    <t>様式32-8（指定2）送電帳票のC列記載変更、様式32-1（指定1・2）間の年度末電源構成に数式を設定</t>
    <rPh sb="0" eb="2">
      <t>ヨウシキ</t>
    </rPh>
    <rPh sb="7" eb="9">
      <t>シテイ</t>
    </rPh>
    <rPh sb="11" eb="13">
      <t>ソウデン</t>
    </rPh>
    <rPh sb="13" eb="15">
      <t>チョウヒョウ</t>
    </rPh>
    <rPh sb="17" eb="18">
      <t>レツ</t>
    </rPh>
    <rPh sb="18" eb="20">
      <t>キサイ</t>
    </rPh>
    <rPh sb="20" eb="22">
      <t>ヘンコウ</t>
    </rPh>
    <rPh sb="23" eb="25">
      <t>ヨウシキ</t>
    </rPh>
    <rPh sb="30" eb="32">
      <t>シテイ</t>
    </rPh>
    <rPh sb="36" eb="37">
      <t>カン</t>
    </rPh>
    <rPh sb="38" eb="41">
      <t>ネンドマツ</t>
    </rPh>
    <rPh sb="41" eb="43">
      <t>デンゲン</t>
    </rPh>
    <rPh sb="43" eb="45">
      <t>コウセイ</t>
    </rPh>
    <rPh sb="46" eb="48">
      <t>スウシキ</t>
    </rPh>
    <rPh sb="49" eb="51">
      <t>セッテイ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</si>
</sst>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&quot;¥&quot;#,##0_);[Red]\(&quot;¥&quot;#,##0\)"/>
    <numFmt numFmtId="177" formatCode="#,##0;&quot;△&quot;#,##0"/>
    <numFmt numFmtId="178" formatCode="0.0&quot;%&quot;"/>
    <numFmt numFmtId="179" formatCode="&quot;¥&quot;#,##0;\-&quot;¥&quot;#,##0"/>
    <numFmt numFmtId="180" formatCode="0.0%"/>
    <numFmt numFmtId="181" formatCode=";;&quot;&quot;"/>
    <numFmt numFmtId="182" formatCode="[DBNum3]e&quot;年度&quot;"/>
    <numFmt numFmtId="183" formatCode="#,###"/>
    <numFmt numFmtId="184" formatCode="&quot;(&quot;0.0&quot;%)&quot;"/>
    <numFmt numFmtId="185" formatCode="#,##0;&quot;△&quot;#,##0;&quot;－&quot;"/>
    <numFmt numFmtId="186" formatCode="#,##0.0;&quot;△&quot;#,##0.0;&quot;－&quot;"/>
    <numFmt numFmtId="187" formatCode="#,##0;&quot;△ &quot;#,##0"/>
    <numFmt numFmtId="188" formatCode="0.000"/>
    <numFmt numFmtId="189" formatCode="0;&quot;△ &quot;0"/>
    <numFmt numFmtId="190" formatCode="0.0&quot;%&quot;;&quot;△ &quot;0.0&quot;%&quot;"/>
    <numFmt numFmtId="191" formatCode="&quot;(&quot;0.0&quot;%)&quot;;&quot;(△ &quot;0.0&quot;%)&quot;"/>
  </numFmts>
  <fonts count="51">
    <font>
      <sz val="9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name val="ＭＳ ゴシック"/>
      <family val="3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11"/>
      <name val="ＭＳ 明朝"/>
      <family val="1"/>
      <charset val="128"/>
    </font>
    <font>
      <u/>
      <sz val="6.3"/>
      <color theme="10"/>
      <name val="ＭＳ ゴシック"/>
      <family val="3"/>
      <charset val="128"/>
    </font>
    <font>
      <sz val="14"/>
      <name val="ＭＳ 明朝"/>
      <family val="1"/>
      <charset val="128"/>
    </font>
    <font>
      <u/>
      <sz val="14"/>
      <name val="ＭＳ 明朝"/>
      <family val="1"/>
      <charset val="128"/>
    </font>
    <font>
      <vertAlign val="superscript"/>
      <sz val="14"/>
      <name val="ＭＳ 明朝"/>
      <family val="1"/>
      <charset val="128"/>
    </font>
    <font>
      <u/>
      <sz val="16"/>
      <color theme="10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明朝"/>
      <family val="1"/>
      <charset val="128"/>
    </font>
    <font>
      <vertAlign val="superscript"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7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3"/>
      <name val="ＭＳ 明朝"/>
      <family val="1"/>
      <charset val="128"/>
    </font>
    <font>
      <sz val="10"/>
      <color theme="1"/>
      <name val="Meiryo UI"/>
      <family val="3"/>
      <charset val="128"/>
    </font>
    <font>
      <b/>
      <sz val="14"/>
      <color indexed="81"/>
      <name val="ＭＳ Ｐゴシック"/>
      <family val="3"/>
      <charset val="128"/>
    </font>
    <font>
      <sz val="14"/>
      <color indexed="81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4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33">
    <xf numFmtId="0" fontId="0" fillId="0" borderId="0">
      <alignment vertical="center"/>
    </xf>
    <xf numFmtId="0" fontId="9" fillId="0" borderId="0">
      <alignment vertical="center"/>
    </xf>
    <xf numFmtId="0" fontId="15" fillId="0" borderId="0"/>
    <xf numFmtId="38" fontId="9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5" fillId="0" borderId="0"/>
    <xf numFmtId="0" fontId="17" fillId="0" borderId="0">
      <alignment vertical="center"/>
    </xf>
    <xf numFmtId="0" fontId="17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9" fillId="0" borderId="18"/>
    <xf numFmtId="0" fontId="8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0" borderId="0">
      <alignment horizontal="left"/>
    </xf>
    <xf numFmtId="0" fontId="15" fillId="0" borderId="0"/>
    <xf numFmtId="0" fontId="15" fillId="0" borderId="0"/>
    <xf numFmtId="0" fontId="17" fillId="0" borderId="0">
      <alignment vertical="center"/>
    </xf>
    <xf numFmtId="0" fontId="1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/>
    <xf numFmtId="0" fontId="20" fillId="0" borderId="0">
      <alignment vertical="center"/>
    </xf>
    <xf numFmtId="0" fontId="17" fillId="0" borderId="0">
      <alignment vertical="center"/>
    </xf>
    <xf numFmtId="0" fontId="21" fillId="0" borderId="0"/>
    <xf numFmtId="0" fontId="9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8" fillId="0" borderId="0">
      <alignment vertical="center"/>
    </xf>
    <xf numFmtId="49" fontId="21" fillId="0" borderId="0"/>
    <xf numFmtId="0" fontId="15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>
      <alignment horizontal="left"/>
    </xf>
    <xf numFmtId="0" fontId="17" fillId="0" borderId="0">
      <alignment vertical="center"/>
    </xf>
    <xf numFmtId="0" fontId="17" fillId="0" borderId="0">
      <alignment vertical="center"/>
    </xf>
    <xf numFmtId="0" fontId="15" fillId="0" borderId="0"/>
    <xf numFmtId="0" fontId="8" fillId="0" borderId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40">
    <xf numFmtId="0" fontId="0" fillId="0" borderId="0" xfId="0">
      <alignment vertical="center"/>
    </xf>
    <xf numFmtId="49" fontId="10" fillId="2" borderId="0" xfId="1" applyNumberFormat="1" applyFont="1" applyFill="1" applyBorder="1" applyAlignment="1" applyProtection="1">
      <alignment horizontal="left" vertical="center"/>
    </xf>
    <xf numFmtId="0" fontId="13" fillId="2" borderId="0" xfId="1" applyFont="1" applyFill="1" applyProtection="1">
      <alignment vertical="center"/>
    </xf>
    <xf numFmtId="49" fontId="10" fillId="2" borderId="0" xfId="2" applyNumberFormat="1" applyFont="1" applyFill="1" applyBorder="1" applyAlignment="1" applyProtection="1">
      <alignment horizontal="left" vertical="center"/>
    </xf>
    <xf numFmtId="0" fontId="14" fillId="4" borderId="2" xfId="1" applyFont="1" applyFill="1" applyBorder="1" applyAlignment="1" applyProtection="1">
      <alignment vertical="center"/>
    </xf>
    <xf numFmtId="0" fontId="14" fillId="4" borderId="3" xfId="1" applyFont="1" applyFill="1" applyBorder="1" applyAlignment="1" applyProtection="1">
      <alignment vertical="center"/>
    </xf>
    <xf numFmtId="0" fontId="14" fillId="3" borderId="0" xfId="18" applyFont="1" applyFill="1">
      <alignment vertical="center"/>
    </xf>
    <xf numFmtId="38" fontId="23" fillId="0" borderId="0" xfId="122" applyFont="1" applyFill="1" applyAlignment="1" applyProtection="1">
      <alignment vertical="center"/>
      <protection locked="0"/>
    </xf>
    <xf numFmtId="38" fontId="23" fillId="0" borderId="0" xfId="122" applyFont="1" applyFill="1" applyAlignment="1" applyProtection="1">
      <alignment horizontal="left" vertical="center"/>
      <protection locked="0"/>
    </xf>
    <xf numFmtId="38" fontId="23" fillId="0" borderId="0" xfId="122" applyFont="1" applyFill="1" applyAlignment="1" applyProtection="1">
      <alignment horizontal="center" vertical="center"/>
      <protection locked="0"/>
    </xf>
    <xf numFmtId="38" fontId="24" fillId="0" borderId="0" xfId="122" applyFont="1" applyFill="1" applyAlignment="1" applyProtection="1">
      <alignment vertical="center"/>
      <protection locked="0"/>
    </xf>
    <xf numFmtId="38" fontId="24" fillId="0" borderId="0" xfId="122" applyFont="1" applyFill="1" applyAlignment="1" applyProtection="1">
      <alignment horizontal="center" vertical="center"/>
      <protection locked="0"/>
    </xf>
    <xf numFmtId="38" fontId="23" fillId="0" borderId="0" xfId="122" applyFont="1" applyFill="1" applyAlignment="1" applyProtection="1">
      <alignment horizontal="right" vertical="center"/>
      <protection locked="0"/>
    </xf>
    <xf numFmtId="180" fontId="23" fillId="0" borderId="8" xfId="123" applyNumberFormat="1" applyFont="1" applyFill="1" applyBorder="1" applyAlignment="1" applyProtection="1">
      <alignment horizontal="right" vertical="center"/>
    </xf>
    <xf numFmtId="49" fontId="19" fillId="0" borderId="0" xfId="122" applyNumberFormat="1" applyFont="1" applyFill="1" applyAlignment="1" applyProtection="1">
      <alignment vertical="center"/>
      <protection locked="0"/>
    </xf>
    <xf numFmtId="0" fontId="26" fillId="2" borderId="0" xfId="121" applyFont="1" applyFill="1" applyAlignment="1" applyProtection="1">
      <alignment vertical="center"/>
    </xf>
    <xf numFmtId="38" fontId="23" fillId="7" borderId="12" xfId="122" applyFont="1" applyFill="1" applyBorder="1" applyAlignment="1" applyProtection="1">
      <alignment vertical="center"/>
      <protection locked="0"/>
    </xf>
    <xf numFmtId="38" fontId="23" fillId="7" borderId="10" xfId="122" applyFont="1" applyFill="1" applyBorder="1" applyAlignment="1" applyProtection="1">
      <alignment vertical="center"/>
      <protection locked="0"/>
    </xf>
    <xf numFmtId="182" fontId="23" fillId="7" borderId="11" xfId="122" applyNumberFormat="1" applyFont="1" applyFill="1" applyBorder="1" applyAlignment="1" applyProtection="1">
      <alignment horizontal="center" vertical="center"/>
      <protection locked="0"/>
    </xf>
    <xf numFmtId="182" fontId="23" fillId="7" borderId="9" xfId="122" applyNumberFormat="1" applyFont="1" applyFill="1" applyBorder="1" applyAlignment="1" applyProtection="1">
      <alignment horizontal="center" vertical="center"/>
      <protection locked="0"/>
    </xf>
    <xf numFmtId="38" fontId="23" fillId="7" borderId="15" xfId="122" applyFont="1" applyFill="1" applyBorder="1" applyAlignment="1" applyProtection="1">
      <alignment vertical="center"/>
      <protection locked="0"/>
    </xf>
    <xf numFmtId="38" fontId="23" fillId="7" borderId="4" xfId="122" applyFont="1" applyFill="1" applyBorder="1" applyAlignment="1" applyProtection="1">
      <alignment vertical="center"/>
      <protection locked="0"/>
    </xf>
    <xf numFmtId="38" fontId="23" fillId="7" borderId="19" xfId="122" applyFont="1" applyFill="1" applyBorder="1" applyAlignment="1" applyProtection="1">
      <alignment vertical="center"/>
      <protection locked="0"/>
    </xf>
    <xf numFmtId="38" fontId="23" fillId="7" borderId="13" xfId="122" applyFont="1" applyFill="1" applyBorder="1" applyAlignment="1" applyProtection="1">
      <alignment horizontal="center" vertical="center"/>
      <protection locked="0"/>
    </xf>
    <xf numFmtId="38" fontId="23" fillId="7" borderId="6" xfId="122" applyFont="1" applyFill="1" applyBorder="1" applyAlignment="1" applyProtection="1">
      <alignment horizontal="centerContinuous" vertical="center"/>
      <protection locked="0"/>
    </xf>
    <xf numFmtId="38" fontId="23" fillId="7" borderId="6" xfId="122" applyFont="1" applyFill="1" applyBorder="1" applyAlignment="1" applyProtection="1">
      <alignment horizontal="left" vertical="center"/>
      <protection locked="0"/>
    </xf>
    <xf numFmtId="38" fontId="23" fillId="7" borderId="5" xfId="122" applyFont="1" applyFill="1" applyBorder="1" applyAlignment="1" applyProtection="1">
      <alignment horizontal="centerContinuous" vertical="center"/>
      <protection locked="0"/>
    </xf>
    <xf numFmtId="38" fontId="23" fillId="7" borderId="7" xfId="122" applyFont="1" applyFill="1" applyBorder="1" applyAlignment="1" applyProtection="1">
      <alignment horizontal="centerContinuous" vertical="center"/>
      <protection locked="0"/>
    </xf>
    <xf numFmtId="38" fontId="23" fillId="7" borderId="10" xfId="122" applyFont="1" applyFill="1" applyBorder="1" applyAlignment="1" applyProtection="1">
      <alignment horizontal="centerContinuous" vertical="center"/>
      <protection locked="0"/>
    </xf>
    <xf numFmtId="38" fontId="23" fillId="7" borderId="11" xfId="122" applyFont="1" applyFill="1" applyBorder="1" applyAlignment="1" applyProtection="1">
      <alignment horizontal="centerContinuous" vertical="center"/>
      <protection locked="0"/>
    </xf>
    <xf numFmtId="38" fontId="23" fillId="7" borderId="4" xfId="122" applyFont="1" applyFill="1" applyBorder="1" applyAlignment="1" applyProtection="1">
      <alignment horizontal="centerContinuous" vertical="center"/>
      <protection locked="0"/>
    </xf>
    <xf numFmtId="38" fontId="23" fillId="7" borderId="19" xfId="122" applyFont="1" applyFill="1" applyBorder="1" applyAlignment="1" applyProtection="1">
      <alignment horizontal="centerContinuous" vertical="center"/>
      <protection locked="0"/>
    </xf>
    <xf numFmtId="0" fontId="28" fillId="4" borderId="1" xfId="1" applyFont="1" applyFill="1" applyBorder="1" applyAlignment="1" applyProtection="1">
      <alignment vertical="center"/>
    </xf>
    <xf numFmtId="0" fontId="27" fillId="6" borderId="20" xfId="18" applyFont="1" applyFill="1" applyBorder="1" applyAlignment="1" applyProtection="1">
      <alignment horizontal="center" vertical="center"/>
      <protection locked="0"/>
    </xf>
    <xf numFmtId="0" fontId="27" fillId="3" borderId="0" xfId="18" applyFont="1" applyFill="1">
      <alignment vertical="center"/>
    </xf>
    <xf numFmtId="0" fontId="27" fillId="3" borderId="0" xfId="18" applyNumberFormat="1" applyFont="1" applyFill="1" applyAlignment="1">
      <alignment horizontal="center" vertical="center"/>
    </xf>
    <xf numFmtId="0" fontId="29" fillId="7" borderId="13" xfId="0" applyFont="1" applyFill="1" applyBorder="1" applyAlignment="1">
      <alignment horizontal="center" vertical="distributed"/>
    </xf>
    <xf numFmtId="0" fontId="30" fillId="0" borderId="0" xfId="124" applyFont="1" applyFill="1" applyAlignment="1">
      <alignment vertical="center"/>
    </xf>
    <xf numFmtId="0" fontId="23" fillId="0" borderId="0" xfId="124" applyFont="1" applyFill="1" applyAlignment="1">
      <alignment vertical="center"/>
    </xf>
    <xf numFmtId="0" fontId="23" fillId="0" borderId="0" xfId="124" applyFont="1" applyFill="1" applyAlignment="1">
      <alignment horizontal="left" vertical="center"/>
    </xf>
    <xf numFmtId="0" fontId="23" fillId="0" borderId="0" xfId="124" applyFont="1" applyFill="1" applyAlignment="1">
      <alignment horizontal="centerContinuous" vertical="center"/>
    </xf>
    <xf numFmtId="185" fontId="23" fillId="0" borderId="0" xfId="124" applyNumberFormat="1" applyFont="1" applyFill="1" applyBorder="1" applyAlignment="1">
      <alignment vertical="center"/>
    </xf>
    <xf numFmtId="0" fontId="23" fillId="0" borderId="0" xfId="124" applyFont="1" applyFill="1" applyAlignment="1">
      <alignment horizontal="center" vertical="center"/>
    </xf>
    <xf numFmtId="0" fontId="23" fillId="0" borderId="8" xfId="124" applyFont="1" applyFill="1" applyBorder="1" applyAlignment="1">
      <alignment horizontal="center" vertical="center" wrapText="1"/>
    </xf>
    <xf numFmtId="0" fontId="23" fillId="0" borderId="8" xfId="124" applyFont="1" applyFill="1" applyBorder="1" applyAlignment="1">
      <alignment horizontal="center" vertical="center"/>
    </xf>
    <xf numFmtId="186" fontId="23" fillId="0" borderId="8" xfId="124" applyNumberFormat="1" applyFont="1" applyFill="1" applyBorder="1" applyAlignment="1">
      <alignment horizontal="center" vertical="center"/>
    </xf>
    <xf numFmtId="49" fontId="23" fillId="0" borderId="8" xfId="124" quotePrefix="1" applyNumberFormat="1" applyFont="1" applyFill="1" applyBorder="1" applyAlignment="1">
      <alignment horizontal="center" vertical="center"/>
    </xf>
    <xf numFmtId="49" fontId="23" fillId="0" borderId="0" xfId="124" applyNumberFormat="1" applyFont="1" applyFill="1" applyBorder="1" applyAlignment="1">
      <alignment horizontal="left" vertical="center" wrapText="1"/>
    </xf>
    <xf numFmtId="49" fontId="23" fillId="0" borderId="0" xfId="124" applyNumberFormat="1" applyFont="1" applyFill="1" applyBorder="1" applyAlignment="1">
      <alignment horizontal="left" vertical="center"/>
    </xf>
    <xf numFmtId="49" fontId="23" fillId="0" borderId="0" xfId="125" applyNumberFormat="1" applyFont="1" applyFill="1" applyBorder="1" applyAlignment="1">
      <alignment horizontal="left" vertical="center"/>
    </xf>
    <xf numFmtId="49" fontId="23" fillId="0" borderId="0" xfId="124" quotePrefix="1" applyNumberFormat="1" applyFont="1" applyFill="1" applyBorder="1" applyAlignment="1">
      <alignment horizontal="left" vertical="center"/>
    </xf>
    <xf numFmtId="38" fontId="24" fillId="0" borderId="0" xfId="127" applyFont="1" applyFill="1" applyAlignment="1" applyProtection="1">
      <alignment vertical="center"/>
      <protection locked="0"/>
    </xf>
    <xf numFmtId="0" fontId="23" fillId="0" borderId="0" xfId="126" applyFont="1" applyFill="1" applyAlignment="1">
      <alignment vertical="center"/>
    </xf>
    <xf numFmtId="0" fontId="23" fillId="0" borderId="0" xfId="126" applyFont="1" applyFill="1" applyAlignment="1">
      <alignment horizontal="left" vertical="center"/>
    </xf>
    <xf numFmtId="0" fontId="23" fillId="0" borderId="0" xfId="126" applyFont="1" applyFill="1" applyAlignment="1">
      <alignment horizontal="centerContinuous" vertical="center"/>
    </xf>
    <xf numFmtId="185" fontId="23" fillId="0" borderId="0" xfId="126" applyNumberFormat="1" applyFont="1" applyFill="1" applyBorder="1" applyAlignment="1">
      <alignment vertical="center"/>
    </xf>
    <xf numFmtId="0" fontId="23" fillId="0" borderId="8" xfId="126" applyFont="1" applyFill="1" applyBorder="1" applyAlignment="1">
      <alignment horizontal="center" vertical="center"/>
    </xf>
    <xf numFmtId="0" fontId="23" fillId="0" borderId="8" xfId="126" applyFont="1" applyFill="1" applyBorder="1" applyAlignment="1">
      <alignment horizontal="center" vertical="center" wrapText="1"/>
    </xf>
    <xf numFmtId="0" fontId="23" fillId="0" borderId="5" xfId="126" applyFont="1" applyFill="1" applyBorder="1" applyAlignment="1">
      <alignment horizontal="center" vertical="center" wrapText="1"/>
    </xf>
    <xf numFmtId="49" fontId="23" fillId="0" borderId="8" xfId="126" quotePrefix="1" applyNumberFormat="1" applyFont="1" applyFill="1" applyBorder="1" applyAlignment="1">
      <alignment horizontal="center" vertical="center"/>
    </xf>
    <xf numFmtId="0" fontId="19" fillId="0" borderId="0" xfId="126" applyFont="1" applyFill="1" applyAlignment="1">
      <alignment vertical="center"/>
    </xf>
    <xf numFmtId="38" fontId="23" fillId="0" borderId="0" xfId="127" applyFont="1" applyFill="1" applyAlignment="1" applyProtection="1">
      <alignment vertical="center"/>
      <protection locked="0"/>
    </xf>
    <xf numFmtId="0" fontId="31" fillId="0" borderId="0" xfId="126" applyFont="1" applyFill="1">
      <alignment vertical="center"/>
    </xf>
    <xf numFmtId="0" fontId="31" fillId="0" borderId="0" xfId="126" applyFont="1" applyFill="1" applyAlignment="1">
      <alignment horizontal="center" vertical="center"/>
    </xf>
    <xf numFmtId="0" fontId="31" fillId="0" borderId="0" xfId="126" applyFont="1" applyFill="1" applyAlignment="1">
      <alignment horizontal="center" vertical="center" wrapText="1"/>
    </xf>
    <xf numFmtId="38" fontId="23" fillId="0" borderId="0" xfId="127" applyFont="1" applyFill="1" applyAlignment="1" applyProtection="1">
      <alignment horizontal="left" vertical="center"/>
      <protection locked="0"/>
    </xf>
    <xf numFmtId="38" fontId="23" fillId="0" borderId="0" xfId="127" applyFont="1" applyFill="1" applyAlignment="1" applyProtection="1">
      <alignment horizontal="center" vertical="center"/>
      <protection locked="0"/>
    </xf>
    <xf numFmtId="38" fontId="23" fillId="0" borderId="0" xfId="127" applyFont="1" applyFill="1" applyAlignment="1" applyProtection="1">
      <alignment horizontal="center" vertical="center" wrapText="1"/>
      <protection locked="0"/>
    </xf>
    <xf numFmtId="0" fontId="29" fillId="0" borderId="0" xfId="126" applyFont="1" applyFill="1">
      <alignment vertical="center"/>
    </xf>
    <xf numFmtId="187" fontId="29" fillId="0" borderId="8" xfId="126" applyNumberFormat="1" applyFont="1" applyFill="1" applyBorder="1" applyAlignment="1">
      <alignment horizontal="right" vertical="center"/>
    </xf>
    <xf numFmtId="0" fontId="31" fillId="0" borderId="0" xfId="126" applyFont="1" applyFill="1" applyBorder="1">
      <alignment vertical="center"/>
    </xf>
    <xf numFmtId="0" fontId="31" fillId="0" borderId="0" xfId="126" applyFont="1" applyFill="1" applyBorder="1" applyAlignment="1">
      <alignment horizontal="center" vertical="center"/>
    </xf>
    <xf numFmtId="0" fontId="31" fillId="0" borderId="0" xfId="126" applyFont="1" applyFill="1" applyBorder="1" applyAlignment="1">
      <alignment horizontal="center" vertical="center" wrapText="1"/>
    </xf>
    <xf numFmtId="49" fontId="29" fillId="0" borderId="10" xfId="126" applyNumberFormat="1" applyFont="1" applyFill="1" applyBorder="1" applyAlignment="1">
      <alignment horizontal="left" vertical="center"/>
    </xf>
    <xf numFmtId="49" fontId="29" fillId="0" borderId="10" xfId="126" applyNumberFormat="1" applyFont="1" applyFill="1" applyBorder="1" applyAlignment="1">
      <alignment horizontal="left" vertical="center" wrapText="1"/>
    </xf>
    <xf numFmtId="49" fontId="29" fillId="0" borderId="10" xfId="126" applyNumberFormat="1" applyFont="1" applyFill="1" applyBorder="1" applyAlignment="1">
      <alignment horizontal="left" vertical="center" wrapText="1" shrinkToFit="1"/>
    </xf>
    <xf numFmtId="0" fontId="29" fillId="0" borderId="0" xfId="126" applyFont="1" applyFill="1" applyBorder="1">
      <alignment vertical="center"/>
    </xf>
    <xf numFmtId="49" fontId="29" fillId="0" borderId="0" xfId="126" applyNumberFormat="1" applyFont="1" applyFill="1" applyBorder="1" applyAlignment="1">
      <alignment horizontal="left" vertical="center"/>
    </xf>
    <xf numFmtId="49" fontId="33" fillId="0" borderId="10" xfId="126" applyNumberFormat="1" applyFont="1" applyFill="1" applyBorder="1" applyAlignment="1">
      <alignment horizontal="left" vertical="center"/>
    </xf>
    <xf numFmtId="49" fontId="33" fillId="0" borderId="0" xfId="126" applyNumberFormat="1" applyFont="1" applyFill="1" applyBorder="1" applyAlignment="1">
      <alignment horizontal="left" vertical="center"/>
    </xf>
    <xf numFmtId="0" fontId="3" fillId="0" borderId="0" xfId="126" applyFill="1">
      <alignment vertical="center"/>
    </xf>
    <xf numFmtId="38" fontId="23" fillId="0" borderId="0" xfId="127" applyFont="1" applyFill="1" applyAlignment="1" applyProtection="1">
      <alignment horizontal="right" vertical="center"/>
      <protection locked="0"/>
    </xf>
    <xf numFmtId="49" fontId="29" fillId="0" borderId="0" xfId="126" applyNumberFormat="1" applyFont="1" applyFill="1" applyBorder="1" applyAlignment="1">
      <alignment horizontal="left" vertical="top" wrapText="1"/>
    </xf>
    <xf numFmtId="49" fontId="29" fillId="0" borderId="0" xfId="126" applyNumberFormat="1" applyFont="1" applyFill="1" applyAlignment="1">
      <alignment horizontal="left" vertical="center"/>
    </xf>
    <xf numFmtId="0" fontId="29" fillId="0" borderId="0" xfId="126" applyFont="1" applyFill="1" applyAlignment="1">
      <alignment horizontal="center" vertical="center"/>
    </xf>
    <xf numFmtId="49" fontId="29" fillId="0" borderId="34" xfId="126" applyNumberFormat="1" applyFont="1" applyFill="1" applyBorder="1" applyAlignment="1">
      <alignment horizontal="center" vertical="center"/>
    </xf>
    <xf numFmtId="38" fontId="29" fillId="0" borderId="34" xfId="126" applyNumberFormat="1" applyFont="1" applyFill="1" applyBorder="1">
      <alignment vertical="center"/>
    </xf>
    <xf numFmtId="49" fontId="29" fillId="0" borderId="34" xfId="126" applyNumberFormat="1" applyFont="1" applyFill="1" applyBorder="1" applyAlignment="1">
      <alignment horizontal="left" vertical="center" wrapText="1"/>
    </xf>
    <xf numFmtId="49" fontId="29" fillId="0" borderId="35" xfId="126" applyNumberFormat="1" applyFont="1" applyFill="1" applyBorder="1" applyAlignment="1">
      <alignment horizontal="center" vertical="center"/>
    </xf>
    <xf numFmtId="38" fontId="29" fillId="0" borderId="35" xfId="126" applyNumberFormat="1" applyFont="1" applyFill="1" applyBorder="1">
      <alignment vertical="center"/>
    </xf>
    <xf numFmtId="49" fontId="29" fillId="0" borderId="35" xfId="126" applyNumberFormat="1" applyFont="1" applyFill="1" applyBorder="1" applyAlignment="1">
      <alignment horizontal="left" vertical="center" wrapText="1"/>
    </xf>
    <xf numFmtId="49" fontId="29" fillId="0" borderId="36" xfId="126" applyNumberFormat="1" applyFont="1" applyFill="1" applyBorder="1" applyAlignment="1">
      <alignment horizontal="center" vertical="center"/>
    </xf>
    <xf numFmtId="38" fontId="29" fillId="0" borderId="36" xfId="126" applyNumberFormat="1" applyFont="1" applyFill="1" applyBorder="1">
      <alignment vertical="center"/>
    </xf>
    <xf numFmtId="49" fontId="29" fillId="0" borderId="36" xfId="126" applyNumberFormat="1" applyFont="1" applyFill="1" applyBorder="1" applyAlignment="1">
      <alignment horizontal="left" vertical="center" wrapText="1"/>
    </xf>
    <xf numFmtId="49" fontId="29" fillId="0" borderId="0" xfId="126" applyNumberFormat="1" applyFont="1" applyFill="1" applyBorder="1" applyAlignment="1">
      <alignment horizontal="left" vertical="center" indent="6"/>
    </xf>
    <xf numFmtId="0" fontId="3" fillId="0" borderId="0" xfId="126" applyFill="1" applyAlignment="1">
      <alignment horizontal="center" vertical="center"/>
    </xf>
    <xf numFmtId="49" fontId="29" fillId="0" borderId="0" xfId="126" applyNumberFormat="1" applyFont="1" applyFill="1">
      <alignment vertical="center"/>
    </xf>
    <xf numFmtId="49" fontId="33" fillId="0" borderId="0" xfId="126" applyNumberFormat="1" applyFont="1" applyFill="1" applyAlignment="1">
      <alignment horizontal="left" vertical="center"/>
    </xf>
    <xf numFmtId="0" fontId="31" fillId="0" borderId="0" xfId="126" applyFont="1">
      <alignment vertical="center"/>
    </xf>
    <xf numFmtId="0" fontId="29" fillId="0" borderId="0" xfId="126" applyFont="1">
      <alignment vertical="center"/>
    </xf>
    <xf numFmtId="0" fontId="29" fillId="0" borderId="8" xfId="126" applyFont="1" applyBorder="1" applyAlignment="1">
      <alignment horizontal="center" vertical="center"/>
    </xf>
    <xf numFmtId="180" fontId="29" fillId="0" borderId="8" xfId="126" applyNumberFormat="1" applyFont="1" applyBorder="1" applyAlignment="1">
      <alignment horizontal="right" vertical="center"/>
    </xf>
    <xf numFmtId="188" fontId="29" fillId="0" borderId="8" xfId="126" applyNumberFormat="1" applyFont="1" applyBorder="1" applyAlignment="1">
      <alignment horizontal="right" vertical="center"/>
    </xf>
    <xf numFmtId="49" fontId="29" fillId="0" borderId="0" xfId="126" applyNumberFormat="1" applyFont="1" applyBorder="1" applyAlignment="1">
      <alignment horizontal="left" vertical="center"/>
    </xf>
    <xf numFmtId="49" fontId="33" fillId="0" borderId="0" xfId="126" applyNumberFormat="1" applyFont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9" fillId="0" borderId="8" xfId="0" applyFont="1" applyBorder="1" applyAlignment="1">
      <alignment horizontal="center" vertical="center"/>
    </xf>
    <xf numFmtId="180" fontId="29" fillId="0" borderId="8" xfId="0" applyNumberFormat="1" applyFont="1" applyBorder="1" applyAlignment="1">
      <alignment horizontal="right" vertical="center"/>
    </xf>
    <xf numFmtId="49" fontId="29" fillId="0" borderId="0" xfId="0" applyNumberFormat="1" applyFont="1" applyBorder="1" applyAlignment="1">
      <alignment horizontal="left" vertical="center"/>
    </xf>
    <xf numFmtId="0" fontId="31" fillId="0" borderId="0" xfId="0" applyFont="1">
      <alignment vertical="center"/>
    </xf>
    <xf numFmtId="0" fontId="23" fillId="0" borderId="0" xfId="126" applyFont="1" applyFill="1" applyAlignment="1">
      <alignment horizontal="right" vertical="center" wrapText="1"/>
    </xf>
    <xf numFmtId="0" fontId="29" fillId="0" borderId="8" xfId="126" applyFont="1" applyFill="1" applyBorder="1">
      <alignment vertical="center"/>
    </xf>
    <xf numFmtId="49" fontId="29" fillId="0" borderId="0" xfId="126" applyNumberFormat="1" applyFont="1" applyFill="1" applyBorder="1">
      <alignment vertical="center"/>
    </xf>
    <xf numFmtId="49" fontId="29" fillId="0" borderId="0" xfId="126" applyNumberFormat="1" applyFont="1" applyFill="1" applyBorder="1" applyAlignment="1">
      <alignment horizontal="right" vertical="center"/>
    </xf>
    <xf numFmtId="49" fontId="33" fillId="0" borderId="0" xfId="126" applyNumberFormat="1" applyFont="1" applyFill="1" applyBorder="1" applyAlignment="1">
      <alignment horizontal="left" vertical="top"/>
    </xf>
    <xf numFmtId="0" fontId="29" fillId="7" borderId="13" xfId="126" applyFont="1" applyFill="1" applyBorder="1">
      <alignment vertical="center"/>
    </xf>
    <xf numFmtId="0" fontId="29" fillId="7" borderId="16" xfId="126" applyFont="1" applyFill="1" applyBorder="1" applyAlignment="1">
      <alignment horizontal="left" vertical="center"/>
    </xf>
    <xf numFmtId="0" fontId="29" fillId="7" borderId="15" xfId="126" applyFont="1" applyFill="1" applyBorder="1" applyAlignment="1">
      <alignment horizontal="left" vertical="center"/>
    </xf>
    <xf numFmtId="0" fontId="29" fillId="7" borderId="19" xfId="126" applyFont="1" applyFill="1" applyBorder="1">
      <alignment vertical="center"/>
    </xf>
    <xf numFmtId="0" fontId="29" fillId="7" borderId="12" xfId="126" applyFont="1" applyFill="1" applyBorder="1">
      <alignment vertical="center"/>
    </xf>
    <xf numFmtId="0" fontId="29" fillId="7" borderId="11" xfId="126" applyFont="1" applyFill="1" applyBorder="1" applyAlignment="1">
      <alignment horizontal="right" vertical="center"/>
    </xf>
    <xf numFmtId="0" fontId="29" fillId="7" borderId="15" xfId="126" applyFont="1" applyFill="1" applyBorder="1">
      <alignment vertical="center"/>
    </xf>
    <xf numFmtId="0" fontId="29" fillId="0" borderId="0" xfId="128" applyFont="1" applyFill="1">
      <alignment vertical="center"/>
    </xf>
    <xf numFmtId="49" fontId="29" fillId="0" borderId="0" xfId="128" applyNumberFormat="1" applyFont="1" applyFill="1" applyAlignment="1">
      <alignment horizontal="left" vertical="center"/>
    </xf>
    <xf numFmtId="0" fontId="29" fillId="0" borderId="37" xfId="128" applyFont="1" applyFill="1" applyBorder="1">
      <alignment vertical="center"/>
    </xf>
    <xf numFmtId="49" fontId="29" fillId="0" borderId="8" xfId="128" applyNumberFormat="1" applyFont="1" applyFill="1" applyBorder="1">
      <alignment vertical="center"/>
    </xf>
    <xf numFmtId="38" fontId="23" fillId="0" borderId="0" xfId="129" applyFont="1" applyFill="1" applyAlignment="1" applyProtection="1">
      <alignment horizontal="centerContinuous" vertical="center"/>
      <protection locked="0"/>
    </xf>
    <xf numFmtId="0" fontId="23" fillId="0" borderId="0" xfId="128" applyFont="1" applyFill="1" applyAlignment="1" applyProtection="1">
      <alignment horizontal="centerContinuous" vertical="center"/>
      <protection locked="0"/>
    </xf>
    <xf numFmtId="0" fontId="23" fillId="0" borderId="0" xfId="128" applyFont="1" applyFill="1" applyAlignment="1" applyProtection="1">
      <alignment horizontal="left" vertical="center"/>
      <protection locked="0"/>
    </xf>
    <xf numFmtId="0" fontId="23" fillId="0" borderId="0" xfId="128" applyFont="1" applyFill="1" applyAlignment="1" applyProtection="1">
      <alignment vertical="center"/>
      <protection locked="0"/>
    </xf>
    <xf numFmtId="49" fontId="33" fillId="0" borderId="0" xfId="128" applyNumberFormat="1" applyFont="1" applyFill="1" applyAlignment="1">
      <alignment horizontal="left" vertical="center"/>
    </xf>
    <xf numFmtId="0" fontId="29" fillId="7" borderId="9" xfId="128" applyFont="1" applyFill="1" applyBorder="1" applyAlignment="1">
      <alignment horizontal="center" vertical="center"/>
    </xf>
    <xf numFmtId="38" fontId="35" fillId="0" borderId="0" xfId="122" applyFont="1" applyFill="1" applyAlignment="1" applyProtection="1">
      <alignment vertical="center"/>
      <protection locked="0"/>
    </xf>
    <xf numFmtId="38" fontId="35" fillId="0" borderId="0" xfId="122" applyFont="1" applyFill="1" applyAlignment="1" applyProtection="1">
      <alignment horizontal="left" vertical="center"/>
      <protection locked="0"/>
    </xf>
    <xf numFmtId="0" fontId="35" fillId="0" borderId="0" xfId="124" applyFont="1" applyFill="1" applyAlignment="1">
      <alignment vertical="center"/>
    </xf>
    <xf numFmtId="0" fontId="35" fillId="0" borderId="0" xfId="124" applyFont="1" applyFill="1" applyAlignment="1">
      <alignment horizontal="left" vertical="center"/>
    </xf>
    <xf numFmtId="0" fontId="35" fillId="0" borderId="0" xfId="126" applyFont="1" applyFill="1" applyAlignment="1">
      <alignment vertical="center"/>
    </xf>
    <xf numFmtId="38" fontId="35" fillId="0" borderId="0" xfId="127" applyFont="1" applyFill="1" applyAlignment="1" applyProtection="1">
      <alignment horizontal="left" vertical="center"/>
      <protection locked="0"/>
    </xf>
    <xf numFmtId="38" fontId="35" fillId="0" borderId="0" xfId="127" applyFont="1" applyFill="1" applyAlignment="1" applyProtection="1">
      <alignment vertical="center"/>
      <protection locked="0"/>
    </xf>
    <xf numFmtId="0" fontId="37" fillId="0" borderId="0" xfId="126" applyFont="1" applyFill="1" applyAlignment="1">
      <alignment vertical="center"/>
    </xf>
    <xf numFmtId="0" fontId="35" fillId="0" borderId="0" xfId="128" applyFont="1" applyFill="1">
      <alignment vertical="center"/>
    </xf>
    <xf numFmtId="0" fontId="35" fillId="0" borderId="0" xfId="126" applyFont="1" applyFill="1" applyAlignment="1">
      <alignment horizontal="left" vertical="center"/>
    </xf>
    <xf numFmtId="0" fontId="29" fillId="7" borderId="7" xfId="126" applyFont="1" applyFill="1" applyBorder="1" applyAlignment="1">
      <alignment horizontal="center" vertical="center"/>
    </xf>
    <xf numFmtId="0" fontId="29" fillId="7" borderId="7" xfId="126" applyFont="1" applyFill="1" applyBorder="1" applyAlignment="1">
      <alignment horizontal="center" vertical="center"/>
    </xf>
    <xf numFmtId="0" fontId="29" fillId="7" borderId="8" xfId="126" applyFont="1" applyFill="1" applyBorder="1" applyAlignment="1">
      <alignment horizontal="center" vertical="center"/>
    </xf>
    <xf numFmtId="0" fontId="34" fillId="6" borderId="0" xfId="124" applyFont="1" applyFill="1" applyAlignment="1">
      <alignment vertical="center"/>
    </xf>
    <xf numFmtId="0" fontId="38" fillId="6" borderId="0" xfId="124" applyFont="1" applyFill="1" applyAlignment="1">
      <alignment horizontal="centerContinuous" vertical="center"/>
    </xf>
    <xf numFmtId="0" fontId="38" fillId="6" borderId="0" xfId="124" applyFont="1" applyFill="1" applyAlignment="1">
      <alignment horizontal="right" vertical="center"/>
    </xf>
    <xf numFmtId="0" fontId="40" fillId="6" borderId="0" xfId="124" applyFont="1" applyFill="1" applyAlignment="1">
      <alignment vertical="center"/>
    </xf>
    <xf numFmtId="0" fontId="38" fillId="6" borderId="0" xfId="124" applyFont="1" applyFill="1" applyAlignment="1">
      <alignment horizontal="left" vertical="center"/>
    </xf>
    <xf numFmtId="0" fontId="29" fillId="6" borderId="0" xfId="124" applyFont="1" applyFill="1" applyAlignment="1">
      <alignment horizontal="centerContinuous" vertical="center"/>
    </xf>
    <xf numFmtId="0" fontId="41" fillId="6" borderId="0" xfId="124" applyFont="1" applyFill="1" applyAlignment="1">
      <alignment horizontal="centerContinuous" vertical="center"/>
    </xf>
    <xf numFmtId="0" fontId="31" fillId="6" borderId="0" xfId="124" applyFont="1" applyFill="1" applyAlignment="1">
      <alignment vertical="center"/>
    </xf>
    <xf numFmtId="0" fontId="38" fillId="6" borderId="0" xfId="124" applyFont="1" applyFill="1" applyAlignment="1">
      <alignment vertical="center"/>
    </xf>
    <xf numFmtId="0" fontId="29" fillId="6" borderId="0" xfId="124" applyFont="1" applyFill="1" applyAlignment="1">
      <alignment vertical="center"/>
    </xf>
    <xf numFmtId="0" fontId="39" fillId="6" borderId="0" xfId="124" applyFont="1" applyFill="1" applyAlignment="1">
      <alignment horizontal="centerContinuous" vertical="center"/>
    </xf>
    <xf numFmtId="0" fontId="38" fillId="6" borderId="0" xfId="124" quotePrefix="1" applyFont="1" applyFill="1" applyAlignment="1">
      <alignment vertical="center"/>
    </xf>
    <xf numFmtId="0" fontId="42" fillId="6" borderId="0" xfId="124" applyFont="1" applyFill="1" applyAlignment="1">
      <alignment vertical="center"/>
    </xf>
    <xf numFmtId="0" fontId="36" fillId="6" borderId="0" xfId="124" applyFont="1" applyFill="1" applyAlignment="1">
      <alignment vertical="center"/>
    </xf>
    <xf numFmtId="38" fontId="23" fillId="7" borderId="7" xfId="122" applyFont="1" applyFill="1" applyBorder="1" applyAlignment="1" applyProtection="1">
      <alignment horizontal="left" vertical="center"/>
      <protection locked="0"/>
    </xf>
    <xf numFmtId="38" fontId="23" fillId="7" borderId="12" xfId="122" applyFont="1" applyFill="1" applyBorder="1" applyAlignment="1" applyProtection="1">
      <alignment horizontal="left" vertical="center"/>
      <protection locked="0"/>
    </xf>
    <xf numFmtId="0" fontId="23" fillId="7" borderId="15" xfId="0" applyFont="1" applyFill="1" applyBorder="1" applyAlignment="1" applyProtection="1">
      <alignment horizontal="left" vertical="center"/>
      <protection locked="0"/>
    </xf>
    <xf numFmtId="38" fontId="23" fillId="7" borderId="15" xfId="122" applyFont="1" applyFill="1" applyBorder="1" applyAlignment="1" applyProtection="1">
      <alignment horizontal="left" vertical="center"/>
      <protection locked="0"/>
    </xf>
    <xf numFmtId="38" fontId="23" fillId="0" borderId="0" xfId="122" quotePrefix="1" applyNumberFormat="1" applyFont="1" applyFill="1" applyBorder="1" applyAlignment="1" applyProtection="1">
      <alignment horizontal="right" vertical="center"/>
    </xf>
    <xf numFmtId="38" fontId="23" fillId="0" borderId="0" xfId="122" applyNumberFormat="1" applyFont="1" applyFill="1" applyBorder="1" applyAlignment="1" applyProtection="1">
      <alignment horizontal="right" vertical="center"/>
    </xf>
    <xf numFmtId="183" fontId="23" fillId="0" borderId="0" xfId="122" applyNumberFormat="1" applyFont="1" applyFill="1" applyBorder="1" applyAlignment="1" applyProtection="1">
      <alignment horizontal="right" vertical="center"/>
    </xf>
    <xf numFmtId="180" fontId="23" fillId="0" borderId="0" xfId="123" applyNumberFormat="1" applyFont="1" applyFill="1" applyBorder="1" applyAlignment="1" applyProtection="1">
      <alignment horizontal="right" vertical="center"/>
    </xf>
    <xf numFmtId="0" fontId="13" fillId="0" borderId="0" xfId="1" applyFont="1" applyFill="1" applyProtection="1">
      <alignment vertical="center"/>
    </xf>
    <xf numFmtId="183" fontId="23" fillId="0" borderId="0" xfId="122" quotePrefix="1" applyNumberFormat="1" applyFont="1" applyFill="1" applyBorder="1" applyAlignment="1" applyProtection="1">
      <alignment horizontal="right" vertical="center"/>
    </xf>
    <xf numFmtId="178" fontId="23" fillId="0" borderId="0" xfId="123" quotePrefix="1" applyNumberFormat="1" applyFont="1" applyFill="1" applyBorder="1" applyAlignment="1" applyProtection="1">
      <alignment horizontal="right" vertical="center"/>
    </xf>
    <xf numFmtId="184" fontId="23" fillId="0" borderId="0" xfId="123" quotePrefix="1" applyNumberFormat="1" applyFont="1" applyFill="1" applyBorder="1" applyAlignment="1" applyProtection="1">
      <alignment horizontal="right" vertical="center"/>
    </xf>
    <xf numFmtId="0" fontId="26" fillId="3" borderId="0" xfId="121" applyFont="1" applyFill="1" applyAlignment="1" applyProtection="1">
      <alignment vertical="center"/>
    </xf>
    <xf numFmtId="0" fontId="29" fillId="7" borderId="8" xfId="0" applyFont="1" applyFill="1" applyBorder="1" applyAlignment="1">
      <alignment horizontal="left" vertical="distributed"/>
    </xf>
    <xf numFmtId="0" fontId="29" fillId="7" borderId="13" xfId="0" applyFont="1" applyFill="1" applyBorder="1" applyAlignment="1">
      <alignment horizontal="left" vertical="distributed"/>
    </xf>
    <xf numFmtId="38" fontId="24" fillId="0" borderId="0" xfId="122" applyFont="1" applyFill="1" applyAlignment="1" applyProtection="1">
      <alignment horizontal="left" vertical="center"/>
      <protection locked="0"/>
    </xf>
    <xf numFmtId="0" fontId="23" fillId="7" borderId="12" xfId="124" applyFont="1" applyFill="1" applyBorder="1" applyAlignment="1">
      <alignment horizontal="center" vertical="center"/>
    </xf>
    <xf numFmtId="0" fontId="23" fillId="7" borderId="9" xfId="124" applyFont="1" applyFill="1" applyBorder="1" applyAlignment="1">
      <alignment horizontal="center" vertical="center" wrapText="1"/>
    </xf>
    <xf numFmtId="0" fontId="23" fillId="7" borderId="10" xfId="124" applyFont="1" applyFill="1" applyBorder="1" applyAlignment="1">
      <alignment horizontal="center" vertical="center"/>
    </xf>
    <xf numFmtId="0" fontId="23" fillId="7" borderId="9" xfId="124" applyFont="1" applyFill="1" applyBorder="1" applyAlignment="1">
      <alignment horizontal="center" vertical="center"/>
    </xf>
    <xf numFmtId="185" fontId="23" fillId="7" borderId="12" xfId="124" applyNumberFormat="1" applyFont="1" applyFill="1" applyBorder="1" applyAlignment="1">
      <alignment horizontal="center" vertical="center" wrapText="1"/>
    </xf>
    <xf numFmtId="185" fontId="23" fillId="7" borderId="9" xfId="124" applyNumberFormat="1" applyFont="1" applyFill="1" applyBorder="1" applyAlignment="1">
      <alignment horizontal="center" vertical="center"/>
    </xf>
    <xf numFmtId="185" fontId="23" fillId="7" borderId="11" xfId="124" applyNumberFormat="1" applyFont="1" applyFill="1" applyBorder="1" applyAlignment="1">
      <alignment horizontal="center" vertical="center" wrapText="1"/>
    </xf>
    <xf numFmtId="0" fontId="29" fillId="7" borderId="6" xfId="126" applyFont="1" applyFill="1" applyBorder="1" applyAlignment="1">
      <alignment horizontal="centerContinuous" vertical="center"/>
    </xf>
    <xf numFmtId="0" fontId="29" fillId="7" borderId="5" xfId="126" applyFont="1" applyFill="1" applyBorder="1" applyAlignment="1">
      <alignment horizontal="centerContinuous" vertical="center"/>
    </xf>
    <xf numFmtId="0" fontId="29" fillId="7" borderId="7" xfId="126" applyFont="1" applyFill="1" applyBorder="1" applyAlignment="1">
      <alignment horizontal="centerContinuous" vertical="center"/>
    </xf>
    <xf numFmtId="181" fontId="14" fillId="6" borderId="6" xfId="18" applyNumberFormat="1" applyFont="1" applyFill="1" applyBorder="1" applyAlignment="1" applyProtection="1">
      <alignment horizontal="center" vertical="center"/>
      <protection locked="0"/>
    </xf>
    <xf numFmtId="0" fontId="14" fillId="3" borderId="0" xfId="18" applyFont="1" applyFill="1" applyBorder="1">
      <alignment vertical="center"/>
    </xf>
    <xf numFmtId="0" fontId="29" fillId="7" borderId="6" xfId="126" applyFont="1" applyFill="1" applyBorder="1" applyAlignment="1">
      <alignment horizontal="left" vertical="center"/>
    </xf>
    <xf numFmtId="0" fontId="29" fillId="7" borderId="6" xfId="126" applyFont="1" applyFill="1" applyBorder="1">
      <alignment vertical="center"/>
    </xf>
    <xf numFmtId="38" fontId="23" fillId="7" borderId="9" xfId="127" applyFont="1" applyFill="1" applyBorder="1" applyAlignment="1" applyProtection="1">
      <alignment horizontal="center" vertical="center"/>
      <protection locked="0"/>
    </xf>
    <xf numFmtId="38" fontId="23" fillId="7" borderId="11" xfId="127" applyFont="1" applyFill="1" applyBorder="1" applyAlignment="1" applyProtection="1">
      <alignment horizontal="center" vertical="center"/>
      <protection locked="0"/>
    </xf>
    <xf numFmtId="38" fontId="23" fillId="7" borderId="0" xfId="127" applyFont="1" applyFill="1" applyBorder="1" applyAlignment="1" applyProtection="1">
      <alignment horizontal="center" vertical="center"/>
      <protection locked="0"/>
    </xf>
    <xf numFmtId="38" fontId="23" fillId="7" borderId="14" xfId="127" applyFont="1" applyFill="1" applyBorder="1" applyAlignment="1" applyProtection="1">
      <alignment horizontal="center" vertical="center"/>
      <protection locked="0"/>
    </xf>
    <xf numFmtId="38" fontId="23" fillId="7" borderId="17" xfId="127" applyFont="1" applyFill="1" applyBorder="1" applyAlignment="1" applyProtection="1">
      <alignment horizontal="center" vertical="center"/>
      <protection locked="0"/>
    </xf>
    <xf numFmtId="0" fontId="29" fillId="7" borderId="16" xfId="126" applyFont="1" applyFill="1" applyBorder="1">
      <alignment vertical="center"/>
    </xf>
    <xf numFmtId="49" fontId="29" fillId="7" borderId="14" xfId="126" applyNumberFormat="1" applyFont="1" applyFill="1" applyBorder="1" applyAlignment="1">
      <alignment horizontal="center" vertical="center"/>
    </xf>
    <xf numFmtId="49" fontId="29" fillId="7" borderId="14" xfId="126" applyNumberFormat="1" applyFont="1" applyFill="1" applyBorder="1" applyAlignment="1">
      <alignment horizontal="center" vertical="center" textRotation="255"/>
    </xf>
    <xf numFmtId="0" fontId="29" fillId="7" borderId="5" xfId="126" applyFont="1" applyFill="1" applyBorder="1" applyAlignment="1">
      <alignment horizontal="left" vertical="center"/>
    </xf>
    <xf numFmtId="0" fontId="24" fillId="0" borderId="0" xfId="126" applyFont="1" applyFill="1" applyAlignment="1" applyProtection="1">
      <alignment horizontal="center" vertical="center"/>
      <protection locked="0"/>
    </xf>
    <xf numFmtId="0" fontId="29" fillId="7" borderId="8" xfId="126" applyFont="1" applyFill="1" applyBorder="1" applyAlignment="1">
      <alignment horizontal="left" vertical="center"/>
    </xf>
    <xf numFmtId="0" fontId="29" fillId="7" borderId="10" xfId="126" applyFont="1" applyFill="1" applyBorder="1">
      <alignment vertical="center"/>
    </xf>
    <xf numFmtId="0" fontId="29" fillId="7" borderId="4" xfId="126" applyFont="1" applyFill="1" applyBorder="1">
      <alignment vertical="center"/>
    </xf>
    <xf numFmtId="0" fontId="29" fillId="7" borderId="19" xfId="126" applyFont="1" applyFill="1" applyBorder="1" applyAlignment="1">
      <alignment horizontal="right" vertical="center"/>
    </xf>
    <xf numFmtId="0" fontId="29" fillId="7" borderId="8" xfId="126" applyFont="1" applyFill="1" applyBorder="1">
      <alignment vertical="center"/>
    </xf>
    <xf numFmtId="0" fontId="29" fillId="7" borderId="5" xfId="126" applyFont="1" applyFill="1" applyBorder="1">
      <alignment vertical="center"/>
    </xf>
    <xf numFmtId="0" fontId="29" fillId="7" borderId="7" xfId="126" applyFont="1" applyFill="1" applyBorder="1">
      <alignment vertical="center"/>
    </xf>
    <xf numFmtId="0" fontId="38" fillId="0" borderId="0" xfId="124" applyFont="1" applyFill="1" applyAlignment="1">
      <alignment vertical="center"/>
    </xf>
    <xf numFmtId="0" fontId="42" fillId="0" borderId="0" xfId="124" applyFont="1" applyFill="1" applyAlignment="1">
      <alignment vertical="center"/>
    </xf>
    <xf numFmtId="0" fontId="23" fillId="7" borderId="9" xfId="124" applyFont="1" applyFill="1" applyBorder="1" applyAlignment="1">
      <alignment horizontal="center" vertical="center"/>
    </xf>
    <xf numFmtId="38" fontId="29" fillId="0" borderId="0" xfId="126" applyNumberFormat="1" applyFont="1" applyFill="1">
      <alignment vertical="center"/>
    </xf>
    <xf numFmtId="38" fontId="19" fillId="7" borderId="6" xfId="122" applyFont="1" applyFill="1" applyBorder="1" applyAlignment="1" applyProtection="1">
      <alignment horizontal="left" vertical="center"/>
      <protection locked="0"/>
    </xf>
    <xf numFmtId="0" fontId="44" fillId="6" borderId="0" xfId="132" applyFont="1" applyFill="1">
      <alignment vertical="center"/>
    </xf>
    <xf numFmtId="56" fontId="44" fillId="6" borderId="0" xfId="132" applyNumberFormat="1" applyFont="1" applyFill="1">
      <alignment vertical="center"/>
    </xf>
    <xf numFmtId="187" fontId="23" fillId="0" borderId="8" xfId="122" applyNumberFormat="1" applyFont="1" applyFill="1" applyBorder="1" applyAlignment="1" applyProtection="1">
      <alignment horizontal="right" vertical="center"/>
    </xf>
    <xf numFmtId="189" fontId="23" fillId="0" borderId="8" xfId="122" applyNumberFormat="1" applyFont="1" applyFill="1" applyBorder="1" applyAlignment="1" applyProtection="1">
      <alignment horizontal="right" vertical="center"/>
    </xf>
    <xf numFmtId="190" fontId="23" fillId="0" borderId="8" xfId="123" applyNumberFormat="1" applyFont="1" applyFill="1" applyBorder="1" applyAlignment="1" applyProtection="1">
      <alignment horizontal="right" vertical="center"/>
    </xf>
    <xf numFmtId="187" fontId="23" fillId="0" borderId="8" xfId="122" quotePrefix="1" applyNumberFormat="1" applyFont="1" applyFill="1" applyBorder="1" applyAlignment="1" applyProtection="1">
      <alignment horizontal="right" vertical="center"/>
    </xf>
    <xf numFmtId="9" fontId="23" fillId="0" borderId="8" xfId="122" applyNumberFormat="1" applyFont="1" applyFill="1" applyBorder="1" applyAlignment="1" applyProtection="1">
      <alignment horizontal="right" vertical="center"/>
    </xf>
    <xf numFmtId="177" fontId="29" fillId="0" borderId="0" xfId="3" quotePrefix="1" applyNumberFormat="1" applyFont="1" applyFill="1" applyBorder="1" applyProtection="1">
      <alignment vertical="center"/>
    </xf>
    <xf numFmtId="0" fontId="31" fillId="0" borderId="0" xfId="1" applyFont="1" applyFill="1" applyProtection="1">
      <alignment vertical="center"/>
    </xf>
    <xf numFmtId="14" fontId="29" fillId="7" borderId="8" xfId="126" applyNumberFormat="1" applyFont="1" applyFill="1" applyBorder="1" applyAlignment="1">
      <alignment horizontal="center" vertical="center"/>
    </xf>
    <xf numFmtId="0" fontId="29" fillId="7" borderId="8" xfId="126" applyFont="1" applyFill="1" applyBorder="1" applyAlignment="1">
      <alignment horizontal="center" vertical="center"/>
    </xf>
    <xf numFmtId="187" fontId="29" fillId="0" borderId="8" xfId="126" applyNumberFormat="1" applyFont="1" applyFill="1" applyBorder="1" applyAlignment="1">
      <alignment vertical="center"/>
    </xf>
    <xf numFmtId="187" fontId="29" fillId="0" borderId="8" xfId="3" quotePrefix="1" applyNumberFormat="1" applyFont="1" applyFill="1" applyBorder="1" applyProtection="1">
      <alignment vertical="center"/>
    </xf>
    <xf numFmtId="191" fontId="23" fillId="0" borderId="13" xfId="123" quotePrefix="1" applyNumberFormat="1" applyFont="1" applyFill="1" applyBorder="1" applyAlignment="1" applyProtection="1">
      <alignment horizontal="right" vertical="center"/>
    </xf>
    <xf numFmtId="0" fontId="47" fillId="2" borderId="0" xfId="1" applyFont="1" applyFill="1" applyProtection="1">
      <alignment vertical="center"/>
    </xf>
    <xf numFmtId="0" fontId="48" fillId="2" borderId="0" xfId="1" applyFont="1" applyFill="1" applyProtection="1">
      <alignment vertical="center"/>
    </xf>
    <xf numFmtId="187" fontId="23" fillId="0" borderId="8" xfId="125" applyNumberFormat="1" applyFont="1" applyFill="1" applyBorder="1" applyAlignment="1">
      <alignment horizontal="center" vertical="center"/>
    </xf>
    <xf numFmtId="187" fontId="23" fillId="0" borderId="8" xfId="127" applyNumberFormat="1" applyFont="1" applyFill="1" applyBorder="1" applyAlignment="1">
      <alignment horizontal="center" vertical="center"/>
    </xf>
    <xf numFmtId="0" fontId="29" fillId="7" borderId="9" xfId="128" applyFont="1" applyFill="1" applyBorder="1" applyAlignment="1">
      <alignment horizontal="center" vertical="center"/>
    </xf>
    <xf numFmtId="187" fontId="29" fillId="0" borderId="34" xfId="126" applyNumberFormat="1" applyFont="1" applyFill="1" applyBorder="1" applyAlignment="1">
      <alignment horizontal="center" vertical="center"/>
    </xf>
    <xf numFmtId="187" fontId="29" fillId="0" borderId="36" xfId="126" applyNumberFormat="1" applyFont="1" applyFill="1" applyBorder="1" applyAlignment="1">
      <alignment horizontal="center" vertical="center"/>
    </xf>
    <xf numFmtId="187" fontId="29" fillId="0" borderId="35" xfId="126" applyNumberFormat="1" applyFont="1" applyFill="1" applyBorder="1" applyAlignment="1">
      <alignment horizontal="center" vertical="center"/>
    </xf>
    <xf numFmtId="187" fontId="29" fillId="0" borderId="13" xfId="126" applyNumberFormat="1" applyFont="1" applyFill="1" applyBorder="1">
      <alignment vertical="center"/>
    </xf>
    <xf numFmtId="187" fontId="29" fillId="0" borderId="8" xfId="126" applyNumberFormat="1" applyFont="1" applyFill="1" applyBorder="1">
      <alignment vertical="center"/>
    </xf>
    <xf numFmtId="187" fontId="29" fillId="0" borderId="8" xfId="126" applyNumberFormat="1" applyFont="1" applyFill="1" applyBorder="1" applyAlignment="1">
      <alignment horizontal="right" vertical="center" wrapText="1"/>
    </xf>
    <xf numFmtId="0" fontId="29" fillId="7" borderId="8" xfId="0" applyFont="1" applyFill="1" applyBorder="1" applyAlignment="1">
      <alignment horizontal="center" vertical="center"/>
    </xf>
    <xf numFmtId="187" fontId="29" fillId="0" borderId="8" xfId="126" applyNumberFormat="1" applyFont="1" applyBorder="1" applyAlignment="1">
      <alignment horizontal="right" vertical="center"/>
    </xf>
    <xf numFmtId="187" fontId="29" fillId="0" borderId="8" xfId="0" applyNumberFormat="1" applyFont="1" applyBorder="1" applyAlignment="1">
      <alignment horizontal="right" vertical="center"/>
    </xf>
    <xf numFmtId="0" fontId="48" fillId="2" borderId="0" xfId="1" applyFont="1" applyFill="1" applyAlignment="1" applyProtection="1">
      <alignment vertical="center"/>
    </xf>
    <xf numFmtId="0" fontId="29" fillId="0" borderId="0" xfId="126" applyFont="1" applyAlignment="1">
      <alignment vertical="center"/>
    </xf>
    <xf numFmtId="38" fontId="23" fillId="0" borderId="37" xfId="122" applyNumberFormat="1" applyFont="1" applyFill="1" applyBorder="1" applyAlignment="1" applyProtection="1">
      <alignment horizontal="right" vertical="center"/>
    </xf>
    <xf numFmtId="38" fontId="23" fillId="0" borderId="8" xfId="122" applyNumberFormat="1" applyFont="1" applyFill="1" applyBorder="1" applyAlignment="1" applyProtection="1">
      <alignment horizontal="right" vertical="center"/>
    </xf>
    <xf numFmtId="187" fontId="29" fillId="0" borderId="8" xfId="128" applyNumberFormat="1" applyFont="1" applyFill="1" applyBorder="1">
      <alignment vertical="center"/>
    </xf>
    <xf numFmtId="0" fontId="29" fillId="7" borderId="8" xfId="128" applyFont="1" applyFill="1" applyBorder="1">
      <alignment vertical="center"/>
    </xf>
    <xf numFmtId="0" fontId="38" fillId="6" borderId="0" xfId="124" applyFont="1" applyFill="1" applyBorder="1" applyAlignment="1">
      <alignment vertical="center"/>
    </xf>
    <xf numFmtId="0" fontId="31" fillId="6" borderId="0" xfId="124" applyFont="1" applyFill="1" applyBorder="1" applyAlignment="1">
      <alignment vertical="center"/>
    </xf>
    <xf numFmtId="0" fontId="41" fillId="6" borderId="0" xfId="124" applyFont="1" applyFill="1" applyBorder="1" applyAlignment="1">
      <alignment horizontal="centerContinuous" vertical="center"/>
    </xf>
    <xf numFmtId="0" fontId="38" fillId="6" borderId="0" xfId="124" applyFont="1" applyFill="1" applyBorder="1" applyAlignment="1">
      <alignment horizontal="centerContinuous" vertical="center"/>
    </xf>
    <xf numFmtId="0" fontId="39" fillId="6" borderId="0" xfId="124" applyFont="1" applyFill="1" applyBorder="1" applyAlignment="1">
      <alignment horizontal="centerContinuous" vertical="center"/>
    </xf>
    <xf numFmtId="0" fontId="29" fillId="6" borderId="0" xfId="124" applyFont="1" applyFill="1" applyBorder="1" applyAlignment="1">
      <alignment horizontal="centerContinuous" vertical="center"/>
    </xf>
    <xf numFmtId="0" fontId="38" fillId="0" borderId="0" xfId="124" applyFont="1" applyFill="1" applyBorder="1" applyAlignment="1">
      <alignment vertical="center"/>
    </xf>
    <xf numFmtId="0" fontId="38" fillId="6" borderId="0" xfId="124" applyFont="1" applyFill="1" applyBorder="1" applyAlignment="1">
      <alignment horizontal="left" vertical="center"/>
    </xf>
    <xf numFmtId="0" fontId="38" fillId="6" borderId="0" xfId="124" quotePrefix="1" applyFont="1" applyFill="1" applyBorder="1" applyAlignment="1">
      <alignment vertical="center"/>
    </xf>
    <xf numFmtId="0" fontId="38" fillId="6" borderId="0" xfId="124" applyFont="1" applyFill="1" applyBorder="1" applyAlignment="1">
      <alignment horizontal="right" vertical="center"/>
    </xf>
    <xf numFmtId="0" fontId="42" fillId="0" borderId="0" xfId="124" applyFont="1" applyFill="1" applyBorder="1" applyAlignment="1">
      <alignment vertical="center"/>
    </xf>
    <xf numFmtId="0" fontId="40" fillId="6" borderId="0" xfId="124" applyFont="1" applyFill="1" applyBorder="1" applyAlignment="1">
      <alignment vertical="center"/>
    </xf>
    <xf numFmtId="0" fontId="29" fillId="6" borderId="0" xfId="124" applyFont="1" applyFill="1" applyBorder="1" applyAlignment="1">
      <alignment vertical="center"/>
    </xf>
    <xf numFmtId="0" fontId="23" fillId="0" borderId="37" xfId="122" applyNumberFormat="1" applyFont="1" applyFill="1" applyBorder="1" applyAlignment="1" applyProtection="1">
      <alignment horizontal="right" vertical="center"/>
    </xf>
    <xf numFmtId="0" fontId="23" fillId="0" borderId="37" xfId="122" quotePrefix="1" applyNumberFormat="1" applyFont="1" applyFill="1" applyBorder="1" applyAlignment="1" applyProtection="1">
      <alignment horizontal="right" vertical="center"/>
    </xf>
    <xf numFmtId="0" fontId="23" fillId="7" borderId="9" xfId="124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7" fontId="49" fillId="0" borderId="8" xfId="3" quotePrefix="1" applyNumberFormat="1" applyFont="1" applyFill="1" applyBorder="1" applyProtection="1">
      <alignment vertical="center"/>
    </xf>
    <xf numFmtId="187" fontId="50" fillId="0" borderId="8" xfId="122" applyNumberFormat="1" applyFont="1" applyFill="1" applyBorder="1" applyAlignment="1" applyProtection="1">
      <alignment horizontal="right" vertical="center"/>
    </xf>
    <xf numFmtId="190" fontId="50" fillId="0" borderId="21" xfId="123" quotePrefix="1" applyNumberFormat="1" applyFont="1" applyFill="1" applyBorder="1" applyAlignment="1" applyProtection="1">
      <alignment horizontal="right" vertical="center"/>
    </xf>
    <xf numFmtId="187" fontId="50" fillId="0" borderId="8" xfId="122" quotePrefix="1" applyNumberFormat="1" applyFont="1" applyFill="1" applyBorder="1" applyAlignment="1" applyProtection="1">
      <alignment horizontal="right" vertical="center"/>
    </xf>
    <xf numFmtId="38" fontId="23" fillId="7" borderId="13" xfId="122" applyFont="1" applyFill="1" applyBorder="1" applyAlignment="1" applyProtection="1">
      <alignment horizontal="center" vertical="center" shrinkToFit="1"/>
      <protection locked="0"/>
    </xf>
    <xf numFmtId="187" fontId="29" fillId="0" borderId="8" xfId="126" applyNumberFormat="1" applyFont="1" applyFill="1" applyBorder="1" applyAlignment="1" applyProtection="1">
      <alignment horizontal="right" vertical="center"/>
      <protection locked="0"/>
    </xf>
    <xf numFmtId="0" fontId="29" fillId="7" borderId="8" xfId="126" applyFont="1" applyFill="1" applyBorder="1" applyAlignment="1" applyProtection="1">
      <alignment horizontal="center" vertical="center" wrapText="1"/>
      <protection locked="0"/>
    </xf>
    <xf numFmtId="38" fontId="23" fillId="0" borderId="8" xfId="122" applyNumberFormat="1" applyFont="1" applyFill="1" applyBorder="1" applyAlignment="1" applyProtection="1">
      <alignment horizontal="right" vertical="center"/>
      <protection locked="0"/>
    </xf>
    <xf numFmtId="38" fontId="23" fillId="0" borderId="37" xfId="122" applyNumberFormat="1" applyFont="1" applyFill="1" applyBorder="1" applyAlignment="1" applyProtection="1">
      <alignment horizontal="right" vertical="center"/>
      <protection locked="0"/>
    </xf>
    <xf numFmtId="0" fontId="29" fillId="0" borderId="0" xfId="126" applyFont="1" applyFill="1" applyProtection="1">
      <alignment vertical="center"/>
      <protection locked="0"/>
    </xf>
    <xf numFmtId="0" fontId="47" fillId="2" borderId="0" xfId="1" applyFont="1" applyFill="1" applyProtection="1">
      <alignment vertical="center"/>
      <protection locked="0"/>
    </xf>
    <xf numFmtId="0" fontId="29" fillId="7" borderId="8" xfId="126" applyFont="1" applyFill="1" applyBorder="1" applyAlignment="1" applyProtection="1">
      <alignment horizontal="center" vertical="center" wrapText="1"/>
    </xf>
    <xf numFmtId="187" fontId="29" fillId="0" borderId="8" xfId="126" applyNumberFormat="1" applyFont="1" applyFill="1" applyBorder="1" applyAlignment="1" applyProtection="1">
      <alignment horizontal="right" vertical="center"/>
    </xf>
    <xf numFmtId="38" fontId="23" fillId="0" borderId="0" xfId="122" applyFont="1" applyFill="1" applyAlignment="1" applyProtection="1">
      <alignment vertical="center"/>
    </xf>
    <xf numFmtId="38" fontId="35" fillId="0" borderId="0" xfId="122" applyFont="1" applyFill="1" applyAlignment="1" applyProtection="1">
      <alignment horizontal="left" vertical="center"/>
    </xf>
    <xf numFmtId="38" fontId="35" fillId="0" borderId="0" xfId="122" applyFont="1" applyFill="1" applyAlignment="1" applyProtection="1">
      <alignment vertical="center"/>
    </xf>
    <xf numFmtId="38" fontId="23" fillId="0" borderId="0" xfId="122" applyFont="1" applyFill="1" applyAlignment="1" applyProtection="1">
      <alignment horizontal="left" vertical="center"/>
    </xf>
    <xf numFmtId="38" fontId="23" fillId="0" borderId="0" xfId="122" applyFont="1" applyFill="1" applyAlignment="1" applyProtection="1">
      <alignment horizontal="center" vertical="center"/>
    </xf>
    <xf numFmtId="38" fontId="24" fillId="0" borderId="0" xfId="122" applyFont="1" applyFill="1" applyAlignment="1" applyProtection="1">
      <alignment vertical="center"/>
    </xf>
    <xf numFmtId="38" fontId="24" fillId="0" borderId="0" xfId="122" applyFont="1" applyFill="1" applyAlignment="1" applyProtection="1">
      <alignment horizontal="left" vertical="center"/>
    </xf>
    <xf numFmtId="38" fontId="23" fillId="0" borderId="0" xfId="122" applyFont="1" applyFill="1" applyAlignment="1" applyProtection="1">
      <alignment horizontal="right" vertical="center"/>
    </xf>
    <xf numFmtId="182" fontId="23" fillId="7" borderId="9" xfId="122" applyNumberFormat="1" applyFont="1" applyFill="1" applyBorder="1" applyAlignment="1" applyProtection="1">
      <alignment horizontal="center" vertical="center"/>
    </xf>
    <xf numFmtId="182" fontId="23" fillId="0" borderId="0" xfId="122" applyNumberFormat="1" applyFont="1" applyFill="1" applyBorder="1" applyAlignment="1" applyProtection="1">
      <alignment horizontal="center" vertical="center"/>
    </xf>
    <xf numFmtId="38" fontId="23" fillId="7" borderId="13" xfId="122" applyFont="1" applyFill="1" applyBorder="1" applyAlignment="1" applyProtection="1">
      <alignment horizontal="center" vertical="center"/>
    </xf>
    <xf numFmtId="38" fontId="23" fillId="0" borderId="0" xfId="122" applyFont="1" applyFill="1" applyBorder="1" applyAlignment="1" applyProtection="1">
      <alignment horizontal="center" vertical="center"/>
    </xf>
    <xf numFmtId="38" fontId="23" fillId="7" borderId="6" xfId="122" applyFont="1" applyFill="1" applyBorder="1" applyAlignment="1" applyProtection="1">
      <alignment horizontal="left" vertical="center"/>
    </xf>
    <xf numFmtId="38" fontId="23" fillId="7" borderId="5" xfId="122" applyFont="1" applyFill="1" applyBorder="1" applyAlignment="1" applyProtection="1">
      <alignment horizontal="centerContinuous" vertical="center"/>
    </xf>
    <xf numFmtId="38" fontId="23" fillId="7" borderId="7" xfId="122" applyFont="1" applyFill="1" applyBorder="1" applyAlignment="1" applyProtection="1">
      <alignment horizontal="centerContinuous" vertical="center"/>
    </xf>
    <xf numFmtId="38" fontId="23" fillId="7" borderId="5" xfId="122" applyFont="1" applyFill="1" applyBorder="1" applyAlignment="1" applyProtection="1">
      <alignment horizontal="left" vertical="center"/>
    </xf>
    <xf numFmtId="38" fontId="23" fillId="7" borderId="7" xfId="122" applyFont="1" applyFill="1" applyBorder="1" applyAlignment="1" applyProtection="1">
      <alignment horizontal="left" vertical="center"/>
    </xf>
    <xf numFmtId="38" fontId="23" fillId="7" borderId="12" xfId="122" applyFont="1" applyFill="1" applyBorder="1" applyAlignment="1" applyProtection="1">
      <alignment horizontal="left" vertical="center"/>
    </xf>
    <xf numFmtId="38" fontId="23" fillId="7" borderId="10" xfId="122" applyFont="1" applyFill="1" applyBorder="1" applyAlignment="1" applyProtection="1">
      <alignment horizontal="left" vertical="center"/>
    </xf>
    <xf numFmtId="38" fontId="23" fillId="7" borderId="11" xfId="122" applyFont="1" applyFill="1" applyBorder="1" applyAlignment="1" applyProtection="1">
      <alignment horizontal="left" vertical="center"/>
    </xf>
    <xf numFmtId="0" fontId="23" fillId="7" borderId="15" xfId="0" applyFont="1" applyFill="1" applyBorder="1" applyAlignment="1" applyProtection="1">
      <alignment horizontal="left" vertical="center"/>
    </xf>
    <xf numFmtId="38" fontId="23" fillId="7" borderId="4" xfId="122" applyFont="1" applyFill="1" applyBorder="1" applyAlignment="1" applyProtection="1">
      <alignment horizontal="left" vertical="center"/>
    </xf>
    <xf numFmtId="38" fontId="23" fillId="7" borderId="19" xfId="122" applyFont="1" applyFill="1" applyBorder="1" applyAlignment="1" applyProtection="1">
      <alignment horizontal="left" vertical="center"/>
    </xf>
    <xf numFmtId="38" fontId="23" fillId="7" borderId="16" xfId="122" applyFont="1" applyFill="1" applyBorder="1" applyAlignment="1" applyProtection="1">
      <alignment horizontal="left" vertical="center"/>
    </xf>
    <xf numFmtId="38" fontId="23" fillId="7" borderId="17" xfId="122" applyFont="1" applyFill="1" applyBorder="1" applyAlignment="1" applyProtection="1">
      <alignment horizontal="left" vertical="center"/>
    </xf>
    <xf numFmtId="38" fontId="23" fillId="7" borderId="8" xfId="122" applyFont="1" applyFill="1" applyBorder="1" applyAlignment="1" applyProtection="1">
      <alignment horizontal="left" vertical="center"/>
    </xf>
    <xf numFmtId="38" fontId="23" fillId="7" borderId="15" xfId="122" applyFont="1" applyFill="1" applyBorder="1" applyAlignment="1" applyProtection="1">
      <alignment horizontal="left" vertical="center"/>
    </xf>
    <xf numFmtId="49" fontId="19" fillId="0" borderId="0" xfId="122" applyNumberFormat="1" applyFont="1" applyFill="1" applyAlignment="1" applyProtection="1">
      <alignment vertical="center"/>
    </xf>
    <xf numFmtId="187" fontId="29" fillId="8" borderId="8" xfId="126" applyNumberFormat="1" applyFont="1" applyFill="1" applyBorder="1" applyAlignment="1" applyProtection="1">
      <alignment horizontal="right" vertical="center"/>
      <protection locked="0"/>
    </xf>
    <xf numFmtId="0" fontId="29" fillId="0" borderId="8" xfId="126" applyFont="1" applyFill="1" applyBorder="1" applyAlignment="1" applyProtection="1">
      <alignment horizontal="left" vertical="center" wrapText="1"/>
      <protection locked="0"/>
    </xf>
    <xf numFmtId="0" fontId="31" fillId="0" borderId="0" xfId="126" applyFont="1" applyFill="1" applyProtection="1">
      <alignment vertical="center"/>
    </xf>
    <xf numFmtId="38" fontId="23" fillId="0" borderId="0" xfId="127" applyFont="1" applyFill="1" applyAlignment="1" applyProtection="1">
      <alignment vertical="center"/>
    </xf>
    <xf numFmtId="0" fontId="31" fillId="0" borderId="0" xfId="126" applyFont="1" applyFill="1" applyAlignment="1" applyProtection="1">
      <alignment horizontal="center" vertical="center"/>
    </xf>
    <xf numFmtId="0" fontId="31" fillId="0" borderId="0" xfId="126" applyFont="1" applyFill="1" applyAlignment="1" applyProtection="1">
      <alignment horizontal="center" vertical="center" wrapText="1"/>
    </xf>
    <xf numFmtId="38" fontId="23" fillId="0" borderId="0" xfId="127" applyFont="1" applyFill="1" applyAlignment="1" applyProtection="1">
      <alignment horizontal="left" vertical="center"/>
    </xf>
    <xf numFmtId="38" fontId="23" fillId="0" borderId="0" xfId="127" applyFont="1" applyFill="1" applyAlignment="1" applyProtection="1">
      <alignment horizontal="center" vertical="center"/>
    </xf>
    <xf numFmtId="38" fontId="35" fillId="0" borderId="0" xfId="127" applyFont="1" applyFill="1" applyAlignment="1" applyProtection="1">
      <alignment horizontal="left" vertical="center"/>
    </xf>
    <xf numFmtId="38" fontId="24" fillId="0" borderId="0" xfId="127" applyFont="1" applyFill="1" applyAlignment="1" applyProtection="1">
      <alignment vertical="center"/>
    </xf>
    <xf numFmtId="0" fontId="35" fillId="0" borderId="0" xfId="124" applyFont="1" applyFill="1" applyAlignment="1" applyProtection="1">
      <alignment horizontal="left" vertical="center"/>
    </xf>
    <xf numFmtId="38" fontId="23" fillId="0" borderId="0" xfId="127" applyFont="1" applyFill="1" applyAlignment="1" applyProtection="1">
      <alignment horizontal="center" vertical="center" wrapText="1"/>
    </xf>
    <xf numFmtId="0" fontId="29" fillId="0" borderId="0" xfId="126" applyFont="1" applyFill="1" applyProtection="1">
      <alignment vertical="center"/>
    </xf>
    <xf numFmtId="0" fontId="29" fillId="7" borderId="6" xfId="126" applyFont="1" applyFill="1" applyBorder="1" applyAlignment="1" applyProtection="1">
      <alignment horizontal="centerContinuous" vertical="center"/>
    </xf>
    <xf numFmtId="0" fontId="29" fillId="7" borderId="5" xfId="126" applyFont="1" applyFill="1" applyBorder="1" applyAlignment="1" applyProtection="1">
      <alignment horizontal="centerContinuous" vertical="center"/>
    </xf>
    <xf numFmtId="0" fontId="29" fillId="7" borderId="7" xfId="126" applyFont="1" applyFill="1" applyBorder="1" applyAlignment="1" applyProtection="1">
      <alignment horizontal="centerContinuous" vertical="center"/>
    </xf>
    <xf numFmtId="0" fontId="29" fillId="0" borderId="8" xfId="126" applyFont="1" applyFill="1" applyBorder="1" applyAlignment="1" applyProtection="1">
      <alignment horizontal="left" vertical="center" wrapText="1"/>
    </xf>
    <xf numFmtId="49" fontId="33" fillId="0" borderId="10" xfId="126" applyNumberFormat="1" applyFont="1" applyFill="1" applyBorder="1" applyAlignment="1" applyProtection="1">
      <alignment horizontal="left" vertical="center"/>
    </xf>
    <xf numFmtId="49" fontId="29" fillId="0" borderId="10" xfId="126" applyNumberFormat="1" applyFont="1" applyFill="1" applyBorder="1" applyAlignment="1" applyProtection="1">
      <alignment horizontal="left" vertical="center"/>
    </xf>
    <xf numFmtId="49" fontId="29" fillId="0" borderId="10" xfId="126" applyNumberFormat="1" applyFont="1" applyFill="1" applyBorder="1" applyAlignment="1" applyProtection="1">
      <alignment horizontal="left" vertical="center" wrapText="1"/>
    </xf>
    <xf numFmtId="49" fontId="29" fillId="0" borderId="10" xfId="126" applyNumberFormat="1" applyFont="1" applyFill="1" applyBorder="1" applyAlignment="1" applyProtection="1">
      <alignment horizontal="left" vertical="center" wrapText="1" shrinkToFit="1"/>
    </xf>
    <xf numFmtId="0" fontId="29" fillId="0" borderId="0" xfId="126" applyFont="1" applyFill="1" applyBorder="1" applyProtection="1">
      <alignment vertical="center"/>
    </xf>
    <xf numFmtId="0" fontId="31" fillId="0" borderId="0" xfId="126" applyFont="1" applyFill="1" applyBorder="1" applyProtection="1">
      <alignment vertical="center"/>
    </xf>
    <xf numFmtId="0" fontId="31" fillId="0" borderId="0" xfId="126" applyFont="1" applyFill="1" applyBorder="1" applyAlignment="1" applyProtection="1">
      <alignment horizontal="center" vertical="center"/>
    </xf>
    <xf numFmtId="0" fontId="31" fillId="0" borderId="0" xfId="126" applyFont="1" applyFill="1" applyBorder="1" applyAlignment="1" applyProtection="1">
      <alignment horizontal="center" vertical="center" wrapText="1"/>
    </xf>
    <xf numFmtId="38" fontId="24" fillId="0" borderId="0" xfId="122" applyFont="1" applyFill="1" applyAlignment="1" applyProtection="1">
      <alignment horizontal="center" vertical="center"/>
    </xf>
    <xf numFmtId="38" fontId="29" fillId="0" borderId="0" xfId="126" applyNumberFormat="1" applyFont="1" applyFill="1" applyProtection="1">
      <alignment vertical="center"/>
    </xf>
    <xf numFmtId="38" fontId="23" fillId="7" borderId="12" xfId="122" applyFont="1" applyFill="1" applyBorder="1" applyAlignment="1" applyProtection="1">
      <alignment horizontal="left" vertical="center"/>
    </xf>
    <xf numFmtId="38" fontId="23" fillId="7" borderId="11" xfId="122" applyFont="1" applyFill="1" applyBorder="1" applyAlignment="1" applyProtection="1">
      <alignment horizontal="left" vertical="center"/>
    </xf>
    <xf numFmtId="38" fontId="23" fillId="7" borderId="15" xfId="122" applyFont="1" applyFill="1" applyBorder="1" applyAlignment="1" applyProtection="1">
      <alignment horizontal="left" vertical="center"/>
    </xf>
    <xf numFmtId="38" fontId="23" fillId="7" borderId="19" xfId="122" applyFont="1" applyFill="1" applyBorder="1" applyAlignment="1" applyProtection="1">
      <alignment horizontal="left" vertical="center"/>
    </xf>
    <xf numFmtId="38" fontId="43" fillId="7" borderId="6" xfId="122" applyFont="1" applyFill="1" applyBorder="1" applyAlignment="1" applyProtection="1">
      <alignment horizontal="left" vertical="center"/>
    </xf>
    <xf numFmtId="0" fontId="23" fillId="7" borderId="6" xfId="0" applyFont="1" applyFill="1" applyBorder="1" applyAlignment="1" applyProtection="1">
      <alignment horizontal="centerContinuous" vertical="center"/>
    </xf>
    <xf numFmtId="0" fontId="23" fillId="7" borderId="5" xfId="0" applyFont="1" applyFill="1" applyBorder="1" applyAlignment="1" applyProtection="1">
      <alignment horizontal="centerContinuous" vertical="center"/>
    </xf>
    <xf numFmtId="0" fontId="23" fillId="7" borderId="7" xfId="0" applyFont="1" applyFill="1" applyBorder="1" applyAlignment="1" applyProtection="1">
      <alignment horizontal="centerContinuous" vertical="center"/>
    </xf>
    <xf numFmtId="49" fontId="33" fillId="0" borderId="0" xfId="126" applyNumberFormat="1" applyFont="1" applyFill="1" applyBorder="1" applyAlignment="1" applyProtection="1">
      <alignment horizontal="left" vertical="center"/>
      <protection locked="0"/>
    </xf>
    <xf numFmtId="49" fontId="29" fillId="0" borderId="0" xfId="126" applyNumberFormat="1" applyFont="1" applyFill="1" applyBorder="1" applyAlignment="1" applyProtection="1">
      <alignment horizontal="left" vertical="center"/>
      <protection locked="0"/>
    </xf>
    <xf numFmtId="49" fontId="29" fillId="0" borderId="0" xfId="126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126" applyFont="1" applyFill="1" applyBorder="1" applyProtection="1">
      <alignment vertical="center"/>
      <protection locked="0"/>
    </xf>
    <xf numFmtId="0" fontId="31" fillId="0" borderId="0" xfId="126" applyFont="1" applyFill="1" applyBorder="1" applyAlignment="1" applyProtection="1">
      <alignment horizontal="center" vertical="center"/>
      <protection locked="0"/>
    </xf>
    <xf numFmtId="49" fontId="29" fillId="0" borderId="0" xfId="126" applyNumberFormat="1" applyFont="1" applyFill="1" applyBorder="1" applyAlignment="1" applyProtection="1">
      <alignment horizontal="left" vertical="center" wrapText="1" shrinkToFit="1"/>
      <protection locked="0"/>
    </xf>
    <xf numFmtId="0" fontId="31" fillId="0" borderId="0" xfId="126" applyFont="1" applyFill="1" applyBorder="1" applyAlignment="1" applyProtection="1">
      <alignment horizontal="center" vertical="center" wrapText="1"/>
      <protection locked="0"/>
    </xf>
    <xf numFmtId="187" fontId="49" fillId="8" borderId="8" xfId="126" applyNumberFormat="1" applyFont="1" applyFill="1" applyBorder="1" applyAlignment="1" applyProtection="1">
      <alignment horizontal="right" vertical="center"/>
      <protection locked="0"/>
    </xf>
    <xf numFmtId="0" fontId="27" fillId="5" borderId="1" xfId="1" applyFont="1" applyFill="1" applyBorder="1" applyAlignment="1" applyProtection="1">
      <alignment horizontal="center" vertical="center"/>
    </xf>
    <xf numFmtId="0" fontId="27" fillId="5" borderId="2" xfId="1" applyFont="1" applyFill="1" applyBorder="1" applyAlignment="1" applyProtection="1">
      <alignment horizontal="center" vertical="center"/>
    </xf>
    <xf numFmtId="182" fontId="23" fillId="7" borderId="38" xfId="122" applyNumberFormat="1" applyFont="1" applyFill="1" applyBorder="1" applyAlignment="1" applyProtection="1">
      <alignment vertical="center" wrapText="1"/>
    </xf>
    <xf numFmtId="182" fontId="23" fillId="7" borderId="39" xfId="122" applyNumberFormat="1" applyFont="1" applyFill="1" applyBorder="1" applyAlignment="1" applyProtection="1">
      <alignment vertical="center"/>
    </xf>
    <xf numFmtId="182" fontId="23" fillId="7" borderId="40" xfId="122" applyNumberFormat="1" applyFont="1" applyFill="1" applyBorder="1" applyAlignment="1" applyProtection="1">
      <alignment vertical="center"/>
    </xf>
    <xf numFmtId="182" fontId="23" fillId="7" borderId="41" xfId="122" applyNumberFormat="1" applyFont="1" applyFill="1" applyBorder="1" applyAlignment="1" applyProtection="1">
      <alignment vertical="center"/>
    </xf>
    <xf numFmtId="182" fontId="23" fillId="7" borderId="42" xfId="122" applyNumberFormat="1" applyFont="1" applyFill="1" applyBorder="1" applyAlignment="1" applyProtection="1">
      <alignment vertical="center"/>
    </xf>
    <xf numFmtId="182" fontId="23" fillId="7" borderId="43" xfId="122" applyNumberFormat="1" applyFont="1" applyFill="1" applyBorder="1" applyAlignment="1" applyProtection="1">
      <alignment vertical="center"/>
    </xf>
    <xf numFmtId="38" fontId="23" fillId="7" borderId="12" xfId="122" applyFont="1" applyFill="1" applyBorder="1" applyAlignment="1" applyProtection="1">
      <alignment horizontal="left" vertical="center" wrapText="1"/>
    </xf>
    <xf numFmtId="38" fontId="23" fillId="7" borderId="10" xfId="122" applyFont="1" applyFill="1" applyBorder="1" applyAlignment="1" applyProtection="1">
      <alignment horizontal="left" vertical="center" wrapText="1"/>
    </xf>
    <xf numFmtId="38" fontId="23" fillId="7" borderId="11" xfId="122" applyFont="1" applyFill="1" applyBorder="1" applyAlignment="1" applyProtection="1">
      <alignment horizontal="left" vertical="center" wrapText="1"/>
    </xf>
    <xf numFmtId="38" fontId="23" fillId="7" borderId="15" xfId="122" applyFont="1" applyFill="1" applyBorder="1" applyAlignment="1" applyProtection="1">
      <alignment horizontal="left" vertical="center" wrapText="1"/>
    </xf>
    <xf numFmtId="38" fontId="23" fillId="7" borderId="4" xfId="122" applyFont="1" applyFill="1" applyBorder="1" applyAlignment="1" applyProtection="1">
      <alignment horizontal="left" vertical="center" wrapText="1"/>
    </xf>
    <xf numFmtId="38" fontId="23" fillId="7" borderId="19" xfId="122" applyFont="1" applyFill="1" applyBorder="1" applyAlignment="1" applyProtection="1">
      <alignment horizontal="left" vertical="center" wrapText="1"/>
    </xf>
    <xf numFmtId="38" fontId="23" fillId="7" borderId="9" xfId="122" applyFont="1" applyFill="1" applyBorder="1" applyAlignment="1" applyProtection="1">
      <alignment horizontal="center" vertical="center" textRotation="255"/>
    </xf>
    <xf numFmtId="38" fontId="23" fillId="7" borderId="14" xfId="122" applyFont="1" applyFill="1" applyBorder="1" applyAlignment="1" applyProtection="1">
      <alignment horizontal="center" vertical="center" textRotation="255"/>
    </xf>
    <xf numFmtId="38" fontId="23" fillId="7" borderId="13" xfId="122" applyFont="1" applyFill="1" applyBorder="1" applyAlignment="1" applyProtection="1">
      <alignment horizontal="center" vertical="center" textRotation="255"/>
    </xf>
    <xf numFmtId="38" fontId="23" fillId="7" borderId="12" xfId="122" applyFont="1" applyFill="1" applyBorder="1" applyAlignment="1" applyProtection="1">
      <alignment horizontal="left" vertical="center"/>
    </xf>
    <xf numFmtId="38" fontId="23" fillId="7" borderId="11" xfId="122" applyFont="1" applyFill="1" applyBorder="1" applyAlignment="1" applyProtection="1">
      <alignment horizontal="left" vertical="center"/>
    </xf>
    <xf numFmtId="38" fontId="23" fillId="7" borderId="15" xfId="122" applyFont="1" applyFill="1" applyBorder="1" applyAlignment="1" applyProtection="1">
      <alignment horizontal="left" vertical="center"/>
    </xf>
    <xf numFmtId="38" fontId="23" fillId="7" borderId="19" xfId="122" applyFont="1" applyFill="1" applyBorder="1" applyAlignment="1" applyProtection="1">
      <alignment horizontal="left" vertical="center"/>
    </xf>
    <xf numFmtId="38" fontId="23" fillId="7" borderId="9" xfId="122" applyFont="1" applyFill="1" applyBorder="1" applyAlignment="1" applyProtection="1">
      <alignment horizontal="distributed" vertical="center" textRotation="255"/>
    </xf>
    <xf numFmtId="38" fontId="23" fillId="7" borderId="14" xfId="122" applyFont="1" applyFill="1" applyBorder="1" applyAlignment="1" applyProtection="1">
      <alignment horizontal="distributed" vertical="center" textRotation="255"/>
    </xf>
    <xf numFmtId="38" fontId="23" fillId="7" borderId="13" xfId="122" applyFont="1" applyFill="1" applyBorder="1" applyAlignment="1" applyProtection="1">
      <alignment horizontal="distributed" vertical="center" textRotation="255"/>
    </xf>
    <xf numFmtId="38" fontId="23" fillId="7" borderId="12" xfId="122" applyFont="1" applyFill="1" applyBorder="1" applyAlignment="1" applyProtection="1">
      <alignment horizontal="center" vertical="center" wrapText="1"/>
    </xf>
    <xf numFmtId="38" fontId="23" fillId="7" borderId="10" xfId="122" applyFont="1" applyFill="1" applyBorder="1" applyAlignment="1" applyProtection="1">
      <alignment horizontal="center" vertical="center" wrapText="1"/>
    </xf>
    <xf numFmtId="38" fontId="23" fillId="7" borderId="11" xfId="122" applyFont="1" applyFill="1" applyBorder="1" applyAlignment="1" applyProtection="1">
      <alignment horizontal="center" vertical="center" wrapText="1"/>
    </xf>
    <xf numFmtId="38" fontId="23" fillId="7" borderId="16" xfId="122" applyFont="1" applyFill="1" applyBorder="1" applyAlignment="1" applyProtection="1">
      <alignment horizontal="center" vertical="center" wrapText="1"/>
    </xf>
    <xf numFmtId="38" fontId="23" fillId="7" borderId="0" xfId="122" applyFont="1" applyFill="1" applyBorder="1" applyAlignment="1" applyProtection="1">
      <alignment horizontal="center" vertical="center" wrapText="1"/>
    </xf>
    <xf numFmtId="38" fontId="23" fillId="7" borderId="17" xfId="122" applyFont="1" applyFill="1" applyBorder="1" applyAlignment="1" applyProtection="1">
      <alignment horizontal="center" vertical="center" wrapText="1"/>
    </xf>
    <xf numFmtId="38" fontId="23" fillId="7" borderId="15" xfId="122" applyFont="1" applyFill="1" applyBorder="1" applyAlignment="1" applyProtection="1">
      <alignment horizontal="center" vertical="center" wrapText="1"/>
    </xf>
    <xf numFmtId="38" fontId="23" fillId="7" borderId="4" xfId="122" applyFont="1" applyFill="1" applyBorder="1" applyAlignment="1" applyProtection="1">
      <alignment horizontal="center" vertical="center" wrapText="1"/>
    </xf>
    <xf numFmtId="38" fontId="23" fillId="7" borderId="19" xfId="122" applyFont="1" applyFill="1" applyBorder="1" applyAlignment="1" applyProtection="1">
      <alignment horizontal="center" vertical="center" wrapText="1"/>
    </xf>
    <xf numFmtId="187" fontId="23" fillId="0" borderId="22" xfId="122" applyNumberFormat="1" applyFont="1" applyFill="1" applyBorder="1" applyAlignment="1" applyProtection="1">
      <alignment horizontal="center" vertical="center"/>
    </xf>
    <xf numFmtId="187" fontId="23" fillId="0" borderId="23" xfId="122" applyNumberFormat="1" applyFont="1" applyFill="1" applyBorder="1" applyAlignment="1" applyProtection="1">
      <alignment horizontal="center" vertical="center"/>
    </xf>
    <xf numFmtId="187" fontId="23" fillId="0" borderId="24" xfId="122" applyNumberFormat="1" applyFont="1" applyFill="1" applyBorder="1" applyAlignment="1" applyProtection="1">
      <alignment horizontal="center" vertical="center"/>
    </xf>
    <xf numFmtId="187" fontId="23" fillId="0" borderId="25" xfId="122" applyNumberFormat="1" applyFont="1" applyFill="1" applyBorder="1" applyAlignment="1" applyProtection="1">
      <alignment horizontal="center" vertical="center"/>
    </xf>
    <xf numFmtId="187" fontId="23" fillId="0" borderId="26" xfId="122" applyNumberFormat="1" applyFont="1" applyFill="1" applyBorder="1" applyAlignment="1" applyProtection="1">
      <alignment horizontal="center" vertical="center"/>
    </xf>
    <xf numFmtId="187" fontId="23" fillId="0" borderId="27" xfId="122" applyNumberFormat="1" applyFont="1" applyFill="1" applyBorder="1" applyAlignment="1" applyProtection="1">
      <alignment horizontal="center" vertical="center"/>
    </xf>
    <xf numFmtId="187" fontId="23" fillId="0" borderId="28" xfId="122" applyNumberFormat="1" applyFont="1" applyFill="1" applyBorder="1" applyAlignment="1" applyProtection="1">
      <alignment horizontal="center" vertical="center"/>
    </xf>
    <xf numFmtId="187" fontId="23" fillId="0" borderId="29" xfId="122" applyNumberFormat="1" applyFont="1" applyFill="1" applyBorder="1" applyAlignment="1" applyProtection="1">
      <alignment horizontal="center" vertical="center"/>
    </xf>
    <xf numFmtId="187" fontId="23" fillId="0" borderId="30" xfId="122" applyNumberFormat="1" applyFont="1" applyFill="1" applyBorder="1" applyAlignment="1" applyProtection="1">
      <alignment horizontal="center" vertical="center"/>
    </xf>
    <xf numFmtId="38" fontId="23" fillId="7" borderId="10" xfId="122" applyFont="1" applyFill="1" applyBorder="1" applyAlignment="1" applyProtection="1">
      <alignment horizontal="center" vertical="center"/>
    </xf>
    <xf numFmtId="38" fontId="23" fillId="7" borderId="11" xfId="122" applyFont="1" applyFill="1" applyBorder="1" applyAlignment="1" applyProtection="1">
      <alignment horizontal="center" vertical="center"/>
    </xf>
    <xf numFmtId="38" fontId="23" fillId="7" borderId="16" xfId="122" applyFont="1" applyFill="1" applyBorder="1" applyAlignment="1" applyProtection="1">
      <alignment horizontal="center" vertical="center"/>
    </xf>
    <xf numFmtId="38" fontId="23" fillId="7" borderId="0" xfId="122" applyFont="1" applyFill="1" applyBorder="1" applyAlignment="1" applyProtection="1">
      <alignment horizontal="center" vertical="center"/>
    </xf>
    <xf numFmtId="38" fontId="23" fillId="7" borderId="17" xfId="122" applyFont="1" applyFill="1" applyBorder="1" applyAlignment="1" applyProtection="1">
      <alignment horizontal="center" vertical="center"/>
    </xf>
    <xf numFmtId="38" fontId="23" fillId="7" borderId="15" xfId="122" applyFont="1" applyFill="1" applyBorder="1" applyAlignment="1" applyProtection="1">
      <alignment horizontal="center" vertical="center"/>
    </xf>
    <xf numFmtId="38" fontId="23" fillId="7" borderId="4" xfId="122" applyFont="1" applyFill="1" applyBorder="1" applyAlignment="1" applyProtection="1">
      <alignment horizontal="center" vertical="center"/>
    </xf>
    <xf numFmtId="38" fontId="23" fillId="7" borderId="19" xfId="122" applyFont="1" applyFill="1" applyBorder="1" applyAlignment="1" applyProtection="1">
      <alignment horizontal="center" vertical="center"/>
    </xf>
    <xf numFmtId="183" fontId="23" fillId="0" borderId="22" xfId="122" applyNumberFormat="1" applyFont="1" applyFill="1" applyBorder="1" applyAlignment="1" applyProtection="1">
      <alignment horizontal="center" vertical="center"/>
    </xf>
    <xf numFmtId="183" fontId="23" fillId="0" borderId="23" xfId="122" applyNumberFormat="1" applyFont="1" applyFill="1" applyBorder="1" applyAlignment="1" applyProtection="1">
      <alignment horizontal="center" vertical="center"/>
    </xf>
    <xf numFmtId="183" fontId="23" fillId="0" borderId="24" xfId="122" applyNumberFormat="1" applyFont="1" applyFill="1" applyBorder="1" applyAlignment="1" applyProtection="1">
      <alignment horizontal="center" vertical="center"/>
    </xf>
    <xf numFmtId="183" fontId="23" fillId="0" borderId="25" xfId="122" applyNumberFormat="1" applyFont="1" applyFill="1" applyBorder="1" applyAlignment="1" applyProtection="1">
      <alignment horizontal="center" vertical="center"/>
    </xf>
    <xf numFmtId="183" fontId="23" fillId="0" borderId="26" xfId="122" applyNumberFormat="1" applyFont="1" applyFill="1" applyBorder="1" applyAlignment="1" applyProtection="1">
      <alignment horizontal="center" vertical="center"/>
    </xf>
    <xf numFmtId="183" fontId="23" fillId="0" borderId="27" xfId="122" applyNumberFormat="1" applyFont="1" applyFill="1" applyBorder="1" applyAlignment="1" applyProtection="1">
      <alignment horizontal="center" vertical="center"/>
    </xf>
    <xf numFmtId="183" fontId="23" fillId="0" borderId="28" xfId="122" applyNumberFormat="1" applyFont="1" applyFill="1" applyBorder="1" applyAlignment="1" applyProtection="1">
      <alignment horizontal="center" vertical="center"/>
    </xf>
    <xf numFmtId="183" fontId="23" fillId="0" borderId="29" xfId="122" applyNumberFormat="1" applyFont="1" applyFill="1" applyBorder="1" applyAlignment="1" applyProtection="1">
      <alignment horizontal="center" vertical="center"/>
    </xf>
    <xf numFmtId="183" fontId="23" fillId="0" borderId="30" xfId="122" applyNumberFormat="1" applyFont="1" applyFill="1" applyBorder="1" applyAlignment="1" applyProtection="1">
      <alignment horizontal="center" vertical="center"/>
    </xf>
    <xf numFmtId="38" fontId="23" fillId="7" borderId="12" xfId="122" applyFont="1" applyFill="1" applyBorder="1" applyAlignment="1" applyProtection="1">
      <alignment horizontal="left" vertical="center"/>
      <protection locked="0"/>
    </xf>
    <xf numFmtId="38" fontId="23" fillId="7" borderId="10" xfId="122" applyFont="1" applyFill="1" applyBorder="1" applyAlignment="1" applyProtection="1">
      <alignment horizontal="left" vertical="center"/>
      <protection locked="0"/>
    </xf>
    <xf numFmtId="38" fontId="23" fillId="7" borderId="11" xfId="122" applyFont="1" applyFill="1" applyBorder="1" applyAlignment="1" applyProtection="1">
      <alignment horizontal="left" vertical="center"/>
      <protection locked="0"/>
    </xf>
    <xf numFmtId="38" fontId="23" fillId="7" borderId="15" xfId="122" applyFont="1" applyFill="1" applyBorder="1" applyAlignment="1" applyProtection="1">
      <alignment horizontal="left" vertical="center"/>
      <protection locked="0"/>
    </xf>
    <xf numFmtId="38" fontId="23" fillId="7" borderId="4" xfId="122" applyFont="1" applyFill="1" applyBorder="1" applyAlignment="1" applyProtection="1">
      <alignment horizontal="left" vertical="center"/>
      <protection locked="0"/>
    </xf>
    <xf numFmtId="38" fontId="23" fillId="7" borderId="19" xfId="122" applyFont="1" applyFill="1" applyBorder="1" applyAlignment="1" applyProtection="1">
      <alignment horizontal="left" vertical="center"/>
      <protection locked="0"/>
    </xf>
    <xf numFmtId="182" fontId="23" fillId="7" borderId="38" xfId="122" applyNumberFormat="1" applyFont="1" applyFill="1" applyBorder="1" applyAlignment="1" applyProtection="1">
      <alignment vertical="center" wrapText="1"/>
      <protection locked="0"/>
    </xf>
    <xf numFmtId="182" fontId="23" fillId="7" borderId="39" xfId="122" applyNumberFormat="1" applyFont="1" applyFill="1" applyBorder="1" applyAlignment="1" applyProtection="1">
      <alignment vertical="center"/>
      <protection locked="0"/>
    </xf>
    <xf numFmtId="182" fontId="23" fillId="7" borderId="40" xfId="122" applyNumberFormat="1" applyFont="1" applyFill="1" applyBorder="1" applyAlignment="1" applyProtection="1">
      <alignment vertical="center"/>
      <protection locked="0"/>
    </xf>
    <xf numFmtId="182" fontId="23" fillId="7" borderId="41" xfId="122" applyNumberFormat="1" applyFont="1" applyFill="1" applyBorder="1" applyAlignment="1" applyProtection="1">
      <alignment vertical="center"/>
      <protection locked="0"/>
    </xf>
    <xf numFmtId="182" fontId="23" fillId="7" borderId="42" xfId="122" applyNumberFormat="1" applyFont="1" applyFill="1" applyBorder="1" applyAlignment="1" applyProtection="1">
      <alignment vertical="center"/>
      <protection locked="0"/>
    </xf>
    <xf numFmtId="182" fontId="23" fillId="7" borderId="43" xfId="122" applyNumberFormat="1" applyFont="1" applyFill="1" applyBorder="1" applyAlignment="1" applyProtection="1">
      <alignment vertical="center"/>
      <protection locked="0"/>
    </xf>
    <xf numFmtId="38" fontId="23" fillId="7" borderId="12" xfId="122" applyFont="1" applyFill="1" applyBorder="1" applyAlignment="1" applyProtection="1">
      <alignment horizontal="left" vertical="center" wrapText="1"/>
      <protection locked="0"/>
    </xf>
    <xf numFmtId="38" fontId="23" fillId="7" borderId="10" xfId="122" applyFont="1" applyFill="1" applyBorder="1" applyAlignment="1" applyProtection="1">
      <alignment horizontal="left" vertical="center" wrapText="1"/>
      <protection locked="0"/>
    </xf>
    <xf numFmtId="38" fontId="23" fillId="7" borderId="11" xfId="122" applyFont="1" applyFill="1" applyBorder="1" applyAlignment="1" applyProtection="1">
      <alignment horizontal="left" vertical="center" wrapText="1"/>
      <protection locked="0"/>
    </xf>
    <xf numFmtId="38" fontId="23" fillId="7" borderId="15" xfId="122" applyFont="1" applyFill="1" applyBorder="1" applyAlignment="1" applyProtection="1">
      <alignment horizontal="left" vertical="center" wrapText="1"/>
      <protection locked="0"/>
    </xf>
    <xf numFmtId="38" fontId="23" fillId="7" borderId="4" xfId="122" applyFont="1" applyFill="1" applyBorder="1" applyAlignment="1" applyProtection="1">
      <alignment horizontal="left" vertical="center" wrapText="1"/>
      <protection locked="0"/>
    </xf>
    <xf numFmtId="38" fontId="23" fillId="7" borderId="19" xfId="122" applyFont="1" applyFill="1" applyBorder="1" applyAlignment="1" applyProtection="1">
      <alignment horizontal="left" vertical="center" wrapText="1"/>
      <protection locked="0"/>
    </xf>
    <xf numFmtId="38" fontId="23" fillId="7" borderId="9" xfId="122" applyFont="1" applyFill="1" applyBorder="1" applyAlignment="1" applyProtection="1">
      <alignment horizontal="center" vertical="center" textRotation="255"/>
      <protection locked="0"/>
    </xf>
    <xf numFmtId="38" fontId="23" fillId="7" borderId="14" xfId="122" applyFont="1" applyFill="1" applyBorder="1" applyAlignment="1" applyProtection="1">
      <alignment horizontal="center" vertical="center" textRotation="255"/>
      <protection locked="0"/>
    </xf>
    <xf numFmtId="38" fontId="23" fillId="7" borderId="13" xfId="122" applyFont="1" applyFill="1" applyBorder="1" applyAlignment="1" applyProtection="1">
      <alignment horizontal="center" vertical="center" textRotation="255"/>
      <protection locked="0"/>
    </xf>
    <xf numFmtId="0" fontId="23" fillId="7" borderId="9" xfId="124" applyFont="1" applyFill="1" applyBorder="1" applyAlignment="1">
      <alignment horizontal="center" vertical="center"/>
    </xf>
    <xf numFmtId="0" fontId="23" fillId="7" borderId="14" xfId="124" applyFont="1" applyFill="1" applyBorder="1" applyAlignment="1">
      <alignment horizontal="center" vertical="center"/>
    </xf>
    <xf numFmtId="0" fontId="23" fillId="7" borderId="13" xfId="124" applyFont="1" applyFill="1" applyBorder="1" applyAlignment="1">
      <alignment horizontal="center" vertical="center"/>
    </xf>
    <xf numFmtId="0" fontId="29" fillId="7" borderId="9" xfId="126" applyFont="1" applyFill="1" applyBorder="1" applyAlignment="1" applyProtection="1">
      <alignment horizontal="center" vertical="center" wrapText="1"/>
    </xf>
    <xf numFmtId="0" fontId="29" fillId="7" borderId="13" xfId="126" applyFont="1" applyFill="1" applyBorder="1" applyAlignment="1" applyProtection="1">
      <alignment horizontal="center" vertical="center" wrapText="1"/>
    </xf>
    <xf numFmtId="0" fontId="29" fillId="7" borderId="9" xfId="126" applyFont="1" applyFill="1" applyBorder="1" applyAlignment="1" applyProtection="1">
      <alignment horizontal="center" vertical="center"/>
    </xf>
    <xf numFmtId="0" fontId="29" fillId="7" borderId="13" xfId="126" applyFont="1" applyFill="1" applyBorder="1" applyAlignment="1" applyProtection="1">
      <alignment horizontal="center" vertical="center"/>
    </xf>
    <xf numFmtId="0" fontId="29" fillId="7" borderId="12" xfId="126" applyFont="1" applyFill="1" applyBorder="1" applyAlignment="1" applyProtection="1">
      <alignment horizontal="center" vertical="center"/>
    </xf>
    <xf numFmtId="0" fontId="29" fillId="7" borderId="11" xfId="126" applyFont="1" applyFill="1" applyBorder="1" applyAlignment="1" applyProtection="1">
      <alignment horizontal="center" vertical="center"/>
    </xf>
    <xf numFmtId="0" fontId="29" fillId="7" borderId="15" xfId="126" applyFont="1" applyFill="1" applyBorder="1" applyAlignment="1" applyProtection="1">
      <alignment horizontal="center" vertical="center"/>
    </xf>
    <xf numFmtId="0" fontId="29" fillId="7" borderId="19" xfId="126" applyFont="1" applyFill="1" applyBorder="1" applyAlignment="1" applyProtection="1">
      <alignment horizontal="center" vertical="center"/>
    </xf>
    <xf numFmtId="0" fontId="29" fillId="7" borderId="8" xfId="126" applyFont="1" applyFill="1" applyBorder="1" applyAlignment="1" applyProtection="1">
      <alignment horizontal="center" vertical="center"/>
    </xf>
    <xf numFmtId="0" fontId="29" fillId="7" borderId="9" xfId="126" applyFont="1" applyFill="1" applyBorder="1" applyAlignment="1" applyProtection="1">
      <alignment horizontal="center" vertical="center" textRotation="255"/>
      <protection locked="0"/>
    </xf>
    <xf numFmtId="0" fontId="29" fillId="7" borderId="14" xfId="126" applyFont="1" applyFill="1" applyBorder="1" applyAlignment="1" applyProtection="1">
      <alignment horizontal="center" vertical="center" textRotation="255"/>
      <protection locked="0"/>
    </xf>
    <xf numFmtId="0" fontId="29" fillId="7" borderId="13" xfId="126" applyFont="1" applyFill="1" applyBorder="1" applyAlignment="1" applyProtection="1">
      <alignment horizontal="center" vertical="center" textRotation="255"/>
      <protection locked="0"/>
    </xf>
    <xf numFmtId="0" fontId="29" fillId="0" borderId="9" xfId="126" applyFont="1" applyFill="1" applyBorder="1" applyAlignment="1" applyProtection="1">
      <alignment horizontal="center" vertical="center" wrapText="1"/>
      <protection locked="0"/>
    </xf>
    <xf numFmtId="0" fontId="29" fillId="0" borderId="13" xfId="126" applyFont="1" applyFill="1" applyBorder="1" applyAlignment="1" applyProtection="1">
      <alignment horizontal="center" vertical="center" wrapText="1"/>
      <protection locked="0"/>
    </xf>
    <xf numFmtId="0" fontId="29" fillId="7" borderId="12" xfId="126" applyFont="1" applyFill="1" applyBorder="1" applyAlignment="1" applyProtection="1">
      <alignment horizontal="center" vertical="distributed"/>
    </xf>
    <xf numFmtId="0" fontId="29" fillId="7" borderId="11" xfId="126" applyFont="1" applyFill="1" applyBorder="1" applyAlignment="1" applyProtection="1">
      <alignment horizontal="center" vertical="distributed"/>
    </xf>
    <xf numFmtId="0" fontId="29" fillId="7" borderId="15" xfId="126" applyFont="1" applyFill="1" applyBorder="1" applyAlignment="1" applyProtection="1">
      <alignment horizontal="center" vertical="distributed"/>
    </xf>
    <xf numFmtId="0" fontId="29" fillId="7" borderId="19" xfId="126" applyFont="1" applyFill="1" applyBorder="1" applyAlignment="1" applyProtection="1">
      <alignment horizontal="center" vertical="distributed"/>
    </xf>
    <xf numFmtId="0" fontId="29" fillId="7" borderId="9" xfId="126" applyFont="1" applyFill="1" applyBorder="1" applyAlignment="1" applyProtection="1">
      <alignment horizontal="center" vertical="center" textRotation="255"/>
    </xf>
    <xf numFmtId="0" fontId="29" fillId="7" borderId="14" xfId="126" applyFont="1" applyFill="1" applyBorder="1" applyAlignment="1" applyProtection="1">
      <alignment horizontal="center" vertical="center" textRotation="255"/>
    </xf>
    <xf numFmtId="0" fontId="29" fillId="7" borderId="13" xfId="126" applyFont="1" applyFill="1" applyBorder="1" applyAlignment="1" applyProtection="1">
      <alignment horizontal="center" vertical="center" textRotation="255"/>
    </xf>
    <xf numFmtId="0" fontId="29" fillId="0" borderId="9" xfId="126" applyFont="1" applyFill="1" applyBorder="1" applyAlignment="1" applyProtection="1">
      <alignment horizontal="center" vertical="center" wrapText="1"/>
    </xf>
    <xf numFmtId="0" fontId="29" fillId="0" borderId="13" xfId="126" applyFont="1" applyFill="1" applyBorder="1" applyAlignment="1" applyProtection="1">
      <alignment horizontal="center" vertical="center" wrapText="1"/>
    </xf>
    <xf numFmtId="0" fontId="29" fillId="7" borderId="10" xfId="126" applyFont="1" applyFill="1" applyBorder="1" applyAlignment="1" applyProtection="1">
      <alignment horizontal="center" vertical="center"/>
    </xf>
    <xf numFmtId="0" fontId="29" fillId="7" borderId="4" xfId="126" applyFont="1" applyFill="1" applyBorder="1" applyAlignment="1" applyProtection="1">
      <alignment horizontal="center" vertical="center"/>
    </xf>
    <xf numFmtId="0" fontId="29" fillId="7" borderId="12" xfId="126" applyFont="1" applyFill="1" applyBorder="1" applyAlignment="1">
      <alignment horizontal="center" vertical="center"/>
    </xf>
    <xf numFmtId="0" fontId="29" fillId="7" borderId="11" xfId="126" applyFont="1" applyFill="1" applyBorder="1" applyAlignment="1">
      <alignment horizontal="center" vertical="center"/>
    </xf>
    <xf numFmtId="0" fontId="29" fillId="7" borderId="15" xfId="126" applyFont="1" applyFill="1" applyBorder="1" applyAlignment="1">
      <alignment horizontal="center" vertical="center"/>
    </xf>
    <xf numFmtId="0" fontId="29" fillId="7" borderId="19" xfId="126" applyFont="1" applyFill="1" applyBorder="1" applyAlignment="1">
      <alignment horizontal="center" vertical="center"/>
    </xf>
    <xf numFmtId="0" fontId="29" fillId="7" borderId="9" xfId="126" applyFont="1" applyFill="1" applyBorder="1" applyAlignment="1">
      <alignment horizontal="center" vertical="center"/>
    </xf>
    <xf numFmtId="0" fontId="29" fillId="7" borderId="13" xfId="126" applyFont="1" applyFill="1" applyBorder="1" applyAlignment="1">
      <alignment horizontal="center" vertical="center"/>
    </xf>
    <xf numFmtId="0" fontId="29" fillId="7" borderId="9" xfId="126" applyFont="1" applyFill="1" applyBorder="1" applyAlignment="1">
      <alignment horizontal="center" vertical="center" wrapText="1"/>
    </xf>
    <xf numFmtId="0" fontId="29" fillId="7" borderId="13" xfId="126" applyFont="1" applyFill="1" applyBorder="1" applyAlignment="1">
      <alignment horizontal="center" vertical="center" wrapText="1"/>
    </xf>
    <xf numFmtId="0" fontId="36" fillId="6" borderId="0" xfId="124" applyFont="1" applyFill="1" applyAlignment="1">
      <alignment horizontal="center" vertical="center"/>
    </xf>
    <xf numFmtId="49" fontId="29" fillId="0" borderId="6" xfId="126" applyNumberFormat="1" applyFont="1" applyFill="1" applyBorder="1" applyAlignment="1">
      <alignment horizontal="center" vertical="center" wrapText="1"/>
    </xf>
    <xf numFmtId="49" fontId="29" fillId="0" borderId="7" xfId="126" applyNumberFormat="1" applyFont="1" applyFill="1" applyBorder="1" applyAlignment="1">
      <alignment horizontal="center" vertical="center" wrapText="1"/>
    </xf>
    <xf numFmtId="49" fontId="29" fillId="0" borderId="9" xfId="126" applyNumberFormat="1" applyFont="1" applyFill="1" applyBorder="1" applyAlignment="1">
      <alignment horizontal="left" vertical="top" wrapText="1"/>
    </xf>
    <xf numFmtId="49" fontId="29" fillId="0" borderId="14" xfId="126" applyNumberFormat="1" applyFont="1" applyFill="1" applyBorder="1" applyAlignment="1">
      <alignment horizontal="left" vertical="top" wrapText="1"/>
    </xf>
    <xf numFmtId="49" fontId="29" fillId="0" borderId="13" xfId="126" applyNumberFormat="1" applyFont="1" applyFill="1" applyBorder="1" applyAlignment="1">
      <alignment horizontal="left" vertical="top" wrapText="1"/>
    </xf>
    <xf numFmtId="0" fontId="29" fillId="7" borderId="12" xfId="126" applyFont="1" applyFill="1" applyBorder="1" applyAlignment="1">
      <alignment horizontal="left" vertical="center"/>
    </xf>
    <xf numFmtId="0" fontId="29" fillId="7" borderId="11" xfId="126" applyFont="1" applyFill="1" applyBorder="1" applyAlignment="1">
      <alignment horizontal="left" vertical="center"/>
    </xf>
    <xf numFmtId="0" fontId="29" fillId="7" borderId="15" xfId="126" applyFont="1" applyFill="1" applyBorder="1" applyAlignment="1">
      <alignment horizontal="left" vertical="center"/>
    </xf>
    <xf numFmtId="0" fontId="29" fillId="7" borderId="19" xfId="126" applyFont="1" applyFill="1" applyBorder="1" applyAlignment="1">
      <alignment horizontal="left" vertical="center"/>
    </xf>
    <xf numFmtId="187" fontId="29" fillId="0" borderId="31" xfId="126" applyNumberFormat="1" applyFont="1" applyFill="1" applyBorder="1" applyAlignment="1">
      <alignment vertical="center"/>
    </xf>
    <xf numFmtId="187" fontId="0" fillId="0" borderId="32" xfId="0" applyNumberFormat="1" applyFill="1" applyBorder="1" applyAlignment="1">
      <alignment vertical="center"/>
    </xf>
    <xf numFmtId="187" fontId="0" fillId="0" borderId="33" xfId="0" applyNumberFormat="1" applyFill="1" applyBorder="1" applyAlignment="1">
      <alignment vertical="center"/>
    </xf>
    <xf numFmtId="0" fontId="29" fillId="7" borderId="10" xfId="126" applyFont="1" applyFill="1" applyBorder="1" applyAlignment="1">
      <alignment horizontal="center" vertical="center"/>
    </xf>
    <xf numFmtId="0" fontId="29" fillId="7" borderId="4" xfId="126" applyFont="1" applyFill="1" applyBorder="1" applyAlignment="1">
      <alignment horizontal="center" vertical="center"/>
    </xf>
    <xf numFmtId="49" fontId="29" fillId="0" borderId="12" xfId="126" applyNumberFormat="1" applyFont="1" applyFill="1" applyBorder="1" applyAlignment="1">
      <alignment horizontal="center" vertical="center" wrapText="1"/>
    </xf>
    <xf numFmtId="49" fontId="29" fillId="0" borderId="10" xfId="126" applyNumberFormat="1" applyFont="1" applyFill="1" applyBorder="1" applyAlignment="1">
      <alignment horizontal="center" vertical="center" wrapText="1"/>
    </xf>
    <xf numFmtId="49" fontId="29" fillId="0" borderId="11" xfId="126" applyNumberFormat="1" applyFont="1" applyFill="1" applyBorder="1" applyAlignment="1">
      <alignment horizontal="center" vertical="center" wrapText="1"/>
    </xf>
    <xf numFmtId="49" fontId="29" fillId="0" borderId="16" xfId="126" applyNumberFormat="1" applyFont="1" applyFill="1" applyBorder="1" applyAlignment="1">
      <alignment horizontal="center" vertical="center" wrapText="1"/>
    </xf>
    <xf numFmtId="49" fontId="29" fillId="0" borderId="0" xfId="126" applyNumberFormat="1" applyFont="1" applyFill="1" applyBorder="1" applyAlignment="1">
      <alignment horizontal="center" vertical="center" wrapText="1"/>
    </xf>
    <xf numFmtId="49" fontId="29" fillId="0" borderId="17" xfId="126" applyNumberFormat="1" applyFont="1" applyFill="1" applyBorder="1" applyAlignment="1">
      <alignment horizontal="center" vertical="center" wrapText="1"/>
    </xf>
    <xf numFmtId="49" fontId="29" fillId="0" borderId="15" xfId="126" applyNumberFormat="1" applyFont="1" applyFill="1" applyBorder="1" applyAlignment="1">
      <alignment horizontal="center" vertical="center" wrapText="1"/>
    </xf>
    <xf numFmtId="49" fontId="29" fillId="0" borderId="4" xfId="126" applyNumberFormat="1" applyFont="1" applyFill="1" applyBorder="1" applyAlignment="1">
      <alignment horizontal="center" vertical="center" wrapText="1"/>
    </xf>
    <xf numFmtId="49" fontId="29" fillId="0" borderId="19" xfId="126" applyNumberFormat="1" applyFont="1" applyFill="1" applyBorder="1" applyAlignment="1">
      <alignment horizontal="center" vertical="center" wrapText="1"/>
    </xf>
    <xf numFmtId="0" fontId="29" fillId="0" borderId="31" xfId="126" applyFont="1" applyFill="1" applyBorder="1" applyAlignment="1">
      <alignment horizontal="center" vertical="center"/>
    </xf>
    <xf numFmtId="0" fontId="29" fillId="0" borderId="32" xfId="126" applyFont="1" applyFill="1" applyBorder="1" applyAlignment="1">
      <alignment horizontal="center" vertical="center"/>
    </xf>
    <xf numFmtId="0" fontId="29" fillId="0" borderId="33" xfId="126" applyFont="1" applyFill="1" applyBorder="1" applyAlignment="1">
      <alignment horizontal="center" vertical="center"/>
    </xf>
    <xf numFmtId="0" fontId="29" fillId="7" borderId="9" xfId="126" applyFont="1" applyFill="1" applyBorder="1" applyAlignment="1">
      <alignment horizontal="center" vertical="center" textRotation="255"/>
    </xf>
    <xf numFmtId="0" fontId="29" fillId="7" borderId="14" xfId="126" applyFont="1" applyFill="1" applyBorder="1" applyAlignment="1">
      <alignment horizontal="center" vertical="center" textRotation="255"/>
    </xf>
    <xf numFmtId="0" fontId="29" fillId="7" borderId="13" xfId="126" applyFont="1" applyFill="1" applyBorder="1" applyAlignment="1">
      <alignment horizontal="center" vertical="center" textRotation="255"/>
    </xf>
    <xf numFmtId="0" fontId="29" fillId="7" borderId="6" xfId="126" applyFont="1" applyFill="1" applyBorder="1" applyAlignment="1">
      <alignment horizontal="left" vertical="center" indent="6"/>
    </xf>
    <xf numFmtId="0" fontId="29" fillId="7" borderId="5" xfId="126" applyFont="1" applyFill="1" applyBorder="1" applyAlignment="1">
      <alignment horizontal="left" vertical="center" indent="6"/>
    </xf>
    <xf numFmtId="0" fontId="29" fillId="7" borderId="4" xfId="126" applyFont="1" applyFill="1" applyBorder="1" applyAlignment="1">
      <alignment horizontal="left" vertical="center" indent="6"/>
    </xf>
    <xf numFmtId="0" fontId="29" fillId="7" borderId="19" xfId="126" applyFont="1" applyFill="1" applyBorder="1" applyAlignment="1">
      <alignment horizontal="left" vertical="center" indent="6"/>
    </xf>
    <xf numFmtId="0" fontId="29" fillId="7" borderId="7" xfId="126" applyFont="1" applyFill="1" applyBorder="1" applyAlignment="1">
      <alignment horizontal="left" vertical="center" indent="6"/>
    </xf>
    <xf numFmtId="0" fontId="29" fillId="7" borderId="12" xfId="126" applyFont="1" applyFill="1" applyBorder="1" applyAlignment="1">
      <alignment horizontal="left" vertical="center" indent="6"/>
    </xf>
    <xf numFmtId="0" fontId="29" fillId="7" borderId="10" xfId="126" applyFont="1" applyFill="1" applyBorder="1" applyAlignment="1">
      <alignment horizontal="left" vertical="center" indent="6"/>
    </xf>
    <xf numFmtId="0" fontId="29" fillId="7" borderId="11" xfId="126" applyFont="1" applyFill="1" applyBorder="1" applyAlignment="1">
      <alignment horizontal="left" vertical="center" indent="6"/>
    </xf>
    <xf numFmtId="0" fontId="29" fillId="7" borderId="15" xfId="126" applyFont="1" applyFill="1" applyBorder="1" applyAlignment="1">
      <alignment horizontal="left" vertical="center" indent="6"/>
    </xf>
    <xf numFmtId="14" fontId="29" fillId="7" borderId="8" xfId="126" applyNumberFormat="1" applyFont="1" applyFill="1" applyBorder="1" applyAlignment="1">
      <alignment horizontal="center" vertical="center"/>
    </xf>
    <xf numFmtId="0" fontId="29" fillId="7" borderId="8" xfId="126" applyFont="1" applyFill="1" applyBorder="1" applyAlignment="1">
      <alignment horizontal="center" vertical="center"/>
    </xf>
    <xf numFmtId="0" fontId="29" fillId="7" borderId="12" xfId="126" applyFont="1" applyFill="1" applyBorder="1" applyAlignment="1">
      <alignment horizontal="center" vertical="center" wrapText="1"/>
    </xf>
    <xf numFmtId="0" fontId="29" fillId="7" borderId="11" xfId="126" applyFont="1" applyFill="1" applyBorder="1" applyAlignment="1">
      <alignment horizontal="center" vertical="center" wrapText="1"/>
    </xf>
    <xf numFmtId="0" fontId="29" fillId="7" borderId="15" xfId="126" applyFont="1" applyFill="1" applyBorder="1" applyAlignment="1">
      <alignment horizontal="center" vertical="center" wrapText="1"/>
    </xf>
    <xf numFmtId="0" fontId="29" fillId="7" borderId="19" xfId="126" applyFont="1" applyFill="1" applyBorder="1" applyAlignment="1">
      <alignment horizontal="center" vertical="center" wrapText="1"/>
    </xf>
    <xf numFmtId="0" fontId="29" fillId="7" borderId="8" xfId="126" applyFont="1" applyFill="1" applyBorder="1" applyAlignment="1">
      <alignment horizontal="center" vertical="center" wrapText="1"/>
    </xf>
    <xf numFmtId="0" fontId="29" fillId="7" borderId="6" xfId="126" applyFont="1" applyFill="1" applyBorder="1" applyAlignment="1">
      <alignment horizontal="center" vertical="center" wrapText="1"/>
    </xf>
    <xf numFmtId="0" fontId="29" fillId="7" borderId="5" xfId="126" applyFont="1" applyFill="1" applyBorder="1" applyAlignment="1">
      <alignment horizontal="center" vertical="center" wrapText="1"/>
    </xf>
    <xf numFmtId="0" fontId="29" fillId="7" borderId="7" xfId="126" applyFont="1" applyFill="1" applyBorder="1" applyAlignment="1">
      <alignment horizontal="center" vertical="center" wrapText="1"/>
    </xf>
    <xf numFmtId="0" fontId="29" fillId="7" borderId="6" xfId="126" applyFont="1" applyFill="1" applyBorder="1" applyAlignment="1">
      <alignment horizontal="center" vertical="center"/>
    </xf>
    <xf numFmtId="0" fontId="29" fillId="7" borderId="5" xfId="126" applyFont="1" applyFill="1" applyBorder="1" applyAlignment="1">
      <alignment horizontal="center" vertical="center"/>
    </xf>
    <xf numFmtId="0" fontId="29" fillId="7" borderId="7" xfId="126" applyFont="1" applyFill="1" applyBorder="1" applyAlignment="1">
      <alignment horizontal="center" vertical="center"/>
    </xf>
    <xf numFmtId="0" fontId="29" fillId="7" borderId="9" xfId="0" applyFont="1" applyFill="1" applyBorder="1" applyAlignment="1">
      <alignment horizontal="center" vertical="center"/>
    </xf>
    <xf numFmtId="0" fontId="29" fillId="7" borderId="13" xfId="0" applyFont="1" applyFill="1" applyBorder="1" applyAlignment="1">
      <alignment horizontal="center" vertical="center"/>
    </xf>
    <xf numFmtId="0" fontId="29" fillId="7" borderId="6" xfId="0" applyFont="1" applyFill="1" applyBorder="1" applyAlignment="1">
      <alignment horizontal="center" vertical="center" wrapText="1"/>
    </xf>
    <xf numFmtId="0" fontId="29" fillId="7" borderId="5" xfId="0" applyFont="1" applyFill="1" applyBorder="1" applyAlignment="1">
      <alignment horizontal="center" vertical="center"/>
    </xf>
    <xf numFmtId="0" fontId="29" fillId="7" borderId="7" xfId="0" applyFont="1" applyFill="1" applyBorder="1" applyAlignment="1">
      <alignment horizontal="center" vertical="center"/>
    </xf>
    <xf numFmtId="0" fontId="29" fillId="7" borderId="9" xfId="0" applyFont="1" applyFill="1" applyBorder="1" applyAlignment="1">
      <alignment horizontal="center" vertical="center" wrapText="1"/>
    </xf>
    <xf numFmtId="0" fontId="29" fillId="7" borderId="13" xfId="0" applyFont="1" applyFill="1" applyBorder="1" applyAlignment="1">
      <alignment horizontal="center" vertical="center" wrapText="1"/>
    </xf>
    <xf numFmtId="38" fontId="29" fillId="0" borderId="22" xfId="126" applyNumberFormat="1" applyFont="1" applyFill="1" applyBorder="1" applyAlignment="1">
      <alignment horizontal="center" vertical="center"/>
    </xf>
    <xf numFmtId="38" fontId="29" fillId="0" borderId="23" xfId="126" applyNumberFormat="1" applyFont="1" applyFill="1" applyBorder="1" applyAlignment="1">
      <alignment horizontal="center" vertical="center"/>
    </xf>
    <xf numFmtId="38" fontId="29" fillId="0" borderId="24" xfId="126" applyNumberFormat="1" applyFont="1" applyFill="1" applyBorder="1" applyAlignment="1">
      <alignment horizontal="center" vertical="center"/>
    </xf>
    <xf numFmtId="38" fontId="29" fillId="0" borderId="25" xfId="126" applyNumberFormat="1" applyFont="1" applyFill="1" applyBorder="1" applyAlignment="1">
      <alignment horizontal="center" vertical="center"/>
    </xf>
    <xf numFmtId="38" fontId="29" fillId="0" borderId="26" xfId="126" applyNumberFormat="1" applyFont="1" applyFill="1" applyBorder="1" applyAlignment="1">
      <alignment horizontal="center" vertical="center"/>
    </xf>
    <xf numFmtId="38" fontId="29" fillId="0" borderId="27" xfId="126" applyNumberFormat="1" applyFont="1" applyFill="1" applyBorder="1" applyAlignment="1">
      <alignment horizontal="center" vertical="center"/>
    </xf>
    <xf numFmtId="38" fontId="29" fillId="0" borderId="28" xfId="126" applyNumberFormat="1" applyFont="1" applyFill="1" applyBorder="1" applyAlignment="1">
      <alignment horizontal="center" vertical="center"/>
    </xf>
    <xf numFmtId="38" fontId="29" fillId="0" borderId="29" xfId="126" applyNumberFormat="1" applyFont="1" applyFill="1" applyBorder="1" applyAlignment="1">
      <alignment horizontal="center" vertical="center"/>
    </xf>
    <xf numFmtId="38" fontId="29" fillId="0" borderId="30" xfId="126" applyNumberFormat="1" applyFont="1" applyFill="1" applyBorder="1" applyAlignment="1">
      <alignment horizontal="center" vertical="center"/>
    </xf>
    <xf numFmtId="0" fontId="29" fillId="0" borderId="9" xfId="126" applyFont="1" applyFill="1" applyBorder="1" applyAlignment="1" applyProtection="1">
      <alignment horizontal="center" vertical="center"/>
    </xf>
    <xf numFmtId="0" fontId="29" fillId="0" borderId="13" xfId="126" applyFont="1" applyFill="1" applyBorder="1" applyAlignment="1" applyProtection="1">
      <alignment horizontal="center" vertical="center"/>
    </xf>
    <xf numFmtId="0" fontId="29" fillId="8" borderId="9" xfId="126" applyFont="1" applyFill="1" applyBorder="1" applyAlignment="1" applyProtection="1">
      <alignment horizontal="center" vertical="center" wrapText="1"/>
      <protection locked="0"/>
    </xf>
    <xf numFmtId="0" fontId="29" fillId="8" borderId="13" xfId="126" applyFont="1" applyFill="1" applyBorder="1" applyAlignment="1" applyProtection="1">
      <alignment horizontal="center" vertical="center" wrapText="1"/>
      <protection locked="0"/>
    </xf>
    <xf numFmtId="0" fontId="29" fillId="8" borderId="9" xfId="126" applyFont="1" applyFill="1" applyBorder="1" applyAlignment="1" applyProtection="1">
      <alignment horizontal="center" vertical="center"/>
      <protection locked="0"/>
    </xf>
    <xf numFmtId="0" fontId="29" fillId="8" borderId="13" xfId="126" applyFont="1" applyFill="1" applyBorder="1" applyAlignment="1" applyProtection="1">
      <alignment horizontal="center" vertical="center"/>
      <protection locked="0"/>
    </xf>
    <xf numFmtId="0" fontId="29" fillId="7" borderId="9" xfId="128" applyFont="1" applyFill="1" applyBorder="1" applyAlignment="1">
      <alignment horizontal="center" vertical="center"/>
    </xf>
    <xf numFmtId="0" fontId="29" fillId="7" borderId="14" xfId="128" applyFont="1" applyFill="1" applyBorder="1" applyAlignment="1">
      <alignment horizontal="center" vertical="center"/>
    </xf>
    <xf numFmtId="0" fontId="29" fillId="7" borderId="13" xfId="128" applyFont="1" applyFill="1" applyBorder="1" applyAlignment="1">
      <alignment horizontal="center" vertical="center"/>
    </xf>
    <xf numFmtId="0" fontId="29" fillId="7" borderId="8" xfId="128" applyFont="1" applyFill="1" applyBorder="1" applyAlignment="1">
      <alignment horizontal="center" vertical="center"/>
    </xf>
  </cellXfs>
  <cellStyles count="133">
    <cellStyle name="パーセント" xfId="123" builtinId="5"/>
    <cellStyle name="パーセント 2" xfId="8"/>
    <cellStyle name="パーセント 3" xfId="9"/>
    <cellStyle name="ハイパーリンク" xfId="121" builtinId="8"/>
    <cellStyle name="桁区切り" xfId="122" builtinId="6"/>
    <cellStyle name="桁区切り 2" xfId="3"/>
    <cellStyle name="桁区切り 2 2" xfId="10"/>
    <cellStyle name="桁区切り 2 3" xfId="11"/>
    <cellStyle name="桁区切り 3" xfId="12"/>
    <cellStyle name="桁区切り 4" xfId="13"/>
    <cellStyle name="桁区切り 5" xfId="125"/>
    <cellStyle name="桁区切り 6" xfId="127"/>
    <cellStyle name="桁区切り 7" xfId="129"/>
    <cellStyle name="通貨 2" xfId="14"/>
    <cellStyle name="通貨 2 2" xfId="15"/>
    <cellStyle name="通貨(\####)" xfId="16"/>
    <cellStyle name="標準" xfId="0" builtinId="0"/>
    <cellStyle name="標準 10" xfId="17"/>
    <cellStyle name="標準 10 2" xfId="18"/>
    <cellStyle name="標準 10 2 2" xfId="19"/>
    <cellStyle name="標準 10 2 2 2" xfId="41"/>
    <cellStyle name="標準 10 2 2 2 2" xfId="71"/>
    <cellStyle name="標準 10 2 2 2 2 2" xfId="111"/>
    <cellStyle name="標準 10 2 2 2 2 2 2" xfId="131"/>
    <cellStyle name="標準 10 2 2 2 3" xfId="91"/>
    <cellStyle name="標準 10 2 2 3" xfId="66"/>
    <cellStyle name="標準 10 2 2 3 2" xfId="106"/>
    <cellStyle name="標準 10 2 2 4" xfId="86"/>
    <cellStyle name="標準 10 2 3" xfId="42"/>
    <cellStyle name="標準 10 2 3 2" xfId="72"/>
    <cellStyle name="標準 10 2 3 2 2" xfId="112"/>
    <cellStyle name="標準 10 2 3 3" xfId="92"/>
    <cellStyle name="標準 10 2 4" xfId="65"/>
    <cellStyle name="標準 10 2 4 2" xfId="105"/>
    <cellStyle name="標準 10 2 5" xfId="85"/>
    <cellStyle name="標準 10 2 6" xfId="130"/>
    <cellStyle name="標準 11" xfId="20"/>
    <cellStyle name="標準 12" xfId="21"/>
    <cellStyle name="標準 13" xfId="22"/>
    <cellStyle name="標準 14" xfId="7"/>
    <cellStyle name="標準 14 2" xfId="64"/>
    <cellStyle name="標準 14 2 2" xfId="104"/>
    <cellStyle name="標準 14 3" xfId="84"/>
    <cellStyle name="標準 15" xfId="43"/>
    <cellStyle name="標準 15 2" xfId="73"/>
    <cellStyle name="標準 15 2 2" xfId="113"/>
    <cellStyle name="標準 15 3" xfId="93"/>
    <cellStyle name="標準 16" xfId="44"/>
    <cellStyle name="標準 16 2" xfId="74"/>
    <cellStyle name="標準 16 2 2" xfId="114"/>
    <cellStyle name="標準 16 3" xfId="94"/>
    <cellStyle name="標準 17" xfId="61"/>
    <cellStyle name="標準 18" xfId="60"/>
    <cellStyle name="標準 18 2" xfId="101"/>
    <cellStyle name="標準 19" xfId="81"/>
    <cellStyle name="標準 2" xfId="1"/>
    <cellStyle name="標準 2 2" xfId="2"/>
    <cellStyle name="標準 2 2 2" xfId="23"/>
    <cellStyle name="標準 2 2 2 2" xfId="5"/>
    <cellStyle name="標準 2 2 2 3" xfId="47"/>
    <cellStyle name="標準 2 3" xfId="24"/>
    <cellStyle name="標準 2 4" xfId="25"/>
    <cellStyle name="標準 20" xfId="124"/>
    <cellStyle name="標準 21" xfId="126"/>
    <cellStyle name="標準 22" xfId="128"/>
    <cellStyle name="標準 23" xfId="132"/>
    <cellStyle name="標準 3" xfId="4"/>
    <cellStyle name="標準 3 2" xfId="6"/>
    <cellStyle name="標準 3 2 2" xfId="26"/>
    <cellStyle name="標準 3 2 2 2" xfId="45"/>
    <cellStyle name="標準 3 2 2 2 2" xfId="75"/>
    <cellStyle name="標準 3 2 2 2 2 2" xfId="115"/>
    <cellStyle name="標準 3 2 2 2 3" xfId="95"/>
    <cellStyle name="標準 3 2 2 3" xfId="59"/>
    <cellStyle name="標準 3 2 2 3 2" xfId="80"/>
    <cellStyle name="標準 3 2 2 3 2 2" xfId="120"/>
    <cellStyle name="標準 3 2 2 3 3" xfId="100"/>
    <cellStyle name="標準 3 2 2 4" xfId="67"/>
    <cellStyle name="標準 3 2 2 4 2" xfId="107"/>
    <cellStyle name="標準 3 2 2 5" xfId="87"/>
    <cellStyle name="標準 3 2 3" xfId="40"/>
    <cellStyle name="標準 3 2 4" xfId="48"/>
    <cellStyle name="標準 3 2 4 2" xfId="77"/>
    <cellStyle name="標準 3 2 4 2 2" xfId="117"/>
    <cellStyle name="標準 3 2 4 3" xfId="97"/>
    <cellStyle name="標準 3 2 5" xfId="58"/>
    <cellStyle name="標準 3 2 5 2" xfId="79"/>
    <cellStyle name="標準 3 2 5 2 2" xfId="119"/>
    <cellStyle name="標準 3 2 5 3" xfId="99"/>
    <cellStyle name="標準 3 2 6" xfId="63"/>
    <cellStyle name="標準 3 2 6 2" xfId="103"/>
    <cellStyle name="標準 3 2 7" xfId="83"/>
    <cellStyle name="標準 3 3" xfId="27"/>
    <cellStyle name="標準 3 3 2" xfId="28"/>
    <cellStyle name="標準 3 3 2 2" xfId="46"/>
    <cellStyle name="標準 3 3 2 2 2" xfId="76"/>
    <cellStyle name="標準 3 3 2 2 2 2" xfId="116"/>
    <cellStyle name="標準 3 3 2 2 3" xfId="96"/>
    <cellStyle name="標準 3 3 2 3" xfId="68"/>
    <cellStyle name="標準 3 3 2 3 2" xfId="108"/>
    <cellStyle name="標準 3 3 2 4" xfId="88"/>
    <cellStyle name="標準 3 4" xfId="62"/>
    <cellStyle name="標準 3 4 2" xfId="102"/>
    <cellStyle name="標準 3 5" xfId="82"/>
    <cellStyle name="標準 4" xfId="29"/>
    <cellStyle name="標準 4 2" xfId="30"/>
    <cellStyle name="標準 4 3" xfId="31"/>
    <cellStyle name="標準 4 4" xfId="49"/>
    <cellStyle name="標準 4 4 2" xfId="78"/>
    <cellStyle name="標準 4 4 2 2" xfId="118"/>
    <cellStyle name="標準 4 4 3" xfId="98"/>
    <cellStyle name="標準 4 5" xfId="69"/>
    <cellStyle name="標準 4 5 2" xfId="109"/>
    <cellStyle name="標準 4 6" xfId="89"/>
    <cellStyle name="標準 5" xfId="32"/>
    <cellStyle name="標準 5 2" xfId="33"/>
    <cellStyle name="標準 5 3" xfId="50"/>
    <cellStyle name="標準 5 4" xfId="70"/>
    <cellStyle name="標準 5 4 2" xfId="110"/>
    <cellStyle name="標準 5 5" xfId="90"/>
    <cellStyle name="標準 6" xfId="34"/>
    <cellStyle name="標準 6 2" xfId="35"/>
    <cellStyle name="標準 6 3" xfId="51"/>
    <cellStyle name="標準 7" xfId="36"/>
    <cellStyle name="標準 7 2" xfId="52"/>
    <cellStyle name="標準 7 3" xfId="53"/>
    <cellStyle name="標準 8" xfId="37"/>
    <cellStyle name="標準 8 2" xfId="54"/>
    <cellStyle name="標準 8 3" xfId="55"/>
    <cellStyle name="標準 9" xfId="38"/>
    <cellStyle name="標準 9 2" xfId="56"/>
    <cellStyle name="標準 9 3" xfId="57"/>
    <cellStyle name="文字" xfId="39"/>
  </cellStyles>
  <dxfs count="357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FF99FF"/>
      <color rgb="FFCCFFFF"/>
      <color rgb="FFFFFFFF"/>
      <color rgb="FFFFCCCC"/>
      <color rgb="FF66FFCC"/>
      <color rgb="FFFFFF66"/>
      <color rgb="FFCCECFF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51709</xdr:colOff>
      <xdr:row>1</xdr:row>
      <xdr:rowOff>123142</xdr:rowOff>
    </xdr:from>
    <xdr:ext cx="3882530" cy="5467619"/>
    <xdr:sp macro="" textlink="">
      <xdr:nvSpPr>
        <xdr:cNvPr id="2" name="テキスト ボックス 1"/>
        <xdr:cNvSpPr txBox="1"/>
      </xdr:nvSpPr>
      <xdr:spPr>
        <a:xfrm>
          <a:off x="23739970" y="268088"/>
          <a:ext cx="3882530" cy="546761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800"/>
            <a:t>特記事項</a:t>
          </a:r>
          <a:endParaRPr kumimoji="1" lang="en-US" altLang="ja-JP" sz="1800"/>
        </a:p>
        <a:p>
          <a:r>
            <a:rPr kumimoji="1" lang="ja-JP" altLang="en-US" sz="1800"/>
            <a:t>（全体）</a:t>
          </a:r>
          <a:endParaRPr kumimoji="1" lang="en-US" altLang="ja-JP" sz="1800"/>
        </a:p>
        <a:p>
          <a:r>
            <a:rPr kumimoji="1" lang="ja-JP" altLang="en-US" sz="1800"/>
            <a:t>・最終届出のタイミングでＰＤＦ化を実施すること。それ以前の案についてはエクセルファイルでの提出とする。</a:t>
          </a:r>
          <a:endParaRPr kumimoji="1" lang="en-US" altLang="ja-JP" sz="1800"/>
        </a:p>
        <a:p>
          <a:r>
            <a:rPr kumimoji="1" lang="ja-JP" altLang="en-US" sz="1800"/>
            <a:t>・別途ＰＤＦへの変換方法については、ＨＰに公表する。</a:t>
          </a:r>
          <a:endParaRPr kumimoji="1" lang="en-US" altLang="ja-JP" sz="1800"/>
        </a:p>
        <a:p>
          <a:endParaRPr kumimoji="1" lang="en-US" altLang="ja-JP" sz="1800"/>
        </a:p>
        <a:p>
          <a:r>
            <a:rPr kumimoji="1" lang="ja-JP" altLang="en-US" sz="1800"/>
            <a:t>（本シート）</a:t>
          </a:r>
          <a:endParaRPr kumimoji="1" lang="en-US" altLang="ja-JP" sz="1800"/>
        </a:p>
        <a:p>
          <a:r>
            <a:rPr kumimoji="1" lang="ja-JP" altLang="en-US" sz="1800"/>
            <a:t>・全資料をＰＤＦに変換したときの通しのページ番号を記載すること。（案の提出の際には、記載は不要）</a:t>
          </a:r>
          <a:endParaRPr kumimoji="1" lang="en-US" altLang="ja-JP" sz="1800"/>
        </a:p>
        <a:p>
          <a:r>
            <a:rPr kumimoji="1" lang="ja-JP" altLang="en-US" sz="1800"/>
            <a:t>・各シートのページ番号設定について、最終ＰＤＦ化するときを想定しているため、編集しないこと。</a:t>
          </a:r>
          <a:endParaRPr kumimoji="1" lang="en-US" altLang="ja-JP" sz="1800"/>
        </a:p>
        <a:p>
          <a:r>
            <a:rPr kumimoji="1" lang="ja-JP" altLang="en-US" sz="1800"/>
            <a:t>・対象となる表がない場合はページ番号欄に「該当なし」と記載する。</a:t>
          </a:r>
          <a:endParaRPr kumimoji="1" lang="en-US" altLang="ja-JP" sz="1800"/>
        </a:p>
        <a:p>
          <a:r>
            <a:rPr kumimoji="1" lang="ja-JP" altLang="en-US" sz="1800"/>
            <a:t>・左側の余白は削除しないこと。</a:t>
          </a:r>
          <a:endParaRPr kumimoji="1" lang="en-US" altLang="ja-JP" sz="18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" name="正方形/長方形 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" name="正方形/長方形 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" name="正方形/長方形 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" name="正方形/長方形 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" name="正方形/長方形 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" name="正方形/長方形 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8" name="正方形/長方形 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9" name="正方形/長方形 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0" name="正方形/長方形 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1" name="正方形/長方形 1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2" name="正方形/長方形 1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3" name="正方形/長方形 1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4" name="正方形/長方形 1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5" name="正方形/長方形 1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6" name="正方形/長方形 1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7" name="正方形/長方形 1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8" name="正方形/長方形 1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9" name="正方形/長方形 1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0" name="正方形/長方形 1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1" name="正方形/長方形 2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2" name="正方形/長方形 2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3" name="正方形/長方形 2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4" name="正方形/長方形 2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5" name="正方形/長方形 2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6</xdr:col>
      <xdr:colOff>0</xdr:colOff>
      <xdr:row>0</xdr:row>
      <xdr:rowOff>0</xdr:rowOff>
    </xdr:from>
    <xdr:ext cx="3646715" cy="359073"/>
    <xdr:sp macro="" textlink="">
      <xdr:nvSpPr>
        <xdr:cNvPr id="26" name="テキスト ボックス 25"/>
        <xdr:cNvSpPr txBox="1"/>
      </xdr:nvSpPr>
      <xdr:spPr>
        <a:xfrm>
          <a:off x="11239500" y="0"/>
          <a:ext cx="3646715" cy="35907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・必要に応じて、行を追加して記載する</a:t>
          </a:r>
          <a:endParaRPr kumimoji="1" lang="en-US" altLang="ja-JP" sz="16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" name="正方形/長方形 1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" name="正方形/長方形 2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" name="正方形/長方形 3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" name="正方形/長方形 4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" name="正方形/長方形 5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" name="正方形/長方形 6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8" name="正方形/長方形 7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9" name="正方形/長方形 8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0" name="正方形/長方形 9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1" name="正方形/長方形 10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2" name="正方形/長方形 11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3" name="正方形/長方形 12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4" name="正方形/長方形 13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5" name="正方形/長方形 14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6" name="正方形/長方形 15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7" name="正方形/長方形 16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8" name="正方形/長方形 17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9" name="正方形/長方形 18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0" name="正方形/長方形 19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1" name="正方形/長方形 20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2" name="正方形/長方形 21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3" name="正方形/長方形 22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4" name="正方形/長方形 23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5" name="正方形/長方形 24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6" name="正方形/長方形 25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7" name="正方形/長方形 26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8" name="正方形/長方形 27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9" name="正方形/長方形 28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0" name="正方形/長方形 29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1" name="正方形/長方形 30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2" name="正方形/長方形 31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3" name="正方形/長方形 32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4" name="正方形/長方形 33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5" name="正方形/長方形 34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6" name="正方形/長方形 35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7" name="正方形/長方形 36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8" name="正方形/長方形 37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9" name="正方形/長方形 38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0" name="正方形/長方形 39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1" name="正方形/長方形 40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2" name="正方形/長方形 41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3" name="正方形/長方形 42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4" name="正方形/長方形 43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5" name="正方形/長方形 44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6" name="正方形/長方形 45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7" name="正方形/長方形 46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8" name="正方形/長方形 47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9" name="正方形/長方形 48"/>
        <xdr:cNvSpPr/>
      </xdr:nvSpPr>
      <xdr:spPr>
        <a:xfrm>
          <a:off x="3746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0" name="正方形/長方形 49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1" name="正方形/長方形 50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2" name="正方形/長方形 51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3" name="正方形/長方形 52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4" name="正方形/長方形 53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5" name="正方形/長方形 54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6" name="正方形/長方形 55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7" name="正方形/長方形 56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8" name="正方形/長方形 57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9" name="正方形/長方形 58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0" name="正方形/長方形 59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1" name="正方形/長方形 60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2" name="正方形/長方形 61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3" name="正方形/長方形 62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4" name="正方形/長方形 63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5" name="正方形/長方形 64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6" name="正方形/長方形 65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7" name="正方形/長方形 66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8" name="正方形/長方形 67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9" name="正方形/長方形 68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0" name="正方形/長方形 69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1" name="正方形/長方形 70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2" name="正方形/長方形 71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3" name="正方形/長方形 72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3646715" cy="359073"/>
    <xdr:sp macro="" textlink="">
      <xdr:nvSpPr>
        <xdr:cNvPr id="74" name="テキスト ボックス 73"/>
        <xdr:cNvSpPr txBox="1"/>
      </xdr:nvSpPr>
      <xdr:spPr>
        <a:xfrm>
          <a:off x="12096750" y="0"/>
          <a:ext cx="3646715" cy="35907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・必要に応じて、行を追加して記載する</a:t>
          </a:r>
          <a:endParaRPr kumimoji="1" lang="en-US" altLang="ja-JP" sz="16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" name="正方形/長方形 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" name="正方形/長方形 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" name="正方形/長方形 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" name="正方形/長方形 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" name="正方形/長方形 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" name="正方形/長方形 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8" name="正方形/長方形 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9" name="正方形/長方形 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0" name="正方形/長方形 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1" name="正方形/長方形 1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2" name="正方形/長方形 1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3" name="正方形/長方形 1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4" name="正方形/長方形 1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5" name="正方形/長方形 1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6" name="正方形/長方形 1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7" name="正方形/長方形 1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8" name="正方形/長方形 1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9" name="正方形/長方形 1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0" name="正方形/長方形 1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1" name="正方形/長方形 2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2" name="正方形/長方形 2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3" name="正方形/長方形 2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4" name="正方形/長方形 2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5" name="正方形/長方形 2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6" name="正方形/長方形 2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7" name="正方形/長方形 2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8" name="正方形/長方形 2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9" name="正方形/長方形 2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0" name="正方形/長方形 2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1" name="正方形/長方形 3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2" name="正方形/長方形 3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3" name="正方形/長方形 3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4" name="正方形/長方形 3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5" name="正方形/長方形 3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6" name="正方形/長方形 3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7" name="正方形/長方形 3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8" name="正方形/長方形 3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9" name="正方形/長方形 3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0" name="正方形/長方形 3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1" name="正方形/長方形 4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2" name="正方形/長方形 4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3" name="正方形/長方形 4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4" name="正方形/長方形 4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5" name="正方形/長方形 4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6" name="正方形/長方形 4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7" name="正方形/長方形 4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8" name="正方形/長方形 4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9" name="正方形/長方形 4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0" name="正方形/長方形 4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1" name="正方形/長方形 5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2" name="正方形/長方形 5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3" name="正方形/長方形 5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4" name="正方形/長方形 5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5" name="正方形/長方形 5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6" name="正方形/長方形 5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7" name="正方形/長方形 5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8" name="正方形/長方形 5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9" name="正方形/長方形 5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0" name="正方形/長方形 5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1" name="正方形/長方形 6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2" name="正方形/長方形 6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3" name="正方形/長方形 6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4" name="正方形/長方形 6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5" name="正方形/長方形 6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6" name="正方形/長方形 6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7" name="正方形/長方形 6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8" name="正方形/長方形 6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9" name="正方形/長方形 6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0" name="正方形/長方形 6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1" name="正方形/長方形 7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2" name="正方形/長方形 7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3" name="正方形/長方形 7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3646715" cy="359073"/>
    <xdr:sp macro="" textlink="">
      <xdr:nvSpPr>
        <xdr:cNvPr id="74" name="テキスト ボックス 73"/>
        <xdr:cNvSpPr txBox="1"/>
      </xdr:nvSpPr>
      <xdr:spPr>
        <a:xfrm>
          <a:off x="12096750" y="0"/>
          <a:ext cx="3646715" cy="35907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・必要に応じて、行を追加して記載する</a:t>
          </a:r>
          <a:endParaRPr kumimoji="1" lang="en-US" altLang="ja-JP" sz="16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" name="正方形/長方形 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" name="正方形/長方形 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" name="正方形/長方形 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" name="正方形/長方形 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" name="正方形/長方形 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" name="正方形/長方形 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8" name="正方形/長方形 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9" name="正方形/長方形 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0" name="正方形/長方形 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1" name="正方形/長方形 1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2" name="正方形/長方形 1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3" name="正方形/長方形 1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4" name="正方形/長方形 1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5" name="正方形/長方形 1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6" name="正方形/長方形 1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7" name="正方形/長方形 1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8" name="正方形/長方形 1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9" name="正方形/長方形 1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0" name="正方形/長方形 1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1" name="正方形/長方形 2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2" name="正方形/長方形 2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3" name="正方形/長方形 2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4" name="正方形/長方形 2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5" name="正方形/長方形 2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6" name="正方形/長方形 2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7" name="正方形/長方形 2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8" name="正方形/長方形 2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9" name="正方形/長方形 2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0" name="正方形/長方形 2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1" name="正方形/長方形 3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2" name="正方形/長方形 3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3" name="正方形/長方形 3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4" name="正方形/長方形 3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5" name="正方形/長方形 3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6" name="正方形/長方形 3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7" name="正方形/長方形 3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8" name="正方形/長方形 3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9" name="正方形/長方形 3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0" name="正方形/長方形 3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1" name="正方形/長方形 4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2" name="正方形/長方形 4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3" name="正方形/長方形 4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4" name="正方形/長方形 4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5" name="正方形/長方形 4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6" name="正方形/長方形 4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7" name="正方形/長方形 4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8" name="正方形/長方形 4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9" name="正方形/長方形 4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0" name="正方形/長方形 4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1" name="正方形/長方形 5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2" name="正方形/長方形 5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3" name="正方形/長方形 5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4" name="正方形/長方形 5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5" name="正方形/長方形 5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6" name="正方形/長方形 5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7" name="正方形/長方形 5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8" name="正方形/長方形 5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9" name="正方形/長方形 5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0" name="正方形/長方形 5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1" name="正方形/長方形 6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2" name="正方形/長方形 6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3" name="正方形/長方形 6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4" name="正方形/長方形 6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5" name="正方形/長方形 6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6" name="正方形/長方形 6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7" name="正方形/長方形 6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8" name="正方形/長方形 6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9" name="正方形/長方形 6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0" name="正方形/長方形 6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1" name="正方形/長方形 7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2" name="正方形/長方形 7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3" name="正方形/長方形 7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3646715" cy="359073"/>
    <xdr:sp macro="" textlink="">
      <xdr:nvSpPr>
        <xdr:cNvPr id="74" name="テキスト ボックス 73"/>
        <xdr:cNvSpPr txBox="1"/>
      </xdr:nvSpPr>
      <xdr:spPr>
        <a:xfrm>
          <a:off x="12096750" y="0"/>
          <a:ext cx="3646715" cy="35907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・必要に応じて、行を追加して記載する</a:t>
          </a:r>
          <a:endParaRPr kumimoji="1" lang="en-US" altLang="ja-JP" sz="16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" name="正方形/長方形 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" name="正方形/長方形 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" name="正方形/長方形 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" name="正方形/長方形 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" name="正方形/長方形 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" name="正方形/長方形 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8" name="正方形/長方形 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9" name="正方形/長方形 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0" name="正方形/長方形 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1" name="正方形/長方形 1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2" name="正方形/長方形 1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3" name="正方形/長方形 1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4" name="正方形/長方形 1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5" name="正方形/長方形 1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6" name="正方形/長方形 1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7" name="正方形/長方形 1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8" name="正方形/長方形 1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9" name="正方形/長方形 1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0" name="正方形/長方形 1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1" name="正方形/長方形 2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2" name="正方形/長方形 2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3" name="正方形/長方形 2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4" name="正方形/長方形 2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5" name="正方形/長方形 2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6" name="正方形/長方形 2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7" name="正方形/長方形 2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8" name="正方形/長方形 2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9" name="正方形/長方形 2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0" name="正方形/長方形 2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1" name="正方形/長方形 3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2" name="正方形/長方形 3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3" name="正方形/長方形 3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4" name="正方形/長方形 3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5" name="正方形/長方形 3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6" name="正方形/長方形 3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7" name="正方形/長方形 3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8" name="正方形/長方形 3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9" name="正方形/長方形 3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0" name="正方形/長方形 3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1" name="正方形/長方形 4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2" name="正方形/長方形 4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3" name="正方形/長方形 4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4" name="正方形/長方形 4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5" name="正方形/長方形 4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6" name="正方形/長方形 4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7" name="正方形/長方形 4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8" name="正方形/長方形 4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9" name="正方形/長方形 4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0" name="正方形/長方形 4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1" name="正方形/長方形 5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2" name="正方形/長方形 5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3" name="正方形/長方形 5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4" name="正方形/長方形 5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5" name="正方形/長方形 5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6" name="正方形/長方形 5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7" name="正方形/長方形 5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8" name="正方形/長方形 5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9" name="正方形/長方形 5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0" name="正方形/長方形 5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1" name="正方形/長方形 6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2" name="正方形/長方形 6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3" name="正方形/長方形 6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4" name="正方形/長方形 6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5" name="正方形/長方形 6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6" name="正方形/長方形 6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7" name="正方形/長方形 6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8" name="正方形/長方形 6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9" name="正方形/長方形 6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0" name="正方形/長方形 6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1" name="正方形/長方形 7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2" name="正方形/長方形 7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3" name="正方形/長方形 7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3646715" cy="359073"/>
    <xdr:sp macro="" textlink="">
      <xdr:nvSpPr>
        <xdr:cNvPr id="74" name="テキスト ボックス 73"/>
        <xdr:cNvSpPr txBox="1"/>
      </xdr:nvSpPr>
      <xdr:spPr>
        <a:xfrm>
          <a:off x="12096750" y="0"/>
          <a:ext cx="3646715" cy="35907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・必要に応じて、行を追加して記載する</a:t>
          </a:r>
          <a:endParaRPr kumimoji="1" lang="en-US" altLang="ja-JP" sz="16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" name="正方形/長方形 1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" name="正方形/長方形 2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" name="正方形/長方形 3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" name="正方形/長方形 4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" name="正方形/長方形 5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" name="正方形/長方形 6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8" name="正方形/長方形 7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9" name="正方形/長方形 8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0" name="正方形/長方形 9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1" name="正方形/長方形 10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2" name="正方形/長方形 11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3" name="正方形/長方形 12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12</xdr:col>
      <xdr:colOff>723900</xdr:colOff>
      <xdr:row>0</xdr:row>
      <xdr:rowOff>0</xdr:rowOff>
    </xdr:from>
    <xdr:ext cx="10763250" cy="400050"/>
    <xdr:sp macro="" textlink="">
      <xdr:nvSpPr>
        <xdr:cNvPr id="14" name="テキスト ボックス 13"/>
        <xdr:cNvSpPr txBox="1"/>
      </xdr:nvSpPr>
      <xdr:spPr>
        <a:xfrm>
          <a:off x="13277850" y="0"/>
          <a:ext cx="10763250" cy="4000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600"/>
            <a:t>・必要に応じて、行を追加して記載する。なお、行の追加は、各事業者毎の２段目で「コピーしたセルの挿入」を実施すること。</a:t>
          </a:r>
          <a:endParaRPr kumimoji="0" lang="en-US" altLang="ja-JP" sz="16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4305300" cy="425822"/>
    <xdr:sp macro="" textlink="">
      <xdr:nvSpPr>
        <xdr:cNvPr id="15" name="テキスト ボックス 14"/>
        <xdr:cNvSpPr txBox="1"/>
      </xdr:nvSpPr>
      <xdr:spPr>
        <a:xfrm>
          <a:off x="8553450" y="0"/>
          <a:ext cx="4305300" cy="42582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青セルが入力対象</a:t>
          </a:r>
          <a:endParaRPr kumimoji="1" lang="en-US" altLang="ja-JP" sz="2000" b="1">
            <a:solidFill>
              <a:srgbClr val="FF0000"/>
            </a:solidFill>
          </a:endParaRP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94343</xdr:colOff>
      <xdr:row>0</xdr:row>
      <xdr:rowOff>0</xdr:rowOff>
    </xdr:from>
    <xdr:to>
      <xdr:col>1</xdr:col>
      <xdr:colOff>94343</xdr:colOff>
      <xdr:row>0</xdr:row>
      <xdr:rowOff>0</xdr:rowOff>
    </xdr:to>
    <xdr:sp macro="" textlink="">
      <xdr:nvSpPr>
        <xdr:cNvPr id="2" name="正方形/長方形 1"/>
        <xdr:cNvSpPr/>
      </xdr:nvSpPr>
      <xdr:spPr>
        <a:xfrm>
          <a:off x="257629" y="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" name="正方形/長方形 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" name="正方形/長方形 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" name="正方形/長方形 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" name="正方形/長方形 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" name="正方形/長方形 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8" name="正方形/長方形 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9" name="正方形/長方形 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0" name="正方形/長方形 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1" name="正方形/長方形 1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2" name="正方形/長方形 1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3" name="正方形/長方形 1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12</xdr:col>
      <xdr:colOff>742950</xdr:colOff>
      <xdr:row>0</xdr:row>
      <xdr:rowOff>0</xdr:rowOff>
    </xdr:from>
    <xdr:ext cx="10763250" cy="400050"/>
    <xdr:sp macro="" textlink="">
      <xdr:nvSpPr>
        <xdr:cNvPr id="16" name="テキスト ボックス 15"/>
        <xdr:cNvSpPr txBox="1"/>
      </xdr:nvSpPr>
      <xdr:spPr>
        <a:xfrm>
          <a:off x="13296900" y="0"/>
          <a:ext cx="10763250" cy="4000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600"/>
            <a:t>・必要に応じて、行を追加して記載する。なお、行の追加は、各事業者毎の２段目で「コピーしたセルの挿入」を実施すること。</a:t>
          </a:r>
          <a:endParaRPr kumimoji="0" lang="en-US" altLang="ja-JP" sz="16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9</xdr:col>
      <xdr:colOff>19050</xdr:colOff>
      <xdr:row>0</xdr:row>
      <xdr:rowOff>0</xdr:rowOff>
    </xdr:from>
    <xdr:ext cx="4305300" cy="425822"/>
    <xdr:sp macro="" textlink="">
      <xdr:nvSpPr>
        <xdr:cNvPr id="17" name="テキスト ボックス 16"/>
        <xdr:cNvSpPr txBox="1"/>
      </xdr:nvSpPr>
      <xdr:spPr>
        <a:xfrm>
          <a:off x="8572500" y="0"/>
          <a:ext cx="4305300" cy="42582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青セルが入力対象</a:t>
          </a:r>
          <a:endParaRPr kumimoji="1" lang="en-US" altLang="ja-JP" sz="2000" b="1">
            <a:solidFill>
              <a:srgbClr val="FF0000"/>
            </a:solidFill>
          </a:endParaRP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" name="正方形/長方形 1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" name="正方形/長方形 2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" name="正方形/長方形 3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" name="正方形/長方形 4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" name="正方形/長方形 5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" name="正方形/長方形 6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8" name="正方形/長方形 7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9" name="正方形/長方形 8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0" name="正方形/長方形 9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1" name="正方形/長方形 10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2" name="正方形/長方形 11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3" name="正方形/長方形 12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12</xdr:col>
      <xdr:colOff>742950</xdr:colOff>
      <xdr:row>0</xdr:row>
      <xdr:rowOff>0</xdr:rowOff>
    </xdr:from>
    <xdr:ext cx="10763250" cy="400050"/>
    <xdr:sp macro="" textlink="">
      <xdr:nvSpPr>
        <xdr:cNvPr id="18" name="テキスト ボックス 17"/>
        <xdr:cNvSpPr txBox="1"/>
      </xdr:nvSpPr>
      <xdr:spPr>
        <a:xfrm>
          <a:off x="13296900" y="0"/>
          <a:ext cx="10763250" cy="4000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600"/>
            <a:t>・必要に応じて、行を追加して記載する。なお、行の追加は、各事業者毎の２段目で「コピーしたセルの挿入」を実施すること。</a:t>
          </a:r>
          <a:endParaRPr kumimoji="0" lang="en-US" altLang="ja-JP" sz="16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9</xdr:col>
      <xdr:colOff>19050</xdr:colOff>
      <xdr:row>0</xdr:row>
      <xdr:rowOff>0</xdr:rowOff>
    </xdr:from>
    <xdr:ext cx="4305300" cy="425822"/>
    <xdr:sp macro="" textlink="">
      <xdr:nvSpPr>
        <xdr:cNvPr id="19" name="テキスト ボックス 18"/>
        <xdr:cNvSpPr txBox="1"/>
      </xdr:nvSpPr>
      <xdr:spPr>
        <a:xfrm>
          <a:off x="8572500" y="0"/>
          <a:ext cx="4305300" cy="42582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青セルが入力対象</a:t>
          </a:r>
          <a:endParaRPr kumimoji="1" lang="en-US" altLang="ja-JP" sz="2000" b="1">
            <a:solidFill>
              <a:srgbClr val="FF0000"/>
            </a:solidFill>
          </a:endParaRP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" name="正方形/長方形 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" name="正方形/長方形 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" name="正方形/長方形 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" name="正方形/長方形 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" name="正方形/長方形 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" name="正方形/長方形 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8" name="正方形/長方形 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9" name="正方形/長方形 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0" name="正方形/長方形 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1" name="正方形/長方形 1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2" name="正方形/長方形 1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3" name="正方形/長方形 1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12</xdr:col>
      <xdr:colOff>762000</xdr:colOff>
      <xdr:row>0</xdr:row>
      <xdr:rowOff>0</xdr:rowOff>
    </xdr:from>
    <xdr:ext cx="10763250" cy="400050"/>
    <xdr:sp macro="" textlink="">
      <xdr:nvSpPr>
        <xdr:cNvPr id="16" name="テキスト ボックス 15"/>
        <xdr:cNvSpPr txBox="1"/>
      </xdr:nvSpPr>
      <xdr:spPr>
        <a:xfrm>
          <a:off x="13315950" y="0"/>
          <a:ext cx="10763250" cy="4000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600"/>
            <a:t>・必要に応じて、行を追加して記載する。なお、行の追加は、各事業者毎の２段目で「コピーしたセルの挿入」を実施すること。</a:t>
          </a:r>
          <a:endParaRPr kumimoji="0" lang="en-US" altLang="ja-JP" sz="16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9</xdr:col>
      <xdr:colOff>38100</xdr:colOff>
      <xdr:row>0</xdr:row>
      <xdr:rowOff>0</xdr:rowOff>
    </xdr:from>
    <xdr:ext cx="4305300" cy="425822"/>
    <xdr:sp macro="" textlink="">
      <xdr:nvSpPr>
        <xdr:cNvPr id="17" name="テキスト ボックス 16"/>
        <xdr:cNvSpPr txBox="1"/>
      </xdr:nvSpPr>
      <xdr:spPr>
        <a:xfrm>
          <a:off x="8591550" y="0"/>
          <a:ext cx="4305300" cy="42582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青セルが入力対象</a:t>
          </a:r>
          <a:endParaRPr kumimoji="1" lang="en-US" altLang="ja-JP" sz="2000" b="1">
            <a:solidFill>
              <a:srgbClr val="FF0000"/>
            </a:solidFill>
          </a:endParaRP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257969</xdr:colOff>
      <xdr:row>0</xdr:row>
      <xdr:rowOff>0</xdr:rowOff>
    </xdr:from>
    <xdr:ext cx="17085467" cy="359073"/>
    <xdr:sp macro="" textlink="">
      <xdr:nvSpPr>
        <xdr:cNvPr id="3" name="テキスト ボックス 2"/>
        <xdr:cNvSpPr txBox="1"/>
      </xdr:nvSpPr>
      <xdr:spPr>
        <a:xfrm>
          <a:off x="7104063" y="0"/>
          <a:ext cx="17085467" cy="35907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・必要に応じて、行を追加して記載する。なお、・行を追加した場合は、供給電力（発電端）の数式を確認すること　（発電能力の２段目で「コピーしたセルの挿入」を実施すると数式の修正は必要なし）。</a:t>
          </a:r>
          <a:endParaRPr kumimoji="1" lang="en-US" altLang="ja-JP" sz="16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0</xdr:rowOff>
    </xdr:from>
    <xdr:ext cx="4305300" cy="425822"/>
    <xdr:sp macro="" textlink="">
      <xdr:nvSpPr>
        <xdr:cNvPr id="14" name="テキスト ボックス 13"/>
        <xdr:cNvSpPr txBox="1"/>
      </xdr:nvSpPr>
      <xdr:spPr>
        <a:xfrm>
          <a:off x="8953500" y="0"/>
          <a:ext cx="4305300" cy="42582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青セルが入力対象</a:t>
          </a:r>
          <a:endParaRPr kumimoji="1" lang="en-US" altLang="ja-JP" sz="2000" b="1">
            <a:solidFill>
              <a:srgbClr val="FF0000"/>
            </a:solidFill>
          </a:endParaRP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38100</xdr:rowOff>
    </xdr:from>
    <xdr:to>
      <xdr:col>1</xdr:col>
      <xdr:colOff>228600</xdr:colOff>
      <xdr:row>0</xdr:row>
      <xdr:rowOff>228600</xdr:rowOff>
    </xdr:to>
    <xdr:sp macro="" textlink="">
      <xdr:nvSpPr>
        <xdr:cNvPr id="2" name="正方形/長方形 1" hidden="1"/>
        <xdr:cNvSpPr/>
      </xdr:nvSpPr>
      <xdr:spPr>
        <a:xfrm>
          <a:off x="361950" y="38100"/>
          <a:ext cx="190500" cy="19050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0</xdr:row>
      <xdr:rowOff>38100</xdr:rowOff>
    </xdr:from>
    <xdr:to>
      <xdr:col>1</xdr:col>
      <xdr:colOff>228600</xdr:colOff>
      <xdr:row>0</xdr:row>
      <xdr:rowOff>228600</xdr:rowOff>
    </xdr:to>
    <xdr:sp macro="" textlink="">
      <xdr:nvSpPr>
        <xdr:cNvPr id="3" name="正方形/長方形 2" hidden="1"/>
        <xdr:cNvSpPr/>
      </xdr:nvSpPr>
      <xdr:spPr>
        <a:xfrm>
          <a:off x="361950" y="38100"/>
          <a:ext cx="190500" cy="19050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38100</xdr:colOff>
      <xdr:row>0</xdr:row>
      <xdr:rowOff>38100</xdr:rowOff>
    </xdr:from>
    <xdr:to>
      <xdr:col>1</xdr:col>
      <xdr:colOff>228600</xdr:colOff>
      <xdr:row>0</xdr:row>
      <xdr:rowOff>228600</xdr:rowOff>
    </xdr:to>
    <xdr:sp macro="" textlink="">
      <xdr:nvSpPr>
        <xdr:cNvPr id="4" name="正方形/長方形 3" hidden="1"/>
        <xdr:cNvSpPr/>
      </xdr:nvSpPr>
      <xdr:spPr>
        <a:xfrm>
          <a:off x="361950" y="38100"/>
          <a:ext cx="190500" cy="19050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" name="正方形/長方形 4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" name="正方形/長方形 5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" name="正方形/長方形 6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8" name="正方形/長方形 7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7</xdr:col>
      <xdr:colOff>1031875</xdr:colOff>
      <xdr:row>0</xdr:row>
      <xdr:rowOff>0</xdr:rowOff>
    </xdr:from>
    <xdr:ext cx="17085467" cy="359073"/>
    <xdr:sp macro="" textlink="">
      <xdr:nvSpPr>
        <xdr:cNvPr id="11" name="テキスト ボックス 10"/>
        <xdr:cNvSpPr txBox="1"/>
      </xdr:nvSpPr>
      <xdr:spPr>
        <a:xfrm>
          <a:off x="7877969" y="0"/>
          <a:ext cx="17085467" cy="35907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・必要に応じて、行を追加して記載する。なお、・行を追加した場合は、供給電力（発電端）の数式を確認すること　（発電能力の２段目で「コピーしたセルの挿入」を実施すると数式の修正は必要なし）。</a:t>
          </a:r>
          <a:endParaRPr kumimoji="1" lang="en-US" altLang="ja-JP" sz="16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0</xdr:rowOff>
    </xdr:from>
    <xdr:ext cx="3646715" cy="359073"/>
    <xdr:sp macro="" textlink="">
      <xdr:nvSpPr>
        <xdr:cNvPr id="178" name="テキスト ボックス 177"/>
        <xdr:cNvSpPr txBox="1"/>
      </xdr:nvSpPr>
      <xdr:spPr>
        <a:xfrm>
          <a:off x="9007337" y="0"/>
          <a:ext cx="3646715" cy="35907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・必要に応じて、行を追加して記載する</a:t>
          </a:r>
          <a:endParaRPr kumimoji="1" lang="en-US" altLang="ja-JP" sz="16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0</xdr:row>
      <xdr:rowOff>0</xdr:rowOff>
    </xdr:from>
    <xdr:ext cx="3646715" cy="359073"/>
    <xdr:sp macro="" textlink="">
      <xdr:nvSpPr>
        <xdr:cNvPr id="210" name="テキスト ボックス 209"/>
        <xdr:cNvSpPr txBox="1"/>
      </xdr:nvSpPr>
      <xdr:spPr>
        <a:xfrm>
          <a:off x="9007337" y="0"/>
          <a:ext cx="3646715" cy="35907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・必要に応じて、行を追加して記載する</a:t>
          </a:r>
          <a:endParaRPr kumimoji="1" lang="en-US" altLang="ja-JP" sz="16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" name="正方形/長方形 1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" name="正方形/長方形 2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" name="正方形/長方形 3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" name="正方形/長方形 4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" name="正方形/長方形 4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" name="正方形/長方形 5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" name="正方形/長方形 6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13607</xdr:colOff>
      <xdr:row>5</xdr:row>
      <xdr:rowOff>13607</xdr:rowOff>
    </xdr:from>
    <xdr:to>
      <xdr:col>4</xdr:col>
      <xdr:colOff>13607</xdr:colOff>
      <xdr:row>7</xdr:row>
      <xdr:rowOff>0</xdr:rowOff>
    </xdr:to>
    <xdr:cxnSp macro="">
      <xdr:nvCxnSpPr>
        <xdr:cNvPr id="3" name="直線コネクタ 2"/>
        <xdr:cNvCxnSpPr/>
      </xdr:nvCxnSpPr>
      <xdr:spPr>
        <a:xfrm>
          <a:off x="367393" y="1279071"/>
          <a:ext cx="952500" cy="110217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285750</xdr:colOff>
      <xdr:row>6</xdr:row>
      <xdr:rowOff>217714</xdr:rowOff>
    </xdr:to>
    <xdr:cxnSp macro="">
      <xdr:nvCxnSpPr>
        <xdr:cNvPr id="8" name="直線コネクタ 7"/>
        <xdr:cNvCxnSpPr/>
      </xdr:nvCxnSpPr>
      <xdr:spPr>
        <a:xfrm>
          <a:off x="353786" y="1265464"/>
          <a:ext cx="1238250" cy="77560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258535</xdr:colOff>
      <xdr:row>6</xdr:row>
      <xdr:rowOff>204108</xdr:rowOff>
    </xdr:from>
    <xdr:to>
      <xdr:col>5</xdr:col>
      <xdr:colOff>0</xdr:colOff>
      <xdr:row>7</xdr:row>
      <xdr:rowOff>0</xdr:rowOff>
    </xdr:to>
    <xdr:cxnSp macro="">
      <xdr:nvCxnSpPr>
        <xdr:cNvPr id="11" name="直線コネクタ 10"/>
        <xdr:cNvCxnSpPr/>
      </xdr:nvCxnSpPr>
      <xdr:spPr>
        <a:xfrm>
          <a:off x="1564821" y="2027465"/>
          <a:ext cx="2136322" cy="35378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</xdr:row>
      <xdr:rowOff>0</xdr:rowOff>
    </xdr:from>
    <xdr:to>
      <xdr:col>4</xdr:col>
      <xdr:colOff>244928</xdr:colOff>
      <xdr:row>5</xdr:row>
      <xdr:rowOff>312965</xdr:rowOff>
    </xdr:to>
    <xdr:cxnSp macro="">
      <xdr:nvCxnSpPr>
        <xdr:cNvPr id="13" name="直線コネクタ 12"/>
        <xdr:cNvCxnSpPr/>
      </xdr:nvCxnSpPr>
      <xdr:spPr>
        <a:xfrm>
          <a:off x="353786" y="1265464"/>
          <a:ext cx="1197428" cy="31296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258535</xdr:colOff>
      <xdr:row>5</xdr:row>
      <xdr:rowOff>312966</xdr:rowOff>
    </xdr:from>
    <xdr:to>
      <xdr:col>5</xdr:col>
      <xdr:colOff>0</xdr:colOff>
      <xdr:row>6</xdr:row>
      <xdr:rowOff>0</xdr:rowOff>
    </xdr:to>
    <xdr:cxnSp macro="">
      <xdr:nvCxnSpPr>
        <xdr:cNvPr id="17" name="直線コネクタ 16"/>
        <xdr:cNvCxnSpPr/>
      </xdr:nvCxnSpPr>
      <xdr:spPr>
        <a:xfrm>
          <a:off x="1564821" y="1578430"/>
          <a:ext cx="2136322" cy="2449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1009650</xdr:colOff>
      <xdr:row>0</xdr:row>
      <xdr:rowOff>1</xdr:rowOff>
    </xdr:from>
    <xdr:ext cx="16192500" cy="359073"/>
    <xdr:sp macro="" textlink="">
      <xdr:nvSpPr>
        <xdr:cNvPr id="14" name="テキスト ボックス 13"/>
        <xdr:cNvSpPr txBox="1"/>
      </xdr:nvSpPr>
      <xdr:spPr>
        <a:xfrm>
          <a:off x="5981700" y="1"/>
          <a:ext cx="16192500" cy="35907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・必要に応じて、列を追加して記載する。なお、列を追加した場合は、計欄の数式を確認すること　（各燃焼方式毎の２列目で「コピーしたセルの挿入」を実施すると数式の修正は必要なし）。</a:t>
          </a:r>
          <a:endParaRPr kumimoji="1" lang="en-US" altLang="ja-JP" sz="16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161925" y="828675"/>
          <a:ext cx="695325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" name="正方形/長方形 3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" name="正方形/長方形 4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" name="正方形/長方形 5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" name="正方形/長方形 6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8" name="正方形/長方形 7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9" name="正方形/長方形 8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0" name="正方形/長方形 9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1" name="正方形/長方形 10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2" name="正方形/長方形 11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3" name="正方形/長方形 12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4" name="正方形/長方形 13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5" name="正方形/長方形 14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6" name="正方形/長方形 15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7" name="正方形/長方形 16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8" name="正方形/長方形 17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9" name="正方形/長方形 18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0" name="正方形/長方形 19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1" name="正方形/長方形 20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2" name="正方形/長方形 21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3" name="正方形/長方形 22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4" name="正方形/長方形 23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5" name="正方形/長方形 24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6" name="正方形/長方形 25"/>
        <xdr:cNvSpPr/>
      </xdr:nvSpPr>
      <xdr:spPr>
        <a:xfrm>
          <a:off x="1270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3</xdr:col>
      <xdr:colOff>3638550</xdr:colOff>
      <xdr:row>0</xdr:row>
      <xdr:rowOff>0</xdr:rowOff>
    </xdr:from>
    <xdr:ext cx="16268700" cy="359073"/>
    <xdr:sp macro="" textlink="">
      <xdr:nvSpPr>
        <xdr:cNvPr id="29" name="テキスト ボックス 28"/>
        <xdr:cNvSpPr txBox="1"/>
      </xdr:nvSpPr>
      <xdr:spPr>
        <a:xfrm>
          <a:off x="5810250" y="0"/>
          <a:ext cx="16268700" cy="35907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・必要に応じて、行を追加して記載する。なお、行を追加した場合は、合計欄の数式を確認すること　（各項目毎の２段目で「コピーしたセルの挿入」を実施すると数式の修正は必要なし）。</a:t>
          </a:r>
          <a:endParaRPr kumimoji="1" lang="en-US" altLang="ja-JP" sz="16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" name="正方形/長方形 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" name="正方形/長方形 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" name="正方形/長方形 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" name="正方形/長方形 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" name="正方形/長方形 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" name="正方形/長方形 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8" name="正方形/長方形 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9" name="正方形/長方形 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0" name="正方形/長方形 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1" name="正方形/長方形 1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2" name="正方形/長方形 1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3" name="正方形/長方形 1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4" name="正方形/長方形 13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5" name="正方形/長方形 14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6" name="正方形/長方形 15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7" name="正方形/長方形 16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8" name="正方形/長方形 17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9" name="正方形/長方形 18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0" name="正方形/長方形 19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1" name="正方形/長方形 20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2" name="正方形/長方形 21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3" name="正方形/長方形 22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4" name="正方形/長方形 23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5" name="正方形/長方形 24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13</xdr:col>
      <xdr:colOff>872987</xdr:colOff>
      <xdr:row>0</xdr:row>
      <xdr:rowOff>0</xdr:rowOff>
    </xdr:from>
    <xdr:ext cx="10763250" cy="400050"/>
    <xdr:sp macro="" textlink="">
      <xdr:nvSpPr>
        <xdr:cNvPr id="27" name="テキスト ボックス 26"/>
        <xdr:cNvSpPr txBox="1"/>
      </xdr:nvSpPr>
      <xdr:spPr>
        <a:xfrm>
          <a:off x="14415052" y="0"/>
          <a:ext cx="10763250" cy="4000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600"/>
            <a:t>・必要に応じて、行を追加して記載する。なお、行の追加は、各事業者毎の２段目で「コピーしたセルの挿入」を実施すること。</a:t>
          </a:r>
          <a:endParaRPr kumimoji="0" lang="en-US" altLang="ja-JP" sz="16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4305300" cy="425822"/>
    <xdr:sp macro="" textlink="">
      <xdr:nvSpPr>
        <xdr:cNvPr id="29" name="テキスト ボックス 28"/>
        <xdr:cNvSpPr txBox="1"/>
      </xdr:nvSpPr>
      <xdr:spPr>
        <a:xfrm>
          <a:off x="9690652" y="0"/>
          <a:ext cx="4305300" cy="42582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青セルが入力対象</a:t>
          </a:r>
          <a:endParaRPr kumimoji="1" lang="en-US" altLang="ja-JP" sz="2000" b="1">
            <a:solidFill>
              <a:srgbClr val="FF0000"/>
            </a:solidFill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" name="正方形/長方形 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" name="正方形/長方形 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" name="正方形/長方形 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" name="正方形/長方形 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" name="正方形/長方形 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" name="正方形/長方形 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8" name="正方形/長方形 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9" name="正方形/長方形 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0" name="正方形/長方形 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1" name="正方形/長方形 1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2" name="正方形/長方形 1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3" name="正方形/長方形 1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4" name="正方形/長方形 1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5" name="正方形/長方形 1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6" name="正方形/長方形 1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7" name="正方形/長方形 1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8" name="正方形/長方形 1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9" name="正方形/長方形 1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0" name="正方形/長方形 1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1" name="正方形/長方形 2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2" name="正方形/長方形 2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3" name="正方形/長方形 2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4" name="正方形/長方形 2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5" name="正方形/長方形 2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13</xdr:col>
      <xdr:colOff>893694</xdr:colOff>
      <xdr:row>0</xdr:row>
      <xdr:rowOff>0</xdr:rowOff>
    </xdr:from>
    <xdr:ext cx="10763250" cy="400050"/>
    <xdr:sp macro="" textlink="">
      <xdr:nvSpPr>
        <xdr:cNvPr id="27" name="テキスト ボックス 26"/>
        <xdr:cNvSpPr txBox="1"/>
      </xdr:nvSpPr>
      <xdr:spPr>
        <a:xfrm>
          <a:off x="14435759" y="0"/>
          <a:ext cx="10763250" cy="4000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1600"/>
            <a:t>・必要に応じて、行を追加して記載する。なお、行の追加は、各事業者毎の２段目で「コピーしたセルの挿入」を実施すること。</a:t>
          </a:r>
          <a:endParaRPr kumimoji="0" lang="en-US" altLang="ja-JP" sz="16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10</xdr:col>
      <xdr:colOff>20707</xdr:colOff>
      <xdr:row>0</xdr:row>
      <xdr:rowOff>0</xdr:rowOff>
    </xdr:from>
    <xdr:ext cx="4305300" cy="425822"/>
    <xdr:sp macro="" textlink="">
      <xdr:nvSpPr>
        <xdr:cNvPr id="29" name="テキスト ボックス 28"/>
        <xdr:cNvSpPr txBox="1"/>
      </xdr:nvSpPr>
      <xdr:spPr>
        <a:xfrm>
          <a:off x="9711359" y="0"/>
          <a:ext cx="4305300" cy="42582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青セルが入力対象</a:t>
          </a:r>
          <a:endParaRPr kumimoji="1" lang="en-US" altLang="ja-JP" sz="2000" b="1">
            <a:solidFill>
              <a:srgbClr val="FF0000"/>
            </a:solidFill>
          </a:endParaRP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1714500</xdr:colOff>
      <xdr:row>0</xdr:row>
      <xdr:rowOff>0</xdr:rowOff>
    </xdr:from>
    <xdr:ext cx="16802100" cy="625812"/>
    <xdr:sp macro="" textlink="">
      <xdr:nvSpPr>
        <xdr:cNvPr id="2" name="テキスト ボックス 1"/>
        <xdr:cNvSpPr txBox="1"/>
      </xdr:nvSpPr>
      <xdr:spPr>
        <a:xfrm>
          <a:off x="7943850" y="0"/>
          <a:ext cx="16802100" cy="625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/>
            <a:t>・必要に応じて、行を追加して記載する。</a:t>
          </a:r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なお、行を追加した場合は、小計欄の数式を確認すること　（各</a:t>
          </a:r>
          <a:r>
            <a:rPr kumimoji="1"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各連系線</a:t>
          </a:r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毎の２段目で「コピーしたセルの挿入」を実施すると数式の修正は必要なし）。</a:t>
          </a:r>
          <a:endParaRPr kumimoji="0" lang="en-US" altLang="ja-JP" sz="16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ja-JP" altLang="en-US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・調達エリアおよび販売エリアについてはリストから選択すること</a:t>
          </a:r>
          <a:endParaRPr kumimoji="1" lang="en-US" altLang="ja-JP" sz="1600"/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1276350</xdr:colOff>
      <xdr:row>0</xdr:row>
      <xdr:rowOff>0</xdr:rowOff>
    </xdr:from>
    <xdr:ext cx="16497300" cy="625812"/>
    <xdr:sp macro="" textlink="">
      <xdr:nvSpPr>
        <xdr:cNvPr id="3" name="テキスト ボックス 2"/>
        <xdr:cNvSpPr txBox="1"/>
      </xdr:nvSpPr>
      <xdr:spPr>
        <a:xfrm>
          <a:off x="7505700" y="0"/>
          <a:ext cx="16497300" cy="625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/>
            <a:t>・必要に応じて、行を追加して記載する。</a:t>
          </a:r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なお、行を追加した場合は、小計欄の数式を確認すること　（各</a:t>
          </a:r>
          <a:r>
            <a:rPr kumimoji="1" lang="ja-JP" altLang="en-US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各連系線</a:t>
          </a:r>
          <a:r>
            <a:rPr kumimoji="1" lang="ja-JP" altLang="ja-JP" sz="16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毎の２段目で「コピーしたセルの挿入」を実施すると数式の修正は必要なし）。</a:t>
          </a:r>
          <a:endParaRPr kumimoji="0" lang="en-US" altLang="ja-JP" sz="16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0" lang="ja-JP" altLang="en-US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・調達エリアおよび販売エリアについてはリストから選択すること</a:t>
          </a:r>
          <a:endParaRPr kumimoji="1" lang="en-US" altLang="ja-JP" sz="16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0</xdr:rowOff>
    </xdr:from>
    <xdr:ext cx="4305300" cy="425822"/>
    <xdr:sp macro="" textlink="">
      <xdr:nvSpPr>
        <xdr:cNvPr id="8" name="テキスト ボックス 7"/>
        <xdr:cNvSpPr txBox="1"/>
      </xdr:nvSpPr>
      <xdr:spPr>
        <a:xfrm>
          <a:off x="8953500" y="0"/>
          <a:ext cx="4305300" cy="42582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青セルが入力対象</a:t>
          </a:r>
          <a:endParaRPr kumimoji="1" lang="en-US" altLang="ja-JP" sz="2000" b="1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" name="正方形/長方形 1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" name="正方形/長方形 2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" name="正方形/長方形 3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" name="正方形/長方形 4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" name="正方形/長方形 5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" name="正方形/長方形 6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8" name="正方形/長方形 7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9" name="正方形/長方形 8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0" name="正方形/長方形 9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1" name="正方形/長方形 10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2" name="正方形/長方形 11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3" name="正方形/長方形 12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10</xdr:col>
      <xdr:colOff>38100</xdr:colOff>
      <xdr:row>0</xdr:row>
      <xdr:rowOff>0</xdr:rowOff>
    </xdr:from>
    <xdr:ext cx="4305300" cy="425822"/>
    <xdr:sp macro="" textlink="">
      <xdr:nvSpPr>
        <xdr:cNvPr id="26" name="テキスト ボックス 25"/>
        <xdr:cNvSpPr txBox="1"/>
      </xdr:nvSpPr>
      <xdr:spPr>
        <a:xfrm>
          <a:off x="8991600" y="0"/>
          <a:ext cx="4305300" cy="42582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青セルが入力対象</a:t>
          </a:r>
          <a:endParaRPr kumimoji="1" lang="en-US" altLang="ja-JP" sz="2000" b="1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" name="正方形/長方形 1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" name="正方形/長方形 2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" name="正方形/長方形 3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" name="正方形/長方形 4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" name="正方形/長方形 5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" name="正方形/長方形 6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8" name="正方形/長方形 7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9" name="正方形/長方形 8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0" name="正方形/長方形 9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1" name="正方形/長方形 10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2" name="正方形/長方形 11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3" name="正方形/長方形 12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10</xdr:col>
      <xdr:colOff>819150</xdr:colOff>
      <xdr:row>0</xdr:row>
      <xdr:rowOff>0</xdr:rowOff>
    </xdr:from>
    <xdr:ext cx="4305300" cy="425822"/>
    <xdr:sp macro="" textlink="">
      <xdr:nvSpPr>
        <xdr:cNvPr id="26" name="テキスト ボックス 25"/>
        <xdr:cNvSpPr txBox="1"/>
      </xdr:nvSpPr>
      <xdr:spPr>
        <a:xfrm>
          <a:off x="8172450" y="0"/>
          <a:ext cx="4305300" cy="42582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青セルが入力対象</a:t>
          </a:r>
          <a:endParaRPr kumimoji="1" lang="en-US" altLang="ja-JP" sz="2000" b="1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" name="正方形/長方形 1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" name="正方形/長方形 2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" name="正方形/長方形 3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" name="正方形/長方形 4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" name="正方形/長方形 5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" name="正方形/長方形 6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8" name="正方形/長方形 7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9" name="正方形/長方形 8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0" name="正方形/長方形 9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1" name="正方形/長方形 10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2" name="正方形/長方形 11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3" name="正方形/長方形 12"/>
        <xdr:cNvSpPr/>
      </xdr:nvSpPr>
      <xdr:spPr>
        <a:xfrm>
          <a:off x="2984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1</xdr:colOff>
      <xdr:row>6</xdr:row>
      <xdr:rowOff>0</xdr:rowOff>
    </xdr:from>
    <xdr:to>
      <xdr:col>7</xdr:col>
      <xdr:colOff>1</xdr:colOff>
      <xdr:row>8</xdr:row>
      <xdr:rowOff>0</xdr:rowOff>
    </xdr:to>
    <xdr:sp macro="" textlink="">
      <xdr:nvSpPr>
        <xdr:cNvPr id="14" name="Line 4"/>
        <xdr:cNvSpPr>
          <a:spLocks noChangeShapeType="1"/>
        </xdr:cNvSpPr>
      </xdr:nvSpPr>
      <xdr:spPr bwMode="auto">
        <a:xfrm>
          <a:off x="326572" y="1959429"/>
          <a:ext cx="3823608" cy="7075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43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5" name="Line 4"/>
        <xdr:cNvSpPr>
          <a:spLocks noChangeShapeType="1"/>
        </xdr:cNvSpPr>
      </xdr:nvSpPr>
      <xdr:spPr bwMode="auto">
        <a:xfrm>
          <a:off x="285750" y="23145750"/>
          <a:ext cx="4029075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80</xdr:row>
      <xdr:rowOff>0</xdr:rowOff>
    </xdr:from>
    <xdr:to>
      <xdr:col>7</xdr:col>
      <xdr:colOff>0</xdr:colOff>
      <xdr:row>82</xdr:row>
      <xdr:rowOff>0</xdr:rowOff>
    </xdr:to>
    <xdr:sp macro="" textlink="">
      <xdr:nvSpPr>
        <xdr:cNvPr id="26" name="Line 4"/>
        <xdr:cNvSpPr>
          <a:spLocks noChangeShapeType="1"/>
        </xdr:cNvSpPr>
      </xdr:nvSpPr>
      <xdr:spPr bwMode="auto">
        <a:xfrm>
          <a:off x="285750" y="29949321"/>
          <a:ext cx="4027714" cy="7075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117</xdr:row>
      <xdr:rowOff>0</xdr:rowOff>
    </xdr:from>
    <xdr:to>
      <xdr:col>7</xdr:col>
      <xdr:colOff>0</xdr:colOff>
      <xdr:row>119</xdr:row>
      <xdr:rowOff>0</xdr:rowOff>
    </xdr:to>
    <xdr:sp macro="" textlink="">
      <xdr:nvSpPr>
        <xdr:cNvPr id="27" name="Line 4"/>
        <xdr:cNvSpPr>
          <a:spLocks noChangeShapeType="1"/>
        </xdr:cNvSpPr>
      </xdr:nvSpPr>
      <xdr:spPr bwMode="auto">
        <a:xfrm>
          <a:off x="285750" y="43325143"/>
          <a:ext cx="4027714" cy="7075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154</xdr:row>
      <xdr:rowOff>0</xdr:rowOff>
    </xdr:from>
    <xdr:to>
      <xdr:col>7</xdr:col>
      <xdr:colOff>0</xdr:colOff>
      <xdr:row>156</xdr:row>
      <xdr:rowOff>0</xdr:rowOff>
    </xdr:to>
    <xdr:sp macro="" textlink="">
      <xdr:nvSpPr>
        <xdr:cNvPr id="28" name="Line 4"/>
        <xdr:cNvSpPr>
          <a:spLocks noChangeShapeType="1"/>
        </xdr:cNvSpPr>
      </xdr:nvSpPr>
      <xdr:spPr bwMode="auto">
        <a:xfrm>
          <a:off x="285750" y="56700964"/>
          <a:ext cx="4027714" cy="7075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191</xdr:row>
      <xdr:rowOff>0</xdr:rowOff>
    </xdr:from>
    <xdr:to>
      <xdr:col>7</xdr:col>
      <xdr:colOff>0</xdr:colOff>
      <xdr:row>193</xdr:row>
      <xdr:rowOff>0</xdr:rowOff>
    </xdr:to>
    <xdr:sp macro="" textlink="">
      <xdr:nvSpPr>
        <xdr:cNvPr id="29" name="Line 4"/>
        <xdr:cNvSpPr>
          <a:spLocks noChangeShapeType="1"/>
        </xdr:cNvSpPr>
      </xdr:nvSpPr>
      <xdr:spPr bwMode="auto">
        <a:xfrm>
          <a:off x="285750" y="70076786"/>
          <a:ext cx="4027714" cy="7075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228</xdr:row>
      <xdr:rowOff>0</xdr:rowOff>
    </xdr:from>
    <xdr:to>
      <xdr:col>7</xdr:col>
      <xdr:colOff>0</xdr:colOff>
      <xdr:row>230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285750" y="83452607"/>
          <a:ext cx="4027714" cy="7075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265</xdr:row>
      <xdr:rowOff>0</xdr:rowOff>
    </xdr:from>
    <xdr:to>
      <xdr:col>7</xdr:col>
      <xdr:colOff>0</xdr:colOff>
      <xdr:row>267</xdr:row>
      <xdr:rowOff>0</xdr:rowOff>
    </xdr:to>
    <xdr:sp macro="" textlink="">
      <xdr:nvSpPr>
        <xdr:cNvPr id="31" name="Line 4"/>
        <xdr:cNvSpPr>
          <a:spLocks noChangeShapeType="1"/>
        </xdr:cNvSpPr>
      </xdr:nvSpPr>
      <xdr:spPr bwMode="auto">
        <a:xfrm>
          <a:off x="285750" y="96828429"/>
          <a:ext cx="4027714" cy="7075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302</xdr:row>
      <xdr:rowOff>0</xdr:rowOff>
    </xdr:from>
    <xdr:to>
      <xdr:col>7</xdr:col>
      <xdr:colOff>0</xdr:colOff>
      <xdr:row>304</xdr:row>
      <xdr:rowOff>0</xdr:rowOff>
    </xdr:to>
    <xdr:sp macro="" textlink="">
      <xdr:nvSpPr>
        <xdr:cNvPr id="32" name="Line 4"/>
        <xdr:cNvSpPr>
          <a:spLocks noChangeShapeType="1"/>
        </xdr:cNvSpPr>
      </xdr:nvSpPr>
      <xdr:spPr bwMode="auto">
        <a:xfrm>
          <a:off x="285750" y="110204250"/>
          <a:ext cx="4027714" cy="7075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339</xdr:row>
      <xdr:rowOff>0</xdr:rowOff>
    </xdr:from>
    <xdr:to>
      <xdr:col>7</xdr:col>
      <xdr:colOff>0</xdr:colOff>
      <xdr:row>341</xdr:row>
      <xdr:rowOff>0</xdr:rowOff>
    </xdr:to>
    <xdr:sp macro="" textlink="">
      <xdr:nvSpPr>
        <xdr:cNvPr id="33" name="Line 4"/>
        <xdr:cNvSpPr>
          <a:spLocks noChangeShapeType="1"/>
        </xdr:cNvSpPr>
      </xdr:nvSpPr>
      <xdr:spPr bwMode="auto">
        <a:xfrm>
          <a:off x="285750" y="123580071"/>
          <a:ext cx="4027714" cy="7075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376</xdr:row>
      <xdr:rowOff>0</xdr:rowOff>
    </xdr:from>
    <xdr:to>
      <xdr:col>7</xdr:col>
      <xdr:colOff>0</xdr:colOff>
      <xdr:row>378</xdr:row>
      <xdr:rowOff>0</xdr:rowOff>
    </xdr:to>
    <xdr:sp macro="" textlink="">
      <xdr:nvSpPr>
        <xdr:cNvPr id="34" name="Line 4"/>
        <xdr:cNvSpPr>
          <a:spLocks noChangeShapeType="1"/>
        </xdr:cNvSpPr>
      </xdr:nvSpPr>
      <xdr:spPr bwMode="auto">
        <a:xfrm>
          <a:off x="285750" y="136955893"/>
          <a:ext cx="4027714" cy="7075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628650</xdr:colOff>
      <xdr:row>0</xdr:row>
      <xdr:rowOff>0</xdr:rowOff>
    </xdr:from>
    <xdr:ext cx="4305300" cy="425822"/>
    <xdr:sp macro="" textlink="">
      <xdr:nvSpPr>
        <xdr:cNvPr id="25" name="テキスト ボックス 24"/>
        <xdr:cNvSpPr txBox="1"/>
      </xdr:nvSpPr>
      <xdr:spPr>
        <a:xfrm>
          <a:off x="8610600" y="0"/>
          <a:ext cx="4305300" cy="42582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000" b="1">
              <a:solidFill>
                <a:srgbClr val="FF0000"/>
              </a:solidFill>
            </a:rPr>
            <a:t>青セルが入力対象</a:t>
          </a:r>
          <a:endParaRPr kumimoji="1" lang="en-US" altLang="ja-JP" sz="2000" b="1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" name="正方形/長方形 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" name="正方形/長方形 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" name="正方形/長方形 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" name="正方形/長方形 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" name="正方形/長方形 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" name="正方形/長方形 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8" name="正方形/長方形 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9" name="正方形/長方形 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0" name="正方形/長方形 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1" name="正方形/長方形 1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2" name="正方形/長方形 1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3" name="正方形/長方形 1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4" name="正方形/長方形 1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5" name="正方形/長方形 1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6" name="正方形/長方形 1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7" name="正方形/長方形 1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8" name="正方形/長方形 1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9" name="正方形/長方形 1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0" name="正方形/長方形 1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1" name="正方形/長方形 2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2" name="正方形/長方形 2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3" name="正方形/長方形 2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4" name="正方形/長方形 2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5" name="正方形/長方形 2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6</xdr:col>
      <xdr:colOff>0</xdr:colOff>
      <xdr:row>0</xdr:row>
      <xdr:rowOff>0</xdr:rowOff>
    </xdr:from>
    <xdr:ext cx="3646715" cy="359073"/>
    <xdr:sp macro="" textlink="">
      <xdr:nvSpPr>
        <xdr:cNvPr id="26" name="テキスト ボックス 25"/>
        <xdr:cNvSpPr txBox="1"/>
      </xdr:nvSpPr>
      <xdr:spPr>
        <a:xfrm>
          <a:off x="11239500" y="0"/>
          <a:ext cx="3646715" cy="35907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・必要に応じて、行を追加して記載する</a:t>
          </a:r>
          <a:endParaRPr kumimoji="1" lang="en-US" altLang="ja-JP" sz="16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5" name="正方形/長方形 14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6" name="正方形/長方形 15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7" name="正方形/長方形 16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8" name="正方形/長方形 17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9" name="正方形/長方形 18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0" name="正方形/長方形 19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1" name="正方形/長方形 20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2" name="正方形/長方形 21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3" name="正方形/長方形 22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4" name="正方形/長方形 23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5" name="正方形/長方形 24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6" name="正方形/長方形 25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8" name="正方形/長方形 27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9" name="正方形/長方形 28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0" name="正方形/長方形 29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1" name="正方形/長方形 30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2" name="正方形/長方形 31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3" name="正方形/長方形 32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4" name="正方形/長方形 33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5" name="正方形/長方形 34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6" name="正方形/長方形 35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7" name="正方形/長方形 36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8" name="正方形/長方形 37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9" name="正方形/長方形 38"/>
        <xdr:cNvSpPr/>
      </xdr:nvSpPr>
      <xdr:spPr>
        <a:xfrm>
          <a:off x="336550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6</xdr:col>
      <xdr:colOff>0</xdr:colOff>
      <xdr:row>0</xdr:row>
      <xdr:rowOff>0</xdr:rowOff>
    </xdr:from>
    <xdr:ext cx="3646715" cy="359073"/>
    <xdr:sp macro="" textlink="">
      <xdr:nvSpPr>
        <xdr:cNvPr id="27" name="テキスト ボックス 26"/>
        <xdr:cNvSpPr txBox="1"/>
      </xdr:nvSpPr>
      <xdr:spPr>
        <a:xfrm>
          <a:off x="11239500" y="0"/>
          <a:ext cx="3646715" cy="35907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・必要に応じて、行を追加して記載する</a:t>
          </a:r>
          <a:endParaRPr kumimoji="1" lang="en-US" altLang="ja-JP" sz="16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" name="正方形/長方形 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3" name="正方形/長方形 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4" name="正方形/長方形 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5" name="正方形/長方形 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6" name="正方形/長方形 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7" name="正方形/長方形 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8" name="正方形/長方形 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9" name="正方形/長方形 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0" name="正方形/長方形 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1" name="正方形/長方形 1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2" name="正方形/長方形 1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3" name="正方形/長方形 1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4" name="正方形/長方形 1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5" name="正方形/長方形 1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6" name="正方形/長方形 15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7" name="正方形/長方形 16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8" name="正方形/長方形 17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19" name="正方形/長方形 18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0" name="正方形/長方形 19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1" name="正方形/長方形 20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2" name="正方形/長方形 21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3" name="正方形/長方形 22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FF00">
            <a:alpha val="90000"/>
          </a:srgbClr>
        </a:solidFill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4" name="正方形/長方形 23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00FF00">
            <a:alpha val="90000"/>
          </a:srgbClr>
        </a:solidFill>
        <a:ln>
          <a:solidFill>
            <a:srgbClr val="00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12700</xdr:colOff>
      <xdr:row>0</xdr:row>
      <xdr:rowOff>12700</xdr:rowOff>
    </xdr:from>
    <xdr:to>
      <xdr:col>1</xdr:col>
      <xdr:colOff>12700</xdr:colOff>
      <xdr:row>0</xdr:row>
      <xdr:rowOff>12700</xdr:rowOff>
    </xdr:to>
    <xdr:sp macro="" textlink="">
      <xdr:nvSpPr>
        <xdr:cNvPr id="25" name="正方形/長方形 24"/>
        <xdr:cNvSpPr/>
      </xdr:nvSpPr>
      <xdr:spPr>
        <a:xfrm>
          <a:off x="174625" y="12700"/>
          <a:ext cx="0" cy="0"/>
        </a:xfrm>
        <a:prstGeom prst="rect">
          <a:avLst/>
        </a:prstGeom>
        <a:solidFill>
          <a:srgbClr val="FF0000">
            <a:alpha val="90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oneCellAnchor>
    <xdr:from>
      <xdr:col>6</xdr:col>
      <xdr:colOff>0</xdr:colOff>
      <xdr:row>0</xdr:row>
      <xdr:rowOff>0</xdr:rowOff>
    </xdr:from>
    <xdr:ext cx="3646715" cy="359073"/>
    <xdr:sp macro="" textlink="">
      <xdr:nvSpPr>
        <xdr:cNvPr id="26" name="テキスト ボックス 25"/>
        <xdr:cNvSpPr txBox="1"/>
      </xdr:nvSpPr>
      <xdr:spPr>
        <a:xfrm>
          <a:off x="11239500" y="0"/>
          <a:ext cx="3646715" cy="359073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・必要に応じて、行を追加して記載する</a:t>
          </a:r>
          <a:endParaRPr kumimoji="1" lang="en-US" altLang="ja-JP" sz="16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tabColor rgb="FFFF0000"/>
    <pageSetUpPr fitToPage="1"/>
  </sheetPr>
  <dimension ref="B1:G13"/>
  <sheetViews>
    <sheetView zoomScale="70" zoomScaleNormal="70" workbookViewId="0">
      <selection activeCell="D3" sqref="D3"/>
    </sheetView>
  </sheetViews>
  <sheetFormatPr defaultColWidth="9.33203125" defaultRowHeight="15" customHeight="1"/>
  <cols>
    <col min="1" max="1" width="1.6640625" style="6" customWidth="1"/>
    <col min="2" max="3" width="10.83203125" style="6" customWidth="1"/>
    <col min="4" max="4" width="37.5" style="6" customWidth="1"/>
    <col min="5" max="5" width="62.5" style="6" customWidth="1"/>
    <col min="6" max="6" width="2.33203125" style="6" hidden="1" customWidth="1"/>
    <col min="7" max="7" width="9.33203125" style="6"/>
    <col min="8" max="9" width="11" style="6" customWidth="1"/>
    <col min="10" max="10" width="37.6640625" style="6" customWidth="1"/>
    <col min="11" max="11" width="62.83203125" style="6" customWidth="1"/>
    <col min="12" max="16384" width="9.33203125" style="6"/>
  </cols>
  <sheetData>
    <row r="1" spans="2:7" ht="15" customHeight="1" thickBot="1"/>
    <row r="2" spans="2:7" ht="24" customHeight="1" thickBot="1">
      <c r="B2" s="32" t="s">
        <v>38</v>
      </c>
      <c r="C2" s="4"/>
      <c r="D2" s="5"/>
    </row>
    <row r="3" spans="2:7" ht="24" customHeight="1" thickBot="1">
      <c r="B3" s="346" t="s">
        <v>37</v>
      </c>
      <c r="C3" s="347"/>
      <c r="D3" s="33">
        <v>2016</v>
      </c>
      <c r="E3" s="34" t="s">
        <v>39</v>
      </c>
    </row>
    <row r="4" spans="2:7" ht="24" customHeight="1">
      <c r="D4" s="35"/>
    </row>
    <row r="5" spans="2:7" ht="30" customHeight="1">
      <c r="F5" s="185"/>
      <c r="G5" s="186"/>
    </row>
    <row r="6" spans="2:7" ht="30" customHeight="1">
      <c r="F6" s="185"/>
      <c r="G6" s="186"/>
    </row>
    <row r="7" spans="2:7" ht="30" customHeight="1">
      <c r="F7" s="185"/>
      <c r="G7" s="186"/>
    </row>
    <row r="8" spans="2:7" ht="30" customHeight="1">
      <c r="F8" s="185"/>
      <c r="G8" s="186"/>
    </row>
    <row r="9" spans="2:7" ht="30" customHeight="1">
      <c r="F9" s="185"/>
      <c r="G9" s="186"/>
    </row>
    <row r="10" spans="2:7" ht="30" customHeight="1"/>
    <row r="11" spans="2:7" ht="30" customHeight="1"/>
    <row r="12" spans="2:7" ht="30" customHeight="1"/>
    <row r="13" spans="2:7" ht="30" customHeight="1"/>
  </sheetData>
  <mergeCells count="1">
    <mergeCell ref="B3:C3"/>
  </mergeCells>
  <phoneticPr fontId="11"/>
  <dataValidations count="2">
    <dataValidation showInputMessage="1" showErrorMessage="1" sqref="D3"/>
    <dataValidation type="list" allowBlank="1" showInputMessage="1" showErrorMessage="1" sqref="F5:F9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2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B1:K34"/>
  <sheetViews>
    <sheetView showGridLines="0" view="pageBreakPreview" zoomScale="55" zoomScaleNormal="70" zoomScaleSheetLayoutView="55" workbookViewId="0">
      <selection activeCell="B3" sqref="B3"/>
    </sheetView>
  </sheetViews>
  <sheetFormatPr defaultColWidth="9.33203125" defaultRowHeight="17.25"/>
  <cols>
    <col min="1" max="2" width="2.83203125" style="37" customWidth="1"/>
    <col min="3" max="3" width="27.5" style="37" customWidth="1"/>
    <col min="4" max="7" width="54.6640625" style="37" customWidth="1"/>
    <col min="8" max="8" width="64.1640625" style="37" customWidth="1"/>
    <col min="9" max="10" width="29.33203125" style="37" customWidth="1"/>
    <col min="11" max="11" width="2.83203125" style="37" customWidth="1"/>
    <col min="12" max="16384" width="9.33203125" style="37"/>
  </cols>
  <sheetData>
    <row r="1" spans="2:11" s="2" customFormat="1" ht="27.75" customHeight="1">
      <c r="B1" s="1" t="s">
        <v>291</v>
      </c>
      <c r="F1" s="171"/>
    </row>
    <row r="2" spans="2:11" s="2" customFormat="1" ht="15" customHeight="1">
      <c r="C2" s="1"/>
      <c r="J2" s="15"/>
    </row>
    <row r="3" spans="2:11" ht="21.95" customHeight="1">
      <c r="B3" s="38"/>
      <c r="C3" s="38" t="s">
        <v>45</v>
      </c>
      <c r="D3" s="38"/>
      <c r="E3" s="38"/>
      <c r="F3" s="38"/>
      <c r="G3" s="38"/>
      <c r="H3" s="38"/>
      <c r="I3" s="38"/>
      <c r="J3" s="38"/>
      <c r="K3" s="38"/>
    </row>
    <row r="4" spans="2:11" ht="21.95" customHeight="1">
      <c r="B4" s="38"/>
      <c r="C4" s="38" t="s">
        <v>50</v>
      </c>
      <c r="D4" s="38"/>
      <c r="E4" s="135"/>
      <c r="F4" s="38"/>
      <c r="G4" s="38"/>
      <c r="H4" s="38"/>
      <c r="I4" s="38"/>
      <c r="J4" s="38"/>
      <c r="K4" s="38"/>
    </row>
    <row r="5" spans="2:11" ht="21.95" customHeight="1">
      <c r="B5" s="38"/>
      <c r="C5" s="39" t="s">
        <v>434</v>
      </c>
      <c r="D5" s="40"/>
      <c r="F5" s="40"/>
      <c r="G5" s="40"/>
      <c r="H5" s="40"/>
      <c r="I5" s="40"/>
      <c r="J5" s="40"/>
      <c r="K5" s="41"/>
    </row>
    <row r="6" spans="2:11" ht="21.95" customHeight="1">
      <c r="B6" s="38"/>
      <c r="C6" s="38" t="s">
        <v>102</v>
      </c>
      <c r="D6" s="42"/>
      <c r="E6" s="38"/>
      <c r="F6" s="38"/>
      <c r="G6" s="38"/>
      <c r="H6" s="134"/>
      <c r="I6" s="38"/>
      <c r="J6" s="38"/>
      <c r="K6" s="41"/>
    </row>
    <row r="7" spans="2:11" ht="75">
      <c r="B7" s="38"/>
      <c r="C7" s="175" t="s">
        <v>103</v>
      </c>
      <c r="D7" s="176" t="s">
        <v>286</v>
      </c>
      <c r="E7" s="177" t="s">
        <v>108</v>
      </c>
      <c r="F7" s="260" t="s">
        <v>288</v>
      </c>
      <c r="G7" s="176" t="s">
        <v>294</v>
      </c>
      <c r="H7" s="179" t="s">
        <v>431</v>
      </c>
      <c r="I7" s="180" t="s">
        <v>289</v>
      </c>
      <c r="J7" s="181" t="s">
        <v>290</v>
      </c>
      <c r="K7" s="41"/>
    </row>
    <row r="8" spans="2:11" ht="49.35" customHeight="1">
      <c r="B8" s="38"/>
      <c r="C8" s="426" t="s">
        <v>104</v>
      </c>
      <c r="D8" s="43"/>
      <c r="E8" s="43"/>
      <c r="F8" s="44"/>
      <c r="G8" s="227"/>
      <c r="H8" s="45"/>
      <c r="I8" s="46"/>
      <c r="J8" s="46"/>
      <c r="K8" s="41"/>
    </row>
    <row r="9" spans="2:11" ht="49.35" customHeight="1">
      <c r="B9" s="38"/>
      <c r="C9" s="427"/>
      <c r="D9" s="43"/>
      <c r="E9" s="43"/>
      <c r="F9" s="44"/>
      <c r="G9" s="227"/>
      <c r="H9" s="45"/>
      <c r="I9" s="46"/>
      <c r="J9" s="46"/>
      <c r="K9" s="41"/>
    </row>
    <row r="10" spans="2:11" ht="49.35" customHeight="1">
      <c r="B10" s="38"/>
      <c r="C10" s="427"/>
      <c r="D10" s="43"/>
      <c r="E10" s="43"/>
      <c r="F10" s="44"/>
      <c r="G10" s="227"/>
      <c r="H10" s="45"/>
      <c r="I10" s="46"/>
      <c r="J10" s="46"/>
      <c r="K10" s="41"/>
    </row>
    <row r="11" spans="2:11" ht="49.35" customHeight="1">
      <c r="B11" s="38"/>
      <c r="C11" s="427"/>
      <c r="D11" s="43"/>
      <c r="E11" s="43"/>
      <c r="F11" s="44"/>
      <c r="G11" s="227"/>
      <c r="H11" s="45"/>
      <c r="I11" s="46"/>
      <c r="J11" s="46"/>
      <c r="K11" s="41"/>
    </row>
    <row r="12" spans="2:11" ht="49.35" customHeight="1">
      <c r="B12" s="38"/>
      <c r="C12" s="428"/>
      <c r="D12" s="43"/>
      <c r="E12" s="43"/>
      <c r="F12" s="44"/>
      <c r="G12" s="227"/>
      <c r="H12" s="45"/>
      <c r="I12" s="46"/>
      <c r="J12" s="46"/>
      <c r="K12" s="41"/>
    </row>
    <row r="13" spans="2:11" ht="49.35" customHeight="1">
      <c r="B13" s="38"/>
      <c r="C13" s="426" t="s">
        <v>105</v>
      </c>
      <c r="D13" s="43"/>
      <c r="E13" s="43"/>
      <c r="F13" s="44"/>
      <c r="G13" s="227"/>
      <c r="H13" s="45"/>
      <c r="I13" s="46"/>
      <c r="J13" s="46"/>
      <c r="K13" s="41"/>
    </row>
    <row r="14" spans="2:11" ht="49.35" customHeight="1">
      <c r="B14" s="38"/>
      <c r="C14" s="427"/>
      <c r="D14" s="43"/>
      <c r="E14" s="43"/>
      <c r="F14" s="44"/>
      <c r="G14" s="227"/>
      <c r="H14" s="45"/>
      <c r="I14" s="46"/>
      <c r="J14" s="46"/>
      <c r="K14" s="41"/>
    </row>
    <row r="15" spans="2:11" ht="49.35" customHeight="1">
      <c r="B15" s="38"/>
      <c r="C15" s="427"/>
      <c r="D15" s="43"/>
      <c r="E15" s="43"/>
      <c r="F15" s="44"/>
      <c r="G15" s="227"/>
      <c r="H15" s="45"/>
      <c r="I15" s="46"/>
      <c r="J15" s="46"/>
      <c r="K15" s="41"/>
    </row>
    <row r="16" spans="2:11" ht="49.35" customHeight="1">
      <c r="B16" s="38"/>
      <c r="C16" s="427"/>
      <c r="D16" s="43"/>
      <c r="E16" s="43"/>
      <c r="F16" s="44"/>
      <c r="G16" s="227"/>
      <c r="H16" s="45"/>
      <c r="I16" s="46"/>
      <c r="J16" s="46"/>
      <c r="K16" s="41"/>
    </row>
    <row r="17" spans="2:11" ht="49.35" customHeight="1">
      <c r="B17" s="38"/>
      <c r="C17" s="428"/>
      <c r="D17" s="43"/>
      <c r="E17" s="43"/>
      <c r="F17" s="44"/>
      <c r="G17" s="227"/>
      <c r="H17" s="45"/>
      <c r="I17" s="46"/>
      <c r="J17" s="46"/>
      <c r="K17" s="41"/>
    </row>
    <row r="18" spans="2:11" ht="49.35" customHeight="1">
      <c r="B18" s="38"/>
      <c r="C18" s="426" t="s">
        <v>5</v>
      </c>
      <c r="D18" s="43"/>
      <c r="E18" s="43"/>
      <c r="F18" s="44"/>
      <c r="G18" s="227"/>
      <c r="H18" s="45"/>
      <c r="I18" s="46"/>
      <c r="J18" s="46"/>
      <c r="K18" s="41"/>
    </row>
    <row r="19" spans="2:11" ht="49.35" customHeight="1">
      <c r="B19" s="38"/>
      <c r="C19" s="427"/>
      <c r="D19" s="43"/>
      <c r="E19" s="43"/>
      <c r="F19" s="44"/>
      <c r="G19" s="227"/>
      <c r="H19" s="45"/>
      <c r="I19" s="46"/>
      <c r="J19" s="46"/>
      <c r="K19" s="41"/>
    </row>
    <row r="20" spans="2:11" ht="49.35" customHeight="1">
      <c r="B20" s="38"/>
      <c r="C20" s="427"/>
      <c r="D20" s="43"/>
      <c r="E20" s="43"/>
      <c r="F20" s="44"/>
      <c r="G20" s="227"/>
      <c r="H20" s="45"/>
      <c r="I20" s="46"/>
      <c r="J20" s="46"/>
      <c r="K20" s="41"/>
    </row>
    <row r="21" spans="2:11" ht="49.35" customHeight="1">
      <c r="B21" s="38"/>
      <c r="C21" s="427"/>
      <c r="D21" s="43"/>
      <c r="E21" s="43"/>
      <c r="F21" s="44"/>
      <c r="G21" s="227"/>
      <c r="H21" s="45"/>
      <c r="I21" s="46"/>
      <c r="J21" s="46"/>
      <c r="K21" s="41"/>
    </row>
    <row r="22" spans="2:11" ht="49.35" customHeight="1">
      <c r="B22" s="38"/>
      <c r="C22" s="428"/>
      <c r="D22" s="43"/>
      <c r="E22" s="43"/>
      <c r="F22" s="44"/>
      <c r="G22" s="227"/>
      <c r="H22" s="45"/>
      <c r="I22" s="46"/>
      <c r="J22" s="46"/>
      <c r="K22" s="41"/>
    </row>
    <row r="23" spans="2:11" ht="21.95" customHeight="1">
      <c r="B23" s="38"/>
      <c r="C23" s="14" t="s">
        <v>260</v>
      </c>
      <c r="D23" s="47"/>
      <c r="E23" s="47"/>
      <c r="F23" s="48"/>
      <c r="G23" s="49"/>
      <c r="H23" s="48"/>
      <c r="I23" s="50"/>
      <c r="J23" s="50"/>
      <c r="K23" s="41"/>
    </row>
    <row r="24" spans="2:11" ht="21.95" customHeight="1">
      <c r="B24" s="38"/>
      <c r="C24" s="14"/>
      <c r="D24" s="47"/>
      <c r="E24" s="47"/>
      <c r="F24" s="48"/>
      <c r="G24" s="49"/>
      <c r="H24" s="48"/>
      <c r="I24" s="50"/>
      <c r="J24" s="50"/>
      <c r="K24" s="41"/>
    </row>
    <row r="25" spans="2:11" ht="21.95" customHeight="1">
      <c r="B25" s="38"/>
      <c r="C25" s="14"/>
      <c r="D25" s="47"/>
      <c r="E25" s="47"/>
      <c r="F25" s="48"/>
      <c r="G25" s="49"/>
      <c r="H25" s="48"/>
      <c r="I25" s="50"/>
      <c r="J25" s="50"/>
      <c r="K25" s="41"/>
    </row>
    <row r="26" spans="2:11" ht="21.95" customHeight="1">
      <c r="B26" s="38"/>
      <c r="C26" s="14"/>
      <c r="D26" s="47"/>
      <c r="E26" s="47"/>
      <c r="F26" s="48"/>
      <c r="G26" s="49"/>
      <c r="H26" s="48"/>
      <c r="I26" s="50"/>
      <c r="J26" s="50"/>
      <c r="K26" s="41"/>
    </row>
    <row r="27" spans="2:11" ht="21.95" customHeight="1">
      <c r="B27" s="38"/>
      <c r="C27" s="14"/>
      <c r="D27" s="47"/>
      <c r="E27" s="47"/>
      <c r="F27" s="48"/>
      <c r="G27" s="49"/>
      <c r="H27" s="48"/>
      <c r="I27" s="50"/>
      <c r="J27" s="50"/>
      <c r="K27" s="41"/>
    </row>
    <row r="28" spans="2:11" ht="21.95" customHeight="1">
      <c r="B28" s="38"/>
      <c r="C28" s="14"/>
      <c r="D28" s="47"/>
      <c r="E28" s="47"/>
      <c r="F28" s="48"/>
      <c r="G28" s="49"/>
      <c r="H28" s="48"/>
      <c r="I28" s="50"/>
      <c r="J28" s="50"/>
      <c r="K28" s="41"/>
    </row>
    <row r="29" spans="2:11" ht="21.95" customHeight="1">
      <c r="B29" s="38"/>
      <c r="C29" s="14"/>
      <c r="D29" s="47"/>
      <c r="E29" s="47"/>
      <c r="F29" s="48"/>
      <c r="G29" s="49"/>
      <c r="H29" s="48"/>
      <c r="I29" s="50"/>
      <c r="J29" s="50"/>
      <c r="K29" s="41"/>
    </row>
    <row r="30" spans="2:11" ht="21.95" customHeight="1">
      <c r="B30" s="38"/>
      <c r="C30" s="14"/>
      <c r="D30" s="47"/>
      <c r="E30" s="47"/>
      <c r="F30" s="48"/>
      <c r="G30" s="49"/>
      <c r="H30" s="48"/>
      <c r="I30" s="50"/>
      <c r="J30" s="50"/>
      <c r="K30" s="41"/>
    </row>
    <row r="31" spans="2:11" ht="21.95" customHeight="1">
      <c r="B31" s="38"/>
      <c r="C31" s="14"/>
      <c r="D31" s="47"/>
      <c r="E31" s="47"/>
      <c r="F31" s="48"/>
      <c r="G31" s="49"/>
      <c r="H31" s="48"/>
      <c r="I31" s="50"/>
      <c r="J31" s="50"/>
      <c r="K31" s="41"/>
    </row>
    <row r="32" spans="2:11" ht="21.95" customHeight="1">
      <c r="B32" s="38"/>
      <c r="C32" s="14"/>
      <c r="D32" s="47"/>
      <c r="E32" s="47"/>
      <c r="F32" s="48"/>
      <c r="G32" s="49"/>
      <c r="H32" s="48"/>
      <c r="I32" s="50"/>
      <c r="J32" s="50"/>
      <c r="K32" s="41"/>
    </row>
    <row r="33" spans="2:11" ht="21.95" customHeight="1">
      <c r="B33" s="38"/>
      <c r="C33" s="14"/>
      <c r="D33" s="47"/>
      <c r="E33" s="47"/>
      <c r="F33" s="48"/>
      <c r="G33" s="49"/>
      <c r="H33" s="48"/>
      <c r="I33" s="50"/>
      <c r="J33" s="50"/>
      <c r="K33" s="41"/>
    </row>
    <row r="34" spans="2:11">
      <c r="C34" s="14"/>
    </row>
  </sheetData>
  <mergeCells count="3">
    <mergeCell ref="C8:C12"/>
    <mergeCell ref="C13:C17"/>
    <mergeCell ref="C18:C22"/>
  </mergeCells>
  <phoneticPr fontId="11"/>
  <printOptions horizontalCentered="1"/>
  <pageMargins left="0.59055118110236227" right="0.59055118110236227" top="0.78740157480314965" bottom="0.39370078740157483" header="0.19685039370078741" footer="0.19685039370078741"/>
  <pageSetup paperSize="9" scale="53" fitToHeight="0" pageOrder="overThenDown" orientation="portrait" r:id="rId1"/>
  <headerFooter>
    <oddFooter>&amp;C&amp;"ＭＳ 明朝,標準"&amp;14- &amp;P-2 -</oddFooter>
  </headerFooter>
  <colBreaks count="1" manualBreakCount="1">
    <brk id="6" min="2" max="128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50"/>
  </sheetPr>
  <dimension ref="B1:K34"/>
  <sheetViews>
    <sheetView showGridLines="0" view="pageBreakPreview" zoomScale="55" zoomScaleNormal="70" zoomScaleSheetLayoutView="55" workbookViewId="0">
      <selection activeCell="B3" sqref="B3"/>
    </sheetView>
  </sheetViews>
  <sheetFormatPr defaultColWidth="9.33203125" defaultRowHeight="17.25"/>
  <cols>
    <col min="1" max="2" width="2.83203125" style="37" customWidth="1"/>
    <col min="3" max="3" width="27.5" style="37" customWidth="1"/>
    <col min="4" max="7" width="54.6640625" style="37" customWidth="1"/>
    <col min="8" max="8" width="64.1640625" style="37" customWidth="1"/>
    <col min="9" max="10" width="29.33203125" style="37" customWidth="1"/>
    <col min="11" max="11" width="2.83203125" style="37" customWidth="1"/>
    <col min="12" max="16384" width="9.33203125" style="37"/>
  </cols>
  <sheetData>
    <row r="1" spans="2:11" s="2" customFormat="1" ht="27.75" customHeight="1">
      <c r="B1" s="1" t="s">
        <v>291</v>
      </c>
      <c r="F1" s="171"/>
    </row>
    <row r="2" spans="2:11" s="2" customFormat="1" ht="15" customHeight="1">
      <c r="C2" s="1"/>
      <c r="J2" s="15"/>
    </row>
    <row r="3" spans="2:11" ht="21.95" customHeight="1">
      <c r="B3" s="38"/>
      <c r="C3" s="38" t="s">
        <v>45</v>
      </c>
      <c r="D3" s="38"/>
      <c r="E3" s="38"/>
      <c r="F3" s="38"/>
      <c r="G3" s="38"/>
      <c r="H3" s="38"/>
      <c r="I3" s="38"/>
      <c r="J3" s="38"/>
      <c r="K3" s="38"/>
    </row>
    <row r="4" spans="2:11" ht="21.95" customHeight="1">
      <c r="B4" s="38"/>
      <c r="C4" s="38" t="s">
        <v>50</v>
      </c>
      <c r="D4" s="38"/>
      <c r="E4" s="135"/>
      <c r="F4" s="38"/>
      <c r="G4" s="38"/>
      <c r="H4" s="38"/>
      <c r="I4" s="38"/>
      <c r="J4" s="38"/>
      <c r="K4" s="38"/>
    </row>
    <row r="5" spans="2:11" ht="21.95" customHeight="1">
      <c r="B5" s="38"/>
      <c r="C5" s="39" t="s">
        <v>292</v>
      </c>
      <c r="D5" s="40"/>
      <c r="F5" s="40"/>
      <c r="G5" s="40"/>
      <c r="H5" s="40"/>
      <c r="I5" s="40"/>
      <c r="J5" s="40"/>
      <c r="K5" s="41"/>
    </row>
    <row r="6" spans="2:11" ht="21.95" customHeight="1">
      <c r="B6" s="38"/>
      <c r="C6" s="38" t="s">
        <v>106</v>
      </c>
      <c r="D6" s="42"/>
      <c r="E6" s="38"/>
      <c r="F6" s="38"/>
      <c r="G6" s="38"/>
      <c r="H6" s="134"/>
      <c r="I6" s="38"/>
      <c r="J6" s="38"/>
      <c r="K6" s="41"/>
    </row>
    <row r="7" spans="2:11" ht="75">
      <c r="B7" s="38"/>
      <c r="C7" s="175" t="s">
        <v>103</v>
      </c>
      <c r="D7" s="176" t="s">
        <v>286</v>
      </c>
      <c r="E7" s="177" t="s">
        <v>108</v>
      </c>
      <c r="F7" s="260" t="s">
        <v>288</v>
      </c>
      <c r="G7" s="176" t="s">
        <v>294</v>
      </c>
      <c r="H7" s="179" t="s">
        <v>431</v>
      </c>
      <c r="I7" s="180" t="s">
        <v>289</v>
      </c>
      <c r="J7" s="181" t="s">
        <v>290</v>
      </c>
      <c r="K7" s="41"/>
    </row>
    <row r="8" spans="2:11" ht="49.35" customHeight="1">
      <c r="B8" s="38"/>
      <c r="C8" s="426" t="s">
        <v>104</v>
      </c>
      <c r="D8" s="43"/>
      <c r="E8" s="43"/>
      <c r="F8" s="44"/>
      <c r="G8" s="227"/>
      <c r="H8" s="45"/>
      <c r="I8" s="46"/>
      <c r="J8" s="46"/>
      <c r="K8" s="41"/>
    </row>
    <row r="9" spans="2:11" ht="49.35" customHeight="1">
      <c r="B9" s="38"/>
      <c r="C9" s="427"/>
      <c r="D9" s="43"/>
      <c r="E9" s="43"/>
      <c r="F9" s="44"/>
      <c r="G9" s="227"/>
      <c r="H9" s="45"/>
      <c r="I9" s="46"/>
      <c r="J9" s="46"/>
      <c r="K9" s="41"/>
    </row>
    <row r="10" spans="2:11" ht="49.35" customHeight="1">
      <c r="B10" s="38"/>
      <c r="C10" s="427"/>
      <c r="D10" s="43"/>
      <c r="E10" s="43"/>
      <c r="F10" s="44"/>
      <c r="G10" s="227"/>
      <c r="H10" s="45"/>
      <c r="I10" s="46"/>
      <c r="J10" s="46"/>
      <c r="K10" s="41"/>
    </row>
    <row r="11" spans="2:11" ht="49.35" customHeight="1">
      <c r="B11" s="38"/>
      <c r="C11" s="427"/>
      <c r="D11" s="43"/>
      <c r="E11" s="43"/>
      <c r="F11" s="44"/>
      <c r="G11" s="227"/>
      <c r="H11" s="45"/>
      <c r="I11" s="46"/>
      <c r="J11" s="46"/>
      <c r="K11" s="41"/>
    </row>
    <row r="12" spans="2:11" ht="49.35" customHeight="1">
      <c r="B12" s="38"/>
      <c r="C12" s="428"/>
      <c r="D12" s="43"/>
      <c r="E12" s="43"/>
      <c r="F12" s="44"/>
      <c r="G12" s="227"/>
      <c r="H12" s="45"/>
      <c r="I12" s="46"/>
      <c r="J12" s="46"/>
      <c r="K12" s="41"/>
    </row>
    <row r="13" spans="2:11" ht="49.35" customHeight="1">
      <c r="B13" s="38"/>
      <c r="C13" s="426" t="s">
        <v>105</v>
      </c>
      <c r="D13" s="43"/>
      <c r="E13" s="43"/>
      <c r="F13" s="44"/>
      <c r="G13" s="227"/>
      <c r="H13" s="45"/>
      <c r="I13" s="46"/>
      <c r="J13" s="46"/>
      <c r="K13" s="41"/>
    </row>
    <row r="14" spans="2:11" ht="49.35" customHeight="1">
      <c r="B14" s="38"/>
      <c r="C14" s="427"/>
      <c r="D14" s="43"/>
      <c r="E14" s="43"/>
      <c r="F14" s="44"/>
      <c r="G14" s="227"/>
      <c r="H14" s="45"/>
      <c r="I14" s="46"/>
      <c r="J14" s="46"/>
      <c r="K14" s="41"/>
    </row>
    <row r="15" spans="2:11" ht="49.35" customHeight="1">
      <c r="B15" s="38"/>
      <c r="C15" s="427"/>
      <c r="D15" s="43"/>
      <c r="E15" s="43"/>
      <c r="F15" s="44"/>
      <c r="G15" s="227"/>
      <c r="H15" s="45"/>
      <c r="I15" s="46"/>
      <c r="J15" s="46"/>
      <c r="K15" s="41"/>
    </row>
    <row r="16" spans="2:11" ht="49.35" customHeight="1">
      <c r="B16" s="38"/>
      <c r="C16" s="427"/>
      <c r="D16" s="43"/>
      <c r="E16" s="43"/>
      <c r="F16" s="44"/>
      <c r="G16" s="227"/>
      <c r="H16" s="45"/>
      <c r="I16" s="46"/>
      <c r="J16" s="46"/>
      <c r="K16" s="41"/>
    </row>
    <row r="17" spans="2:11" ht="49.35" customHeight="1">
      <c r="B17" s="38"/>
      <c r="C17" s="428"/>
      <c r="D17" s="43"/>
      <c r="E17" s="43"/>
      <c r="F17" s="44"/>
      <c r="G17" s="227"/>
      <c r="H17" s="45"/>
      <c r="I17" s="46"/>
      <c r="J17" s="46"/>
      <c r="K17" s="41"/>
    </row>
    <row r="18" spans="2:11" ht="49.35" customHeight="1">
      <c r="B18" s="38"/>
      <c r="C18" s="426" t="s">
        <v>5</v>
      </c>
      <c r="D18" s="43"/>
      <c r="E18" s="43"/>
      <c r="F18" s="44"/>
      <c r="G18" s="227"/>
      <c r="H18" s="45"/>
      <c r="I18" s="46"/>
      <c r="J18" s="46"/>
      <c r="K18" s="41"/>
    </row>
    <row r="19" spans="2:11" ht="49.35" customHeight="1">
      <c r="B19" s="38"/>
      <c r="C19" s="427"/>
      <c r="D19" s="43"/>
      <c r="E19" s="43"/>
      <c r="F19" s="44"/>
      <c r="G19" s="227"/>
      <c r="H19" s="45"/>
      <c r="I19" s="46"/>
      <c r="J19" s="46"/>
      <c r="K19" s="41"/>
    </row>
    <row r="20" spans="2:11" ht="49.35" customHeight="1">
      <c r="B20" s="38"/>
      <c r="C20" s="427"/>
      <c r="D20" s="43"/>
      <c r="E20" s="43"/>
      <c r="F20" s="44"/>
      <c r="G20" s="227"/>
      <c r="H20" s="45"/>
      <c r="I20" s="46"/>
      <c r="J20" s="46"/>
      <c r="K20" s="41"/>
    </row>
    <row r="21" spans="2:11" ht="49.35" customHeight="1">
      <c r="B21" s="38"/>
      <c r="C21" s="427"/>
      <c r="D21" s="43"/>
      <c r="E21" s="43"/>
      <c r="F21" s="44"/>
      <c r="G21" s="227"/>
      <c r="H21" s="45"/>
      <c r="I21" s="46"/>
      <c r="J21" s="46"/>
      <c r="K21" s="41"/>
    </row>
    <row r="22" spans="2:11" ht="49.35" customHeight="1">
      <c r="B22" s="38"/>
      <c r="C22" s="428"/>
      <c r="D22" s="43"/>
      <c r="E22" s="43"/>
      <c r="F22" s="44"/>
      <c r="G22" s="227"/>
      <c r="H22" s="45"/>
      <c r="I22" s="46"/>
      <c r="J22" s="46"/>
      <c r="K22" s="41"/>
    </row>
    <row r="23" spans="2:11" ht="21.95" customHeight="1">
      <c r="B23" s="38"/>
      <c r="C23" s="14" t="s">
        <v>285</v>
      </c>
      <c r="D23" s="47"/>
      <c r="E23" s="47"/>
      <c r="F23" s="48"/>
      <c r="G23" s="49"/>
      <c r="H23" s="48"/>
      <c r="I23" s="50"/>
      <c r="J23" s="50"/>
      <c r="K23" s="41"/>
    </row>
    <row r="24" spans="2:11" ht="21.95" customHeight="1">
      <c r="B24" s="38"/>
      <c r="C24" s="14"/>
      <c r="D24" s="47"/>
      <c r="E24" s="47"/>
      <c r="F24" s="48"/>
      <c r="G24" s="49"/>
      <c r="H24" s="48"/>
      <c r="I24" s="50"/>
      <c r="J24" s="50"/>
      <c r="K24" s="41"/>
    </row>
    <row r="25" spans="2:11" ht="21.95" customHeight="1">
      <c r="B25" s="38"/>
      <c r="C25" s="14"/>
      <c r="D25" s="47"/>
      <c r="E25" s="47"/>
      <c r="F25" s="48"/>
      <c r="G25" s="49"/>
      <c r="H25" s="48"/>
      <c r="I25" s="50"/>
      <c r="J25" s="50"/>
      <c r="K25" s="41"/>
    </row>
    <row r="26" spans="2:11" ht="21.95" customHeight="1">
      <c r="B26" s="38"/>
      <c r="C26" s="14"/>
      <c r="D26" s="47"/>
      <c r="E26" s="47"/>
      <c r="F26" s="48"/>
      <c r="G26" s="49"/>
      <c r="H26" s="48"/>
      <c r="I26" s="50"/>
      <c r="J26" s="50"/>
      <c r="K26" s="41"/>
    </row>
    <row r="27" spans="2:11" ht="21.95" customHeight="1">
      <c r="B27" s="38"/>
      <c r="C27" s="14"/>
      <c r="D27" s="47"/>
      <c r="E27" s="47"/>
      <c r="F27" s="48"/>
      <c r="G27" s="49"/>
      <c r="H27" s="48"/>
      <c r="I27" s="50"/>
      <c r="J27" s="50"/>
      <c r="K27" s="41"/>
    </row>
    <row r="28" spans="2:11" ht="21.95" customHeight="1">
      <c r="B28" s="38"/>
      <c r="C28" s="14"/>
      <c r="D28" s="47"/>
      <c r="E28" s="47"/>
      <c r="F28" s="48"/>
      <c r="G28" s="49"/>
      <c r="H28" s="48"/>
      <c r="I28" s="50"/>
      <c r="J28" s="50"/>
      <c r="K28" s="41"/>
    </row>
    <row r="29" spans="2:11" ht="21.95" customHeight="1">
      <c r="B29" s="38"/>
      <c r="C29" s="14"/>
      <c r="D29" s="47"/>
      <c r="E29" s="47"/>
      <c r="F29" s="48"/>
      <c r="G29" s="49"/>
      <c r="H29" s="48"/>
      <c r="I29" s="50"/>
      <c r="J29" s="50"/>
      <c r="K29" s="41"/>
    </row>
    <row r="30" spans="2:11" ht="21.95" customHeight="1">
      <c r="B30" s="38"/>
      <c r="C30" s="14"/>
      <c r="D30" s="47"/>
      <c r="E30" s="47"/>
      <c r="F30" s="48"/>
      <c r="G30" s="49"/>
      <c r="H30" s="48"/>
      <c r="I30" s="50"/>
      <c r="J30" s="50"/>
      <c r="K30" s="41"/>
    </row>
    <row r="31" spans="2:11" ht="21.95" customHeight="1">
      <c r="B31" s="38"/>
      <c r="C31" s="14"/>
      <c r="D31" s="47"/>
      <c r="E31" s="47"/>
      <c r="F31" s="48"/>
      <c r="G31" s="49"/>
      <c r="H31" s="48"/>
      <c r="I31" s="50"/>
      <c r="J31" s="50"/>
      <c r="K31" s="41"/>
    </row>
    <row r="32" spans="2:11" ht="21.95" customHeight="1">
      <c r="B32" s="38"/>
      <c r="C32" s="14"/>
      <c r="D32" s="47"/>
      <c r="E32" s="47"/>
      <c r="F32" s="48"/>
      <c r="G32" s="49"/>
      <c r="H32" s="48"/>
      <c r="I32" s="50"/>
      <c r="J32" s="50"/>
      <c r="K32" s="41"/>
    </row>
    <row r="33" spans="2:11" ht="21.95" customHeight="1">
      <c r="B33" s="38"/>
      <c r="C33" s="14"/>
      <c r="D33" s="47"/>
      <c r="E33" s="47"/>
      <c r="F33" s="48"/>
      <c r="G33" s="49"/>
      <c r="H33" s="48"/>
      <c r="I33" s="50"/>
      <c r="J33" s="50"/>
      <c r="K33" s="41"/>
    </row>
    <row r="34" spans="2:11">
      <c r="C34" s="14"/>
    </row>
  </sheetData>
  <mergeCells count="3">
    <mergeCell ref="C8:C12"/>
    <mergeCell ref="C13:C17"/>
    <mergeCell ref="C18:C22"/>
  </mergeCells>
  <phoneticPr fontId="11"/>
  <printOptions horizontalCentered="1"/>
  <pageMargins left="0.59055118110236227" right="0.59055118110236227" top="0.78740157480314965" bottom="0.39370078740157483" header="0.19685039370078741" footer="0.19685039370078741"/>
  <pageSetup paperSize="9" scale="53" fitToHeight="0" pageOrder="overThenDown" orientation="portrait" r:id="rId1"/>
  <headerFooter>
    <oddFooter>&amp;C&amp;"ＭＳ 明朝,標準"&amp;14- &amp;P-2 -</oddFooter>
  </headerFooter>
  <colBreaks count="1" manualBreakCount="1">
    <brk id="6" min="2" max="128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50"/>
  </sheetPr>
  <dimension ref="B1:K34"/>
  <sheetViews>
    <sheetView showGridLines="0" view="pageBreakPreview" zoomScale="55" zoomScaleNormal="70" zoomScaleSheetLayoutView="55" workbookViewId="0">
      <selection activeCell="B3" sqref="B3"/>
    </sheetView>
  </sheetViews>
  <sheetFormatPr defaultColWidth="9.33203125" defaultRowHeight="17.25"/>
  <cols>
    <col min="1" max="2" width="2.83203125" style="37" customWidth="1"/>
    <col min="3" max="3" width="27.5" style="37" customWidth="1"/>
    <col min="4" max="7" width="54.6640625" style="37" customWidth="1"/>
    <col min="8" max="8" width="64.1640625" style="37" customWidth="1"/>
    <col min="9" max="10" width="29.33203125" style="37" customWidth="1"/>
    <col min="11" max="11" width="2.83203125" style="37" customWidth="1"/>
    <col min="12" max="16384" width="9.33203125" style="37"/>
  </cols>
  <sheetData>
    <row r="1" spans="2:11" s="2" customFormat="1" ht="27.75" customHeight="1">
      <c r="B1" s="1" t="s">
        <v>291</v>
      </c>
      <c r="F1" s="171"/>
    </row>
    <row r="2" spans="2:11" s="2" customFormat="1" ht="15" customHeight="1">
      <c r="C2" s="1"/>
      <c r="J2" s="15"/>
    </row>
    <row r="3" spans="2:11" ht="21.95" customHeight="1">
      <c r="B3" s="38"/>
      <c r="C3" s="38" t="s">
        <v>45</v>
      </c>
      <c r="D3" s="38"/>
      <c r="E3" s="38"/>
      <c r="F3" s="38"/>
      <c r="G3" s="38"/>
      <c r="H3" s="38"/>
      <c r="I3" s="38"/>
      <c r="J3" s="38"/>
      <c r="K3" s="38"/>
    </row>
    <row r="4" spans="2:11" ht="21.95" customHeight="1">
      <c r="B4" s="38"/>
      <c r="C4" s="38" t="s">
        <v>50</v>
      </c>
      <c r="D4" s="38"/>
      <c r="E4" s="135"/>
      <c r="F4" s="38"/>
      <c r="G4" s="38"/>
      <c r="H4" s="38"/>
      <c r="I4" s="38"/>
      <c r="J4" s="38"/>
      <c r="K4" s="38"/>
    </row>
    <row r="5" spans="2:11" ht="21.95" customHeight="1">
      <c r="B5" s="38"/>
      <c r="C5" s="39" t="s">
        <v>292</v>
      </c>
      <c r="D5" s="40"/>
      <c r="F5" s="40"/>
      <c r="G5" s="40"/>
      <c r="H5" s="40"/>
      <c r="I5" s="40"/>
      <c r="J5" s="40"/>
      <c r="K5" s="41"/>
    </row>
    <row r="6" spans="2:11" ht="21.95" customHeight="1">
      <c r="B6" s="38"/>
      <c r="C6" s="38" t="s">
        <v>385</v>
      </c>
      <c r="D6" s="42"/>
      <c r="E6" s="38"/>
      <c r="F6" s="38"/>
      <c r="G6" s="38"/>
      <c r="H6" s="134"/>
      <c r="I6" s="38"/>
      <c r="J6" s="38"/>
      <c r="K6" s="41"/>
    </row>
    <row r="7" spans="2:11" ht="75">
      <c r="B7" s="38"/>
      <c r="C7" s="175" t="s">
        <v>103</v>
      </c>
      <c r="D7" s="176" t="s">
        <v>286</v>
      </c>
      <c r="E7" s="177" t="s">
        <v>108</v>
      </c>
      <c r="F7" s="260" t="s">
        <v>288</v>
      </c>
      <c r="G7" s="176" t="s">
        <v>294</v>
      </c>
      <c r="H7" s="179" t="s">
        <v>431</v>
      </c>
      <c r="I7" s="180" t="s">
        <v>289</v>
      </c>
      <c r="J7" s="181" t="s">
        <v>290</v>
      </c>
      <c r="K7" s="41"/>
    </row>
    <row r="8" spans="2:11" ht="49.35" customHeight="1">
      <c r="B8" s="38"/>
      <c r="C8" s="426" t="s">
        <v>104</v>
      </c>
      <c r="D8" s="43"/>
      <c r="E8" s="43"/>
      <c r="F8" s="44"/>
      <c r="G8" s="227"/>
      <c r="H8" s="45"/>
      <c r="I8" s="46"/>
      <c r="J8" s="46"/>
      <c r="K8" s="41"/>
    </row>
    <row r="9" spans="2:11" ht="49.35" customHeight="1">
      <c r="B9" s="38"/>
      <c r="C9" s="427"/>
      <c r="D9" s="43"/>
      <c r="E9" s="43"/>
      <c r="F9" s="44"/>
      <c r="G9" s="227"/>
      <c r="H9" s="45"/>
      <c r="I9" s="46"/>
      <c r="J9" s="46"/>
      <c r="K9" s="41"/>
    </row>
    <row r="10" spans="2:11" ht="49.35" customHeight="1">
      <c r="B10" s="38"/>
      <c r="C10" s="427"/>
      <c r="D10" s="43"/>
      <c r="E10" s="43"/>
      <c r="F10" s="44"/>
      <c r="G10" s="227"/>
      <c r="H10" s="45"/>
      <c r="I10" s="46"/>
      <c r="J10" s="46"/>
      <c r="K10" s="41"/>
    </row>
    <row r="11" spans="2:11" ht="49.35" customHeight="1">
      <c r="B11" s="38"/>
      <c r="C11" s="427"/>
      <c r="D11" s="43"/>
      <c r="E11" s="43"/>
      <c r="F11" s="44"/>
      <c r="G11" s="227"/>
      <c r="H11" s="45"/>
      <c r="I11" s="46"/>
      <c r="J11" s="46"/>
      <c r="K11" s="41"/>
    </row>
    <row r="12" spans="2:11" ht="49.35" customHeight="1">
      <c r="B12" s="38"/>
      <c r="C12" s="428"/>
      <c r="D12" s="43"/>
      <c r="E12" s="43"/>
      <c r="F12" s="44"/>
      <c r="G12" s="227"/>
      <c r="H12" s="45"/>
      <c r="I12" s="46"/>
      <c r="J12" s="46"/>
      <c r="K12" s="41"/>
    </row>
    <row r="13" spans="2:11" ht="49.35" customHeight="1">
      <c r="B13" s="38"/>
      <c r="C13" s="426" t="s">
        <v>105</v>
      </c>
      <c r="D13" s="43"/>
      <c r="E13" s="43"/>
      <c r="F13" s="44"/>
      <c r="G13" s="227"/>
      <c r="H13" s="45"/>
      <c r="I13" s="46"/>
      <c r="J13" s="46"/>
      <c r="K13" s="41"/>
    </row>
    <row r="14" spans="2:11" ht="49.35" customHeight="1">
      <c r="B14" s="38"/>
      <c r="C14" s="427"/>
      <c r="D14" s="43"/>
      <c r="E14" s="43"/>
      <c r="F14" s="44"/>
      <c r="G14" s="227"/>
      <c r="H14" s="45"/>
      <c r="I14" s="46"/>
      <c r="J14" s="46"/>
      <c r="K14" s="41"/>
    </row>
    <row r="15" spans="2:11" ht="49.35" customHeight="1">
      <c r="B15" s="38"/>
      <c r="C15" s="427"/>
      <c r="D15" s="43"/>
      <c r="E15" s="43"/>
      <c r="F15" s="44"/>
      <c r="G15" s="227"/>
      <c r="H15" s="45"/>
      <c r="I15" s="46"/>
      <c r="J15" s="46"/>
      <c r="K15" s="41"/>
    </row>
    <row r="16" spans="2:11" ht="49.35" customHeight="1">
      <c r="B16" s="38"/>
      <c r="C16" s="427"/>
      <c r="D16" s="43"/>
      <c r="E16" s="43"/>
      <c r="F16" s="44"/>
      <c r="G16" s="227"/>
      <c r="H16" s="45"/>
      <c r="I16" s="46"/>
      <c r="J16" s="46"/>
      <c r="K16" s="41"/>
    </row>
    <row r="17" spans="2:11" ht="49.35" customHeight="1">
      <c r="B17" s="38"/>
      <c r="C17" s="428"/>
      <c r="D17" s="43"/>
      <c r="E17" s="43"/>
      <c r="F17" s="44"/>
      <c r="G17" s="227"/>
      <c r="H17" s="45"/>
      <c r="I17" s="46"/>
      <c r="J17" s="46"/>
      <c r="K17" s="41"/>
    </row>
    <row r="18" spans="2:11" ht="49.35" customHeight="1">
      <c r="B18" s="38"/>
      <c r="C18" s="426" t="s">
        <v>5</v>
      </c>
      <c r="D18" s="43"/>
      <c r="E18" s="43"/>
      <c r="F18" s="44"/>
      <c r="G18" s="227"/>
      <c r="H18" s="45"/>
      <c r="I18" s="46"/>
      <c r="J18" s="46"/>
      <c r="K18" s="41"/>
    </row>
    <row r="19" spans="2:11" ht="49.35" customHeight="1">
      <c r="B19" s="38"/>
      <c r="C19" s="427"/>
      <c r="D19" s="43"/>
      <c r="E19" s="43"/>
      <c r="F19" s="44"/>
      <c r="G19" s="227"/>
      <c r="H19" s="45"/>
      <c r="I19" s="46"/>
      <c r="J19" s="46"/>
      <c r="K19" s="41"/>
    </row>
    <row r="20" spans="2:11" ht="49.35" customHeight="1">
      <c r="B20" s="38"/>
      <c r="C20" s="427"/>
      <c r="D20" s="43"/>
      <c r="E20" s="43"/>
      <c r="F20" s="44"/>
      <c r="G20" s="227"/>
      <c r="H20" s="45"/>
      <c r="I20" s="46"/>
      <c r="J20" s="46"/>
      <c r="K20" s="41"/>
    </row>
    <row r="21" spans="2:11" ht="49.35" customHeight="1">
      <c r="B21" s="38"/>
      <c r="C21" s="427"/>
      <c r="D21" s="43"/>
      <c r="E21" s="43"/>
      <c r="F21" s="44"/>
      <c r="G21" s="227"/>
      <c r="H21" s="45"/>
      <c r="I21" s="46"/>
      <c r="J21" s="46"/>
      <c r="K21" s="41"/>
    </row>
    <row r="22" spans="2:11" ht="49.35" customHeight="1">
      <c r="B22" s="38"/>
      <c r="C22" s="428"/>
      <c r="D22" s="43"/>
      <c r="E22" s="43"/>
      <c r="F22" s="44"/>
      <c r="G22" s="227"/>
      <c r="H22" s="45"/>
      <c r="I22" s="46"/>
      <c r="J22" s="46"/>
      <c r="K22" s="41"/>
    </row>
    <row r="23" spans="2:11" ht="21.95" customHeight="1">
      <c r="B23" s="38"/>
      <c r="C23" s="14" t="s">
        <v>260</v>
      </c>
      <c r="D23" s="47"/>
      <c r="E23" s="47"/>
      <c r="F23" s="48"/>
      <c r="G23" s="49"/>
      <c r="H23" s="48"/>
      <c r="I23" s="50"/>
      <c r="J23" s="50"/>
      <c r="K23" s="41"/>
    </row>
    <row r="24" spans="2:11" ht="21.95" customHeight="1">
      <c r="B24" s="38"/>
      <c r="C24" s="14"/>
      <c r="D24" s="47"/>
      <c r="E24" s="47"/>
      <c r="F24" s="48"/>
      <c r="G24" s="49"/>
      <c r="H24" s="48"/>
      <c r="I24" s="50"/>
      <c r="J24" s="50"/>
      <c r="K24" s="41"/>
    </row>
    <row r="25" spans="2:11" ht="21.95" customHeight="1">
      <c r="B25" s="38"/>
      <c r="C25" s="14"/>
      <c r="D25" s="47"/>
      <c r="E25" s="47"/>
      <c r="F25" s="48"/>
      <c r="G25" s="49"/>
      <c r="H25" s="48"/>
      <c r="I25" s="50"/>
      <c r="J25" s="50"/>
      <c r="K25" s="41"/>
    </row>
    <row r="26" spans="2:11" ht="21.95" customHeight="1">
      <c r="B26" s="38"/>
      <c r="C26" s="14"/>
      <c r="D26" s="47"/>
      <c r="E26" s="47"/>
      <c r="F26" s="48"/>
      <c r="G26" s="49"/>
      <c r="H26" s="48"/>
      <c r="I26" s="50"/>
      <c r="J26" s="50"/>
      <c r="K26" s="41"/>
    </row>
    <row r="27" spans="2:11" ht="21.95" customHeight="1">
      <c r="B27" s="38"/>
      <c r="C27" s="14"/>
      <c r="D27" s="47"/>
      <c r="E27" s="47"/>
      <c r="F27" s="48"/>
      <c r="G27" s="49"/>
      <c r="H27" s="48"/>
      <c r="I27" s="50"/>
      <c r="J27" s="50"/>
      <c r="K27" s="41"/>
    </row>
    <row r="28" spans="2:11" ht="21.95" customHeight="1">
      <c r="B28" s="38"/>
      <c r="C28" s="14"/>
      <c r="D28" s="47"/>
      <c r="E28" s="47"/>
      <c r="F28" s="48"/>
      <c r="G28" s="49"/>
      <c r="H28" s="48"/>
      <c r="I28" s="50"/>
      <c r="J28" s="50"/>
      <c r="K28" s="41"/>
    </row>
    <row r="29" spans="2:11" ht="21.95" customHeight="1">
      <c r="B29" s="38"/>
      <c r="C29" s="14"/>
      <c r="D29" s="47"/>
      <c r="E29" s="47"/>
      <c r="F29" s="48"/>
      <c r="G29" s="49"/>
      <c r="H29" s="48"/>
      <c r="I29" s="50"/>
      <c r="J29" s="50"/>
      <c r="K29" s="41"/>
    </row>
    <row r="30" spans="2:11" ht="21.95" customHeight="1">
      <c r="B30" s="38"/>
      <c r="C30" s="14"/>
      <c r="D30" s="47"/>
      <c r="E30" s="47"/>
      <c r="F30" s="48"/>
      <c r="G30" s="49"/>
      <c r="H30" s="48"/>
      <c r="I30" s="50"/>
      <c r="J30" s="50"/>
      <c r="K30" s="41"/>
    </row>
    <row r="31" spans="2:11" ht="21.95" customHeight="1">
      <c r="B31" s="38"/>
      <c r="C31" s="14"/>
      <c r="D31" s="47"/>
      <c r="E31" s="47"/>
      <c r="F31" s="48"/>
      <c r="G31" s="49"/>
      <c r="H31" s="48"/>
      <c r="I31" s="50"/>
      <c r="J31" s="50"/>
      <c r="K31" s="41"/>
    </row>
    <row r="32" spans="2:11" ht="21.95" customHeight="1">
      <c r="B32" s="38"/>
      <c r="C32" s="14"/>
      <c r="D32" s="47"/>
      <c r="E32" s="47"/>
      <c r="F32" s="48"/>
      <c r="G32" s="49"/>
      <c r="H32" s="48"/>
      <c r="I32" s="50"/>
      <c r="J32" s="50"/>
      <c r="K32" s="41"/>
    </row>
    <row r="33" spans="2:11" ht="21.95" customHeight="1">
      <c r="B33" s="38"/>
      <c r="C33" s="14"/>
      <c r="D33" s="47"/>
      <c r="E33" s="47"/>
      <c r="F33" s="48"/>
      <c r="G33" s="49"/>
      <c r="H33" s="48"/>
      <c r="I33" s="50"/>
      <c r="J33" s="50"/>
      <c r="K33" s="41"/>
    </row>
    <row r="34" spans="2:11">
      <c r="C34" s="14"/>
    </row>
  </sheetData>
  <mergeCells count="3">
    <mergeCell ref="C8:C12"/>
    <mergeCell ref="C13:C17"/>
    <mergeCell ref="C18:C22"/>
  </mergeCells>
  <phoneticPr fontId="11"/>
  <printOptions horizontalCentered="1"/>
  <pageMargins left="0.59055118110236227" right="0.59055118110236227" top="0.78740157480314965" bottom="0.39370078740157483" header="0.19685039370078741" footer="0.19685039370078741"/>
  <pageSetup paperSize="9" scale="53" fitToHeight="0" pageOrder="overThenDown" orientation="portrait" r:id="rId1"/>
  <headerFooter>
    <oddFooter>&amp;C&amp;"ＭＳ 明朝,標準"&amp;14- &amp;P-2 -</oddFooter>
  </headerFooter>
  <colBreaks count="1" manualBreakCount="1">
    <brk id="6" min="2" max="128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50"/>
  </sheetPr>
  <dimension ref="B1:K34"/>
  <sheetViews>
    <sheetView showGridLines="0" view="pageBreakPreview" zoomScale="55" zoomScaleNormal="70" zoomScaleSheetLayoutView="55" workbookViewId="0">
      <selection activeCell="B3" sqref="B3"/>
    </sheetView>
  </sheetViews>
  <sheetFormatPr defaultColWidth="9.33203125" defaultRowHeight="17.25"/>
  <cols>
    <col min="1" max="2" width="2.83203125" style="37" customWidth="1"/>
    <col min="3" max="3" width="27.5" style="37" customWidth="1"/>
    <col min="4" max="7" width="54.6640625" style="37" customWidth="1"/>
    <col min="8" max="8" width="64.1640625" style="37" customWidth="1"/>
    <col min="9" max="10" width="29.33203125" style="37" customWidth="1"/>
    <col min="11" max="11" width="2.83203125" style="37" customWidth="1"/>
    <col min="12" max="16384" width="9.33203125" style="37"/>
  </cols>
  <sheetData>
    <row r="1" spans="2:11" s="2" customFormat="1" ht="27.75" customHeight="1">
      <c r="B1" s="1" t="s">
        <v>291</v>
      </c>
      <c r="F1" s="171"/>
    </row>
    <row r="2" spans="2:11" s="2" customFormat="1" ht="15" customHeight="1">
      <c r="C2" s="1"/>
      <c r="J2" s="15"/>
    </row>
    <row r="3" spans="2:11" ht="21.95" customHeight="1">
      <c r="B3" s="38"/>
      <c r="C3" s="38" t="s">
        <v>45</v>
      </c>
      <c r="D3" s="38"/>
      <c r="E3" s="38"/>
      <c r="F3" s="38"/>
      <c r="G3" s="38"/>
      <c r="H3" s="38"/>
      <c r="I3" s="38"/>
      <c r="J3" s="38"/>
      <c r="K3" s="38"/>
    </row>
    <row r="4" spans="2:11" ht="21.95" customHeight="1">
      <c r="B4" s="38"/>
      <c r="C4" s="38" t="s">
        <v>50</v>
      </c>
      <c r="D4" s="38"/>
      <c r="E4" s="135"/>
      <c r="F4" s="38"/>
      <c r="G4" s="38"/>
      <c r="H4" s="38"/>
      <c r="I4" s="38"/>
      <c r="J4" s="38"/>
      <c r="K4" s="38"/>
    </row>
    <row r="5" spans="2:11" ht="21.95" customHeight="1">
      <c r="B5" s="38"/>
      <c r="C5" s="39" t="s">
        <v>292</v>
      </c>
      <c r="D5" s="40"/>
      <c r="F5" s="40"/>
      <c r="G5" s="40"/>
      <c r="H5" s="40"/>
      <c r="I5" s="40"/>
      <c r="J5" s="40"/>
      <c r="K5" s="41"/>
    </row>
    <row r="6" spans="2:11" ht="21.95" customHeight="1">
      <c r="B6" s="38"/>
      <c r="C6" s="38" t="s">
        <v>384</v>
      </c>
      <c r="D6" s="42"/>
      <c r="E6" s="38"/>
      <c r="F6" s="38"/>
      <c r="G6" s="38"/>
      <c r="H6" s="134"/>
      <c r="I6" s="38"/>
      <c r="J6" s="38"/>
      <c r="K6" s="41"/>
    </row>
    <row r="7" spans="2:11" ht="75">
      <c r="B7" s="38"/>
      <c r="C7" s="175" t="s">
        <v>103</v>
      </c>
      <c r="D7" s="176" t="s">
        <v>286</v>
      </c>
      <c r="E7" s="177" t="s">
        <v>108</v>
      </c>
      <c r="F7" s="260" t="s">
        <v>288</v>
      </c>
      <c r="G7" s="176" t="s">
        <v>294</v>
      </c>
      <c r="H7" s="179" t="s">
        <v>431</v>
      </c>
      <c r="I7" s="180" t="s">
        <v>289</v>
      </c>
      <c r="J7" s="181" t="s">
        <v>290</v>
      </c>
      <c r="K7" s="41"/>
    </row>
    <row r="8" spans="2:11" ht="49.35" customHeight="1">
      <c r="B8" s="38"/>
      <c r="C8" s="426" t="s">
        <v>104</v>
      </c>
      <c r="D8" s="43"/>
      <c r="E8" s="43"/>
      <c r="F8" s="44"/>
      <c r="G8" s="227"/>
      <c r="H8" s="45"/>
      <c r="I8" s="46"/>
      <c r="J8" s="46"/>
      <c r="K8" s="41"/>
    </row>
    <row r="9" spans="2:11" ht="49.35" customHeight="1">
      <c r="B9" s="38"/>
      <c r="C9" s="427"/>
      <c r="D9" s="43"/>
      <c r="E9" s="43"/>
      <c r="F9" s="44"/>
      <c r="G9" s="227"/>
      <c r="H9" s="45"/>
      <c r="I9" s="46"/>
      <c r="J9" s="46"/>
      <c r="K9" s="41"/>
    </row>
    <row r="10" spans="2:11" ht="49.35" customHeight="1">
      <c r="B10" s="38"/>
      <c r="C10" s="427"/>
      <c r="D10" s="43"/>
      <c r="E10" s="43"/>
      <c r="F10" s="44"/>
      <c r="G10" s="227"/>
      <c r="H10" s="45"/>
      <c r="I10" s="46"/>
      <c r="J10" s="46"/>
      <c r="K10" s="41"/>
    </row>
    <row r="11" spans="2:11" ht="49.35" customHeight="1">
      <c r="B11" s="38"/>
      <c r="C11" s="427"/>
      <c r="D11" s="43"/>
      <c r="E11" s="43"/>
      <c r="F11" s="44"/>
      <c r="G11" s="227"/>
      <c r="H11" s="45"/>
      <c r="I11" s="46"/>
      <c r="J11" s="46"/>
      <c r="K11" s="41"/>
    </row>
    <row r="12" spans="2:11" ht="49.35" customHeight="1">
      <c r="B12" s="38"/>
      <c r="C12" s="428"/>
      <c r="D12" s="43"/>
      <c r="E12" s="43"/>
      <c r="F12" s="44"/>
      <c r="G12" s="227"/>
      <c r="H12" s="45"/>
      <c r="I12" s="46"/>
      <c r="J12" s="46"/>
      <c r="K12" s="41"/>
    </row>
    <row r="13" spans="2:11" ht="49.35" customHeight="1">
      <c r="B13" s="38"/>
      <c r="C13" s="426" t="s">
        <v>105</v>
      </c>
      <c r="D13" s="43"/>
      <c r="E13" s="43"/>
      <c r="F13" s="44"/>
      <c r="G13" s="227"/>
      <c r="H13" s="45"/>
      <c r="I13" s="46"/>
      <c r="J13" s="46"/>
      <c r="K13" s="41"/>
    </row>
    <row r="14" spans="2:11" ht="49.35" customHeight="1">
      <c r="B14" s="38"/>
      <c r="C14" s="427"/>
      <c r="D14" s="43"/>
      <c r="E14" s="43"/>
      <c r="F14" s="44"/>
      <c r="G14" s="227"/>
      <c r="H14" s="45"/>
      <c r="I14" s="46"/>
      <c r="J14" s="46"/>
      <c r="K14" s="41"/>
    </row>
    <row r="15" spans="2:11" ht="49.35" customHeight="1">
      <c r="B15" s="38"/>
      <c r="C15" s="427"/>
      <c r="D15" s="43"/>
      <c r="E15" s="43"/>
      <c r="F15" s="44"/>
      <c r="G15" s="227"/>
      <c r="H15" s="45"/>
      <c r="I15" s="46"/>
      <c r="J15" s="46"/>
      <c r="K15" s="41"/>
    </row>
    <row r="16" spans="2:11" ht="49.35" customHeight="1">
      <c r="B16" s="38"/>
      <c r="C16" s="427"/>
      <c r="D16" s="43"/>
      <c r="E16" s="43"/>
      <c r="F16" s="44"/>
      <c r="G16" s="227"/>
      <c r="H16" s="45"/>
      <c r="I16" s="46"/>
      <c r="J16" s="46"/>
      <c r="K16" s="41"/>
    </row>
    <row r="17" spans="2:11" ht="49.35" customHeight="1">
      <c r="B17" s="38"/>
      <c r="C17" s="428"/>
      <c r="D17" s="43"/>
      <c r="E17" s="43"/>
      <c r="F17" s="44"/>
      <c r="G17" s="227"/>
      <c r="H17" s="45"/>
      <c r="I17" s="46"/>
      <c r="J17" s="46"/>
      <c r="K17" s="41"/>
    </row>
    <row r="18" spans="2:11" ht="49.35" customHeight="1">
      <c r="B18" s="38"/>
      <c r="C18" s="426" t="s">
        <v>5</v>
      </c>
      <c r="D18" s="43"/>
      <c r="E18" s="43"/>
      <c r="F18" s="44"/>
      <c r="G18" s="227"/>
      <c r="H18" s="45"/>
      <c r="I18" s="46"/>
      <c r="J18" s="46"/>
      <c r="K18" s="41"/>
    </row>
    <row r="19" spans="2:11" ht="49.35" customHeight="1">
      <c r="B19" s="38"/>
      <c r="C19" s="427"/>
      <c r="D19" s="43"/>
      <c r="E19" s="43"/>
      <c r="F19" s="44"/>
      <c r="G19" s="227"/>
      <c r="H19" s="45"/>
      <c r="I19" s="46"/>
      <c r="J19" s="46"/>
      <c r="K19" s="41"/>
    </row>
    <row r="20" spans="2:11" ht="49.35" customHeight="1">
      <c r="B20" s="38"/>
      <c r="C20" s="427"/>
      <c r="D20" s="43"/>
      <c r="E20" s="43"/>
      <c r="F20" s="44"/>
      <c r="G20" s="227"/>
      <c r="H20" s="45"/>
      <c r="I20" s="46"/>
      <c r="J20" s="46"/>
      <c r="K20" s="41"/>
    </row>
    <row r="21" spans="2:11" ht="49.35" customHeight="1">
      <c r="B21" s="38"/>
      <c r="C21" s="427"/>
      <c r="D21" s="43"/>
      <c r="E21" s="43"/>
      <c r="F21" s="44"/>
      <c r="G21" s="227"/>
      <c r="H21" s="45"/>
      <c r="I21" s="46"/>
      <c r="J21" s="46"/>
      <c r="K21" s="41"/>
    </row>
    <row r="22" spans="2:11" ht="49.35" customHeight="1">
      <c r="B22" s="38"/>
      <c r="C22" s="428"/>
      <c r="D22" s="43"/>
      <c r="E22" s="43"/>
      <c r="F22" s="44"/>
      <c r="G22" s="227"/>
      <c r="H22" s="45"/>
      <c r="I22" s="46"/>
      <c r="J22" s="46"/>
      <c r="K22" s="41"/>
    </row>
    <row r="23" spans="2:11" ht="21.95" customHeight="1">
      <c r="B23" s="38"/>
      <c r="C23" s="14" t="s">
        <v>260</v>
      </c>
      <c r="D23" s="47"/>
      <c r="E23" s="47"/>
      <c r="F23" s="48"/>
      <c r="G23" s="49"/>
      <c r="H23" s="48"/>
      <c r="I23" s="50"/>
      <c r="J23" s="50"/>
      <c r="K23" s="41"/>
    </row>
    <row r="24" spans="2:11" ht="21.95" customHeight="1">
      <c r="B24" s="38"/>
      <c r="C24" s="14"/>
      <c r="D24" s="47"/>
      <c r="E24" s="47"/>
      <c r="F24" s="48"/>
      <c r="G24" s="49"/>
      <c r="H24" s="48"/>
      <c r="I24" s="50"/>
      <c r="J24" s="50"/>
      <c r="K24" s="41"/>
    </row>
    <row r="25" spans="2:11" ht="21.95" customHeight="1">
      <c r="B25" s="38"/>
      <c r="C25" s="14"/>
      <c r="D25" s="47"/>
      <c r="E25" s="47"/>
      <c r="F25" s="48"/>
      <c r="G25" s="49"/>
      <c r="H25" s="48"/>
      <c r="I25" s="50"/>
      <c r="J25" s="50"/>
      <c r="K25" s="41"/>
    </row>
    <row r="26" spans="2:11" ht="21.95" customHeight="1">
      <c r="B26" s="38"/>
      <c r="C26" s="14"/>
      <c r="D26" s="47"/>
      <c r="E26" s="47"/>
      <c r="F26" s="48"/>
      <c r="G26" s="49"/>
      <c r="H26" s="48"/>
      <c r="I26" s="50"/>
      <c r="J26" s="50"/>
      <c r="K26" s="41"/>
    </row>
    <row r="27" spans="2:11" ht="21.95" customHeight="1">
      <c r="B27" s="38"/>
      <c r="C27" s="14"/>
      <c r="D27" s="47"/>
      <c r="E27" s="47"/>
      <c r="F27" s="48"/>
      <c r="G27" s="49"/>
      <c r="H27" s="48"/>
      <c r="I27" s="50"/>
      <c r="J27" s="50"/>
      <c r="K27" s="41"/>
    </row>
    <row r="28" spans="2:11" ht="21.95" customHeight="1">
      <c r="B28" s="38"/>
      <c r="C28" s="14"/>
      <c r="D28" s="47"/>
      <c r="E28" s="47"/>
      <c r="F28" s="48"/>
      <c r="G28" s="49"/>
      <c r="H28" s="48"/>
      <c r="I28" s="50"/>
      <c r="J28" s="50"/>
      <c r="K28" s="41"/>
    </row>
    <row r="29" spans="2:11" ht="21.95" customHeight="1">
      <c r="B29" s="38"/>
      <c r="C29" s="14"/>
      <c r="D29" s="47"/>
      <c r="E29" s="47"/>
      <c r="F29" s="48"/>
      <c r="G29" s="49"/>
      <c r="H29" s="48"/>
      <c r="I29" s="50"/>
      <c r="J29" s="50"/>
      <c r="K29" s="41"/>
    </row>
    <row r="30" spans="2:11" ht="21.95" customHeight="1">
      <c r="B30" s="38"/>
      <c r="C30" s="14"/>
      <c r="D30" s="47"/>
      <c r="E30" s="47"/>
      <c r="F30" s="48"/>
      <c r="G30" s="49"/>
      <c r="H30" s="48"/>
      <c r="I30" s="50"/>
      <c r="J30" s="50"/>
      <c r="K30" s="41"/>
    </row>
    <row r="31" spans="2:11" ht="21.95" customHeight="1">
      <c r="B31" s="38"/>
      <c r="C31" s="14"/>
      <c r="D31" s="47"/>
      <c r="E31" s="47"/>
      <c r="F31" s="48"/>
      <c r="G31" s="49"/>
      <c r="H31" s="48"/>
      <c r="I31" s="50"/>
      <c r="J31" s="50"/>
      <c r="K31" s="41"/>
    </row>
    <row r="32" spans="2:11" ht="21.95" customHeight="1">
      <c r="B32" s="38"/>
      <c r="C32" s="14"/>
      <c r="D32" s="47"/>
      <c r="E32" s="47"/>
      <c r="F32" s="48"/>
      <c r="G32" s="49"/>
      <c r="H32" s="48"/>
      <c r="I32" s="50"/>
      <c r="J32" s="50"/>
      <c r="K32" s="41"/>
    </row>
    <row r="33" spans="2:11" ht="21.95" customHeight="1">
      <c r="B33" s="38"/>
      <c r="C33" s="14"/>
      <c r="D33" s="47"/>
      <c r="E33" s="47"/>
      <c r="F33" s="48"/>
      <c r="G33" s="49"/>
      <c r="H33" s="48"/>
      <c r="I33" s="50"/>
      <c r="J33" s="50"/>
      <c r="K33" s="41"/>
    </row>
    <row r="34" spans="2:11">
      <c r="C34" s="14"/>
    </row>
  </sheetData>
  <mergeCells count="3">
    <mergeCell ref="C8:C12"/>
    <mergeCell ref="C13:C17"/>
    <mergeCell ref="C18:C22"/>
  </mergeCells>
  <phoneticPr fontId="11"/>
  <printOptions horizontalCentered="1"/>
  <pageMargins left="0.59055118110236227" right="0.59055118110236227" top="0.78740157480314965" bottom="0.39370078740157483" header="0.19685039370078741" footer="0.19685039370078741"/>
  <pageSetup paperSize="9" scale="53" fitToHeight="0" pageOrder="overThenDown" orientation="portrait" r:id="rId1"/>
  <headerFooter>
    <oddFooter>&amp;C&amp;"ＭＳ 明朝,標準"&amp;14- &amp;P-2 -</oddFooter>
  </headerFooter>
  <colBreaks count="1" manualBreakCount="1">
    <brk id="6" min="2" max="128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29"/>
  <sheetViews>
    <sheetView showGridLines="0" view="pageBreakPreview" zoomScale="50" zoomScaleNormal="60" zoomScaleSheetLayoutView="50" workbookViewId="0">
      <selection activeCell="B3" sqref="B3"/>
    </sheetView>
  </sheetViews>
  <sheetFormatPr defaultColWidth="9.33203125" defaultRowHeight="17.25"/>
  <cols>
    <col min="1" max="1" width="2.83203125" style="52" customWidth="1"/>
    <col min="2" max="2" width="3.5" style="52" customWidth="1"/>
    <col min="3" max="8" width="68.33203125" style="52" customWidth="1"/>
    <col min="9" max="9" width="2.83203125" style="52" customWidth="1"/>
    <col min="10" max="16384" width="9.33203125" style="52"/>
  </cols>
  <sheetData>
    <row r="1" spans="2:10" s="2" customFormat="1" ht="27.75" customHeight="1">
      <c r="B1" s="1" t="s">
        <v>432</v>
      </c>
      <c r="E1" s="171"/>
      <c r="F1" s="15"/>
    </row>
    <row r="2" spans="2:10" s="2" customFormat="1" ht="15" customHeight="1">
      <c r="C2" s="1"/>
      <c r="J2" s="15"/>
    </row>
    <row r="3" spans="2:10" ht="21.95" customHeight="1">
      <c r="C3" s="52" t="s">
        <v>45</v>
      </c>
    </row>
    <row r="4" spans="2:10" ht="21.95" customHeight="1">
      <c r="C4" s="52" t="s">
        <v>53</v>
      </c>
      <c r="D4" s="136"/>
    </row>
    <row r="5" spans="2:10" ht="21.95" customHeight="1">
      <c r="C5" s="53" t="s">
        <v>433</v>
      </c>
      <c r="D5" s="141"/>
      <c r="E5" s="54"/>
      <c r="F5" s="54"/>
      <c r="G5" s="54"/>
      <c r="H5" s="54"/>
      <c r="I5" s="55"/>
    </row>
    <row r="6" spans="2:10" ht="21.95" customHeight="1">
      <c r="C6" s="52" t="s">
        <v>102</v>
      </c>
      <c r="I6" s="55"/>
    </row>
    <row r="7" spans="2:10" ht="75" customHeight="1">
      <c r="C7" s="176" t="s">
        <v>286</v>
      </c>
      <c r="D7" s="177" t="s">
        <v>287</v>
      </c>
      <c r="E7" s="178" t="s">
        <v>288</v>
      </c>
      <c r="F7" s="176" t="s">
        <v>294</v>
      </c>
      <c r="G7" s="180" t="s">
        <v>289</v>
      </c>
      <c r="H7" s="181" t="s">
        <v>290</v>
      </c>
      <c r="I7" s="55"/>
    </row>
    <row r="8" spans="2:10" ht="49.35" customHeight="1">
      <c r="C8" s="57"/>
      <c r="D8" s="58"/>
      <c r="E8" s="56"/>
      <c r="F8" s="228"/>
      <c r="G8" s="59"/>
      <c r="H8" s="59"/>
      <c r="I8" s="55"/>
    </row>
    <row r="9" spans="2:10" ht="49.35" customHeight="1">
      <c r="C9" s="57"/>
      <c r="D9" s="58"/>
      <c r="E9" s="56"/>
      <c r="F9" s="228"/>
      <c r="G9" s="59"/>
      <c r="H9" s="59"/>
      <c r="I9" s="55"/>
    </row>
    <row r="10" spans="2:10" ht="49.35" customHeight="1">
      <c r="C10" s="57"/>
      <c r="D10" s="58"/>
      <c r="E10" s="56"/>
      <c r="F10" s="228"/>
      <c r="G10" s="59"/>
      <c r="H10" s="59"/>
      <c r="I10" s="55"/>
    </row>
    <row r="11" spans="2:10" ht="49.35" customHeight="1">
      <c r="C11" s="57"/>
      <c r="D11" s="58"/>
      <c r="E11" s="56"/>
      <c r="F11" s="228"/>
      <c r="G11" s="59"/>
      <c r="H11" s="59"/>
      <c r="I11" s="55"/>
    </row>
    <row r="12" spans="2:10" ht="49.35" customHeight="1">
      <c r="C12" s="57"/>
      <c r="D12" s="58"/>
      <c r="E12" s="56"/>
      <c r="F12" s="228"/>
      <c r="G12" s="59"/>
      <c r="H12" s="59"/>
      <c r="I12" s="55"/>
    </row>
    <row r="13" spans="2:10" ht="49.35" customHeight="1">
      <c r="C13" s="57"/>
      <c r="D13" s="58"/>
      <c r="E13" s="56"/>
      <c r="F13" s="228"/>
      <c r="G13" s="59"/>
      <c r="H13" s="59"/>
      <c r="I13" s="55"/>
    </row>
    <row r="14" spans="2:10" ht="49.35" customHeight="1">
      <c r="C14" s="57"/>
      <c r="D14" s="58"/>
      <c r="E14" s="56"/>
      <c r="F14" s="228"/>
      <c r="G14" s="59"/>
      <c r="H14" s="59"/>
      <c r="I14" s="55"/>
    </row>
    <row r="15" spans="2:10" ht="49.35" customHeight="1">
      <c r="C15" s="57"/>
      <c r="D15" s="58"/>
      <c r="E15" s="56"/>
      <c r="F15" s="228"/>
      <c r="G15" s="59"/>
      <c r="H15" s="59"/>
      <c r="I15" s="55"/>
    </row>
    <row r="16" spans="2:10" ht="49.35" customHeight="1">
      <c r="C16" s="57"/>
      <c r="D16" s="58"/>
      <c r="E16" s="56"/>
      <c r="F16" s="228"/>
      <c r="G16" s="59"/>
      <c r="H16" s="59"/>
      <c r="I16" s="55"/>
    </row>
    <row r="17" spans="3:9" ht="49.35" customHeight="1">
      <c r="C17" s="57"/>
      <c r="D17" s="58"/>
      <c r="E17" s="56"/>
      <c r="F17" s="228"/>
      <c r="G17" s="59"/>
      <c r="H17" s="59"/>
      <c r="I17" s="55"/>
    </row>
    <row r="18" spans="3:9" ht="49.35" customHeight="1">
      <c r="C18" s="57"/>
      <c r="D18" s="58"/>
      <c r="E18" s="56"/>
      <c r="F18" s="228"/>
      <c r="G18" s="59"/>
      <c r="H18" s="59"/>
      <c r="I18" s="55"/>
    </row>
    <row r="19" spans="3:9" ht="49.35" customHeight="1">
      <c r="C19" s="57"/>
      <c r="D19" s="58"/>
      <c r="E19" s="56"/>
      <c r="F19" s="228"/>
      <c r="G19" s="59"/>
      <c r="H19" s="59"/>
      <c r="I19" s="55"/>
    </row>
    <row r="20" spans="3:9" ht="21.95" customHeight="1">
      <c r="C20" s="60" t="s">
        <v>284</v>
      </c>
    </row>
    <row r="21" spans="3:9" ht="21.95" customHeight="1">
      <c r="C21" s="60"/>
    </row>
    <row r="22" spans="3:9" ht="21.95" customHeight="1">
      <c r="C22" s="60"/>
    </row>
    <row r="23" spans="3:9" ht="21.95" customHeight="1">
      <c r="C23" s="60"/>
    </row>
    <row r="24" spans="3:9" ht="21.95" customHeight="1">
      <c r="C24" s="60"/>
    </row>
    <row r="25" spans="3:9" ht="21.95" customHeight="1">
      <c r="C25" s="60"/>
    </row>
    <row r="26" spans="3:9" ht="21.95" customHeight="1">
      <c r="C26" s="60"/>
    </row>
    <row r="27" spans="3:9" ht="21.95" customHeight="1">
      <c r="C27" s="60"/>
    </row>
    <row r="28" spans="3:9" ht="21.95" customHeight="1">
      <c r="C28" s="60"/>
    </row>
    <row r="29" spans="3:9" ht="21.95" customHeight="1">
      <c r="C29" s="60"/>
    </row>
  </sheetData>
  <sheetProtection formatCells="0" formatColumns="0" formatRows="0"/>
  <phoneticPr fontId="11"/>
  <printOptions horizontalCentered="1"/>
  <pageMargins left="0.59055118110236227" right="0.59055118110236227" top="0.78740157480314965" bottom="0.39370078740157483" header="0.19685039370078741" footer="0.19685039370078741"/>
  <pageSetup paperSize="9" scale="53" fitToHeight="3" pageOrder="overThenDown" orientation="portrait" r:id="rId1"/>
  <headerFooter>
    <oddFooter>&amp;C&amp;"ＭＳ 明朝,標準"&amp;14- &amp;P-2 -</oddFooter>
  </headerFooter>
  <colBreaks count="1" manualBreakCount="1">
    <brk id="5" min="2" max="116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29"/>
  <sheetViews>
    <sheetView showGridLines="0" view="pageBreakPreview" zoomScale="50" zoomScaleNormal="60" zoomScaleSheetLayoutView="50" workbookViewId="0">
      <selection activeCell="B3" sqref="B3"/>
    </sheetView>
  </sheetViews>
  <sheetFormatPr defaultColWidth="9.33203125" defaultRowHeight="17.25"/>
  <cols>
    <col min="1" max="1" width="2.83203125" style="52" customWidth="1"/>
    <col min="2" max="2" width="3.5" style="52" customWidth="1"/>
    <col min="3" max="8" width="68.33203125" style="52" customWidth="1"/>
    <col min="9" max="9" width="2.83203125" style="52" customWidth="1"/>
    <col min="10" max="16384" width="9.33203125" style="52"/>
  </cols>
  <sheetData>
    <row r="1" spans="2:10" s="2" customFormat="1" ht="27.75" customHeight="1">
      <c r="B1" s="1" t="s">
        <v>293</v>
      </c>
      <c r="E1" s="171"/>
      <c r="F1" s="15"/>
    </row>
    <row r="2" spans="2:10" s="2" customFormat="1" ht="15" customHeight="1">
      <c r="C2" s="1"/>
      <c r="J2" s="15"/>
    </row>
    <row r="3" spans="2:10" ht="21.95" customHeight="1">
      <c r="C3" s="52" t="s">
        <v>45</v>
      </c>
    </row>
    <row r="4" spans="2:10" ht="21.95" customHeight="1">
      <c r="C4" s="52" t="s">
        <v>53</v>
      </c>
      <c r="D4" s="136"/>
    </row>
    <row r="5" spans="2:10" ht="21.95" customHeight="1">
      <c r="C5" s="53" t="s">
        <v>295</v>
      </c>
      <c r="D5" s="141"/>
      <c r="E5" s="54"/>
      <c r="F5" s="54"/>
      <c r="G5" s="54"/>
      <c r="H5" s="54"/>
      <c r="I5" s="55"/>
    </row>
    <row r="6" spans="2:10" ht="21.95" customHeight="1">
      <c r="C6" s="52" t="s">
        <v>386</v>
      </c>
      <c r="I6" s="55"/>
    </row>
    <row r="7" spans="2:10" ht="75" customHeight="1">
      <c r="C7" s="176" t="s">
        <v>286</v>
      </c>
      <c r="D7" s="177" t="s">
        <v>108</v>
      </c>
      <c r="E7" s="208" t="s">
        <v>288</v>
      </c>
      <c r="F7" s="176" t="s">
        <v>294</v>
      </c>
      <c r="G7" s="180" t="s">
        <v>289</v>
      </c>
      <c r="H7" s="181" t="s">
        <v>290</v>
      </c>
      <c r="I7" s="55"/>
    </row>
    <row r="8" spans="2:10" ht="49.35" customHeight="1">
      <c r="C8" s="57"/>
      <c r="D8" s="58"/>
      <c r="E8" s="56"/>
      <c r="F8" s="228"/>
      <c r="G8" s="59"/>
      <c r="H8" s="59"/>
      <c r="I8" s="55"/>
    </row>
    <row r="9" spans="2:10" ht="49.35" customHeight="1">
      <c r="C9" s="57"/>
      <c r="D9" s="58"/>
      <c r="E9" s="56"/>
      <c r="F9" s="228"/>
      <c r="G9" s="59"/>
      <c r="H9" s="59"/>
      <c r="I9" s="55"/>
    </row>
    <row r="10" spans="2:10" ht="49.35" customHeight="1">
      <c r="C10" s="57"/>
      <c r="D10" s="58"/>
      <c r="E10" s="56"/>
      <c r="F10" s="228"/>
      <c r="G10" s="59"/>
      <c r="H10" s="59"/>
      <c r="I10" s="55"/>
    </row>
    <row r="11" spans="2:10" ht="49.35" customHeight="1">
      <c r="C11" s="57"/>
      <c r="D11" s="58"/>
      <c r="E11" s="56"/>
      <c r="F11" s="228"/>
      <c r="G11" s="59"/>
      <c r="H11" s="59"/>
      <c r="I11" s="55"/>
    </row>
    <row r="12" spans="2:10" ht="49.35" customHeight="1">
      <c r="C12" s="57"/>
      <c r="D12" s="58"/>
      <c r="E12" s="56"/>
      <c r="F12" s="228"/>
      <c r="G12" s="59"/>
      <c r="H12" s="59"/>
      <c r="I12" s="55"/>
    </row>
    <row r="13" spans="2:10" ht="49.35" customHeight="1">
      <c r="C13" s="57"/>
      <c r="D13" s="58"/>
      <c r="E13" s="56"/>
      <c r="F13" s="228"/>
      <c r="G13" s="59"/>
      <c r="H13" s="59"/>
      <c r="I13" s="55"/>
    </row>
    <row r="14" spans="2:10" ht="49.35" customHeight="1">
      <c r="C14" s="57"/>
      <c r="D14" s="58"/>
      <c r="E14" s="56"/>
      <c r="F14" s="228"/>
      <c r="G14" s="59"/>
      <c r="H14" s="59"/>
      <c r="I14" s="55"/>
    </row>
    <row r="15" spans="2:10" ht="49.35" customHeight="1">
      <c r="C15" s="57"/>
      <c r="D15" s="58"/>
      <c r="E15" s="56"/>
      <c r="F15" s="228"/>
      <c r="G15" s="59"/>
      <c r="H15" s="59"/>
      <c r="I15" s="55"/>
    </row>
    <row r="16" spans="2:10" ht="49.35" customHeight="1">
      <c r="C16" s="57"/>
      <c r="D16" s="58"/>
      <c r="E16" s="56"/>
      <c r="F16" s="228"/>
      <c r="G16" s="59"/>
      <c r="H16" s="59"/>
      <c r="I16" s="55"/>
    </row>
    <row r="17" spans="3:9" ht="49.35" customHeight="1">
      <c r="C17" s="57"/>
      <c r="D17" s="58"/>
      <c r="E17" s="56"/>
      <c r="F17" s="228"/>
      <c r="G17" s="59"/>
      <c r="H17" s="59"/>
      <c r="I17" s="55"/>
    </row>
    <row r="18" spans="3:9" ht="49.35" customHeight="1">
      <c r="C18" s="57"/>
      <c r="D18" s="58"/>
      <c r="E18" s="56"/>
      <c r="F18" s="228"/>
      <c r="G18" s="59"/>
      <c r="H18" s="59"/>
      <c r="I18" s="55"/>
    </row>
    <row r="19" spans="3:9" ht="49.35" customHeight="1">
      <c r="C19" s="57"/>
      <c r="D19" s="58"/>
      <c r="E19" s="56"/>
      <c r="F19" s="228"/>
      <c r="G19" s="59"/>
      <c r="H19" s="59"/>
      <c r="I19" s="55"/>
    </row>
    <row r="20" spans="3:9" ht="21.95" customHeight="1">
      <c r="C20" s="60" t="s">
        <v>260</v>
      </c>
    </row>
    <row r="21" spans="3:9" ht="21.95" customHeight="1">
      <c r="C21" s="60"/>
    </row>
    <row r="22" spans="3:9" ht="21.95" customHeight="1">
      <c r="C22" s="60"/>
    </row>
    <row r="23" spans="3:9" ht="21.95" customHeight="1">
      <c r="C23" s="60"/>
    </row>
    <row r="24" spans="3:9" ht="21.95" customHeight="1">
      <c r="C24" s="60"/>
    </row>
    <row r="25" spans="3:9" ht="21.95" customHeight="1">
      <c r="C25" s="60"/>
    </row>
    <row r="26" spans="3:9" ht="21.95" customHeight="1">
      <c r="C26" s="60"/>
    </row>
    <row r="27" spans="3:9" ht="21.95" customHeight="1">
      <c r="C27" s="60"/>
    </row>
    <row r="28" spans="3:9" ht="21.95" customHeight="1">
      <c r="C28" s="60"/>
    </row>
    <row r="29" spans="3:9" ht="21.95" customHeight="1">
      <c r="C29" s="60"/>
    </row>
  </sheetData>
  <sheetProtection formatCells="0" formatColumns="0" formatRows="0"/>
  <phoneticPr fontId="11"/>
  <printOptions horizontalCentered="1"/>
  <pageMargins left="0.59055118110236227" right="0.59055118110236227" top="0.78740157480314965" bottom="0.39370078740157483" header="0.19685039370078741" footer="0.19685039370078741"/>
  <pageSetup paperSize="9" scale="53" fitToHeight="3" pageOrder="overThenDown" orientation="portrait" r:id="rId1"/>
  <headerFooter>
    <oddFooter>&amp;C&amp;"ＭＳ 明朝,標準"&amp;14- &amp;P-2 -</oddFooter>
  </headerFooter>
  <colBreaks count="1" manualBreakCount="1">
    <brk id="5" min="2" max="116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29"/>
  <sheetViews>
    <sheetView showGridLines="0" view="pageBreakPreview" zoomScale="50" zoomScaleNormal="60" zoomScaleSheetLayoutView="50" workbookViewId="0">
      <selection activeCell="B3" sqref="B3"/>
    </sheetView>
  </sheetViews>
  <sheetFormatPr defaultColWidth="9.33203125" defaultRowHeight="17.25"/>
  <cols>
    <col min="1" max="1" width="2.83203125" style="52" customWidth="1"/>
    <col min="2" max="2" width="3.5" style="52" customWidth="1"/>
    <col min="3" max="8" width="68.33203125" style="52" customWidth="1"/>
    <col min="9" max="9" width="2.83203125" style="52" customWidth="1"/>
    <col min="10" max="16384" width="9.33203125" style="52"/>
  </cols>
  <sheetData>
    <row r="1" spans="2:10" s="2" customFormat="1" ht="27.75" customHeight="1">
      <c r="B1" s="1" t="s">
        <v>293</v>
      </c>
      <c r="E1" s="171"/>
      <c r="F1" s="15"/>
    </row>
    <row r="2" spans="2:10" s="2" customFormat="1" ht="15" customHeight="1">
      <c r="C2" s="1"/>
      <c r="J2" s="15"/>
    </row>
    <row r="3" spans="2:10" ht="21.95" customHeight="1">
      <c r="C3" s="52" t="s">
        <v>45</v>
      </c>
    </row>
    <row r="4" spans="2:10" ht="21.95" customHeight="1">
      <c r="C4" s="52" t="s">
        <v>53</v>
      </c>
      <c r="D4" s="136"/>
    </row>
    <row r="5" spans="2:10" ht="21.95" customHeight="1">
      <c r="C5" s="53" t="s">
        <v>295</v>
      </c>
      <c r="D5" s="141"/>
      <c r="E5" s="54"/>
      <c r="F5" s="54"/>
      <c r="G5" s="54"/>
      <c r="H5" s="54"/>
      <c r="I5" s="55"/>
    </row>
    <row r="6" spans="2:10" ht="21.95" customHeight="1">
      <c r="C6" s="52" t="s">
        <v>107</v>
      </c>
      <c r="I6" s="55"/>
    </row>
    <row r="7" spans="2:10" ht="75" customHeight="1">
      <c r="C7" s="176" t="s">
        <v>286</v>
      </c>
      <c r="D7" s="177" t="s">
        <v>108</v>
      </c>
      <c r="E7" s="208" t="s">
        <v>288</v>
      </c>
      <c r="F7" s="176" t="s">
        <v>294</v>
      </c>
      <c r="G7" s="180" t="s">
        <v>289</v>
      </c>
      <c r="H7" s="181" t="s">
        <v>290</v>
      </c>
      <c r="I7" s="55"/>
    </row>
    <row r="8" spans="2:10" ht="49.35" customHeight="1">
      <c r="C8" s="57"/>
      <c r="D8" s="58"/>
      <c r="E8" s="56"/>
      <c r="F8" s="228"/>
      <c r="G8" s="59"/>
      <c r="H8" s="59"/>
      <c r="I8" s="55"/>
    </row>
    <row r="9" spans="2:10" ht="49.35" customHeight="1">
      <c r="C9" s="57"/>
      <c r="D9" s="58"/>
      <c r="E9" s="56"/>
      <c r="F9" s="228"/>
      <c r="G9" s="59"/>
      <c r="H9" s="59"/>
      <c r="I9" s="55"/>
    </row>
    <row r="10" spans="2:10" ht="49.35" customHeight="1">
      <c r="C10" s="57"/>
      <c r="D10" s="58"/>
      <c r="E10" s="56"/>
      <c r="F10" s="228"/>
      <c r="G10" s="59"/>
      <c r="H10" s="59"/>
      <c r="I10" s="55"/>
    </row>
    <row r="11" spans="2:10" ht="49.35" customHeight="1">
      <c r="C11" s="57"/>
      <c r="D11" s="58"/>
      <c r="E11" s="56"/>
      <c r="F11" s="228"/>
      <c r="G11" s="59"/>
      <c r="H11" s="59"/>
      <c r="I11" s="55"/>
    </row>
    <row r="12" spans="2:10" ht="49.35" customHeight="1">
      <c r="C12" s="57"/>
      <c r="D12" s="58"/>
      <c r="E12" s="56"/>
      <c r="F12" s="228"/>
      <c r="G12" s="59"/>
      <c r="H12" s="59"/>
      <c r="I12" s="55"/>
    </row>
    <row r="13" spans="2:10" ht="49.35" customHeight="1">
      <c r="C13" s="57"/>
      <c r="D13" s="58"/>
      <c r="E13" s="56"/>
      <c r="F13" s="228"/>
      <c r="G13" s="59"/>
      <c r="H13" s="59"/>
      <c r="I13" s="55"/>
    </row>
    <row r="14" spans="2:10" ht="49.35" customHeight="1">
      <c r="C14" s="57"/>
      <c r="D14" s="58"/>
      <c r="E14" s="56"/>
      <c r="F14" s="228"/>
      <c r="G14" s="59"/>
      <c r="H14" s="59"/>
      <c r="I14" s="55"/>
    </row>
    <row r="15" spans="2:10" ht="49.35" customHeight="1">
      <c r="C15" s="57"/>
      <c r="D15" s="58"/>
      <c r="E15" s="56"/>
      <c r="F15" s="228"/>
      <c r="G15" s="59"/>
      <c r="H15" s="59"/>
      <c r="I15" s="55"/>
    </row>
    <row r="16" spans="2:10" ht="49.35" customHeight="1">
      <c r="C16" s="57"/>
      <c r="D16" s="58"/>
      <c r="E16" s="56"/>
      <c r="F16" s="228"/>
      <c r="G16" s="59"/>
      <c r="H16" s="59"/>
      <c r="I16" s="55"/>
    </row>
    <row r="17" spans="3:9" ht="49.35" customHeight="1">
      <c r="C17" s="57"/>
      <c r="D17" s="58"/>
      <c r="E17" s="56"/>
      <c r="F17" s="228"/>
      <c r="G17" s="59"/>
      <c r="H17" s="59"/>
      <c r="I17" s="55"/>
    </row>
    <row r="18" spans="3:9" ht="49.35" customHeight="1">
      <c r="C18" s="57"/>
      <c r="D18" s="58"/>
      <c r="E18" s="56"/>
      <c r="F18" s="228"/>
      <c r="G18" s="59"/>
      <c r="H18" s="59"/>
      <c r="I18" s="55"/>
    </row>
    <row r="19" spans="3:9" ht="49.35" customHeight="1">
      <c r="C19" s="57"/>
      <c r="D19" s="58"/>
      <c r="E19" s="56"/>
      <c r="F19" s="228"/>
      <c r="G19" s="59"/>
      <c r="H19" s="59"/>
      <c r="I19" s="55"/>
    </row>
    <row r="20" spans="3:9" ht="21.95" customHeight="1">
      <c r="C20" s="60" t="s">
        <v>260</v>
      </c>
    </row>
    <row r="21" spans="3:9" ht="21.95" customHeight="1">
      <c r="C21" s="60"/>
    </row>
    <row r="22" spans="3:9" ht="21.95" customHeight="1">
      <c r="C22" s="60"/>
    </row>
    <row r="23" spans="3:9" ht="21.95" customHeight="1">
      <c r="C23" s="60"/>
    </row>
    <row r="24" spans="3:9" ht="21.95" customHeight="1">
      <c r="C24" s="60"/>
    </row>
    <row r="25" spans="3:9" ht="21.95" customHeight="1">
      <c r="C25" s="60"/>
    </row>
    <row r="26" spans="3:9" ht="21.95" customHeight="1">
      <c r="C26" s="60"/>
    </row>
    <row r="27" spans="3:9" ht="21.95" customHeight="1">
      <c r="C27" s="60"/>
    </row>
    <row r="28" spans="3:9" ht="21.95" customHeight="1">
      <c r="C28" s="60"/>
    </row>
    <row r="29" spans="3:9" ht="21.95" customHeight="1">
      <c r="C29" s="60"/>
    </row>
  </sheetData>
  <sheetProtection formatCells="0" formatColumns="0" formatRows="0"/>
  <phoneticPr fontId="11"/>
  <printOptions horizontalCentered="1"/>
  <pageMargins left="0.59055118110236227" right="0.59055118110236227" top="0.78740157480314965" bottom="0.39370078740157483" header="0.19685039370078741" footer="0.19685039370078741"/>
  <pageSetup paperSize="9" scale="53" fitToHeight="3" pageOrder="overThenDown" orientation="portrait" r:id="rId1"/>
  <headerFooter>
    <oddFooter>&amp;C&amp;"ＭＳ 明朝,標準"&amp;14- &amp;P-2 -</oddFooter>
  </headerFooter>
  <colBreaks count="1" manualBreakCount="1">
    <brk id="5" min="2" max="116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29"/>
  <sheetViews>
    <sheetView showGridLines="0" view="pageBreakPreview" zoomScale="50" zoomScaleNormal="60" zoomScaleSheetLayoutView="50" workbookViewId="0">
      <selection activeCell="B3" sqref="B3"/>
    </sheetView>
  </sheetViews>
  <sheetFormatPr defaultColWidth="9.33203125" defaultRowHeight="17.25"/>
  <cols>
    <col min="1" max="1" width="2.83203125" style="52" customWidth="1"/>
    <col min="2" max="2" width="3.5" style="52" customWidth="1"/>
    <col min="3" max="8" width="68.33203125" style="52" customWidth="1"/>
    <col min="9" max="9" width="2.83203125" style="52" customWidth="1"/>
    <col min="10" max="16384" width="9.33203125" style="52"/>
  </cols>
  <sheetData>
    <row r="1" spans="2:10" s="2" customFormat="1" ht="27.75" customHeight="1">
      <c r="B1" s="1" t="s">
        <v>293</v>
      </c>
      <c r="E1" s="171"/>
      <c r="F1" s="15"/>
    </row>
    <row r="2" spans="2:10" s="2" customFormat="1" ht="15" customHeight="1">
      <c r="C2" s="1"/>
      <c r="J2" s="15"/>
    </row>
    <row r="3" spans="2:10" ht="21.95" customHeight="1">
      <c r="C3" s="52" t="s">
        <v>45</v>
      </c>
    </row>
    <row r="4" spans="2:10" ht="21.95" customHeight="1">
      <c r="C4" s="52" t="s">
        <v>53</v>
      </c>
      <c r="D4" s="136"/>
    </row>
    <row r="5" spans="2:10" ht="21.95" customHeight="1">
      <c r="C5" s="53" t="s">
        <v>295</v>
      </c>
      <c r="D5" s="141"/>
      <c r="E5" s="54"/>
      <c r="F5" s="54"/>
      <c r="G5" s="54"/>
      <c r="H5" s="54"/>
      <c r="I5" s="55"/>
    </row>
    <row r="6" spans="2:10" ht="21.95" customHeight="1">
      <c r="C6" s="52" t="s">
        <v>384</v>
      </c>
      <c r="I6" s="55"/>
    </row>
    <row r="7" spans="2:10" ht="75" customHeight="1">
      <c r="C7" s="176" t="s">
        <v>286</v>
      </c>
      <c r="D7" s="177" t="s">
        <v>108</v>
      </c>
      <c r="E7" s="208" t="s">
        <v>288</v>
      </c>
      <c r="F7" s="176" t="s">
        <v>294</v>
      </c>
      <c r="G7" s="180" t="s">
        <v>289</v>
      </c>
      <c r="H7" s="181" t="s">
        <v>290</v>
      </c>
      <c r="I7" s="55"/>
    </row>
    <row r="8" spans="2:10" ht="49.35" customHeight="1">
      <c r="C8" s="57"/>
      <c r="D8" s="58"/>
      <c r="E8" s="56"/>
      <c r="F8" s="228"/>
      <c r="G8" s="59"/>
      <c r="H8" s="59"/>
      <c r="I8" s="55"/>
    </row>
    <row r="9" spans="2:10" ht="49.35" customHeight="1">
      <c r="C9" s="57"/>
      <c r="D9" s="58"/>
      <c r="E9" s="56"/>
      <c r="F9" s="228"/>
      <c r="G9" s="59"/>
      <c r="H9" s="59"/>
      <c r="I9" s="55"/>
    </row>
    <row r="10" spans="2:10" ht="49.35" customHeight="1">
      <c r="C10" s="57"/>
      <c r="D10" s="58"/>
      <c r="E10" s="56"/>
      <c r="F10" s="228"/>
      <c r="G10" s="59"/>
      <c r="H10" s="59"/>
      <c r="I10" s="55"/>
    </row>
    <row r="11" spans="2:10" ht="49.35" customHeight="1">
      <c r="C11" s="57"/>
      <c r="D11" s="58"/>
      <c r="E11" s="56"/>
      <c r="F11" s="228"/>
      <c r="G11" s="59"/>
      <c r="H11" s="59"/>
      <c r="I11" s="55"/>
    </row>
    <row r="12" spans="2:10" ht="49.35" customHeight="1">
      <c r="C12" s="57"/>
      <c r="D12" s="58"/>
      <c r="E12" s="56"/>
      <c r="F12" s="228"/>
      <c r="G12" s="59"/>
      <c r="H12" s="59"/>
      <c r="I12" s="55"/>
    </row>
    <row r="13" spans="2:10" ht="49.35" customHeight="1">
      <c r="C13" s="57"/>
      <c r="D13" s="58"/>
      <c r="E13" s="56"/>
      <c r="F13" s="228"/>
      <c r="G13" s="59"/>
      <c r="H13" s="59"/>
      <c r="I13" s="55"/>
    </row>
    <row r="14" spans="2:10" ht="49.35" customHeight="1">
      <c r="C14" s="57"/>
      <c r="D14" s="58"/>
      <c r="E14" s="56"/>
      <c r="F14" s="228"/>
      <c r="G14" s="59"/>
      <c r="H14" s="59"/>
      <c r="I14" s="55"/>
    </row>
    <row r="15" spans="2:10" ht="49.35" customHeight="1">
      <c r="C15" s="57"/>
      <c r="D15" s="58"/>
      <c r="E15" s="56"/>
      <c r="F15" s="228"/>
      <c r="G15" s="59"/>
      <c r="H15" s="59"/>
      <c r="I15" s="55"/>
    </row>
    <row r="16" spans="2:10" ht="49.35" customHeight="1">
      <c r="C16" s="57"/>
      <c r="D16" s="58"/>
      <c r="E16" s="56"/>
      <c r="F16" s="228"/>
      <c r="G16" s="59"/>
      <c r="H16" s="59"/>
      <c r="I16" s="55"/>
    </row>
    <row r="17" spans="3:9" ht="49.35" customHeight="1">
      <c r="C17" s="57"/>
      <c r="D17" s="58"/>
      <c r="E17" s="56"/>
      <c r="F17" s="228"/>
      <c r="G17" s="59"/>
      <c r="H17" s="59"/>
      <c r="I17" s="55"/>
    </row>
    <row r="18" spans="3:9" ht="49.35" customHeight="1">
      <c r="C18" s="57"/>
      <c r="D18" s="58"/>
      <c r="E18" s="56"/>
      <c r="F18" s="228"/>
      <c r="G18" s="59"/>
      <c r="H18" s="59"/>
      <c r="I18" s="55"/>
    </row>
    <row r="19" spans="3:9" ht="49.35" customHeight="1">
      <c r="C19" s="57"/>
      <c r="D19" s="58"/>
      <c r="E19" s="56"/>
      <c r="F19" s="228"/>
      <c r="G19" s="59"/>
      <c r="H19" s="59"/>
      <c r="I19" s="55"/>
    </row>
    <row r="20" spans="3:9" ht="21.95" customHeight="1">
      <c r="C20" s="60" t="s">
        <v>260</v>
      </c>
    </row>
    <row r="21" spans="3:9" ht="21.95" customHeight="1">
      <c r="C21" s="60"/>
    </row>
    <row r="22" spans="3:9" ht="21.95" customHeight="1">
      <c r="C22" s="60"/>
    </row>
    <row r="23" spans="3:9" ht="21.95" customHeight="1">
      <c r="C23" s="60"/>
    </row>
    <row r="24" spans="3:9" ht="21.95" customHeight="1">
      <c r="C24" s="60"/>
    </row>
    <row r="25" spans="3:9" ht="21.95" customHeight="1">
      <c r="C25" s="60"/>
    </row>
    <row r="26" spans="3:9" ht="21.95" customHeight="1">
      <c r="C26" s="60"/>
    </row>
    <row r="27" spans="3:9" ht="21.95" customHeight="1">
      <c r="C27" s="60"/>
    </row>
    <row r="28" spans="3:9" ht="21.95" customHeight="1">
      <c r="C28" s="60"/>
    </row>
    <row r="29" spans="3:9" ht="21.95" customHeight="1">
      <c r="C29" s="60"/>
    </row>
  </sheetData>
  <sheetProtection formatCells="0" formatColumns="0" formatRows="0"/>
  <phoneticPr fontId="11"/>
  <printOptions horizontalCentered="1"/>
  <pageMargins left="0.59055118110236227" right="0.59055118110236227" top="0.78740157480314965" bottom="0.39370078740157483" header="0.19685039370078741" footer="0.19685039370078741"/>
  <pageSetup paperSize="9" scale="53" fitToHeight="3" pageOrder="overThenDown" orientation="portrait" r:id="rId1"/>
  <headerFooter>
    <oddFooter>&amp;C&amp;"ＭＳ 明朝,標準"&amp;14- &amp;P-2 -</oddFooter>
  </headerFooter>
  <colBreaks count="1" manualBreakCount="1">
    <brk id="5" min="2" max="116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W563"/>
  <sheetViews>
    <sheetView showGridLines="0" view="pageBreakPreview" zoomScale="50" zoomScaleNormal="70" zoomScaleSheetLayoutView="50" workbookViewId="0">
      <selection activeCell="B3" sqref="B3"/>
    </sheetView>
  </sheetViews>
  <sheetFormatPr defaultColWidth="9.33203125" defaultRowHeight="13.5"/>
  <cols>
    <col min="1" max="2" width="2.83203125" style="305" customWidth="1"/>
    <col min="3" max="4" width="10.5" style="305" customWidth="1"/>
    <col min="5" max="5" width="29.83203125" style="305" customWidth="1"/>
    <col min="6" max="6" width="18.6640625" style="305" customWidth="1"/>
    <col min="7" max="7" width="26.83203125" style="305" customWidth="1"/>
    <col min="8" max="17" width="23.33203125" style="307" bestFit="1" customWidth="1"/>
    <col min="18" max="18" width="81.83203125" style="307" customWidth="1"/>
    <col min="19" max="19" width="2.83203125" style="305" customWidth="1"/>
    <col min="20" max="16384" width="9.33203125" style="305"/>
  </cols>
  <sheetData>
    <row r="1" spans="2:23" s="2" customFormat="1" ht="27.75" customHeight="1">
      <c r="B1" s="1" t="s">
        <v>297</v>
      </c>
      <c r="I1" s="15"/>
      <c r="J1" s="171"/>
    </row>
    <row r="2" spans="2:23" s="2" customFormat="1" ht="15" customHeight="1">
      <c r="C2" s="1"/>
      <c r="J2" s="15"/>
    </row>
    <row r="3" spans="2:23" ht="21.95" customHeight="1">
      <c r="C3" s="306" t="s">
        <v>109</v>
      </c>
      <c r="R3" s="308"/>
    </row>
    <row r="4" spans="2:23" ht="21.95" customHeight="1">
      <c r="C4" s="306" t="s">
        <v>110</v>
      </c>
      <c r="H4" s="276"/>
      <c r="R4" s="308"/>
    </row>
    <row r="5" spans="2:23" ht="21.95" customHeight="1">
      <c r="C5" s="309" t="s">
        <v>111</v>
      </c>
      <c r="D5" s="310"/>
      <c r="E5" s="310"/>
      <c r="F5" s="310"/>
      <c r="G5" s="310"/>
      <c r="H5" s="311"/>
      <c r="I5" s="310"/>
      <c r="J5" s="310"/>
      <c r="K5" s="310"/>
      <c r="R5" s="308"/>
    </row>
    <row r="6" spans="2:23" ht="21.95" customHeight="1">
      <c r="C6" s="312" t="s">
        <v>28</v>
      </c>
      <c r="E6" s="281" t="s">
        <v>387</v>
      </c>
      <c r="F6" s="278" t="s">
        <v>371</v>
      </c>
      <c r="H6" s="313"/>
      <c r="R6" s="314"/>
    </row>
    <row r="7" spans="2:23" s="315" customFormat="1" ht="21.95" customHeight="1">
      <c r="C7" s="433" t="s">
        <v>103</v>
      </c>
      <c r="D7" s="434"/>
      <c r="E7" s="431" t="s">
        <v>24</v>
      </c>
      <c r="F7" s="431" t="s">
        <v>112</v>
      </c>
      <c r="G7" s="431" t="s">
        <v>113</v>
      </c>
      <c r="H7" s="316" t="s">
        <v>114</v>
      </c>
      <c r="I7" s="317"/>
      <c r="J7" s="317"/>
      <c r="K7" s="317"/>
      <c r="L7" s="318"/>
      <c r="M7" s="316" t="s">
        <v>39</v>
      </c>
      <c r="N7" s="317"/>
      <c r="O7" s="317"/>
      <c r="P7" s="317"/>
      <c r="Q7" s="318"/>
      <c r="R7" s="429" t="s">
        <v>115</v>
      </c>
    </row>
    <row r="8" spans="2:23" s="315" customFormat="1" ht="21.95" customHeight="1">
      <c r="C8" s="435"/>
      <c r="D8" s="436"/>
      <c r="E8" s="432"/>
      <c r="F8" s="432"/>
      <c r="G8" s="432"/>
      <c r="H8" s="283">
        <f>DATE(様式一覧!$D$3,1,1)</f>
        <v>42370</v>
      </c>
      <c r="I8" s="283">
        <f>DATE(様式一覧!$D$3+1,1,1)</f>
        <v>42736</v>
      </c>
      <c r="J8" s="283">
        <f>DATE(様式一覧!$D$3+2,1,1)</f>
        <v>43101</v>
      </c>
      <c r="K8" s="283">
        <f>DATE(様式一覧!$D$3+3,1,1)</f>
        <v>43466</v>
      </c>
      <c r="L8" s="283">
        <f>DATE(様式一覧!$D$3+4,1,1)</f>
        <v>43831</v>
      </c>
      <c r="M8" s="283">
        <f>DATE(様式一覧!$D$3+5,1,1)</f>
        <v>44197</v>
      </c>
      <c r="N8" s="283">
        <f>DATE(様式一覧!$D$3+6,1,1)</f>
        <v>44562</v>
      </c>
      <c r="O8" s="283">
        <f>DATE(様式一覧!$D$3+7,1,1)</f>
        <v>44927</v>
      </c>
      <c r="P8" s="283">
        <f>DATE(様式一覧!$D$3+8,1,1)</f>
        <v>45292</v>
      </c>
      <c r="Q8" s="283">
        <f>DATE(様式一覧!$D$3+9,1,1)</f>
        <v>45658</v>
      </c>
      <c r="R8" s="430"/>
    </row>
    <row r="9" spans="2:23" s="271" customFormat="1" ht="37.5" customHeight="1">
      <c r="C9" s="447" t="s">
        <v>116</v>
      </c>
      <c r="D9" s="447" t="s">
        <v>117</v>
      </c>
      <c r="E9" s="450"/>
      <c r="F9" s="450"/>
      <c r="G9" s="273" t="s">
        <v>408</v>
      </c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319"/>
    </row>
    <row r="10" spans="2:23" s="271" customFormat="1" ht="37.5" customHeight="1">
      <c r="C10" s="448"/>
      <c r="D10" s="448"/>
      <c r="E10" s="451"/>
      <c r="F10" s="451"/>
      <c r="G10" s="273" t="s">
        <v>409</v>
      </c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319"/>
    </row>
    <row r="11" spans="2:23" s="271" customFormat="1" ht="37.5" customHeight="1">
      <c r="C11" s="448"/>
      <c r="D11" s="448"/>
      <c r="E11" s="450"/>
      <c r="F11" s="450"/>
      <c r="G11" s="273" t="s">
        <v>408</v>
      </c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319"/>
    </row>
    <row r="12" spans="2:23" s="271" customFormat="1" ht="37.5" customHeight="1">
      <c r="C12" s="448"/>
      <c r="D12" s="448"/>
      <c r="E12" s="451"/>
      <c r="F12" s="451"/>
      <c r="G12" s="273" t="s">
        <v>409</v>
      </c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319"/>
    </row>
    <row r="13" spans="2:23" s="271" customFormat="1" ht="37.5" customHeight="1">
      <c r="C13" s="448"/>
      <c r="D13" s="448"/>
      <c r="E13" s="450"/>
      <c r="F13" s="450"/>
      <c r="G13" s="273" t="s">
        <v>408</v>
      </c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319"/>
    </row>
    <row r="14" spans="2:23" s="271" customFormat="1" ht="37.5" customHeight="1">
      <c r="C14" s="448"/>
      <c r="D14" s="448"/>
      <c r="E14" s="451"/>
      <c r="F14" s="451"/>
      <c r="G14" s="273" t="s">
        <v>409</v>
      </c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319"/>
    </row>
    <row r="15" spans="2:23" s="271" customFormat="1" ht="37.5" customHeight="1">
      <c r="C15" s="448"/>
      <c r="D15" s="448"/>
      <c r="E15" s="443" t="s">
        <v>118</v>
      </c>
      <c r="F15" s="444"/>
      <c r="G15" s="273" t="s">
        <v>408</v>
      </c>
      <c r="H15" s="274" t="str">
        <f t="shared" ref="H15:Q16" si="0">IF(COUNTIFS($W$54:$W$562,$W15,H$54:H$562,"&gt;=0")=0,"",SUMIF($W$54:$W$562,$W15,H$54:H$562))</f>
        <v/>
      </c>
      <c r="I15" s="274" t="str">
        <f t="shared" si="0"/>
        <v/>
      </c>
      <c r="J15" s="274" t="str">
        <f t="shared" si="0"/>
        <v/>
      </c>
      <c r="K15" s="274" t="str">
        <f t="shared" si="0"/>
        <v/>
      </c>
      <c r="L15" s="274" t="str">
        <f t="shared" si="0"/>
        <v/>
      </c>
      <c r="M15" s="274" t="str">
        <f t="shared" si="0"/>
        <v/>
      </c>
      <c r="N15" s="274" t="str">
        <f t="shared" si="0"/>
        <v/>
      </c>
      <c r="O15" s="274" t="str">
        <f t="shared" si="0"/>
        <v/>
      </c>
      <c r="P15" s="274" t="str">
        <f t="shared" si="0"/>
        <v/>
      </c>
      <c r="Q15" s="274" t="str">
        <f t="shared" si="0"/>
        <v/>
      </c>
      <c r="R15" s="319"/>
      <c r="T15" s="272" t="s">
        <v>414</v>
      </c>
      <c r="W15" s="271">
        <v>1</v>
      </c>
    </row>
    <row r="16" spans="2:23" s="271" customFormat="1" ht="37.5" customHeight="1">
      <c r="C16" s="448"/>
      <c r="D16" s="449"/>
      <c r="E16" s="445"/>
      <c r="F16" s="446"/>
      <c r="G16" s="273" t="s">
        <v>409</v>
      </c>
      <c r="H16" s="274" t="str">
        <f t="shared" si="0"/>
        <v/>
      </c>
      <c r="I16" s="274" t="str">
        <f t="shared" si="0"/>
        <v/>
      </c>
      <c r="J16" s="274" t="str">
        <f t="shared" si="0"/>
        <v/>
      </c>
      <c r="K16" s="274" t="str">
        <f t="shared" si="0"/>
        <v/>
      </c>
      <c r="L16" s="274" t="str">
        <f t="shared" si="0"/>
        <v/>
      </c>
      <c r="M16" s="274" t="str">
        <f t="shared" si="0"/>
        <v/>
      </c>
      <c r="N16" s="274" t="str">
        <f t="shared" si="0"/>
        <v/>
      </c>
      <c r="O16" s="274" t="str">
        <f t="shared" si="0"/>
        <v/>
      </c>
      <c r="P16" s="274" t="str">
        <f t="shared" si="0"/>
        <v/>
      </c>
      <c r="Q16" s="274" t="str">
        <f t="shared" si="0"/>
        <v/>
      </c>
      <c r="R16" s="319"/>
      <c r="T16" s="272" t="s">
        <v>414</v>
      </c>
      <c r="W16" s="271">
        <v>2</v>
      </c>
    </row>
    <row r="17" spans="3:23" s="271" customFormat="1" ht="37.5" customHeight="1">
      <c r="C17" s="448"/>
      <c r="D17" s="447" t="s">
        <v>346</v>
      </c>
      <c r="E17" s="450"/>
      <c r="F17" s="450"/>
      <c r="G17" s="273" t="s">
        <v>408</v>
      </c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319"/>
    </row>
    <row r="18" spans="3:23" s="271" customFormat="1" ht="37.5" customHeight="1">
      <c r="C18" s="448"/>
      <c r="D18" s="448"/>
      <c r="E18" s="451"/>
      <c r="F18" s="451"/>
      <c r="G18" s="273" t="s">
        <v>409</v>
      </c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319"/>
    </row>
    <row r="19" spans="3:23" s="271" customFormat="1" ht="37.5" customHeight="1">
      <c r="C19" s="448"/>
      <c r="D19" s="448"/>
      <c r="E19" s="450"/>
      <c r="F19" s="450"/>
      <c r="G19" s="273" t="s">
        <v>408</v>
      </c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319"/>
    </row>
    <row r="20" spans="3:23" s="271" customFormat="1" ht="37.5" customHeight="1">
      <c r="C20" s="448"/>
      <c r="D20" s="448"/>
      <c r="E20" s="451"/>
      <c r="F20" s="451"/>
      <c r="G20" s="273" t="s">
        <v>409</v>
      </c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319"/>
    </row>
    <row r="21" spans="3:23" s="271" customFormat="1" ht="37.5" customHeight="1">
      <c r="C21" s="448"/>
      <c r="D21" s="448"/>
      <c r="E21" s="450"/>
      <c r="F21" s="450"/>
      <c r="G21" s="273" t="s">
        <v>408</v>
      </c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319"/>
    </row>
    <row r="22" spans="3:23" s="271" customFormat="1" ht="37.5" customHeight="1">
      <c r="C22" s="448"/>
      <c r="D22" s="448"/>
      <c r="E22" s="451"/>
      <c r="F22" s="451"/>
      <c r="G22" s="273" t="s">
        <v>409</v>
      </c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319"/>
    </row>
    <row r="23" spans="3:23" s="271" customFormat="1" ht="37.5" customHeight="1">
      <c r="C23" s="448"/>
      <c r="D23" s="448"/>
      <c r="E23" s="443" t="s">
        <v>118</v>
      </c>
      <c r="F23" s="444"/>
      <c r="G23" s="273" t="s">
        <v>408</v>
      </c>
      <c r="H23" s="274" t="str">
        <f t="shared" ref="H23:Q24" si="1">IF(COUNTIFS($W$54:$W$562,$W23,H$54:H$562,"&gt;=0")=0,"",SUMIF($W$54:$W$562,$W23,H$54:H$562))</f>
        <v/>
      </c>
      <c r="I23" s="274" t="str">
        <f t="shared" si="1"/>
        <v/>
      </c>
      <c r="J23" s="274" t="str">
        <f t="shared" si="1"/>
        <v/>
      </c>
      <c r="K23" s="274" t="str">
        <f t="shared" si="1"/>
        <v/>
      </c>
      <c r="L23" s="274" t="str">
        <f t="shared" si="1"/>
        <v/>
      </c>
      <c r="M23" s="274" t="str">
        <f t="shared" si="1"/>
        <v/>
      </c>
      <c r="N23" s="274" t="str">
        <f t="shared" si="1"/>
        <v/>
      </c>
      <c r="O23" s="274" t="str">
        <f t="shared" si="1"/>
        <v/>
      </c>
      <c r="P23" s="274" t="str">
        <f t="shared" si="1"/>
        <v/>
      </c>
      <c r="Q23" s="274" t="str">
        <f t="shared" si="1"/>
        <v/>
      </c>
      <c r="R23" s="319"/>
      <c r="T23" s="272" t="s">
        <v>414</v>
      </c>
      <c r="W23" s="271">
        <v>3</v>
      </c>
    </row>
    <row r="24" spans="3:23" s="271" customFormat="1" ht="37.5" customHeight="1">
      <c r="C24" s="448"/>
      <c r="D24" s="449"/>
      <c r="E24" s="445"/>
      <c r="F24" s="446"/>
      <c r="G24" s="273" t="s">
        <v>409</v>
      </c>
      <c r="H24" s="274" t="str">
        <f t="shared" si="1"/>
        <v/>
      </c>
      <c r="I24" s="274" t="str">
        <f t="shared" si="1"/>
        <v/>
      </c>
      <c r="J24" s="274" t="str">
        <f t="shared" si="1"/>
        <v/>
      </c>
      <c r="K24" s="274" t="str">
        <f t="shared" si="1"/>
        <v/>
      </c>
      <c r="L24" s="274" t="str">
        <f t="shared" si="1"/>
        <v/>
      </c>
      <c r="M24" s="274" t="str">
        <f t="shared" si="1"/>
        <v/>
      </c>
      <c r="N24" s="274" t="str">
        <f t="shared" si="1"/>
        <v/>
      </c>
      <c r="O24" s="274" t="str">
        <f t="shared" si="1"/>
        <v/>
      </c>
      <c r="P24" s="274" t="str">
        <f t="shared" si="1"/>
        <v/>
      </c>
      <c r="Q24" s="274" t="str">
        <f t="shared" si="1"/>
        <v/>
      </c>
      <c r="R24" s="319"/>
      <c r="T24" s="272" t="s">
        <v>414</v>
      </c>
      <c r="W24" s="271">
        <v>4</v>
      </c>
    </row>
    <row r="25" spans="3:23" s="271" customFormat="1" ht="37.5" customHeight="1">
      <c r="C25" s="448"/>
      <c r="D25" s="447" t="s">
        <v>119</v>
      </c>
      <c r="E25" s="450"/>
      <c r="F25" s="450"/>
      <c r="G25" s="273" t="s">
        <v>408</v>
      </c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319"/>
    </row>
    <row r="26" spans="3:23" s="271" customFormat="1" ht="37.5" customHeight="1">
      <c r="C26" s="448"/>
      <c r="D26" s="448"/>
      <c r="E26" s="451"/>
      <c r="F26" s="451"/>
      <c r="G26" s="273" t="s">
        <v>409</v>
      </c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319"/>
    </row>
    <row r="27" spans="3:23" s="271" customFormat="1" ht="37.5" customHeight="1">
      <c r="C27" s="448"/>
      <c r="D27" s="448"/>
      <c r="E27" s="450"/>
      <c r="F27" s="450"/>
      <c r="G27" s="273" t="s">
        <v>408</v>
      </c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319"/>
    </row>
    <row r="28" spans="3:23" s="271" customFormat="1" ht="37.5" customHeight="1">
      <c r="C28" s="448"/>
      <c r="D28" s="448"/>
      <c r="E28" s="451"/>
      <c r="F28" s="451"/>
      <c r="G28" s="273" t="s">
        <v>409</v>
      </c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319"/>
    </row>
    <row r="29" spans="3:23" s="271" customFormat="1" ht="37.5" customHeight="1">
      <c r="C29" s="448"/>
      <c r="D29" s="448"/>
      <c r="E29" s="450"/>
      <c r="F29" s="450"/>
      <c r="G29" s="273" t="s">
        <v>408</v>
      </c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319"/>
    </row>
    <row r="30" spans="3:23" s="271" customFormat="1" ht="37.5" customHeight="1">
      <c r="C30" s="448"/>
      <c r="D30" s="448"/>
      <c r="E30" s="451"/>
      <c r="F30" s="451"/>
      <c r="G30" s="273" t="s">
        <v>409</v>
      </c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319"/>
    </row>
    <row r="31" spans="3:23" s="271" customFormat="1" ht="37.5" customHeight="1">
      <c r="C31" s="448"/>
      <c r="D31" s="448"/>
      <c r="E31" s="443" t="s">
        <v>118</v>
      </c>
      <c r="F31" s="444"/>
      <c r="G31" s="273" t="s">
        <v>408</v>
      </c>
      <c r="H31" s="274" t="str">
        <f t="shared" ref="H31:Q32" si="2">IF(COUNTIFS($W$54:$W$562,$W31,H$54:H$562,"&gt;=0")=0,"",SUMIF($W$54:$W$562,$W31,H$54:H$562))</f>
        <v/>
      </c>
      <c r="I31" s="274" t="str">
        <f t="shared" si="2"/>
        <v/>
      </c>
      <c r="J31" s="274" t="str">
        <f t="shared" si="2"/>
        <v/>
      </c>
      <c r="K31" s="274" t="str">
        <f t="shared" si="2"/>
        <v/>
      </c>
      <c r="L31" s="274" t="str">
        <f t="shared" si="2"/>
        <v/>
      </c>
      <c r="M31" s="274" t="str">
        <f t="shared" si="2"/>
        <v/>
      </c>
      <c r="N31" s="274" t="str">
        <f t="shared" si="2"/>
        <v/>
      </c>
      <c r="O31" s="274" t="str">
        <f t="shared" si="2"/>
        <v/>
      </c>
      <c r="P31" s="274" t="str">
        <f t="shared" si="2"/>
        <v/>
      </c>
      <c r="Q31" s="274" t="str">
        <f t="shared" si="2"/>
        <v/>
      </c>
      <c r="R31" s="319"/>
      <c r="T31" s="272" t="s">
        <v>414</v>
      </c>
      <c r="W31" s="271">
        <v>5</v>
      </c>
    </row>
    <row r="32" spans="3:23" s="271" customFormat="1" ht="37.5" customHeight="1">
      <c r="C32" s="448"/>
      <c r="D32" s="449"/>
      <c r="E32" s="445"/>
      <c r="F32" s="446"/>
      <c r="G32" s="273" t="s">
        <v>409</v>
      </c>
      <c r="H32" s="274" t="str">
        <f t="shared" si="2"/>
        <v/>
      </c>
      <c r="I32" s="274" t="str">
        <f t="shared" si="2"/>
        <v/>
      </c>
      <c r="J32" s="274" t="str">
        <f t="shared" si="2"/>
        <v/>
      </c>
      <c r="K32" s="274" t="str">
        <f t="shared" si="2"/>
        <v/>
      </c>
      <c r="L32" s="274" t="str">
        <f t="shared" si="2"/>
        <v/>
      </c>
      <c r="M32" s="274" t="str">
        <f t="shared" si="2"/>
        <v/>
      </c>
      <c r="N32" s="274" t="str">
        <f t="shared" si="2"/>
        <v/>
      </c>
      <c r="O32" s="274" t="str">
        <f t="shared" si="2"/>
        <v/>
      </c>
      <c r="P32" s="274" t="str">
        <f t="shared" si="2"/>
        <v/>
      </c>
      <c r="Q32" s="274" t="str">
        <f t="shared" si="2"/>
        <v/>
      </c>
      <c r="R32" s="319"/>
      <c r="T32" s="272" t="s">
        <v>414</v>
      </c>
      <c r="W32" s="271">
        <v>6</v>
      </c>
    </row>
    <row r="33" spans="3:23" s="271" customFormat="1" ht="37.5" customHeight="1">
      <c r="C33" s="448"/>
      <c r="D33" s="447" t="s">
        <v>120</v>
      </c>
      <c r="E33" s="450"/>
      <c r="F33" s="450"/>
      <c r="G33" s="273" t="s">
        <v>408</v>
      </c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319"/>
    </row>
    <row r="34" spans="3:23" s="271" customFormat="1" ht="37.5" customHeight="1">
      <c r="C34" s="448"/>
      <c r="D34" s="448"/>
      <c r="E34" s="451"/>
      <c r="F34" s="451"/>
      <c r="G34" s="273" t="s">
        <v>409</v>
      </c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319"/>
    </row>
    <row r="35" spans="3:23" s="271" customFormat="1" ht="37.5" customHeight="1">
      <c r="C35" s="448"/>
      <c r="D35" s="448"/>
      <c r="E35" s="450"/>
      <c r="F35" s="450"/>
      <c r="G35" s="273" t="s">
        <v>408</v>
      </c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319"/>
    </row>
    <row r="36" spans="3:23" s="271" customFormat="1" ht="37.5" customHeight="1">
      <c r="C36" s="448"/>
      <c r="D36" s="448"/>
      <c r="E36" s="451"/>
      <c r="F36" s="451"/>
      <c r="G36" s="273" t="s">
        <v>409</v>
      </c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319"/>
    </row>
    <row r="37" spans="3:23" s="271" customFormat="1" ht="37.5" customHeight="1">
      <c r="C37" s="448"/>
      <c r="D37" s="448"/>
      <c r="E37" s="450"/>
      <c r="F37" s="450"/>
      <c r="G37" s="273" t="s">
        <v>408</v>
      </c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319"/>
    </row>
    <row r="38" spans="3:23" s="271" customFormat="1" ht="37.5" customHeight="1">
      <c r="C38" s="448"/>
      <c r="D38" s="448"/>
      <c r="E38" s="451"/>
      <c r="F38" s="451"/>
      <c r="G38" s="273" t="s">
        <v>409</v>
      </c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319"/>
    </row>
    <row r="39" spans="3:23" s="271" customFormat="1" ht="37.5" customHeight="1">
      <c r="C39" s="448"/>
      <c r="D39" s="448"/>
      <c r="E39" s="443" t="s">
        <v>118</v>
      </c>
      <c r="F39" s="444"/>
      <c r="G39" s="273" t="s">
        <v>408</v>
      </c>
      <c r="H39" s="274" t="str">
        <f t="shared" ref="H39:Q40" si="3">IF(COUNTIFS($W$54:$W$562,$W39,H$54:H$562,"&gt;=0")=0,"",SUMIF($W$54:$W$562,$W39,H$54:H$562))</f>
        <v/>
      </c>
      <c r="I39" s="274" t="str">
        <f t="shared" si="3"/>
        <v/>
      </c>
      <c r="J39" s="274" t="str">
        <f t="shared" si="3"/>
        <v/>
      </c>
      <c r="K39" s="274" t="str">
        <f t="shared" si="3"/>
        <v/>
      </c>
      <c r="L39" s="274" t="str">
        <f t="shared" si="3"/>
        <v/>
      </c>
      <c r="M39" s="274" t="str">
        <f t="shared" si="3"/>
        <v/>
      </c>
      <c r="N39" s="274" t="str">
        <f t="shared" si="3"/>
        <v/>
      </c>
      <c r="O39" s="274" t="str">
        <f t="shared" si="3"/>
        <v/>
      </c>
      <c r="P39" s="274" t="str">
        <f t="shared" si="3"/>
        <v/>
      </c>
      <c r="Q39" s="274" t="str">
        <f t="shared" si="3"/>
        <v/>
      </c>
      <c r="R39" s="319"/>
      <c r="T39" s="272" t="s">
        <v>414</v>
      </c>
      <c r="W39" s="271">
        <v>7</v>
      </c>
    </row>
    <row r="40" spans="3:23" s="271" customFormat="1" ht="37.5" customHeight="1">
      <c r="C40" s="448"/>
      <c r="D40" s="449"/>
      <c r="E40" s="445"/>
      <c r="F40" s="446"/>
      <c r="G40" s="273" t="s">
        <v>409</v>
      </c>
      <c r="H40" s="274" t="str">
        <f t="shared" si="3"/>
        <v/>
      </c>
      <c r="I40" s="274" t="str">
        <f t="shared" si="3"/>
        <v/>
      </c>
      <c r="J40" s="274" t="str">
        <f t="shared" si="3"/>
        <v/>
      </c>
      <c r="K40" s="274" t="str">
        <f t="shared" si="3"/>
        <v/>
      </c>
      <c r="L40" s="274" t="str">
        <f t="shared" si="3"/>
        <v/>
      </c>
      <c r="M40" s="274" t="str">
        <f t="shared" si="3"/>
        <v/>
      </c>
      <c r="N40" s="274" t="str">
        <f t="shared" si="3"/>
        <v/>
      </c>
      <c r="O40" s="274" t="str">
        <f t="shared" si="3"/>
        <v/>
      </c>
      <c r="P40" s="274" t="str">
        <f t="shared" si="3"/>
        <v/>
      </c>
      <c r="Q40" s="274" t="str">
        <f t="shared" si="3"/>
        <v/>
      </c>
      <c r="R40" s="319"/>
      <c r="T40" s="272" t="s">
        <v>414</v>
      </c>
      <c r="W40" s="271">
        <v>8</v>
      </c>
    </row>
    <row r="41" spans="3:23" s="271" customFormat="1" ht="37.5" customHeight="1">
      <c r="C41" s="448"/>
      <c r="D41" s="437" t="s">
        <v>121</v>
      </c>
      <c r="E41" s="437"/>
      <c r="F41" s="437"/>
      <c r="G41" s="273" t="s">
        <v>408</v>
      </c>
      <c r="H41" s="274" t="str">
        <f>IF(COUNT(H15,H23,H31,H39)=0,"",SUM(H15,H23,H31,H39))</f>
        <v/>
      </c>
      <c r="I41" s="274" t="str">
        <f t="shared" ref="I41:Q41" si="4">IF(COUNT(I15,I23,I31,I39)=0,"",SUM(I15,I23,I31,I39))</f>
        <v/>
      </c>
      <c r="J41" s="274" t="str">
        <f t="shared" si="4"/>
        <v/>
      </c>
      <c r="K41" s="274" t="str">
        <f t="shared" si="4"/>
        <v/>
      </c>
      <c r="L41" s="274" t="str">
        <f t="shared" si="4"/>
        <v/>
      </c>
      <c r="M41" s="274" t="str">
        <f t="shared" si="4"/>
        <v/>
      </c>
      <c r="N41" s="274" t="str">
        <f t="shared" si="4"/>
        <v/>
      </c>
      <c r="O41" s="274" t="str">
        <f t="shared" si="4"/>
        <v/>
      </c>
      <c r="P41" s="274" t="str">
        <f t="shared" si="4"/>
        <v/>
      </c>
      <c r="Q41" s="274" t="str">
        <f t="shared" si="4"/>
        <v/>
      </c>
      <c r="R41" s="319"/>
      <c r="T41" s="272" t="s">
        <v>414</v>
      </c>
    </row>
    <row r="42" spans="3:23" s="271" customFormat="1" ht="37.5" customHeight="1">
      <c r="C42" s="449"/>
      <c r="D42" s="437"/>
      <c r="E42" s="437"/>
      <c r="F42" s="437"/>
      <c r="G42" s="273" t="s">
        <v>409</v>
      </c>
      <c r="H42" s="274" t="str">
        <f>IF(COUNT(H16,H24,H32,H40)=0,"",SUM(H16,H24,H32,H40))</f>
        <v/>
      </c>
      <c r="I42" s="274" t="str">
        <f t="shared" ref="I42:Q42" si="5">IF(COUNT(I16,I24,I32,I40)=0,"",SUM(I16,I24,I32,I40))</f>
        <v/>
      </c>
      <c r="J42" s="274" t="str">
        <f t="shared" si="5"/>
        <v/>
      </c>
      <c r="K42" s="274" t="str">
        <f t="shared" si="5"/>
        <v/>
      </c>
      <c r="L42" s="274" t="str">
        <f t="shared" si="5"/>
        <v/>
      </c>
      <c r="M42" s="274" t="str">
        <f t="shared" si="5"/>
        <v/>
      </c>
      <c r="N42" s="274" t="str">
        <f t="shared" si="5"/>
        <v/>
      </c>
      <c r="O42" s="274" t="str">
        <f t="shared" si="5"/>
        <v/>
      </c>
      <c r="P42" s="274" t="str">
        <f t="shared" si="5"/>
        <v/>
      </c>
      <c r="Q42" s="274" t="str">
        <f t="shared" si="5"/>
        <v/>
      </c>
      <c r="R42" s="319"/>
      <c r="T42" s="272" t="s">
        <v>414</v>
      </c>
    </row>
    <row r="43" spans="3:23" s="324" customFormat="1" ht="18.75" customHeight="1">
      <c r="C43" s="320" t="s">
        <v>296</v>
      </c>
      <c r="D43" s="321"/>
      <c r="E43" s="321"/>
      <c r="F43" s="321"/>
      <c r="G43" s="322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3"/>
    </row>
    <row r="44" spans="3:23" s="324" customFormat="1" ht="18.75" customHeight="1">
      <c r="C44" s="338"/>
      <c r="D44" s="339"/>
      <c r="E44" s="339"/>
      <c r="F44" s="339"/>
      <c r="G44" s="340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43"/>
    </row>
    <row r="45" spans="3:23" s="324" customFormat="1" ht="18.75" customHeight="1">
      <c r="C45" s="338"/>
      <c r="D45" s="339"/>
      <c r="E45" s="339"/>
      <c r="F45" s="339"/>
      <c r="G45" s="340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43"/>
    </row>
    <row r="46" spans="3:23" s="324" customFormat="1" ht="18.75" customHeight="1">
      <c r="C46" s="338"/>
      <c r="D46" s="339"/>
      <c r="E46" s="339"/>
      <c r="F46" s="339"/>
      <c r="G46" s="340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43"/>
    </row>
    <row r="47" spans="3:23" s="324" customFormat="1" ht="18.75" customHeight="1">
      <c r="C47" s="338"/>
      <c r="D47" s="339"/>
      <c r="E47" s="339"/>
      <c r="F47" s="339"/>
      <c r="G47" s="340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43"/>
    </row>
    <row r="48" spans="3:23" s="324" customFormat="1" ht="18.75" customHeight="1">
      <c r="C48" s="338"/>
      <c r="D48" s="339"/>
      <c r="E48" s="339"/>
      <c r="F48" s="339"/>
      <c r="G48" s="340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43"/>
    </row>
    <row r="49" spans="3:18" s="324" customFormat="1" ht="18.75" customHeight="1">
      <c r="C49" s="338"/>
      <c r="D49" s="339"/>
      <c r="E49" s="339"/>
      <c r="F49" s="339"/>
      <c r="G49" s="340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43"/>
    </row>
    <row r="50" spans="3:18" s="324" customFormat="1" ht="18.75" customHeight="1">
      <c r="C50" s="338"/>
      <c r="D50" s="339"/>
      <c r="E50" s="339"/>
      <c r="F50" s="339"/>
      <c r="G50" s="340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43"/>
    </row>
    <row r="51" spans="3:18" s="324" customFormat="1" ht="18.75" customHeight="1">
      <c r="C51" s="338"/>
      <c r="D51" s="339"/>
      <c r="E51" s="339"/>
      <c r="F51" s="339"/>
      <c r="G51" s="340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43"/>
    </row>
    <row r="52" spans="3:18" s="324" customFormat="1" ht="18.75" customHeight="1">
      <c r="C52" s="338"/>
      <c r="D52" s="339"/>
      <c r="E52" s="339"/>
      <c r="F52" s="339"/>
      <c r="G52" s="340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43"/>
    </row>
    <row r="53" spans="3:18" ht="18.75" customHeight="1">
      <c r="C53" s="341"/>
      <c r="D53" s="341"/>
      <c r="E53" s="341"/>
      <c r="F53" s="341"/>
      <c r="G53" s="341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4"/>
    </row>
    <row r="54" spans="3:18" ht="21" customHeight="1">
      <c r="C54" s="306" t="s">
        <v>109</v>
      </c>
      <c r="R54" s="308"/>
    </row>
    <row r="55" spans="3:18" ht="21" customHeight="1">
      <c r="C55" s="306" t="s">
        <v>110</v>
      </c>
      <c r="R55" s="308"/>
    </row>
    <row r="56" spans="3:18" ht="21" customHeight="1">
      <c r="C56" s="309" t="s">
        <v>111</v>
      </c>
      <c r="D56" s="310"/>
      <c r="E56" s="310"/>
      <c r="F56" s="310"/>
      <c r="G56" s="310"/>
      <c r="H56" s="310"/>
      <c r="I56" s="310"/>
      <c r="J56" s="310"/>
      <c r="K56" s="310"/>
      <c r="R56" s="308"/>
    </row>
    <row r="57" spans="3:18" ht="21" customHeight="1">
      <c r="C57" s="312" t="s">
        <v>28</v>
      </c>
      <c r="E57" s="328" t="s">
        <v>388</v>
      </c>
      <c r="F57" s="329" t="s">
        <v>468</v>
      </c>
      <c r="R57" s="314"/>
    </row>
    <row r="58" spans="3:18" s="315" customFormat="1" ht="21" customHeight="1">
      <c r="C58" s="433" t="s">
        <v>103</v>
      </c>
      <c r="D58" s="434"/>
      <c r="E58" s="431" t="s">
        <v>24</v>
      </c>
      <c r="F58" s="431" t="s">
        <v>112</v>
      </c>
      <c r="G58" s="431" t="s">
        <v>113</v>
      </c>
      <c r="H58" s="316" t="s">
        <v>114</v>
      </c>
      <c r="I58" s="317"/>
      <c r="J58" s="317"/>
      <c r="K58" s="317"/>
      <c r="L58" s="318"/>
      <c r="M58" s="316" t="s">
        <v>39</v>
      </c>
      <c r="N58" s="317"/>
      <c r="O58" s="317"/>
      <c r="P58" s="317"/>
      <c r="Q58" s="318"/>
      <c r="R58" s="429" t="s">
        <v>115</v>
      </c>
    </row>
    <row r="59" spans="3:18" s="315" customFormat="1" ht="21" customHeight="1">
      <c r="C59" s="435"/>
      <c r="D59" s="436"/>
      <c r="E59" s="432"/>
      <c r="F59" s="432"/>
      <c r="G59" s="432"/>
      <c r="H59" s="283">
        <f>DATE(様式一覧!$D$3,1,1)</f>
        <v>42370</v>
      </c>
      <c r="I59" s="283">
        <f>DATE(様式一覧!$D$3+1,1,1)</f>
        <v>42736</v>
      </c>
      <c r="J59" s="283">
        <f>DATE(様式一覧!$D$3+2,1,1)</f>
        <v>43101</v>
      </c>
      <c r="K59" s="283">
        <f>DATE(様式一覧!$D$3+3,1,1)</f>
        <v>43466</v>
      </c>
      <c r="L59" s="283">
        <f>DATE(様式一覧!$D$3+4,1,1)</f>
        <v>43831</v>
      </c>
      <c r="M59" s="283">
        <f>DATE(様式一覧!$D$3+5,1,1)</f>
        <v>44197</v>
      </c>
      <c r="N59" s="283">
        <f>DATE(様式一覧!$D$3+6,1,1)</f>
        <v>44562</v>
      </c>
      <c r="O59" s="283">
        <f>DATE(様式一覧!$D$3+7,1,1)</f>
        <v>44927</v>
      </c>
      <c r="P59" s="283">
        <f>DATE(様式一覧!$D$3+8,1,1)</f>
        <v>45292</v>
      </c>
      <c r="Q59" s="283">
        <f>DATE(様式一覧!$D$3+9,1,1)</f>
        <v>45658</v>
      </c>
      <c r="R59" s="430"/>
    </row>
    <row r="60" spans="3:18" s="271" customFormat="1" ht="37.5" customHeight="1">
      <c r="C60" s="438" t="s">
        <v>116</v>
      </c>
      <c r="D60" s="438" t="s">
        <v>117</v>
      </c>
      <c r="E60" s="441" t="str">
        <f>IF('様式第36(指定)_受電'!E60="","",'様式第36(指定)_受電'!E60)</f>
        <v/>
      </c>
      <c r="F60" s="441" t="str">
        <f>IF('様式第36(指定)_受電'!F60="","",'様式第36(指定)_受電'!F60)</f>
        <v/>
      </c>
      <c r="G60" s="268" t="s">
        <v>408</v>
      </c>
      <c r="H60" s="267" t="str">
        <f>IF(COUNT('様式第36(指定)_受電'!L60)=0,"",'様式第36(指定)_受電'!L60)</f>
        <v/>
      </c>
      <c r="I60" s="303"/>
      <c r="J60" s="303"/>
      <c r="K60" s="303"/>
      <c r="L60" s="303"/>
      <c r="M60" s="303"/>
      <c r="N60" s="303"/>
      <c r="O60" s="303"/>
      <c r="P60" s="303"/>
      <c r="Q60" s="303"/>
      <c r="R60" s="304"/>
    </row>
    <row r="61" spans="3:18" s="271" customFormat="1" ht="37.5" customHeight="1">
      <c r="C61" s="439"/>
      <c r="D61" s="439"/>
      <c r="E61" s="442"/>
      <c r="F61" s="442"/>
      <c r="G61" s="268" t="s">
        <v>409</v>
      </c>
      <c r="H61" s="267" t="str">
        <f>IF(COUNT('様式第36(指定)_受電'!V61)=0,"",'様式第36(指定)_受電'!V61)</f>
        <v/>
      </c>
      <c r="I61" s="303"/>
      <c r="J61" s="303"/>
      <c r="K61" s="303"/>
      <c r="L61" s="303"/>
      <c r="M61" s="303"/>
      <c r="N61" s="303"/>
      <c r="O61" s="303"/>
      <c r="P61" s="303"/>
      <c r="Q61" s="303"/>
      <c r="R61" s="304"/>
    </row>
    <row r="62" spans="3:18" s="271" customFormat="1" ht="37.5" customHeight="1">
      <c r="C62" s="439"/>
      <c r="D62" s="439"/>
      <c r="E62" s="441" t="str">
        <f>IF('様式第36(指定)_受電'!E62="","",'様式第36(指定)_受電'!E62)</f>
        <v/>
      </c>
      <c r="F62" s="441" t="str">
        <f>IF('様式第36(指定)_受電'!F62="","",'様式第36(指定)_受電'!F62)</f>
        <v/>
      </c>
      <c r="G62" s="268" t="s">
        <v>408</v>
      </c>
      <c r="H62" s="267" t="str">
        <f>IF(COUNT('様式第36(指定)_受電'!L62)=0,"",'様式第36(指定)_受電'!L62)</f>
        <v/>
      </c>
      <c r="I62" s="303"/>
      <c r="J62" s="303"/>
      <c r="K62" s="303"/>
      <c r="L62" s="303"/>
      <c r="M62" s="303"/>
      <c r="N62" s="303"/>
      <c r="O62" s="303"/>
      <c r="P62" s="303"/>
      <c r="Q62" s="303"/>
      <c r="R62" s="304"/>
    </row>
    <row r="63" spans="3:18" s="271" customFormat="1" ht="37.5" customHeight="1">
      <c r="C63" s="439"/>
      <c r="D63" s="439"/>
      <c r="E63" s="442"/>
      <c r="F63" s="442"/>
      <c r="G63" s="268" t="s">
        <v>409</v>
      </c>
      <c r="H63" s="267" t="str">
        <f>IF(COUNT('様式第36(指定)_受電'!V63)=0,"",'様式第36(指定)_受電'!V63)</f>
        <v/>
      </c>
      <c r="I63" s="303"/>
      <c r="J63" s="303"/>
      <c r="K63" s="303"/>
      <c r="L63" s="303"/>
      <c r="M63" s="303"/>
      <c r="N63" s="303"/>
      <c r="O63" s="303"/>
      <c r="P63" s="303"/>
      <c r="Q63" s="303"/>
      <c r="R63" s="304"/>
    </row>
    <row r="64" spans="3:18" s="271" customFormat="1" ht="37.5" customHeight="1">
      <c r="C64" s="439"/>
      <c r="D64" s="439"/>
      <c r="E64" s="441" t="str">
        <f>IF('様式第36(指定)_受電'!E64="","",'様式第36(指定)_受電'!E64)</f>
        <v/>
      </c>
      <c r="F64" s="441" t="str">
        <f>IF('様式第36(指定)_受電'!F64="","",'様式第36(指定)_受電'!F64)</f>
        <v/>
      </c>
      <c r="G64" s="268" t="s">
        <v>408</v>
      </c>
      <c r="H64" s="267" t="str">
        <f>IF(COUNT('様式第36(指定)_受電'!L64)=0,"",'様式第36(指定)_受電'!L64)</f>
        <v/>
      </c>
      <c r="I64" s="303"/>
      <c r="J64" s="303"/>
      <c r="K64" s="303"/>
      <c r="L64" s="303"/>
      <c r="M64" s="303"/>
      <c r="N64" s="303"/>
      <c r="O64" s="303"/>
      <c r="P64" s="303"/>
      <c r="Q64" s="303"/>
      <c r="R64" s="304"/>
    </row>
    <row r="65" spans="3:23" s="271" customFormat="1" ht="37.5" customHeight="1">
      <c r="C65" s="439"/>
      <c r="D65" s="439"/>
      <c r="E65" s="442"/>
      <c r="F65" s="442"/>
      <c r="G65" s="268" t="s">
        <v>409</v>
      </c>
      <c r="H65" s="267" t="str">
        <f>IF(COUNT('様式第36(指定)_受電'!V65)=0,"",'様式第36(指定)_受電'!V65)</f>
        <v/>
      </c>
      <c r="I65" s="303"/>
      <c r="J65" s="303"/>
      <c r="K65" s="303"/>
      <c r="L65" s="303"/>
      <c r="M65" s="303"/>
      <c r="N65" s="303"/>
      <c r="O65" s="303"/>
      <c r="P65" s="303"/>
      <c r="Q65" s="303"/>
      <c r="R65" s="304"/>
    </row>
    <row r="66" spans="3:23" s="271" customFormat="1" ht="37.5" customHeight="1">
      <c r="C66" s="439"/>
      <c r="D66" s="439"/>
      <c r="E66" s="443" t="s">
        <v>118</v>
      </c>
      <c r="F66" s="444"/>
      <c r="G66" s="273" t="s">
        <v>408</v>
      </c>
      <c r="H66" s="274" t="str">
        <f>IF(COUNTIFS($G60:$G65,$G66,H60:H65,"&gt;=0")=0,"",SUMIF($G60:$G65,$G66,H60:H65))</f>
        <v/>
      </c>
      <c r="I66" s="274" t="str">
        <f>IF(COUNTIFS($G60:$G65,$G66,I60:I65,"&lt;&gt;")=0,"",SUMIF($G60:$G65,$G66,I60:I65))</f>
        <v/>
      </c>
      <c r="J66" s="274" t="str">
        <f t="shared" ref="J66:Q66" si="6">IF(COUNTIFS($G60:$G65,$G66,J60:J65,"&lt;&gt;")=0,"",SUMIF($G60:$G65,$G66,J60:J65))</f>
        <v/>
      </c>
      <c r="K66" s="274" t="str">
        <f t="shared" si="6"/>
        <v/>
      </c>
      <c r="L66" s="274" t="str">
        <f t="shared" si="6"/>
        <v/>
      </c>
      <c r="M66" s="274" t="str">
        <f t="shared" si="6"/>
        <v/>
      </c>
      <c r="N66" s="274" t="str">
        <f t="shared" si="6"/>
        <v/>
      </c>
      <c r="O66" s="274" t="str">
        <f t="shared" si="6"/>
        <v/>
      </c>
      <c r="P66" s="274" t="str">
        <f t="shared" si="6"/>
        <v/>
      </c>
      <c r="Q66" s="274" t="str">
        <f t="shared" si="6"/>
        <v/>
      </c>
      <c r="R66" s="319"/>
      <c r="T66" s="272" t="s">
        <v>414</v>
      </c>
      <c r="W66" s="271">
        <v>1</v>
      </c>
    </row>
    <row r="67" spans="3:23" s="271" customFormat="1" ht="37.5" customHeight="1">
      <c r="C67" s="439"/>
      <c r="D67" s="440"/>
      <c r="E67" s="445"/>
      <c r="F67" s="446"/>
      <c r="G67" s="273" t="s">
        <v>409</v>
      </c>
      <c r="H67" s="274" t="str">
        <f>IF(COUNTIFS($G60:$G65,$G67,H60:H65,"&gt;=0")=0,"",SUMIF($G60:$G65,$G67,H60:H65))</f>
        <v/>
      </c>
      <c r="I67" s="274" t="str">
        <f>IF(COUNTIFS($G60:$G65,$G67,I60:I65,"&lt;&gt;")=0,"",SUMIF($G60:$G65,$G67,I60:I65))</f>
        <v/>
      </c>
      <c r="J67" s="274" t="str">
        <f t="shared" ref="J67:Q67" si="7">IF(COUNTIFS($G60:$G65,$G67,J60:J65,"&lt;&gt;")=0,"",SUMIF($G60:$G65,$G67,J60:J65))</f>
        <v/>
      </c>
      <c r="K67" s="274" t="str">
        <f t="shared" si="7"/>
        <v/>
      </c>
      <c r="L67" s="274" t="str">
        <f t="shared" si="7"/>
        <v/>
      </c>
      <c r="M67" s="274" t="str">
        <f t="shared" si="7"/>
        <v/>
      </c>
      <c r="N67" s="274" t="str">
        <f t="shared" si="7"/>
        <v/>
      </c>
      <c r="O67" s="274" t="str">
        <f t="shared" si="7"/>
        <v/>
      </c>
      <c r="P67" s="274" t="str">
        <f t="shared" si="7"/>
        <v/>
      </c>
      <c r="Q67" s="274" t="str">
        <f t="shared" si="7"/>
        <v/>
      </c>
      <c r="R67" s="319"/>
      <c r="T67" s="272" t="s">
        <v>414</v>
      </c>
      <c r="W67" s="271">
        <v>2</v>
      </c>
    </row>
    <row r="68" spans="3:23" s="271" customFormat="1" ht="37.5" customHeight="1">
      <c r="C68" s="439"/>
      <c r="D68" s="438" t="s">
        <v>346</v>
      </c>
      <c r="E68" s="441" t="str">
        <f>IF('様式第36(指定)_受電'!E68="","",'様式第36(指定)_受電'!E68)</f>
        <v/>
      </c>
      <c r="F68" s="441" t="str">
        <f>IF('様式第36(指定)_受電'!F68="","",'様式第36(指定)_受電'!F68)</f>
        <v/>
      </c>
      <c r="G68" s="268" t="s">
        <v>408</v>
      </c>
      <c r="H68" s="267" t="str">
        <f>IF(COUNT('様式第36(指定)_受電'!L68)=0,"",'様式第36(指定)_受電'!L68)</f>
        <v/>
      </c>
      <c r="I68" s="303"/>
      <c r="J68" s="303"/>
      <c r="K68" s="303"/>
      <c r="L68" s="303"/>
      <c r="M68" s="303"/>
      <c r="N68" s="303"/>
      <c r="O68" s="303"/>
      <c r="P68" s="303"/>
      <c r="Q68" s="303"/>
      <c r="R68" s="304"/>
    </row>
    <row r="69" spans="3:23" s="271" customFormat="1" ht="37.5" customHeight="1">
      <c r="C69" s="439"/>
      <c r="D69" s="439"/>
      <c r="E69" s="442"/>
      <c r="F69" s="442"/>
      <c r="G69" s="268" t="s">
        <v>409</v>
      </c>
      <c r="H69" s="267" t="str">
        <f>IF(COUNT('様式第36(指定)_受電'!V69)=0,"",'様式第36(指定)_受電'!V69)</f>
        <v/>
      </c>
      <c r="I69" s="303"/>
      <c r="J69" s="303"/>
      <c r="K69" s="303"/>
      <c r="L69" s="303"/>
      <c r="M69" s="303"/>
      <c r="N69" s="303"/>
      <c r="O69" s="303"/>
      <c r="P69" s="303"/>
      <c r="Q69" s="303"/>
      <c r="R69" s="304"/>
    </row>
    <row r="70" spans="3:23" s="271" customFormat="1" ht="37.5" customHeight="1">
      <c r="C70" s="439"/>
      <c r="D70" s="439"/>
      <c r="E70" s="441" t="str">
        <f>IF('様式第36(指定)_受電'!E70="","",'様式第36(指定)_受電'!E70)</f>
        <v/>
      </c>
      <c r="F70" s="441" t="str">
        <f>IF('様式第36(指定)_受電'!F70="","",'様式第36(指定)_受電'!F70)</f>
        <v/>
      </c>
      <c r="G70" s="268" t="s">
        <v>408</v>
      </c>
      <c r="H70" s="267" t="str">
        <f>IF(COUNT('様式第36(指定)_受電'!L70)=0,"",'様式第36(指定)_受電'!L70)</f>
        <v/>
      </c>
      <c r="I70" s="303"/>
      <c r="J70" s="303"/>
      <c r="K70" s="303"/>
      <c r="L70" s="303"/>
      <c r="M70" s="303"/>
      <c r="N70" s="303"/>
      <c r="O70" s="303"/>
      <c r="P70" s="303"/>
      <c r="Q70" s="303"/>
      <c r="R70" s="304"/>
    </row>
    <row r="71" spans="3:23" s="271" customFormat="1" ht="37.5" customHeight="1">
      <c r="C71" s="439"/>
      <c r="D71" s="439"/>
      <c r="E71" s="442"/>
      <c r="F71" s="442"/>
      <c r="G71" s="268" t="s">
        <v>409</v>
      </c>
      <c r="H71" s="267" t="str">
        <f>IF(COUNT('様式第36(指定)_受電'!V71)=0,"",'様式第36(指定)_受電'!V71)</f>
        <v/>
      </c>
      <c r="I71" s="303"/>
      <c r="J71" s="303"/>
      <c r="K71" s="303"/>
      <c r="L71" s="303"/>
      <c r="M71" s="303"/>
      <c r="N71" s="303"/>
      <c r="O71" s="303"/>
      <c r="P71" s="303"/>
      <c r="Q71" s="303"/>
      <c r="R71" s="304"/>
    </row>
    <row r="72" spans="3:23" s="271" customFormat="1" ht="37.5" customHeight="1">
      <c r="C72" s="439"/>
      <c r="D72" s="439"/>
      <c r="E72" s="441" t="str">
        <f>IF('様式第36(指定)_受電'!E72="","",'様式第36(指定)_受電'!E72)</f>
        <v/>
      </c>
      <c r="F72" s="441" t="str">
        <f>IF('様式第36(指定)_受電'!F72="","",'様式第36(指定)_受電'!F72)</f>
        <v/>
      </c>
      <c r="G72" s="268" t="s">
        <v>408</v>
      </c>
      <c r="H72" s="267" t="str">
        <f>IF(COUNT('様式第36(指定)_受電'!L72)=0,"",'様式第36(指定)_受電'!L72)</f>
        <v/>
      </c>
      <c r="I72" s="303"/>
      <c r="J72" s="303"/>
      <c r="K72" s="303"/>
      <c r="L72" s="303"/>
      <c r="M72" s="303"/>
      <c r="N72" s="303"/>
      <c r="O72" s="303"/>
      <c r="P72" s="303"/>
      <c r="Q72" s="303"/>
      <c r="R72" s="304"/>
    </row>
    <row r="73" spans="3:23" s="271" customFormat="1" ht="37.5" customHeight="1">
      <c r="C73" s="439"/>
      <c r="D73" s="439"/>
      <c r="E73" s="442"/>
      <c r="F73" s="442"/>
      <c r="G73" s="268" t="s">
        <v>409</v>
      </c>
      <c r="H73" s="267" t="str">
        <f>IF(COUNT('様式第36(指定)_受電'!V73)=0,"",'様式第36(指定)_受電'!V73)</f>
        <v/>
      </c>
      <c r="I73" s="303"/>
      <c r="J73" s="303"/>
      <c r="K73" s="303"/>
      <c r="L73" s="303"/>
      <c r="M73" s="303"/>
      <c r="N73" s="303"/>
      <c r="O73" s="303"/>
      <c r="P73" s="303"/>
      <c r="Q73" s="303"/>
      <c r="R73" s="304"/>
    </row>
    <row r="74" spans="3:23" s="271" customFormat="1" ht="37.5" customHeight="1">
      <c r="C74" s="439"/>
      <c r="D74" s="439"/>
      <c r="E74" s="443" t="s">
        <v>118</v>
      </c>
      <c r="F74" s="444"/>
      <c r="G74" s="273" t="s">
        <v>408</v>
      </c>
      <c r="H74" s="274" t="str">
        <f>IF(COUNTIFS($G68:$G73,$G74,H68:H73,"&gt;=0")=0,"",SUMIF($G68:$G73,$G74,H68:H73))</f>
        <v/>
      </c>
      <c r="I74" s="274" t="str">
        <f>IF(COUNTIFS($G68:$G73,$G74,I68:I73,"&lt;&gt;")=0,"",SUMIF($G68:$G73,$G74,I68:I73))</f>
        <v/>
      </c>
      <c r="J74" s="274" t="str">
        <f t="shared" ref="J74" si="8">IF(COUNTIFS($G68:$G73,$G74,J68:J73,"&lt;&gt;")=0,"",SUMIF($G68:$G73,$G74,J68:J73))</f>
        <v/>
      </c>
      <c r="K74" s="274" t="str">
        <f t="shared" ref="K74" si="9">IF(COUNTIFS($G68:$G73,$G74,K68:K73,"&lt;&gt;")=0,"",SUMIF($G68:$G73,$G74,K68:K73))</f>
        <v/>
      </c>
      <c r="L74" s="274" t="str">
        <f t="shared" ref="L74" si="10">IF(COUNTIFS($G68:$G73,$G74,L68:L73,"&lt;&gt;")=0,"",SUMIF($G68:$G73,$G74,L68:L73))</f>
        <v/>
      </c>
      <c r="M74" s="274" t="str">
        <f t="shared" ref="M74" si="11">IF(COUNTIFS($G68:$G73,$G74,M68:M73,"&lt;&gt;")=0,"",SUMIF($G68:$G73,$G74,M68:M73))</f>
        <v/>
      </c>
      <c r="N74" s="274" t="str">
        <f t="shared" ref="N74" si="12">IF(COUNTIFS($G68:$G73,$G74,N68:N73,"&lt;&gt;")=0,"",SUMIF($G68:$G73,$G74,N68:N73))</f>
        <v/>
      </c>
      <c r="O74" s="274" t="str">
        <f t="shared" ref="O74" si="13">IF(COUNTIFS($G68:$G73,$G74,O68:O73,"&lt;&gt;")=0,"",SUMIF($G68:$G73,$G74,O68:O73))</f>
        <v/>
      </c>
      <c r="P74" s="274" t="str">
        <f t="shared" ref="P74" si="14">IF(COUNTIFS($G68:$G73,$G74,P68:P73,"&lt;&gt;")=0,"",SUMIF($G68:$G73,$G74,P68:P73))</f>
        <v/>
      </c>
      <c r="Q74" s="274" t="str">
        <f t="shared" ref="Q74" si="15">IF(COUNTIFS($G68:$G73,$G74,Q68:Q73,"&lt;&gt;")=0,"",SUMIF($G68:$G73,$G74,Q68:Q73))</f>
        <v/>
      </c>
      <c r="R74" s="319"/>
      <c r="T74" s="272" t="s">
        <v>414</v>
      </c>
      <c r="W74" s="271">
        <v>3</v>
      </c>
    </row>
    <row r="75" spans="3:23" s="271" customFormat="1" ht="37.5" customHeight="1">
      <c r="C75" s="439"/>
      <c r="D75" s="440"/>
      <c r="E75" s="445"/>
      <c r="F75" s="446"/>
      <c r="G75" s="273" t="s">
        <v>409</v>
      </c>
      <c r="H75" s="274" t="str">
        <f>IF(COUNTIFS($G68:$G73,$G75,H68:H73,"&gt;=0")=0,"",SUMIF($G68:$G73,$G75,H68:H73))</f>
        <v/>
      </c>
      <c r="I75" s="274" t="str">
        <f>IF(COUNTIFS($G68:$G73,$G75,I68:I73,"&lt;&gt;")=0,"",SUMIF($G68:$G73,$G75,I68:I73))</f>
        <v/>
      </c>
      <c r="J75" s="274" t="str">
        <f t="shared" ref="J75:Q75" si="16">IF(COUNTIFS($G68:$G73,$G75,J68:J73,"&lt;&gt;")=0,"",SUMIF($G68:$G73,$G75,J68:J73))</f>
        <v/>
      </c>
      <c r="K75" s="274" t="str">
        <f t="shared" si="16"/>
        <v/>
      </c>
      <c r="L75" s="274" t="str">
        <f t="shared" si="16"/>
        <v/>
      </c>
      <c r="M75" s="274" t="str">
        <f t="shared" si="16"/>
        <v/>
      </c>
      <c r="N75" s="274" t="str">
        <f t="shared" si="16"/>
        <v/>
      </c>
      <c r="O75" s="274" t="str">
        <f t="shared" si="16"/>
        <v/>
      </c>
      <c r="P75" s="274" t="str">
        <f t="shared" si="16"/>
        <v/>
      </c>
      <c r="Q75" s="274" t="str">
        <f t="shared" si="16"/>
        <v/>
      </c>
      <c r="R75" s="319"/>
      <c r="T75" s="272" t="s">
        <v>414</v>
      </c>
      <c r="W75" s="271">
        <v>4</v>
      </c>
    </row>
    <row r="76" spans="3:23" s="271" customFormat="1" ht="37.5" customHeight="1">
      <c r="C76" s="439"/>
      <c r="D76" s="438" t="s">
        <v>119</v>
      </c>
      <c r="E76" s="441" t="str">
        <f>IF('様式第36(指定)_受電'!E76="","",'様式第36(指定)_受電'!E76)</f>
        <v/>
      </c>
      <c r="F76" s="441" t="str">
        <f>IF('様式第36(指定)_受電'!F76="","",'様式第36(指定)_受電'!F76)</f>
        <v/>
      </c>
      <c r="G76" s="268" t="s">
        <v>408</v>
      </c>
      <c r="H76" s="267" t="str">
        <f>IF(COUNT('様式第36(指定)_受電'!L76)=0,"",'様式第36(指定)_受電'!L76)</f>
        <v/>
      </c>
      <c r="I76" s="303"/>
      <c r="J76" s="303"/>
      <c r="K76" s="303"/>
      <c r="L76" s="303"/>
      <c r="M76" s="303"/>
      <c r="N76" s="303"/>
      <c r="O76" s="303"/>
      <c r="P76" s="303"/>
      <c r="Q76" s="303"/>
      <c r="R76" s="304"/>
    </row>
    <row r="77" spans="3:23" s="271" customFormat="1" ht="37.5" customHeight="1">
      <c r="C77" s="439"/>
      <c r="D77" s="439"/>
      <c r="E77" s="442"/>
      <c r="F77" s="442"/>
      <c r="G77" s="268" t="s">
        <v>409</v>
      </c>
      <c r="H77" s="267" t="str">
        <f>IF(COUNT('様式第36(指定)_受電'!V77)=0,"",'様式第36(指定)_受電'!V77)</f>
        <v/>
      </c>
      <c r="I77" s="303"/>
      <c r="J77" s="303"/>
      <c r="K77" s="303"/>
      <c r="L77" s="303"/>
      <c r="M77" s="303"/>
      <c r="N77" s="303"/>
      <c r="O77" s="303"/>
      <c r="P77" s="303"/>
      <c r="Q77" s="303"/>
      <c r="R77" s="304"/>
    </row>
    <row r="78" spans="3:23" s="271" customFormat="1" ht="37.5" customHeight="1">
      <c r="C78" s="439"/>
      <c r="D78" s="439"/>
      <c r="E78" s="441" t="str">
        <f>IF('様式第36(指定)_受電'!E78="","",'様式第36(指定)_受電'!E78)</f>
        <v/>
      </c>
      <c r="F78" s="441" t="str">
        <f>IF('様式第36(指定)_受電'!F78="","",'様式第36(指定)_受電'!F78)</f>
        <v/>
      </c>
      <c r="G78" s="268" t="s">
        <v>408</v>
      </c>
      <c r="H78" s="267" t="str">
        <f>IF(COUNT('様式第36(指定)_受電'!L78)=0,"",'様式第36(指定)_受電'!L78)</f>
        <v/>
      </c>
      <c r="I78" s="303"/>
      <c r="J78" s="303"/>
      <c r="K78" s="303"/>
      <c r="L78" s="303"/>
      <c r="M78" s="303"/>
      <c r="N78" s="303"/>
      <c r="O78" s="303"/>
      <c r="P78" s="303"/>
      <c r="Q78" s="303"/>
      <c r="R78" s="304"/>
    </row>
    <row r="79" spans="3:23" s="271" customFormat="1" ht="37.5" customHeight="1">
      <c r="C79" s="439"/>
      <c r="D79" s="439"/>
      <c r="E79" s="442"/>
      <c r="F79" s="442"/>
      <c r="G79" s="268" t="s">
        <v>409</v>
      </c>
      <c r="H79" s="267" t="str">
        <f>IF(COUNT('様式第36(指定)_受電'!V79)=0,"",'様式第36(指定)_受電'!V79)</f>
        <v/>
      </c>
      <c r="I79" s="303"/>
      <c r="J79" s="303"/>
      <c r="K79" s="303"/>
      <c r="L79" s="303"/>
      <c r="M79" s="303"/>
      <c r="N79" s="303"/>
      <c r="O79" s="303"/>
      <c r="P79" s="303"/>
      <c r="Q79" s="303"/>
      <c r="R79" s="304"/>
    </row>
    <row r="80" spans="3:23" s="271" customFormat="1" ht="37.5" customHeight="1">
      <c r="C80" s="439"/>
      <c r="D80" s="439"/>
      <c r="E80" s="441" t="str">
        <f>IF('様式第36(指定)_受電'!E80="","",'様式第36(指定)_受電'!E80)</f>
        <v/>
      </c>
      <c r="F80" s="441" t="str">
        <f>IF('様式第36(指定)_受電'!F80="","",'様式第36(指定)_受電'!F80)</f>
        <v/>
      </c>
      <c r="G80" s="268" t="s">
        <v>408</v>
      </c>
      <c r="H80" s="267" t="str">
        <f>IF(COUNT('様式第36(指定)_受電'!L80)=0,"",'様式第36(指定)_受電'!L80)</f>
        <v/>
      </c>
      <c r="I80" s="303"/>
      <c r="J80" s="303"/>
      <c r="K80" s="303"/>
      <c r="L80" s="303"/>
      <c r="M80" s="303"/>
      <c r="N80" s="303"/>
      <c r="O80" s="303"/>
      <c r="P80" s="303"/>
      <c r="Q80" s="303"/>
      <c r="R80" s="304"/>
    </row>
    <row r="81" spans="3:23" s="271" customFormat="1" ht="37.5" customHeight="1">
      <c r="C81" s="439"/>
      <c r="D81" s="439"/>
      <c r="E81" s="442"/>
      <c r="F81" s="442"/>
      <c r="G81" s="268" t="s">
        <v>409</v>
      </c>
      <c r="H81" s="267" t="str">
        <f>IF(COUNT('様式第36(指定)_受電'!V81)=0,"",'様式第36(指定)_受電'!V81)</f>
        <v/>
      </c>
      <c r="I81" s="303"/>
      <c r="J81" s="303"/>
      <c r="K81" s="303"/>
      <c r="L81" s="303"/>
      <c r="M81" s="303"/>
      <c r="N81" s="303"/>
      <c r="O81" s="303"/>
      <c r="P81" s="303"/>
      <c r="Q81" s="303"/>
      <c r="R81" s="304"/>
    </row>
    <row r="82" spans="3:23" s="271" customFormat="1" ht="37.5" customHeight="1">
      <c r="C82" s="439"/>
      <c r="D82" s="439"/>
      <c r="E82" s="443" t="s">
        <v>118</v>
      </c>
      <c r="F82" s="444"/>
      <c r="G82" s="273" t="s">
        <v>408</v>
      </c>
      <c r="H82" s="274" t="str">
        <f>IF(COUNTIFS($G76:$G81,$G82,H76:H81,"&gt;=0")=0,"",SUMIF($G76:$G81,$G82,H76:H81))</f>
        <v/>
      </c>
      <c r="I82" s="274" t="str">
        <f>IF(COUNTIFS($G76:$G81,$G82,I76:I81,"&lt;&gt;")=0,"",SUMIF($G76:$G81,$G82,I76:I81))</f>
        <v/>
      </c>
      <c r="J82" s="274" t="str">
        <f t="shared" ref="J82" si="17">IF(COUNTIFS($G76:$G81,$G82,J76:J81,"&lt;&gt;")=0,"",SUMIF($G76:$G81,$G82,J76:J81))</f>
        <v/>
      </c>
      <c r="K82" s="274" t="str">
        <f t="shared" ref="K82" si="18">IF(COUNTIFS($G76:$G81,$G82,K76:K81,"&lt;&gt;")=0,"",SUMIF($G76:$G81,$G82,K76:K81))</f>
        <v/>
      </c>
      <c r="L82" s="274" t="str">
        <f t="shared" ref="L82" si="19">IF(COUNTIFS($G76:$G81,$G82,L76:L81,"&lt;&gt;")=0,"",SUMIF($G76:$G81,$G82,L76:L81))</f>
        <v/>
      </c>
      <c r="M82" s="274" t="str">
        <f t="shared" ref="M82" si="20">IF(COUNTIFS($G76:$G81,$G82,M76:M81,"&lt;&gt;")=0,"",SUMIF($G76:$G81,$G82,M76:M81))</f>
        <v/>
      </c>
      <c r="N82" s="274" t="str">
        <f t="shared" ref="N82" si="21">IF(COUNTIFS($G76:$G81,$G82,N76:N81,"&lt;&gt;")=0,"",SUMIF($G76:$G81,$G82,N76:N81))</f>
        <v/>
      </c>
      <c r="O82" s="274" t="str">
        <f t="shared" ref="O82" si="22">IF(COUNTIFS($G76:$G81,$G82,O76:O81,"&lt;&gt;")=0,"",SUMIF($G76:$G81,$G82,O76:O81))</f>
        <v/>
      </c>
      <c r="P82" s="274" t="str">
        <f t="shared" ref="P82" si="23">IF(COUNTIFS($G76:$G81,$G82,P76:P81,"&lt;&gt;")=0,"",SUMIF($G76:$G81,$G82,P76:P81))</f>
        <v/>
      </c>
      <c r="Q82" s="274" t="str">
        <f t="shared" ref="Q82" si="24">IF(COUNTIFS($G76:$G81,$G82,Q76:Q81,"&lt;&gt;")=0,"",SUMIF($G76:$G81,$G82,Q76:Q81))</f>
        <v/>
      </c>
      <c r="R82" s="319"/>
      <c r="T82" s="272" t="s">
        <v>414</v>
      </c>
      <c r="W82" s="271">
        <v>5</v>
      </c>
    </row>
    <row r="83" spans="3:23" s="271" customFormat="1" ht="37.5" customHeight="1">
      <c r="C83" s="439"/>
      <c r="D83" s="440"/>
      <c r="E83" s="445"/>
      <c r="F83" s="446"/>
      <c r="G83" s="273" t="s">
        <v>409</v>
      </c>
      <c r="H83" s="274" t="str">
        <f>IF(COUNTIFS($G76:$G81,$G83,H76:H81,"&gt;=0")=0,"",SUMIF($G76:$G81,$G83,H76:H81))</f>
        <v/>
      </c>
      <c r="I83" s="274" t="str">
        <f>IF(COUNTIFS($G76:$G81,$G83,I76:I81,"&lt;&gt;")=0,"",SUMIF($G76:$G81,$G83,I76:I81))</f>
        <v/>
      </c>
      <c r="J83" s="274" t="str">
        <f t="shared" ref="J83:Q83" si="25">IF(COUNTIFS($G76:$G81,$G83,J76:J81,"&lt;&gt;")=0,"",SUMIF($G76:$G81,$G83,J76:J81))</f>
        <v/>
      </c>
      <c r="K83" s="274" t="str">
        <f t="shared" si="25"/>
        <v/>
      </c>
      <c r="L83" s="274" t="str">
        <f t="shared" si="25"/>
        <v/>
      </c>
      <c r="M83" s="274" t="str">
        <f t="shared" si="25"/>
        <v/>
      </c>
      <c r="N83" s="274" t="str">
        <f t="shared" si="25"/>
        <v/>
      </c>
      <c r="O83" s="274" t="str">
        <f t="shared" si="25"/>
        <v/>
      </c>
      <c r="P83" s="274" t="str">
        <f t="shared" si="25"/>
        <v/>
      </c>
      <c r="Q83" s="274" t="str">
        <f t="shared" si="25"/>
        <v/>
      </c>
      <c r="R83" s="319"/>
      <c r="T83" s="272" t="s">
        <v>414</v>
      </c>
      <c r="W83" s="271">
        <v>6</v>
      </c>
    </row>
    <row r="84" spans="3:23" s="271" customFormat="1" ht="37.5" customHeight="1">
      <c r="C84" s="439"/>
      <c r="D84" s="438" t="s">
        <v>120</v>
      </c>
      <c r="E84" s="441" t="str">
        <f>IF('様式第36(指定)_受電'!E84="","",'様式第36(指定)_受電'!E84)</f>
        <v/>
      </c>
      <c r="F84" s="441" t="str">
        <f>IF('様式第36(指定)_受電'!F84="","",'様式第36(指定)_受電'!F84)</f>
        <v/>
      </c>
      <c r="G84" s="268" t="s">
        <v>408</v>
      </c>
      <c r="H84" s="267" t="str">
        <f>IF(COUNT('様式第36(指定)_受電'!L84)=0,"",'様式第36(指定)_受電'!L84)</f>
        <v/>
      </c>
      <c r="I84" s="303"/>
      <c r="J84" s="303"/>
      <c r="K84" s="303"/>
      <c r="L84" s="303"/>
      <c r="M84" s="303"/>
      <c r="N84" s="303"/>
      <c r="O84" s="303"/>
      <c r="P84" s="303"/>
      <c r="Q84" s="303"/>
      <c r="R84" s="304"/>
    </row>
    <row r="85" spans="3:23" s="271" customFormat="1" ht="37.5" customHeight="1">
      <c r="C85" s="439"/>
      <c r="D85" s="439"/>
      <c r="E85" s="442"/>
      <c r="F85" s="442"/>
      <c r="G85" s="268" t="s">
        <v>409</v>
      </c>
      <c r="H85" s="267" t="str">
        <f>IF(COUNT('様式第36(指定)_受電'!V85)=0,"",'様式第36(指定)_受電'!V85)</f>
        <v/>
      </c>
      <c r="I85" s="303"/>
      <c r="J85" s="303"/>
      <c r="K85" s="303"/>
      <c r="L85" s="303"/>
      <c r="M85" s="303"/>
      <c r="N85" s="303"/>
      <c r="O85" s="303"/>
      <c r="P85" s="303"/>
      <c r="Q85" s="303"/>
      <c r="R85" s="304"/>
    </row>
    <row r="86" spans="3:23" s="271" customFormat="1" ht="37.5" customHeight="1">
      <c r="C86" s="439"/>
      <c r="D86" s="439"/>
      <c r="E86" s="441" t="str">
        <f>IF('様式第36(指定)_受電'!E86="","",'様式第36(指定)_受電'!E86)</f>
        <v/>
      </c>
      <c r="F86" s="441" t="str">
        <f>IF('様式第36(指定)_受電'!F86="","",'様式第36(指定)_受電'!F86)</f>
        <v/>
      </c>
      <c r="G86" s="268" t="s">
        <v>408</v>
      </c>
      <c r="H86" s="267" t="str">
        <f>IF(COUNT('様式第36(指定)_受電'!L86)=0,"",'様式第36(指定)_受電'!L86)</f>
        <v/>
      </c>
      <c r="I86" s="303"/>
      <c r="J86" s="303"/>
      <c r="K86" s="303"/>
      <c r="L86" s="303"/>
      <c r="M86" s="303"/>
      <c r="N86" s="303"/>
      <c r="O86" s="303"/>
      <c r="P86" s="303"/>
      <c r="Q86" s="303"/>
      <c r="R86" s="304"/>
    </row>
    <row r="87" spans="3:23" s="271" customFormat="1" ht="37.5" customHeight="1">
      <c r="C87" s="439"/>
      <c r="D87" s="439"/>
      <c r="E87" s="442"/>
      <c r="F87" s="442"/>
      <c r="G87" s="268" t="s">
        <v>409</v>
      </c>
      <c r="H87" s="267" t="str">
        <f>IF(COUNT('様式第36(指定)_受電'!V87)=0,"",'様式第36(指定)_受電'!V87)</f>
        <v/>
      </c>
      <c r="I87" s="303"/>
      <c r="J87" s="303"/>
      <c r="K87" s="303"/>
      <c r="L87" s="303"/>
      <c r="M87" s="303"/>
      <c r="N87" s="303"/>
      <c r="O87" s="303"/>
      <c r="P87" s="303"/>
      <c r="Q87" s="303"/>
      <c r="R87" s="304"/>
    </row>
    <row r="88" spans="3:23" s="271" customFormat="1" ht="37.5" customHeight="1">
      <c r="C88" s="439"/>
      <c r="D88" s="439"/>
      <c r="E88" s="441" t="str">
        <f>IF('様式第36(指定)_受電'!E88="","",'様式第36(指定)_受電'!E88)</f>
        <v/>
      </c>
      <c r="F88" s="441" t="str">
        <f>IF('様式第36(指定)_受電'!F88="","",'様式第36(指定)_受電'!F88)</f>
        <v/>
      </c>
      <c r="G88" s="268" t="s">
        <v>408</v>
      </c>
      <c r="H88" s="267" t="str">
        <f>IF(COUNT('様式第36(指定)_受電'!L88)=0,"",'様式第36(指定)_受電'!L88)</f>
        <v/>
      </c>
      <c r="I88" s="303"/>
      <c r="J88" s="303"/>
      <c r="K88" s="303"/>
      <c r="L88" s="303"/>
      <c r="M88" s="303"/>
      <c r="N88" s="303"/>
      <c r="O88" s="303"/>
      <c r="P88" s="303"/>
      <c r="Q88" s="303"/>
      <c r="R88" s="304"/>
    </row>
    <row r="89" spans="3:23" s="271" customFormat="1" ht="37.5" customHeight="1">
      <c r="C89" s="439"/>
      <c r="D89" s="439"/>
      <c r="E89" s="442"/>
      <c r="F89" s="442"/>
      <c r="G89" s="268" t="s">
        <v>409</v>
      </c>
      <c r="H89" s="267" t="str">
        <f>IF(COUNT('様式第36(指定)_受電'!V89)=0,"",'様式第36(指定)_受電'!V89)</f>
        <v/>
      </c>
      <c r="I89" s="303"/>
      <c r="J89" s="303"/>
      <c r="K89" s="303"/>
      <c r="L89" s="303"/>
      <c r="M89" s="303"/>
      <c r="N89" s="303"/>
      <c r="O89" s="303"/>
      <c r="P89" s="303"/>
      <c r="Q89" s="303"/>
      <c r="R89" s="304"/>
    </row>
    <row r="90" spans="3:23" s="271" customFormat="1" ht="37.5" customHeight="1">
      <c r="C90" s="439"/>
      <c r="D90" s="439"/>
      <c r="E90" s="443" t="s">
        <v>118</v>
      </c>
      <c r="F90" s="444"/>
      <c r="G90" s="273" t="s">
        <v>408</v>
      </c>
      <c r="H90" s="274" t="str">
        <f>IF(COUNTIFS($G84:$G89,$G90,H84:H89,"&gt;=0")=0,"",SUMIF($G84:$G89,$G90,H84:H89))</f>
        <v/>
      </c>
      <c r="I90" s="274" t="str">
        <f>IF(COUNTIFS($G84:$G89,$G90,I84:I89,"&lt;&gt;")=0,"",SUMIF($G84:$G89,$G90,I84:I89))</f>
        <v/>
      </c>
      <c r="J90" s="274" t="str">
        <f t="shared" ref="J90" si="26">IF(COUNTIFS($G84:$G89,$G90,J84:J89,"&lt;&gt;")=0,"",SUMIF($G84:$G89,$G90,J84:J89))</f>
        <v/>
      </c>
      <c r="K90" s="274" t="str">
        <f t="shared" ref="K90" si="27">IF(COUNTIFS($G84:$G89,$G90,K84:K89,"&lt;&gt;")=0,"",SUMIF($G84:$G89,$G90,K84:K89))</f>
        <v/>
      </c>
      <c r="L90" s="274" t="str">
        <f t="shared" ref="L90" si="28">IF(COUNTIFS($G84:$G89,$G90,L84:L89,"&lt;&gt;")=0,"",SUMIF($G84:$G89,$G90,L84:L89))</f>
        <v/>
      </c>
      <c r="M90" s="274" t="str">
        <f t="shared" ref="M90" si="29">IF(COUNTIFS($G84:$G89,$G90,M84:M89,"&lt;&gt;")=0,"",SUMIF($G84:$G89,$G90,M84:M89))</f>
        <v/>
      </c>
      <c r="N90" s="274" t="str">
        <f t="shared" ref="N90" si="30">IF(COUNTIFS($G84:$G89,$G90,N84:N89,"&lt;&gt;")=0,"",SUMIF($G84:$G89,$G90,N84:N89))</f>
        <v/>
      </c>
      <c r="O90" s="274" t="str">
        <f t="shared" ref="O90" si="31">IF(COUNTIFS($G84:$G89,$G90,O84:O89,"&lt;&gt;")=0,"",SUMIF($G84:$G89,$G90,O84:O89))</f>
        <v/>
      </c>
      <c r="P90" s="274" t="str">
        <f t="shared" ref="P90" si="32">IF(COUNTIFS($G84:$G89,$G90,P84:P89,"&lt;&gt;")=0,"",SUMIF($G84:$G89,$G90,P84:P89))</f>
        <v/>
      </c>
      <c r="Q90" s="274" t="str">
        <f t="shared" ref="Q90" si="33">IF(COUNTIFS($G84:$G89,$G90,Q84:Q89,"&lt;&gt;")=0,"",SUMIF($G84:$G89,$G90,Q84:Q89))</f>
        <v/>
      </c>
      <c r="R90" s="319"/>
      <c r="T90" s="272" t="s">
        <v>414</v>
      </c>
      <c r="W90" s="271">
        <v>7</v>
      </c>
    </row>
    <row r="91" spans="3:23" s="271" customFormat="1" ht="37.5" customHeight="1">
      <c r="C91" s="439"/>
      <c r="D91" s="440"/>
      <c r="E91" s="445"/>
      <c r="F91" s="446"/>
      <c r="G91" s="273" t="s">
        <v>409</v>
      </c>
      <c r="H91" s="274" t="str">
        <f>IF(COUNTIFS($G84:$G89,$G91,H84:H89,"&gt;=0")=0,"",SUMIF($G84:$G89,$G91,H84:H89))</f>
        <v/>
      </c>
      <c r="I91" s="274" t="str">
        <f>IF(COUNTIFS($G84:$G89,$G91,I84:I89,"&lt;&gt;")=0,"",SUMIF($G84:$G89,$G91,I84:I89))</f>
        <v/>
      </c>
      <c r="J91" s="274" t="str">
        <f t="shared" ref="J91:Q91" si="34">IF(COUNTIFS($G84:$G89,$G91,J84:J89,"&lt;&gt;")=0,"",SUMIF($G84:$G89,$G91,J84:J89))</f>
        <v/>
      </c>
      <c r="K91" s="274" t="str">
        <f t="shared" si="34"/>
        <v/>
      </c>
      <c r="L91" s="274" t="str">
        <f t="shared" si="34"/>
        <v/>
      </c>
      <c r="M91" s="274" t="str">
        <f t="shared" si="34"/>
        <v/>
      </c>
      <c r="N91" s="274" t="str">
        <f t="shared" si="34"/>
        <v/>
      </c>
      <c r="O91" s="274" t="str">
        <f t="shared" si="34"/>
        <v/>
      </c>
      <c r="P91" s="274" t="str">
        <f t="shared" si="34"/>
        <v/>
      </c>
      <c r="Q91" s="274" t="str">
        <f t="shared" si="34"/>
        <v/>
      </c>
      <c r="R91" s="319"/>
      <c r="T91" s="272" t="s">
        <v>414</v>
      </c>
      <c r="W91" s="271">
        <v>8</v>
      </c>
    </row>
    <row r="92" spans="3:23" s="271" customFormat="1" ht="37.5" customHeight="1">
      <c r="C92" s="439"/>
      <c r="D92" s="433" t="s">
        <v>121</v>
      </c>
      <c r="E92" s="452"/>
      <c r="F92" s="434"/>
      <c r="G92" s="273" t="s">
        <v>408</v>
      </c>
      <c r="H92" s="274" t="str">
        <f>IF(COUNT(H66,H74,H82,H90)=0,"",SUM(H66,H74,H82,H90))</f>
        <v/>
      </c>
      <c r="I92" s="274" t="str">
        <f t="shared" ref="I92:Q92" si="35">IF(COUNT(I66,I74,I82,I90)=0,"",SUM(I66,I74,I82,I90))</f>
        <v/>
      </c>
      <c r="J92" s="274" t="str">
        <f t="shared" si="35"/>
        <v/>
      </c>
      <c r="K92" s="274" t="str">
        <f t="shared" si="35"/>
        <v/>
      </c>
      <c r="L92" s="274" t="str">
        <f t="shared" si="35"/>
        <v/>
      </c>
      <c r="M92" s="274" t="str">
        <f t="shared" si="35"/>
        <v/>
      </c>
      <c r="N92" s="274" t="str">
        <f t="shared" si="35"/>
        <v/>
      </c>
      <c r="O92" s="274" t="str">
        <f t="shared" si="35"/>
        <v/>
      </c>
      <c r="P92" s="274" t="str">
        <f t="shared" si="35"/>
        <v/>
      </c>
      <c r="Q92" s="274" t="str">
        <f t="shared" si="35"/>
        <v/>
      </c>
      <c r="R92" s="319"/>
      <c r="T92" s="272" t="s">
        <v>414</v>
      </c>
    </row>
    <row r="93" spans="3:23" s="271" customFormat="1" ht="37.5" customHeight="1">
      <c r="C93" s="440"/>
      <c r="D93" s="435"/>
      <c r="E93" s="453"/>
      <c r="F93" s="436"/>
      <c r="G93" s="273" t="s">
        <v>409</v>
      </c>
      <c r="H93" s="274" t="str">
        <f>IF(COUNT(H67,H75,H83,H91)=0,"",SUM(H67,H75,H83,H91))</f>
        <v/>
      </c>
      <c r="I93" s="274" t="str">
        <f t="shared" ref="I93:Q93" si="36">IF(COUNT(I67,I75,I83,I91)=0,"",SUM(I67,I75,I83,I91))</f>
        <v/>
      </c>
      <c r="J93" s="274" t="str">
        <f t="shared" si="36"/>
        <v/>
      </c>
      <c r="K93" s="274" t="str">
        <f t="shared" si="36"/>
        <v/>
      </c>
      <c r="L93" s="274" t="str">
        <f t="shared" si="36"/>
        <v/>
      </c>
      <c r="M93" s="274" t="str">
        <f t="shared" si="36"/>
        <v/>
      </c>
      <c r="N93" s="274" t="str">
        <f t="shared" si="36"/>
        <v/>
      </c>
      <c r="O93" s="274" t="str">
        <f t="shared" si="36"/>
        <v/>
      </c>
      <c r="P93" s="274" t="str">
        <f t="shared" si="36"/>
        <v/>
      </c>
      <c r="Q93" s="274" t="str">
        <f t="shared" si="36"/>
        <v/>
      </c>
      <c r="R93" s="319"/>
      <c r="T93" s="272" t="s">
        <v>414</v>
      </c>
    </row>
    <row r="94" spans="3:23" s="324" customFormat="1" ht="18.75" customHeight="1">
      <c r="C94" s="320" t="s">
        <v>296</v>
      </c>
      <c r="D94" s="321"/>
      <c r="E94" s="321"/>
      <c r="F94" s="321"/>
      <c r="G94" s="322"/>
      <c r="H94" s="321"/>
      <c r="I94" s="321"/>
      <c r="J94" s="321"/>
      <c r="K94" s="321"/>
      <c r="L94" s="321"/>
      <c r="M94" s="321"/>
      <c r="N94" s="321"/>
      <c r="O94" s="321"/>
      <c r="P94" s="321"/>
      <c r="Q94" s="321"/>
      <c r="R94" s="323"/>
    </row>
    <row r="95" spans="3:23" s="324" customFormat="1" ht="18.75" customHeight="1">
      <c r="C95" s="338"/>
      <c r="D95" s="339"/>
      <c r="E95" s="339"/>
      <c r="F95" s="339"/>
      <c r="G95" s="340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43"/>
    </row>
    <row r="96" spans="3:23" s="324" customFormat="1" ht="18.75" customHeight="1">
      <c r="C96" s="338"/>
      <c r="D96" s="339"/>
      <c r="E96" s="339"/>
      <c r="F96" s="339"/>
      <c r="G96" s="340"/>
      <c r="H96" s="339"/>
      <c r="I96" s="339"/>
      <c r="J96" s="339"/>
      <c r="K96" s="339"/>
      <c r="L96" s="339"/>
      <c r="M96" s="339"/>
      <c r="N96" s="339"/>
      <c r="O96" s="339"/>
      <c r="P96" s="339"/>
      <c r="Q96" s="339"/>
      <c r="R96" s="343"/>
    </row>
    <row r="97" spans="3:18" s="324" customFormat="1" ht="18.75" customHeight="1">
      <c r="C97" s="338"/>
      <c r="D97" s="339"/>
      <c r="E97" s="339"/>
      <c r="F97" s="339"/>
      <c r="G97" s="340"/>
      <c r="H97" s="339"/>
      <c r="I97" s="339"/>
      <c r="J97" s="339"/>
      <c r="K97" s="339"/>
      <c r="L97" s="339"/>
      <c r="M97" s="339"/>
      <c r="N97" s="339"/>
      <c r="O97" s="339"/>
      <c r="P97" s="339"/>
      <c r="Q97" s="339"/>
      <c r="R97" s="343"/>
    </row>
    <row r="98" spans="3:18" s="324" customFormat="1" ht="18.75" customHeight="1">
      <c r="C98" s="338"/>
      <c r="D98" s="339"/>
      <c r="E98" s="339"/>
      <c r="F98" s="339"/>
      <c r="G98" s="340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43"/>
    </row>
    <row r="99" spans="3:18" s="324" customFormat="1" ht="18.75" customHeight="1">
      <c r="C99" s="338"/>
      <c r="D99" s="339"/>
      <c r="E99" s="339"/>
      <c r="F99" s="339"/>
      <c r="G99" s="340"/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43"/>
    </row>
    <row r="100" spans="3:18" s="324" customFormat="1" ht="18.75" customHeight="1">
      <c r="C100" s="338"/>
      <c r="D100" s="339"/>
      <c r="E100" s="339"/>
      <c r="F100" s="339"/>
      <c r="G100" s="340"/>
      <c r="H100" s="339"/>
      <c r="I100" s="339"/>
      <c r="J100" s="339"/>
      <c r="K100" s="339"/>
      <c r="L100" s="339"/>
      <c r="M100" s="339"/>
      <c r="N100" s="339"/>
      <c r="O100" s="339"/>
      <c r="P100" s="339"/>
      <c r="Q100" s="339"/>
      <c r="R100" s="343"/>
    </row>
    <row r="101" spans="3:18" s="324" customFormat="1" ht="18.75" customHeight="1">
      <c r="C101" s="338"/>
      <c r="D101" s="339"/>
      <c r="E101" s="339"/>
      <c r="F101" s="339"/>
      <c r="G101" s="340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43"/>
    </row>
    <row r="102" spans="3:18" s="324" customFormat="1" ht="18.75" customHeight="1">
      <c r="C102" s="338"/>
      <c r="D102" s="339"/>
      <c r="E102" s="339"/>
      <c r="F102" s="339"/>
      <c r="G102" s="340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43"/>
    </row>
    <row r="103" spans="3:18" s="324" customFormat="1" ht="18.75" customHeight="1">
      <c r="C103" s="338"/>
      <c r="D103" s="339"/>
      <c r="E103" s="339"/>
      <c r="F103" s="339"/>
      <c r="G103" s="340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43"/>
    </row>
    <row r="104" spans="3:18" ht="18.75" customHeight="1">
      <c r="C104" s="341"/>
      <c r="D104" s="341"/>
      <c r="E104" s="341"/>
      <c r="F104" s="341"/>
      <c r="G104" s="341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4"/>
    </row>
    <row r="105" spans="3:18" ht="21.95" customHeight="1">
      <c r="C105" s="306" t="s">
        <v>109</v>
      </c>
      <c r="R105" s="308"/>
    </row>
    <row r="106" spans="3:18" ht="21.95" customHeight="1">
      <c r="C106" s="306" t="s">
        <v>110</v>
      </c>
      <c r="R106" s="308"/>
    </row>
    <row r="107" spans="3:18" ht="21.95" customHeight="1">
      <c r="C107" s="309" t="s">
        <v>111</v>
      </c>
      <c r="D107" s="310"/>
      <c r="E107" s="310"/>
      <c r="F107" s="310"/>
      <c r="G107" s="310"/>
      <c r="H107" s="310"/>
      <c r="I107" s="310"/>
      <c r="J107" s="310"/>
      <c r="K107" s="310"/>
      <c r="R107" s="308"/>
    </row>
    <row r="108" spans="3:18" ht="21.95" customHeight="1">
      <c r="C108" s="312" t="s">
        <v>28</v>
      </c>
      <c r="E108" s="328" t="s">
        <v>66</v>
      </c>
      <c r="F108" s="329" t="s">
        <v>468</v>
      </c>
      <c r="R108" s="314"/>
    </row>
    <row r="109" spans="3:18" s="315" customFormat="1" ht="21.95" customHeight="1">
      <c r="C109" s="433" t="s">
        <v>103</v>
      </c>
      <c r="D109" s="434"/>
      <c r="E109" s="431" t="s">
        <v>24</v>
      </c>
      <c r="F109" s="431" t="s">
        <v>112</v>
      </c>
      <c r="G109" s="431" t="s">
        <v>113</v>
      </c>
      <c r="H109" s="316" t="s">
        <v>114</v>
      </c>
      <c r="I109" s="317"/>
      <c r="J109" s="317"/>
      <c r="K109" s="317"/>
      <c r="L109" s="318"/>
      <c r="M109" s="316" t="s">
        <v>39</v>
      </c>
      <c r="N109" s="317"/>
      <c r="O109" s="317"/>
      <c r="P109" s="317"/>
      <c r="Q109" s="318"/>
      <c r="R109" s="429" t="s">
        <v>115</v>
      </c>
    </row>
    <row r="110" spans="3:18" s="315" customFormat="1" ht="21.95" customHeight="1">
      <c r="C110" s="435"/>
      <c r="D110" s="436"/>
      <c r="E110" s="432"/>
      <c r="F110" s="432"/>
      <c r="G110" s="432"/>
      <c r="H110" s="283">
        <f>DATE(様式一覧!$D$3,1,1)</f>
        <v>42370</v>
      </c>
      <c r="I110" s="283">
        <f>DATE(様式一覧!$D$3+1,1,1)</f>
        <v>42736</v>
      </c>
      <c r="J110" s="283">
        <f>DATE(様式一覧!$D$3+2,1,1)</f>
        <v>43101</v>
      </c>
      <c r="K110" s="283">
        <f>DATE(様式一覧!$D$3+3,1,1)</f>
        <v>43466</v>
      </c>
      <c r="L110" s="283">
        <f>DATE(様式一覧!$D$3+4,1,1)</f>
        <v>43831</v>
      </c>
      <c r="M110" s="283">
        <f>DATE(様式一覧!$D$3+5,1,1)</f>
        <v>44197</v>
      </c>
      <c r="N110" s="283">
        <f>DATE(様式一覧!$D$3+6,1,1)</f>
        <v>44562</v>
      </c>
      <c r="O110" s="283">
        <f>DATE(様式一覧!$D$3+7,1,1)</f>
        <v>44927</v>
      </c>
      <c r="P110" s="283">
        <f>DATE(様式一覧!$D$3+8,1,1)</f>
        <v>45292</v>
      </c>
      <c r="Q110" s="283">
        <f>DATE(様式一覧!$D$3+9,1,1)</f>
        <v>45658</v>
      </c>
      <c r="R110" s="430"/>
    </row>
    <row r="111" spans="3:18" s="271" customFormat="1" ht="37.5" customHeight="1">
      <c r="C111" s="438" t="s">
        <v>116</v>
      </c>
      <c r="D111" s="438" t="s">
        <v>117</v>
      </c>
      <c r="E111" s="441" t="str">
        <f>IF('様式第36(指定)_受電'!E111="","",'様式第36(指定)_受電'!E111)</f>
        <v/>
      </c>
      <c r="F111" s="441" t="str">
        <f>IF('様式第36(指定)_受電'!F111="","",'様式第36(指定)_受電'!F111)</f>
        <v/>
      </c>
      <c r="G111" s="268" t="s">
        <v>408</v>
      </c>
      <c r="H111" s="267" t="str">
        <f>IF(COUNT('様式第36(指定)_受電'!L111)=0,"",'様式第36(指定)_受電'!L111)</f>
        <v/>
      </c>
      <c r="I111" s="303"/>
      <c r="J111" s="303"/>
      <c r="K111" s="303"/>
      <c r="L111" s="303"/>
      <c r="M111" s="303"/>
      <c r="N111" s="303"/>
      <c r="O111" s="303"/>
      <c r="P111" s="303"/>
      <c r="Q111" s="303"/>
      <c r="R111" s="304"/>
    </row>
    <row r="112" spans="3:18" s="271" customFormat="1" ht="37.5" customHeight="1">
      <c r="C112" s="439"/>
      <c r="D112" s="439"/>
      <c r="E112" s="442"/>
      <c r="F112" s="442"/>
      <c r="G112" s="268" t="s">
        <v>409</v>
      </c>
      <c r="H112" s="267" t="str">
        <f>IF(COUNT('様式第36(指定)_受電'!V112)=0,"",'様式第36(指定)_受電'!V112)</f>
        <v/>
      </c>
      <c r="I112" s="303"/>
      <c r="J112" s="303"/>
      <c r="K112" s="303"/>
      <c r="L112" s="303"/>
      <c r="M112" s="303"/>
      <c r="N112" s="303"/>
      <c r="O112" s="303"/>
      <c r="P112" s="303"/>
      <c r="Q112" s="303"/>
      <c r="R112" s="304"/>
    </row>
    <row r="113" spans="3:23" s="271" customFormat="1" ht="37.5" customHeight="1">
      <c r="C113" s="439"/>
      <c r="D113" s="439"/>
      <c r="E113" s="441" t="str">
        <f>IF('様式第36(指定)_受電'!E113="","",'様式第36(指定)_受電'!E113)</f>
        <v/>
      </c>
      <c r="F113" s="441" t="str">
        <f>IF('様式第36(指定)_受電'!F113="","",'様式第36(指定)_受電'!F113)</f>
        <v/>
      </c>
      <c r="G113" s="268" t="s">
        <v>408</v>
      </c>
      <c r="H113" s="267" t="str">
        <f>IF(COUNT('様式第36(指定)_受電'!L113)=0,"",'様式第36(指定)_受電'!L113)</f>
        <v/>
      </c>
      <c r="I113" s="303"/>
      <c r="J113" s="303"/>
      <c r="K113" s="303"/>
      <c r="L113" s="303"/>
      <c r="M113" s="303"/>
      <c r="N113" s="303"/>
      <c r="O113" s="303"/>
      <c r="P113" s="303"/>
      <c r="Q113" s="303"/>
      <c r="R113" s="304"/>
    </row>
    <row r="114" spans="3:23" s="271" customFormat="1" ht="37.5" customHeight="1">
      <c r="C114" s="439"/>
      <c r="D114" s="439"/>
      <c r="E114" s="442"/>
      <c r="F114" s="442"/>
      <c r="G114" s="268" t="s">
        <v>409</v>
      </c>
      <c r="H114" s="267" t="str">
        <f>IF(COUNT('様式第36(指定)_受電'!V114)=0,"",'様式第36(指定)_受電'!V114)</f>
        <v/>
      </c>
      <c r="I114" s="303"/>
      <c r="J114" s="303"/>
      <c r="K114" s="303"/>
      <c r="L114" s="303"/>
      <c r="M114" s="303"/>
      <c r="N114" s="303"/>
      <c r="O114" s="303"/>
      <c r="P114" s="303"/>
      <c r="Q114" s="303"/>
      <c r="R114" s="304"/>
    </row>
    <row r="115" spans="3:23" s="271" customFormat="1" ht="37.5" customHeight="1">
      <c r="C115" s="439"/>
      <c r="D115" s="439"/>
      <c r="E115" s="441" t="str">
        <f>IF('様式第36(指定)_受電'!E115="","",'様式第36(指定)_受電'!E115)</f>
        <v/>
      </c>
      <c r="F115" s="441" t="str">
        <f>IF('様式第36(指定)_受電'!F115="","",'様式第36(指定)_受電'!F115)</f>
        <v/>
      </c>
      <c r="G115" s="268" t="s">
        <v>408</v>
      </c>
      <c r="H115" s="267" t="str">
        <f>IF(COUNT('様式第36(指定)_受電'!L115)=0,"",'様式第36(指定)_受電'!L115)</f>
        <v/>
      </c>
      <c r="I115" s="303"/>
      <c r="J115" s="303"/>
      <c r="K115" s="303"/>
      <c r="L115" s="303"/>
      <c r="M115" s="303"/>
      <c r="N115" s="303"/>
      <c r="O115" s="303"/>
      <c r="P115" s="303"/>
      <c r="Q115" s="303"/>
      <c r="R115" s="304"/>
    </row>
    <row r="116" spans="3:23" s="271" customFormat="1" ht="37.5" customHeight="1">
      <c r="C116" s="439"/>
      <c r="D116" s="439"/>
      <c r="E116" s="442"/>
      <c r="F116" s="442"/>
      <c r="G116" s="268" t="s">
        <v>409</v>
      </c>
      <c r="H116" s="267" t="str">
        <f>IF(COUNT('様式第36(指定)_受電'!V116)=0,"",'様式第36(指定)_受電'!V116)</f>
        <v/>
      </c>
      <c r="I116" s="303"/>
      <c r="J116" s="303"/>
      <c r="K116" s="303"/>
      <c r="L116" s="303"/>
      <c r="M116" s="303"/>
      <c r="N116" s="303"/>
      <c r="O116" s="303"/>
      <c r="P116" s="303"/>
      <c r="Q116" s="303"/>
      <c r="R116" s="304"/>
    </row>
    <row r="117" spans="3:23" s="271" customFormat="1" ht="37.5" customHeight="1">
      <c r="C117" s="439"/>
      <c r="D117" s="439"/>
      <c r="E117" s="443" t="s">
        <v>118</v>
      </c>
      <c r="F117" s="444"/>
      <c r="G117" s="273" t="s">
        <v>408</v>
      </c>
      <c r="H117" s="274" t="str">
        <f>IF(COUNTIFS($G111:$G116,$G117,H111:H116,"&gt;=0")=0,"",SUMIF($G111:$G116,$G117,H111:H116))</f>
        <v/>
      </c>
      <c r="I117" s="274" t="str">
        <f>IF(COUNTIFS($G111:$G116,$G117,I111:I116,"&lt;&gt;")=0,"",SUMIF($G111:$G116,$G117,I111:I116))</f>
        <v/>
      </c>
      <c r="J117" s="274" t="str">
        <f t="shared" ref="J117:Q117" si="37">IF(COUNTIFS($G111:$G116,$G117,J111:J116,"&lt;&gt;")=0,"",SUMIF($G111:$G116,$G117,J111:J116))</f>
        <v/>
      </c>
      <c r="K117" s="274" t="str">
        <f t="shared" si="37"/>
        <v/>
      </c>
      <c r="L117" s="274" t="str">
        <f t="shared" si="37"/>
        <v/>
      </c>
      <c r="M117" s="274" t="str">
        <f t="shared" si="37"/>
        <v/>
      </c>
      <c r="N117" s="274" t="str">
        <f t="shared" si="37"/>
        <v/>
      </c>
      <c r="O117" s="274" t="str">
        <f t="shared" si="37"/>
        <v/>
      </c>
      <c r="P117" s="274" t="str">
        <f t="shared" si="37"/>
        <v/>
      </c>
      <c r="Q117" s="274" t="str">
        <f t="shared" si="37"/>
        <v/>
      </c>
      <c r="R117" s="319"/>
      <c r="T117" s="272" t="s">
        <v>414</v>
      </c>
      <c r="W117" s="271">
        <v>1</v>
      </c>
    </row>
    <row r="118" spans="3:23" s="271" customFormat="1" ht="37.5" customHeight="1">
      <c r="C118" s="439"/>
      <c r="D118" s="440"/>
      <c r="E118" s="445"/>
      <c r="F118" s="446"/>
      <c r="G118" s="273" t="s">
        <v>409</v>
      </c>
      <c r="H118" s="274" t="str">
        <f>IF(COUNTIFS($G111:$G116,$G118,H111:H116,"&gt;=0")=0,"",SUMIF($G111:$G116,$G118,H111:H116))</f>
        <v/>
      </c>
      <c r="I118" s="274" t="str">
        <f>IF(COUNTIFS($G111:$G116,$G118,I111:I116,"&lt;&gt;")=0,"",SUMIF($G111:$G116,$G118,I111:I116))</f>
        <v/>
      </c>
      <c r="J118" s="274" t="str">
        <f t="shared" ref="J118:Q118" si="38">IF(COUNTIFS($G111:$G116,$G118,J111:J116,"&lt;&gt;")=0,"",SUMIF($G111:$G116,$G118,J111:J116))</f>
        <v/>
      </c>
      <c r="K118" s="274" t="str">
        <f t="shared" si="38"/>
        <v/>
      </c>
      <c r="L118" s="274" t="str">
        <f t="shared" si="38"/>
        <v/>
      </c>
      <c r="M118" s="274" t="str">
        <f t="shared" si="38"/>
        <v/>
      </c>
      <c r="N118" s="274" t="str">
        <f t="shared" si="38"/>
        <v/>
      </c>
      <c r="O118" s="274" t="str">
        <f t="shared" si="38"/>
        <v/>
      </c>
      <c r="P118" s="274" t="str">
        <f t="shared" si="38"/>
        <v/>
      </c>
      <c r="Q118" s="274" t="str">
        <f t="shared" si="38"/>
        <v/>
      </c>
      <c r="R118" s="319"/>
      <c r="T118" s="272" t="s">
        <v>414</v>
      </c>
      <c r="W118" s="271">
        <v>2</v>
      </c>
    </row>
    <row r="119" spans="3:23" s="271" customFormat="1" ht="37.5" customHeight="1">
      <c r="C119" s="439"/>
      <c r="D119" s="438" t="s">
        <v>346</v>
      </c>
      <c r="E119" s="441" t="str">
        <f>IF('様式第36(指定)_受電'!E119="","",'様式第36(指定)_受電'!E119)</f>
        <v/>
      </c>
      <c r="F119" s="441" t="str">
        <f>IF('様式第36(指定)_受電'!F119="","",'様式第36(指定)_受電'!F119)</f>
        <v/>
      </c>
      <c r="G119" s="268" t="s">
        <v>408</v>
      </c>
      <c r="H119" s="267" t="str">
        <f>IF(COUNT('様式第36(指定)_受電'!L119)=0,"",'様式第36(指定)_受電'!L119)</f>
        <v/>
      </c>
      <c r="I119" s="303"/>
      <c r="J119" s="303"/>
      <c r="K119" s="303"/>
      <c r="L119" s="303"/>
      <c r="M119" s="303"/>
      <c r="N119" s="303"/>
      <c r="O119" s="303"/>
      <c r="P119" s="303"/>
      <c r="Q119" s="303"/>
      <c r="R119" s="304"/>
    </row>
    <row r="120" spans="3:23" s="271" customFormat="1" ht="37.5" customHeight="1">
      <c r="C120" s="439"/>
      <c r="D120" s="439"/>
      <c r="E120" s="442"/>
      <c r="F120" s="442"/>
      <c r="G120" s="268" t="s">
        <v>409</v>
      </c>
      <c r="H120" s="267" t="str">
        <f>IF(COUNT('様式第36(指定)_受電'!V120)=0,"",'様式第36(指定)_受電'!V120)</f>
        <v/>
      </c>
      <c r="I120" s="303"/>
      <c r="J120" s="303"/>
      <c r="K120" s="303"/>
      <c r="L120" s="303"/>
      <c r="M120" s="303"/>
      <c r="N120" s="303"/>
      <c r="O120" s="303"/>
      <c r="P120" s="303"/>
      <c r="Q120" s="303"/>
      <c r="R120" s="304"/>
    </row>
    <row r="121" spans="3:23" s="271" customFormat="1" ht="37.5" customHeight="1">
      <c r="C121" s="439"/>
      <c r="D121" s="439"/>
      <c r="E121" s="441" t="str">
        <f>IF('様式第36(指定)_受電'!E121="","",'様式第36(指定)_受電'!E121)</f>
        <v/>
      </c>
      <c r="F121" s="441" t="str">
        <f>IF('様式第36(指定)_受電'!F121="","",'様式第36(指定)_受電'!F121)</f>
        <v/>
      </c>
      <c r="G121" s="268" t="s">
        <v>408</v>
      </c>
      <c r="H121" s="267" t="str">
        <f>IF(COUNT('様式第36(指定)_受電'!L121)=0,"",'様式第36(指定)_受電'!L121)</f>
        <v/>
      </c>
      <c r="I121" s="303"/>
      <c r="J121" s="303"/>
      <c r="K121" s="303"/>
      <c r="L121" s="303"/>
      <c r="M121" s="303"/>
      <c r="N121" s="303"/>
      <c r="O121" s="303"/>
      <c r="P121" s="303"/>
      <c r="Q121" s="303"/>
      <c r="R121" s="304"/>
    </row>
    <row r="122" spans="3:23" s="271" customFormat="1" ht="37.5" customHeight="1">
      <c r="C122" s="439"/>
      <c r="D122" s="439"/>
      <c r="E122" s="442"/>
      <c r="F122" s="442"/>
      <c r="G122" s="268" t="s">
        <v>409</v>
      </c>
      <c r="H122" s="267" t="str">
        <f>IF(COUNT('様式第36(指定)_受電'!V122)=0,"",'様式第36(指定)_受電'!V122)</f>
        <v/>
      </c>
      <c r="I122" s="303"/>
      <c r="J122" s="303"/>
      <c r="K122" s="303"/>
      <c r="L122" s="303"/>
      <c r="M122" s="303"/>
      <c r="N122" s="303"/>
      <c r="O122" s="303"/>
      <c r="P122" s="303"/>
      <c r="Q122" s="303"/>
      <c r="R122" s="304"/>
    </row>
    <row r="123" spans="3:23" s="271" customFormat="1" ht="37.5" customHeight="1">
      <c r="C123" s="439"/>
      <c r="D123" s="439"/>
      <c r="E123" s="441" t="str">
        <f>IF('様式第36(指定)_受電'!E123="","",'様式第36(指定)_受電'!E123)</f>
        <v/>
      </c>
      <c r="F123" s="441" t="str">
        <f>IF('様式第36(指定)_受電'!F123="","",'様式第36(指定)_受電'!F123)</f>
        <v/>
      </c>
      <c r="G123" s="268" t="s">
        <v>408</v>
      </c>
      <c r="H123" s="267" t="str">
        <f>IF(COUNT('様式第36(指定)_受電'!L123)=0,"",'様式第36(指定)_受電'!L123)</f>
        <v/>
      </c>
      <c r="I123" s="303"/>
      <c r="J123" s="303"/>
      <c r="K123" s="303"/>
      <c r="L123" s="303"/>
      <c r="M123" s="303"/>
      <c r="N123" s="303"/>
      <c r="O123" s="303"/>
      <c r="P123" s="303"/>
      <c r="Q123" s="303"/>
      <c r="R123" s="304"/>
    </row>
    <row r="124" spans="3:23" s="271" customFormat="1" ht="37.5" customHeight="1">
      <c r="C124" s="439"/>
      <c r="D124" s="439"/>
      <c r="E124" s="442"/>
      <c r="F124" s="442"/>
      <c r="G124" s="268" t="s">
        <v>409</v>
      </c>
      <c r="H124" s="267" t="str">
        <f>IF(COUNT('様式第36(指定)_受電'!V124)=0,"",'様式第36(指定)_受電'!V124)</f>
        <v/>
      </c>
      <c r="I124" s="303"/>
      <c r="J124" s="303"/>
      <c r="K124" s="303"/>
      <c r="L124" s="303"/>
      <c r="M124" s="303"/>
      <c r="N124" s="303"/>
      <c r="O124" s="303"/>
      <c r="P124" s="303"/>
      <c r="Q124" s="303"/>
      <c r="R124" s="304"/>
    </row>
    <row r="125" spans="3:23" s="271" customFormat="1" ht="37.5" customHeight="1">
      <c r="C125" s="439"/>
      <c r="D125" s="439"/>
      <c r="E125" s="443" t="s">
        <v>118</v>
      </c>
      <c r="F125" s="444"/>
      <c r="G125" s="273" t="s">
        <v>408</v>
      </c>
      <c r="H125" s="274" t="str">
        <f>IF(COUNTIFS($G119:$G124,$G125,H119:H124,"&gt;=0")=0,"",SUMIF($G119:$G124,$G125,H119:H124))</f>
        <v/>
      </c>
      <c r="I125" s="274" t="str">
        <f>IF(COUNTIFS($G119:$G124,$G125,I119:I124,"&lt;&gt;")=0,"",SUMIF($G119:$G124,$G125,I119:I124))</f>
        <v/>
      </c>
      <c r="J125" s="274" t="str">
        <f t="shared" ref="J125:Q125" si="39">IF(COUNTIFS($G119:$G124,$G125,J119:J124,"&lt;&gt;")=0,"",SUMIF($G119:$G124,$G125,J119:J124))</f>
        <v/>
      </c>
      <c r="K125" s="274" t="str">
        <f t="shared" si="39"/>
        <v/>
      </c>
      <c r="L125" s="274" t="str">
        <f t="shared" si="39"/>
        <v/>
      </c>
      <c r="M125" s="274" t="str">
        <f t="shared" si="39"/>
        <v/>
      </c>
      <c r="N125" s="274" t="str">
        <f t="shared" si="39"/>
        <v/>
      </c>
      <c r="O125" s="274" t="str">
        <f t="shared" si="39"/>
        <v/>
      </c>
      <c r="P125" s="274" t="str">
        <f t="shared" si="39"/>
        <v/>
      </c>
      <c r="Q125" s="274" t="str">
        <f t="shared" si="39"/>
        <v/>
      </c>
      <c r="R125" s="319"/>
      <c r="T125" s="272" t="s">
        <v>414</v>
      </c>
      <c r="W125" s="271">
        <v>3</v>
      </c>
    </row>
    <row r="126" spans="3:23" s="271" customFormat="1" ht="37.5" customHeight="1">
      <c r="C126" s="439"/>
      <c r="D126" s="440"/>
      <c r="E126" s="445"/>
      <c r="F126" s="446"/>
      <c r="G126" s="273" t="s">
        <v>409</v>
      </c>
      <c r="H126" s="274" t="str">
        <f>IF(COUNTIFS($G119:$G124,$G126,H119:H124,"&gt;=0")=0,"",SUMIF($G119:$G124,$G126,H119:H124))</f>
        <v/>
      </c>
      <c r="I126" s="274" t="str">
        <f>IF(COUNTIFS($G119:$G124,$G126,I119:I124,"&lt;&gt;")=0,"",SUMIF($G119:$G124,$G126,I119:I124))</f>
        <v/>
      </c>
      <c r="J126" s="274" t="str">
        <f t="shared" ref="J126:Q126" si="40">IF(COUNTIFS($G119:$G124,$G126,J119:J124,"&lt;&gt;")=0,"",SUMIF($G119:$G124,$G126,J119:J124))</f>
        <v/>
      </c>
      <c r="K126" s="274" t="str">
        <f t="shared" si="40"/>
        <v/>
      </c>
      <c r="L126" s="274" t="str">
        <f t="shared" si="40"/>
        <v/>
      </c>
      <c r="M126" s="274" t="str">
        <f t="shared" si="40"/>
        <v/>
      </c>
      <c r="N126" s="274" t="str">
        <f t="shared" si="40"/>
        <v/>
      </c>
      <c r="O126" s="274" t="str">
        <f t="shared" si="40"/>
        <v/>
      </c>
      <c r="P126" s="274" t="str">
        <f t="shared" si="40"/>
        <v/>
      </c>
      <c r="Q126" s="274" t="str">
        <f t="shared" si="40"/>
        <v/>
      </c>
      <c r="R126" s="319"/>
      <c r="T126" s="272" t="s">
        <v>414</v>
      </c>
      <c r="W126" s="271">
        <v>4</v>
      </c>
    </row>
    <row r="127" spans="3:23" s="271" customFormat="1" ht="37.5" customHeight="1">
      <c r="C127" s="439"/>
      <c r="D127" s="438" t="s">
        <v>119</v>
      </c>
      <c r="E127" s="441" t="str">
        <f>IF('様式第36(指定)_受電'!E127="","",'様式第36(指定)_受電'!E127)</f>
        <v/>
      </c>
      <c r="F127" s="441" t="str">
        <f>IF('様式第36(指定)_受電'!F127="","",'様式第36(指定)_受電'!F127)</f>
        <v/>
      </c>
      <c r="G127" s="268" t="s">
        <v>408</v>
      </c>
      <c r="H127" s="267" t="str">
        <f>IF(COUNT('様式第36(指定)_受電'!L127)=0,"",'様式第36(指定)_受電'!L127)</f>
        <v/>
      </c>
      <c r="I127" s="303"/>
      <c r="J127" s="303"/>
      <c r="K127" s="303"/>
      <c r="L127" s="303"/>
      <c r="M127" s="303"/>
      <c r="N127" s="303"/>
      <c r="O127" s="303"/>
      <c r="P127" s="303"/>
      <c r="Q127" s="303"/>
      <c r="R127" s="304"/>
    </row>
    <row r="128" spans="3:23" s="271" customFormat="1" ht="37.5" customHeight="1">
      <c r="C128" s="439"/>
      <c r="D128" s="439"/>
      <c r="E128" s="442"/>
      <c r="F128" s="442"/>
      <c r="G128" s="268" t="s">
        <v>409</v>
      </c>
      <c r="H128" s="267" t="str">
        <f>IF(COUNT('様式第36(指定)_受電'!V128)=0,"",'様式第36(指定)_受電'!V128)</f>
        <v/>
      </c>
      <c r="I128" s="303"/>
      <c r="J128" s="303"/>
      <c r="K128" s="303"/>
      <c r="L128" s="303"/>
      <c r="M128" s="303"/>
      <c r="N128" s="303"/>
      <c r="O128" s="303"/>
      <c r="P128" s="303"/>
      <c r="Q128" s="303"/>
      <c r="R128" s="304"/>
    </row>
    <row r="129" spans="3:23" s="271" customFormat="1" ht="37.5" customHeight="1">
      <c r="C129" s="439"/>
      <c r="D129" s="439"/>
      <c r="E129" s="441" t="str">
        <f>IF('様式第36(指定)_受電'!E129="","",'様式第36(指定)_受電'!E129)</f>
        <v/>
      </c>
      <c r="F129" s="441" t="str">
        <f>IF('様式第36(指定)_受電'!F129="","",'様式第36(指定)_受電'!F129)</f>
        <v/>
      </c>
      <c r="G129" s="268" t="s">
        <v>408</v>
      </c>
      <c r="H129" s="267" t="str">
        <f>IF(COUNT('様式第36(指定)_受電'!L129)=0,"",'様式第36(指定)_受電'!L129)</f>
        <v/>
      </c>
      <c r="I129" s="303"/>
      <c r="J129" s="303"/>
      <c r="K129" s="303"/>
      <c r="L129" s="303"/>
      <c r="M129" s="303"/>
      <c r="N129" s="303"/>
      <c r="O129" s="303"/>
      <c r="P129" s="303"/>
      <c r="Q129" s="303"/>
      <c r="R129" s="304"/>
    </row>
    <row r="130" spans="3:23" s="271" customFormat="1" ht="37.5" customHeight="1">
      <c r="C130" s="439"/>
      <c r="D130" s="439"/>
      <c r="E130" s="442"/>
      <c r="F130" s="442"/>
      <c r="G130" s="268" t="s">
        <v>409</v>
      </c>
      <c r="H130" s="267" t="str">
        <f>IF(COUNT('様式第36(指定)_受電'!V130)=0,"",'様式第36(指定)_受電'!V130)</f>
        <v/>
      </c>
      <c r="I130" s="303"/>
      <c r="J130" s="303"/>
      <c r="K130" s="303"/>
      <c r="L130" s="303"/>
      <c r="M130" s="303"/>
      <c r="N130" s="303"/>
      <c r="O130" s="303"/>
      <c r="P130" s="303"/>
      <c r="Q130" s="303"/>
      <c r="R130" s="304"/>
    </row>
    <row r="131" spans="3:23" s="271" customFormat="1" ht="37.5" customHeight="1">
      <c r="C131" s="439"/>
      <c r="D131" s="439"/>
      <c r="E131" s="441" t="str">
        <f>IF('様式第36(指定)_受電'!E131="","",'様式第36(指定)_受電'!E131)</f>
        <v/>
      </c>
      <c r="F131" s="441" t="str">
        <f>IF('様式第36(指定)_受電'!F131="","",'様式第36(指定)_受電'!F131)</f>
        <v/>
      </c>
      <c r="G131" s="268" t="s">
        <v>408</v>
      </c>
      <c r="H131" s="267" t="str">
        <f>IF(COUNT('様式第36(指定)_受電'!L131)=0,"",'様式第36(指定)_受電'!L131)</f>
        <v/>
      </c>
      <c r="I131" s="303"/>
      <c r="J131" s="303"/>
      <c r="K131" s="303"/>
      <c r="L131" s="303"/>
      <c r="M131" s="303"/>
      <c r="N131" s="303"/>
      <c r="O131" s="303"/>
      <c r="P131" s="303"/>
      <c r="Q131" s="303"/>
      <c r="R131" s="304"/>
    </row>
    <row r="132" spans="3:23" s="271" customFormat="1" ht="37.5" customHeight="1">
      <c r="C132" s="439"/>
      <c r="D132" s="439"/>
      <c r="E132" s="442"/>
      <c r="F132" s="442"/>
      <c r="G132" s="268" t="s">
        <v>409</v>
      </c>
      <c r="H132" s="267" t="str">
        <f>IF(COUNT('様式第36(指定)_受電'!V132)=0,"",'様式第36(指定)_受電'!V132)</f>
        <v/>
      </c>
      <c r="I132" s="303"/>
      <c r="J132" s="303"/>
      <c r="K132" s="303"/>
      <c r="L132" s="303"/>
      <c r="M132" s="303"/>
      <c r="N132" s="303"/>
      <c r="O132" s="303"/>
      <c r="P132" s="303"/>
      <c r="Q132" s="303"/>
      <c r="R132" s="304"/>
    </row>
    <row r="133" spans="3:23" s="271" customFormat="1" ht="37.5" customHeight="1">
      <c r="C133" s="439"/>
      <c r="D133" s="439"/>
      <c r="E133" s="443" t="s">
        <v>118</v>
      </c>
      <c r="F133" s="444"/>
      <c r="G133" s="273" t="s">
        <v>408</v>
      </c>
      <c r="H133" s="274" t="str">
        <f>IF(COUNTIFS($G127:$G132,$G133,H127:H132,"&gt;=0")=0,"",SUMIF($G127:$G132,$G133,H127:H132))</f>
        <v/>
      </c>
      <c r="I133" s="274" t="str">
        <f>IF(COUNTIFS($G127:$G132,$G133,I127:I132,"&lt;&gt;")=0,"",SUMIF($G127:$G132,$G133,I127:I132))</f>
        <v/>
      </c>
      <c r="J133" s="274" t="str">
        <f t="shared" ref="J133:Q133" si="41">IF(COUNTIFS($G127:$G132,$G133,J127:J132,"&lt;&gt;")=0,"",SUMIF($G127:$G132,$G133,J127:J132))</f>
        <v/>
      </c>
      <c r="K133" s="274" t="str">
        <f t="shared" si="41"/>
        <v/>
      </c>
      <c r="L133" s="274" t="str">
        <f t="shared" si="41"/>
        <v/>
      </c>
      <c r="M133" s="274" t="str">
        <f t="shared" si="41"/>
        <v/>
      </c>
      <c r="N133" s="274" t="str">
        <f t="shared" si="41"/>
        <v/>
      </c>
      <c r="O133" s="274" t="str">
        <f t="shared" si="41"/>
        <v/>
      </c>
      <c r="P133" s="274" t="str">
        <f t="shared" si="41"/>
        <v/>
      </c>
      <c r="Q133" s="274" t="str">
        <f t="shared" si="41"/>
        <v/>
      </c>
      <c r="R133" s="319"/>
      <c r="T133" s="272" t="s">
        <v>414</v>
      </c>
      <c r="W133" s="271">
        <v>5</v>
      </c>
    </row>
    <row r="134" spans="3:23" s="271" customFormat="1" ht="37.5" customHeight="1">
      <c r="C134" s="439"/>
      <c r="D134" s="440"/>
      <c r="E134" s="445"/>
      <c r="F134" s="446"/>
      <c r="G134" s="273" t="s">
        <v>409</v>
      </c>
      <c r="H134" s="274" t="str">
        <f>IF(COUNTIFS($G127:$G132,$G134,H127:H132,"&gt;=0")=0,"",SUMIF($G127:$G132,$G134,H127:H132))</f>
        <v/>
      </c>
      <c r="I134" s="274" t="str">
        <f>IF(COUNTIFS($G127:$G132,$G134,I127:I132,"&lt;&gt;")=0,"",SUMIF($G127:$G132,$G134,I127:I132))</f>
        <v/>
      </c>
      <c r="J134" s="274" t="str">
        <f t="shared" ref="J134:Q134" si="42">IF(COUNTIFS($G127:$G132,$G134,J127:J132,"&lt;&gt;")=0,"",SUMIF($G127:$G132,$G134,J127:J132))</f>
        <v/>
      </c>
      <c r="K134" s="274" t="str">
        <f t="shared" si="42"/>
        <v/>
      </c>
      <c r="L134" s="274" t="str">
        <f t="shared" si="42"/>
        <v/>
      </c>
      <c r="M134" s="274" t="str">
        <f t="shared" si="42"/>
        <v/>
      </c>
      <c r="N134" s="274" t="str">
        <f t="shared" si="42"/>
        <v/>
      </c>
      <c r="O134" s="274" t="str">
        <f t="shared" si="42"/>
        <v/>
      </c>
      <c r="P134" s="274" t="str">
        <f t="shared" si="42"/>
        <v/>
      </c>
      <c r="Q134" s="274" t="str">
        <f t="shared" si="42"/>
        <v/>
      </c>
      <c r="R134" s="319"/>
      <c r="T134" s="272" t="s">
        <v>414</v>
      </c>
      <c r="W134" s="271">
        <v>6</v>
      </c>
    </row>
    <row r="135" spans="3:23" s="271" customFormat="1" ht="37.5" customHeight="1">
      <c r="C135" s="439"/>
      <c r="D135" s="438" t="s">
        <v>120</v>
      </c>
      <c r="E135" s="441" t="str">
        <f>IF('様式第36(指定)_受電'!E135="","",'様式第36(指定)_受電'!E135)</f>
        <v/>
      </c>
      <c r="F135" s="441" t="str">
        <f>IF('様式第36(指定)_受電'!F135="","",'様式第36(指定)_受電'!F135)</f>
        <v/>
      </c>
      <c r="G135" s="268" t="s">
        <v>408</v>
      </c>
      <c r="H135" s="267" t="str">
        <f>IF(COUNT('様式第36(指定)_受電'!L135)=0,"",'様式第36(指定)_受電'!L135)</f>
        <v/>
      </c>
      <c r="I135" s="303"/>
      <c r="J135" s="303"/>
      <c r="K135" s="303"/>
      <c r="L135" s="303"/>
      <c r="M135" s="303"/>
      <c r="N135" s="303"/>
      <c r="O135" s="303"/>
      <c r="P135" s="303"/>
      <c r="Q135" s="303"/>
      <c r="R135" s="304"/>
    </row>
    <row r="136" spans="3:23" s="271" customFormat="1" ht="37.5" customHeight="1">
      <c r="C136" s="439"/>
      <c r="D136" s="439"/>
      <c r="E136" s="442"/>
      <c r="F136" s="442"/>
      <c r="G136" s="268" t="s">
        <v>409</v>
      </c>
      <c r="H136" s="267" t="str">
        <f>IF(COUNT('様式第36(指定)_受電'!V136)=0,"",'様式第36(指定)_受電'!V136)</f>
        <v/>
      </c>
      <c r="I136" s="303"/>
      <c r="J136" s="303"/>
      <c r="K136" s="303"/>
      <c r="L136" s="303"/>
      <c r="M136" s="303"/>
      <c r="N136" s="303"/>
      <c r="O136" s="303"/>
      <c r="P136" s="303"/>
      <c r="Q136" s="303"/>
      <c r="R136" s="304"/>
    </row>
    <row r="137" spans="3:23" s="271" customFormat="1" ht="37.5" customHeight="1">
      <c r="C137" s="439"/>
      <c r="D137" s="439"/>
      <c r="E137" s="441" t="str">
        <f>IF('様式第36(指定)_受電'!E137="","",'様式第36(指定)_受電'!E137)</f>
        <v/>
      </c>
      <c r="F137" s="441" t="str">
        <f>IF('様式第36(指定)_受電'!F137="","",'様式第36(指定)_受電'!F137)</f>
        <v/>
      </c>
      <c r="G137" s="268" t="s">
        <v>408</v>
      </c>
      <c r="H137" s="267" t="str">
        <f>IF(COUNT('様式第36(指定)_受電'!L137)=0,"",'様式第36(指定)_受電'!L137)</f>
        <v/>
      </c>
      <c r="I137" s="303"/>
      <c r="J137" s="303"/>
      <c r="K137" s="303"/>
      <c r="L137" s="303"/>
      <c r="M137" s="303"/>
      <c r="N137" s="303"/>
      <c r="O137" s="303"/>
      <c r="P137" s="303"/>
      <c r="Q137" s="303"/>
      <c r="R137" s="304"/>
    </row>
    <row r="138" spans="3:23" s="271" customFormat="1" ht="37.5" customHeight="1">
      <c r="C138" s="439"/>
      <c r="D138" s="439"/>
      <c r="E138" s="442"/>
      <c r="F138" s="442"/>
      <c r="G138" s="268" t="s">
        <v>409</v>
      </c>
      <c r="H138" s="267" t="str">
        <f>IF(COUNT('様式第36(指定)_受電'!V138)=0,"",'様式第36(指定)_受電'!V138)</f>
        <v/>
      </c>
      <c r="I138" s="303"/>
      <c r="J138" s="303"/>
      <c r="K138" s="303"/>
      <c r="L138" s="303"/>
      <c r="M138" s="303"/>
      <c r="N138" s="303"/>
      <c r="O138" s="303"/>
      <c r="P138" s="303"/>
      <c r="Q138" s="303"/>
      <c r="R138" s="304"/>
    </row>
    <row r="139" spans="3:23" s="271" customFormat="1" ht="37.5" customHeight="1">
      <c r="C139" s="439"/>
      <c r="D139" s="439"/>
      <c r="E139" s="441" t="str">
        <f>IF('様式第36(指定)_受電'!E139="","",'様式第36(指定)_受電'!E139)</f>
        <v/>
      </c>
      <c r="F139" s="441" t="str">
        <f>IF('様式第36(指定)_受電'!F139="","",'様式第36(指定)_受電'!F139)</f>
        <v/>
      </c>
      <c r="G139" s="268" t="s">
        <v>408</v>
      </c>
      <c r="H139" s="267" t="str">
        <f>IF(COUNT('様式第36(指定)_受電'!L139)=0,"",'様式第36(指定)_受電'!L139)</f>
        <v/>
      </c>
      <c r="I139" s="303"/>
      <c r="J139" s="303"/>
      <c r="K139" s="303"/>
      <c r="L139" s="303"/>
      <c r="M139" s="303"/>
      <c r="N139" s="303"/>
      <c r="O139" s="303"/>
      <c r="P139" s="303"/>
      <c r="Q139" s="303"/>
      <c r="R139" s="304"/>
    </row>
    <row r="140" spans="3:23" s="271" customFormat="1" ht="37.5" customHeight="1">
      <c r="C140" s="439"/>
      <c r="D140" s="439"/>
      <c r="E140" s="442"/>
      <c r="F140" s="442"/>
      <c r="G140" s="268" t="s">
        <v>409</v>
      </c>
      <c r="H140" s="267" t="str">
        <f>IF(COUNT('様式第36(指定)_受電'!V140)=0,"",'様式第36(指定)_受電'!V140)</f>
        <v/>
      </c>
      <c r="I140" s="303"/>
      <c r="J140" s="303"/>
      <c r="K140" s="303"/>
      <c r="L140" s="303"/>
      <c r="M140" s="303"/>
      <c r="N140" s="303"/>
      <c r="O140" s="303"/>
      <c r="P140" s="303"/>
      <c r="Q140" s="303"/>
      <c r="R140" s="304"/>
    </row>
    <row r="141" spans="3:23" s="271" customFormat="1" ht="37.5" customHeight="1">
      <c r="C141" s="439"/>
      <c r="D141" s="439"/>
      <c r="E141" s="443" t="s">
        <v>118</v>
      </c>
      <c r="F141" s="444"/>
      <c r="G141" s="273" t="s">
        <v>408</v>
      </c>
      <c r="H141" s="274" t="str">
        <f>IF(COUNTIFS($G135:$G140,$G141,H135:H140,"&gt;=0")=0,"",SUMIF($G135:$G140,$G141,H135:H140))</f>
        <v/>
      </c>
      <c r="I141" s="274" t="str">
        <f>IF(COUNTIFS($G135:$G140,$G141,I135:I140,"&lt;&gt;")=0,"",SUMIF($G135:$G140,$G141,I135:I140))</f>
        <v/>
      </c>
      <c r="J141" s="274" t="str">
        <f t="shared" ref="J141" si="43">IF(COUNTIFS($G135:$G140,$G141,J135:J140,"&lt;&gt;")=0,"",SUMIF($G135:$G140,$G141,J135:J140))</f>
        <v/>
      </c>
      <c r="K141" s="274" t="str">
        <f t="shared" ref="K141" si="44">IF(COUNTIFS($G135:$G140,$G141,K135:K140,"&lt;&gt;")=0,"",SUMIF($G135:$G140,$G141,K135:K140))</f>
        <v/>
      </c>
      <c r="L141" s="274" t="str">
        <f t="shared" ref="L141" si="45">IF(COUNTIFS($G135:$G140,$G141,L135:L140,"&lt;&gt;")=0,"",SUMIF($G135:$G140,$G141,L135:L140))</f>
        <v/>
      </c>
      <c r="M141" s="274" t="str">
        <f t="shared" ref="M141" si="46">IF(COUNTIFS($G135:$G140,$G141,M135:M140,"&lt;&gt;")=0,"",SUMIF($G135:$G140,$G141,M135:M140))</f>
        <v/>
      </c>
      <c r="N141" s="274" t="str">
        <f t="shared" ref="N141" si="47">IF(COUNTIFS($G135:$G140,$G141,N135:N140,"&lt;&gt;")=0,"",SUMIF($G135:$G140,$G141,N135:N140))</f>
        <v/>
      </c>
      <c r="O141" s="274" t="str">
        <f t="shared" ref="O141" si="48">IF(COUNTIFS($G135:$G140,$G141,O135:O140,"&lt;&gt;")=0,"",SUMIF($G135:$G140,$G141,O135:O140))</f>
        <v/>
      </c>
      <c r="P141" s="274" t="str">
        <f t="shared" ref="P141" si="49">IF(COUNTIFS($G135:$G140,$G141,P135:P140,"&lt;&gt;")=0,"",SUMIF($G135:$G140,$G141,P135:P140))</f>
        <v/>
      </c>
      <c r="Q141" s="274" t="str">
        <f t="shared" ref="Q141" si="50">IF(COUNTIFS($G135:$G140,$G141,Q135:Q140,"&lt;&gt;")=0,"",SUMIF($G135:$G140,$G141,Q135:Q140))</f>
        <v/>
      </c>
      <c r="R141" s="319"/>
      <c r="T141" s="272" t="s">
        <v>414</v>
      </c>
      <c r="W141" s="271">
        <v>7</v>
      </c>
    </row>
    <row r="142" spans="3:23" s="271" customFormat="1" ht="37.5" customHeight="1">
      <c r="C142" s="439"/>
      <c r="D142" s="440"/>
      <c r="E142" s="445"/>
      <c r="F142" s="446"/>
      <c r="G142" s="273" t="s">
        <v>409</v>
      </c>
      <c r="H142" s="274" t="str">
        <f>IF(COUNTIFS($G135:$G140,$G142,H135:H140,"&gt;=0")=0,"",SUMIF($G135:$G140,$G142,H135:H140))</f>
        <v/>
      </c>
      <c r="I142" s="274" t="str">
        <f>IF(COUNTIFS($G135:$G140,$G142,I135:I140,"&lt;&gt;")=0,"",SUMIF($G135:$G140,$G142,I135:I140))</f>
        <v/>
      </c>
      <c r="J142" s="274" t="str">
        <f t="shared" ref="J142:Q142" si="51">IF(COUNTIFS($G135:$G140,$G142,J135:J140,"&lt;&gt;")=0,"",SUMIF($G135:$G140,$G142,J135:J140))</f>
        <v/>
      </c>
      <c r="K142" s="274" t="str">
        <f t="shared" si="51"/>
        <v/>
      </c>
      <c r="L142" s="274" t="str">
        <f t="shared" si="51"/>
        <v/>
      </c>
      <c r="M142" s="274" t="str">
        <f t="shared" si="51"/>
        <v/>
      </c>
      <c r="N142" s="274" t="str">
        <f t="shared" si="51"/>
        <v/>
      </c>
      <c r="O142" s="274" t="str">
        <f t="shared" si="51"/>
        <v/>
      </c>
      <c r="P142" s="274" t="str">
        <f t="shared" si="51"/>
        <v/>
      </c>
      <c r="Q142" s="274" t="str">
        <f t="shared" si="51"/>
        <v/>
      </c>
      <c r="R142" s="319"/>
      <c r="T142" s="272" t="s">
        <v>414</v>
      </c>
      <c r="W142" s="271">
        <v>8</v>
      </c>
    </row>
    <row r="143" spans="3:23" s="271" customFormat="1" ht="37.5" customHeight="1">
      <c r="C143" s="439"/>
      <c r="D143" s="437" t="s">
        <v>121</v>
      </c>
      <c r="E143" s="437"/>
      <c r="F143" s="437"/>
      <c r="G143" s="273" t="s">
        <v>408</v>
      </c>
      <c r="H143" s="274" t="str">
        <f>IF(COUNT(H117,H125,H133,H141)=0,"",SUM(H117,H125,H133,H141))</f>
        <v/>
      </c>
      <c r="I143" s="274" t="str">
        <f t="shared" ref="I143:Q143" si="52">IF(COUNT(I117,I125,I133,I141)=0,"",SUM(I117,I125,I133,I141))</f>
        <v/>
      </c>
      <c r="J143" s="274" t="str">
        <f t="shared" si="52"/>
        <v/>
      </c>
      <c r="K143" s="274" t="str">
        <f t="shared" si="52"/>
        <v/>
      </c>
      <c r="L143" s="274" t="str">
        <f t="shared" si="52"/>
        <v/>
      </c>
      <c r="M143" s="274" t="str">
        <f t="shared" si="52"/>
        <v/>
      </c>
      <c r="N143" s="274" t="str">
        <f t="shared" si="52"/>
        <v/>
      </c>
      <c r="O143" s="274" t="str">
        <f t="shared" si="52"/>
        <v/>
      </c>
      <c r="P143" s="274" t="str">
        <f t="shared" si="52"/>
        <v/>
      </c>
      <c r="Q143" s="274" t="str">
        <f t="shared" si="52"/>
        <v/>
      </c>
      <c r="R143" s="319"/>
      <c r="T143" s="272" t="s">
        <v>414</v>
      </c>
    </row>
    <row r="144" spans="3:23" s="271" customFormat="1" ht="37.5" customHeight="1">
      <c r="C144" s="440"/>
      <c r="D144" s="437"/>
      <c r="E144" s="437"/>
      <c r="F144" s="437"/>
      <c r="G144" s="273" t="s">
        <v>409</v>
      </c>
      <c r="H144" s="274" t="str">
        <f>IF(COUNT(H118,H126,H134,H142)=0,"",SUM(H118,H126,H134,H142))</f>
        <v/>
      </c>
      <c r="I144" s="274" t="str">
        <f t="shared" ref="I144:Q144" si="53">IF(COUNT(I118,I126,I134,I142)=0,"",SUM(I118,I126,I134,I142))</f>
        <v/>
      </c>
      <c r="J144" s="274" t="str">
        <f t="shared" si="53"/>
        <v/>
      </c>
      <c r="K144" s="274" t="str">
        <f t="shared" si="53"/>
        <v/>
      </c>
      <c r="L144" s="274" t="str">
        <f t="shared" si="53"/>
        <v/>
      </c>
      <c r="M144" s="274" t="str">
        <f t="shared" si="53"/>
        <v/>
      </c>
      <c r="N144" s="274" t="str">
        <f t="shared" si="53"/>
        <v/>
      </c>
      <c r="O144" s="274" t="str">
        <f t="shared" si="53"/>
        <v/>
      </c>
      <c r="P144" s="274" t="str">
        <f t="shared" si="53"/>
        <v/>
      </c>
      <c r="Q144" s="274" t="str">
        <f t="shared" si="53"/>
        <v/>
      </c>
      <c r="R144" s="319"/>
      <c r="T144" s="272" t="s">
        <v>414</v>
      </c>
    </row>
    <row r="145" spans="3:18" s="324" customFormat="1" ht="18.75" customHeight="1">
      <c r="C145" s="320" t="s">
        <v>296</v>
      </c>
      <c r="D145" s="321"/>
      <c r="E145" s="321"/>
      <c r="F145" s="321"/>
      <c r="G145" s="322"/>
      <c r="H145" s="321"/>
      <c r="I145" s="321"/>
      <c r="J145" s="321"/>
      <c r="K145" s="321"/>
      <c r="L145" s="321"/>
      <c r="M145" s="321"/>
      <c r="N145" s="321"/>
      <c r="O145" s="321"/>
      <c r="P145" s="321"/>
      <c r="Q145" s="321"/>
      <c r="R145" s="323"/>
    </row>
    <row r="146" spans="3:18" s="324" customFormat="1" ht="18.75" customHeight="1">
      <c r="C146" s="338"/>
      <c r="D146" s="339"/>
      <c r="E146" s="339"/>
      <c r="F146" s="339"/>
      <c r="G146" s="340"/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43"/>
    </row>
    <row r="147" spans="3:18" s="324" customFormat="1" ht="18.75" customHeight="1">
      <c r="C147" s="338"/>
      <c r="D147" s="339"/>
      <c r="E147" s="339"/>
      <c r="F147" s="339"/>
      <c r="G147" s="340"/>
      <c r="H147" s="339"/>
      <c r="I147" s="339"/>
      <c r="J147" s="339"/>
      <c r="K147" s="339"/>
      <c r="L147" s="339"/>
      <c r="M147" s="339"/>
      <c r="N147" s="339"/>
      <c r="O147" s="339"/>
      <c r="P147" s="339"/>
      <c r="Q147" s="339"/>
      <c r="R147" s="343"/>
    </row>
    <row r="148" spans="3:18" s="324" customFormat="1" ht="18.75" customHeight="1">
      <c r="C148" s="338"/>
      <c r="D148" s="339"/>
      <c r="E148" s="339"/>
      <c r="F148" s="339"/>
      <c r="G148" s="340"/>
      <c r="H148" s="339"/>
      <c r="I148" s="339"/>
      <c r="J148" s="339"/>
      <c r="K148" s="339"/>
      <c r="L148" s="339"/>
      <c r="M148" s="339"/>
      <c r="N148" s="339"/>
      <c r="O148" s="339"/>
      <c r="P148" s="339"/>
      <c r="Q148" s="339"/>
      <c r="R148" s="343"/>
    </row>
    <row r="149" spans="3:18" s="324" customFormat="1" ht="18.75" customHeight="1">
      <c r="C149" s="338"/>
      <c r="D149" s="339"/>
      <c r="E149" s="339"/>
      <c r="F149" s="339"/>
      <c r="G149" s="340"/>
      <c r="H149" s="339"/>
      <c r="I149" s="339"/>
      <c r="J149" s="339"/>
      <c r="K149" s="339"/>
      <c r="L149" s="339"/>
      <c r="M149" s="339"/>
      <c r="N149" s="339"/>
      <c r="O149" s="339"/>
      <c r="P149" s="339"/>
      <c r="Q149" s="339"/>
      <c r="R149" s="343"/>
    </row>
    <row r="150" spans="3:18" s="324" customFormat="1" ht="18.75" customHeight="1">
      <c r="C150" s="338"/>
      <c r="D150" s="339"/>
      <c r="E150" s="339"/>
      <c r="F150" s="339"/>
      <c r="G150" s="340"/>
      <c r="H150" s="339"/>
      <c r="I150" s="339"/>
      <c r="J150" s="339"/>
      <c r="K150" s="339"/>
      <c r="L150" s="339"/>
      <c r="M150" s="339"/>
      <c r="N150" s="339"/>
      <c r="O150" s="339"/>
      <c r="P150" s="339"/>
      <c r="Q150" s="339"/>
      <c r="R150" s="343"/>
    </row>
    <row r="151" spans="3:18" s="324" customFormat="1" ht="18.75" customHeight="1">
      <c r="C151" s="338"/>
      <c r="D151" s="339"/>
      <c r="E151" s="339"/>
      <c r="F151" s="339"/>
      <c r="G151" s="340"/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43"/>
    </row>
    <row r="152" spans="3:18" s="324" customFormat="1" ht="18.75" customHeight="1">
      <c r="C152" s="338"/>
      <c r="D152" s="339"/>
      <c r="E152" s="339"/>
      <c r="F152" s="339"/>
      <c r="G152" s="340"/>
      <c r="H152" s="339"/>
      <c r="I152" s="339"/>
      <c r="J152" s="339"/>
      <c r="K152" s="339"/>
      <c r="L152" s="339"/>
      <c r="M152" s="339"/>
      <c r="N152" s="339"/>
      <c r="O152" s="339"/>
      <c r="P152" s="339"/>
      <c r="Q152" s="339"/>
      <c r="R152" s="343"/>
    </row>
    <row r="153" spans="3:18" s="324" customFormat="1" ht="18.75" customHeight="1">
      <c r="C153" s="338"/>
      <c r="D153" s="339"/>
      <c r="E153" s="339"/>
      <c r="F153" s="339"/>
      <c r="G153" s="340"/>
      <c r="H153" s="339"/>
      <c r="I153" s="339"/>
      <c r="J153" s="339"/>
      <c r="K153" s="339"/>
      <c r="L153" s="339"/>
      <c r="M153" s="339"/>
      <c r="N153" s="339"/>
      <c r="O153" s="339"/>
      <c r="P153" s="339"/>
      <c r="Q153" s="339"/>
      <c r="R153" s="343"/>
    </row>
    <row r="154" spans="3:18" s="324" customFormat="1" ht="18.75" customHeight="1">
      <c r="C154" s="338"/>
      <c r="D154" s="339"/>
      <c r="E154" s="339"/>
      <c r="F154" s="339"/>
      <c r="G154" s="340"/>
      <c r="H154" s="339"/>
      <c r="I154" s="339"/>
      <c r="J154" s="339"/>
      <c r="K154" s="339"/>
      <c r="L154" s="339"/>
      <c r="M154" s="339"/>
      <c r="N154" s="339"/>
      <c r="O154" s="339"/>
      <c r="P154" s="339"/>
      <c r="Q154" s="339"/>
      <c r="R154" s="343"/>
    </row>
    <row r="155" spans="3:18" ht="18.75" customHeight="1">
      <c r="C155" s="341"/>
      <c r="D155" s="341"/>
      <c r="E155" s="341"/>
      <c r="F155" s="341"/>
      <c r="G155" s="341"/>
      <c r="H155" s="342"/>
      <c r="I155" s="342"/>
      <c r="J155" s="342"/>
      <c r="K155" s="342"/>
      <c r="L155" s="342"/>
      <c r="M155" s="342"/>
      <c r="N155" s="342"/>
      <c r="O155" s="342"/>
      <c r="P155" s="342"/>
      <c r="Q155" s="342"/>
      <c r="R155" s="344"/>
    </row>
    <row r="156" spans="3:18" ht="21.95" customHeight="1">
      <c r="C156" s="306" t="s">
        <v>109</v>
      </c>
      <c r="R156" s="308"/>
    </row>
    <row r="157" spans="3:18" ht="21.95" customHeight="1">
      <c r="C157" s="306" t="s">
        <v>110</v>
      </c>
      <c r="R157" s="308"/>
    </row>
    <row r="158" spans="3:18" ht="21.95" customHeight="1">
      <c r="C158" s="309" t="s">
        <v>111</v>
      </c>
      <c r="D158" s="310"/>
      <c r="E158" s="310"/>
      <c r="F158" s="310"/>
      <c r="G158" s="310"/>
      <c r="H158" s="310"/>
      <c r="I158" s="310"/>
      <c r="J158" s="310"/>
      <c r="K158" s="310"/>
      <c r="R158" s="308"/>
    </row>
    <row r="159" spans="3:18" ht="21.95" customHeight="1">
      <c r="C159" s="312" t="s">
        <v>28</v>
      </c>
      <c r="E159" s="328" t="s">
        <v>68</v>
      </c>
      <c r="F159" s="329" t="s">
        <v>468</v>
      </c>
      <c r="R159" s="314"/>
    </row>
    <row r="160" spans="3:18" s="315" customFormat="1" ht="21.95" customHeight="1">
      <c r="C160" s="433" t="s">
        <v>103</v>
      </c>
      <c r="D160" s="434"/>
      <c r="E160" s="431" t="s">
        <v>24</v>
      </c>
      <c r="F160" s="431" t="s">
        <v>112</v>
      </c>
      <c r="G160" s="431" t="s">
        <v>113</v>
      </c>
      <c r="H160" s="316" t="s">
        <v>114</v>
      </c>
      <c r="I160" s="317"/>
      <c r="J160" s="317"/>
      <c r="K160" s="317"/>
      <c r="L160" s="318"/>
      <c r="M160" s="316" t="s">
        <v>39</v>
      </c>
      <c r="N160" s="317"/>
      <c r="O160" s="317"/>
      <c r="P160" s="317"/>
      <c r="Q160" s="318"/>
      <c r="R160" s="429" t="s">
        <v>115</v>
      </c>
    </row>
    <row r="161" spans="3:23" s="315" customFormat="1" ht="21.95" customHeight="1">
      <c r="C161" s="435"/>
      <c r="D161" s="436"/>
      <c r="E161" s="432"/>
      <c r="F161" s="432"/>
      <c r="G161" s="432"/>
      <c r="H161" s="283">
        <f>DATE(様式一覧!$D$3,1,1)</f>
        <v>42370</v>
      </c>
      <c r="I161" s="283">
        <f>DATE(様式一覧!$D$3+1,1,1)</f>
        <v>42736</v>
      </c>
      <c r="J161" s="283">
        <f>DATE(様式一覧!$D$3+2,1,1)</f>
        <v>43101</v>
      </c>
      <c r="K161" s="283">
        <f>DATE(様式一覧!$D$3+3,1,1)</f>
        <v>43466</v>
      </c>
      <c r="L161" s="283">
        <f>DATE(様式一覧!$D$3+4,1,1)</f>
        <v>43831</v>
      </c>
      <c r="M161" s="283">
        <f>DATE(様式一覧!$D$3+5,1,1)</f>
        <v>44197</v>
      </c>
      <c r="N161" s="283">
        <f>DATE(様式一覧!$D$3+6,1,1)</f>
        <v>44562</v>
      </c>
      <c r="O161" s="283">
        <f>DATE(様式一覧!$D$3+7,1,1)</f>
        <v>44927</v>
      </c>
      <c r="P161" s="283">
        <f>DATE(様式一覧!$D$3+8,1,1)</f>
        <v>45292</v>
      </c>
      <c r="Q161" s="283">
        <f>DATE(様式一覧!$D$3+9,1,1)</f>
        <v>45658</v>
      </c>
      <c r="R161" s="430"/>
    </row>
    <row r="162" spans="3:23" s="271" customFormat="1" ht="37.5" customHeight="1">
      <c r="C162" s="438" t="s">
        <v>116</v>
      </c>
      <c r="D162" s="438" t="s">
        <v>117</v>
      </c>
      <c r="E162" s="441" t="str">
        <f>IF('様式第36(指定)_受電'!E162="","",'様式第36(指定)_受電'!E162)</f>
        <v/>
      </c>
      <c r="F162" s="441" t="str">
        <f>IF('様式第36(指定)_受電'!F162="","",'様式第36(指定)_受電'!F162)</f>
        <v/>
      </c>
      <c r="G162" s="268" t="s">
        <v>408</v>
      </c>
      <c r="H162" s="267" t="str">
        <f>IF(COUNT('様式第36(指定)_受電'!L162)=0,"",'様式第36(指定)_受電'!L162)</f>
        <v/>
      </c>
      <c r="I162" s="303"/>
      <c r="J162" s="303"/>
      <c r="K162" s="303"/>
      <c r="L162" s="303"/>
      <c r="M162" s="303"/>
      <c r="N162" s="303"/>
      <c r="O162" s="303"/>
      <c r="P162" s="303"/>
      <c r="Q162" s="303"/>
      <c r="R162" s="304"/>
    </row>
    <row r="163" spans="3:23" s="271" customFormat="1" ht="37.5" customHeight="1">
      <c r="C163" s="439"/>
      <c r="D163" s="439"/>
      <c r="E163" s="442"/>
      <c r="F163" s="442"/>
      <c r="G163" s="268" t="s">
        <v>409</v>
      </c>
      <c r="H163" s="267" t="str">
        <f>IF(COUNT('様式第36(指定)_受電'!V163)=0,"",'様式第36(指定)_受電'!V163)</f>
        <v/>
      </c>
      <c r="I163" s="303"/>
      <c r="J163" s="303"/>
      <c r="K163" s="303"/>
      <c r="L163" s="303"/>
      <c r="M163" s="303"/>
      <c r="N163" s="303"/>
      <c r="O163" s="303"/>
      <c r="P163" s="303"/>
      <c r="Q163" s="303"/>
      <c r="R163" s="304"/>
    </row>
    <row r="164" spans="3:23" s="271" customFormat="1" ht="37.5" customHeight="1">
      <c r="C164" s="439"/>
      <c r="D164" s="439"/>
      <c r="E164" s="441" t="str">
        <f>IF('様式第36(指定)_受電'!E164="","",'様式第36(指定)_受電'!E164)</f>
        <v/>
      </c>
      <c r="F164" s="441" t="str">
        <f>IF('様式第36(指定)_受電'!F164="","",'様式第36(指定)_受電'!F164)</f>
        <v/>
      </c>
      <c r="G164" s="268" t="s">
        <v>408</v>
      </c>
      <c r="H164" s="267" t="str">
        <f>IF(COUNT('様式第36(指定)_受電'!L164)=0,"",'様式第36(指定)_受電'!L164)</f>
        <v/>
      </c>
      <c r="I164" s="303"/>
      <c r="J164" s="303"/>
      <c r="K164" s="303"/>
      <c r="L164" s="303"/>
      <c r="M164" s="303"/>
      <c r="N164" s="303"/>
      <c r="O164" s="303"/>
      <c r="P164" s="303"/>
      <c r="Q164" s="303"/>
      <c r="R164" s="304"/>
    </row>
    <row r="165" spans="3:23" s="271" customFormat="1" ht="37.5" customHeight="1">
      <c r="C165" s="439"/>
      <c r="D165" s="439"/>
      <c r="E165" s="442"/>
      <c r="F165" s="442"/>
      <c r="G165" s="268" t="s">
        <v>409</v>
      </c>
      <c r="H165" s="267" t="str">
        <f>IF(COUNT('様式第36(指定)_受電'!V165)=0,"",'様式第36(指定)_受電'!V165)</f>
        <v/>
      </c>
      <c r="I165" s="303"/>
      <c r="J165" s="303"/>
      <c r="K165" s="303"/>
      <c r="L165" s="303"/>
      <c r="M165" s="303"/>
      <c r="N165" s="303"/>
      <c r="O165" s="303"/>
      <c r="P165" s="303"/>
      <c r="Q165" s="303"/>
      <c r="R165" s="304"/>
    </row>
    <row r="166" spans="3:23" s="271" customFormat="1" ht="37.5" customHeight="1">
      <c r="C166" s="439"/>
      <c r="D166" s="439"/>
      <c r="E166" s="441" t="str">
        <f>IF('様式第36(指定)_受電'!E166="","",'様式第36(指定)_受電'!E166)</f>
        <v/>
      </c>
      <c r="F166" s="441" t="str">
        <f>IF('様式第36(指定)_受電'!F166="","",'様式第36(指定)_受電'!F166)</f>
        <v/>
      </c>
      <c r="G166" s="268" t="s">
        <v>408</v>
      </c>
      <c r="H166" s="267" t="str">
        <f>IF(COUNT('様式第36(指定)_受電'!L166)=0,"",'様式第36(指定)_受電'!L166)</f>
        <v/>
      </c>
      <c r="I166" s="303"/>
      <c r="J166" s="303"/>
      <c r="K166" s="303"/>
      <c r="L166" s="303"/>
      <c r="M166" s="303"/>
      <c r="N166" s="303"/>
      <c r="O166" s="303"/>
      <c r="P166" s="303"/>
      <c r="Q166" s="303"/>
      <c r="R166" s="304"/>
    </row>
    <row r="167" spans="3:23" s="271" customFormat="1" ht="37.5" customHeight="1">
      <c r="C167" s="439"/>
      <c r="D167" s="439"/>
      <c r="E167" s="442"/>
      <c r="F167" s="442"/>
      <c r="G167" s="268" t="s">
        <v>409</v>
      </c>
      <c r="H167" s="267" t="str">
        <f>IF(COUNT('様式第36(指定)_受電'!V167)=0,"",'様式第36(指定)_受電'!V167)</f>
        <v/>
      </c>
      <c r="I167" s="303"/>
      <c r="J167" s="303"/>
      <c r="K167" s="303"/>
      <c r="L167" s="303"/>
      <c r="M167" s="303"/>
      <c r="N167" s="303"/>
      <c r="O167" s="303"/>
      <c r="P167" s="303"/>
      <c r="Q167" s="303"/>
      <c r="R167" s="304"/>
    </row>
    <row r="168" spans="3:23" s="271" customFormat="1" ht="37.5" customHeight="1">
      <c r="C168" s="439"/>
      <c r="D168" s="439"/>
      <c r="E168" s="443" t="s">
        <v>118</v>
      </c>
      <c r="F168" s="444"/>
      <c r="G168" s="273" t="s">
        <v>408</v>
      </c>
      <c r="H168" s="274" t="str">
        <f>IF(COUNTIFS($G162:$G167,$G168,H162:H167,"&gt;=0")=0,"",SUMIF($G162:$G167,$G168,H162:H167))</f>
        <v/>
      </c>
      <c r="I168" s="274" t="str">
        <f>IF(COUNTIFS($G162:$G167,$G168,I162:I167,"&lt;&gt;")=0,"",SUMIF($G162:$G167,$G168,I162:I167))</f>
        <v/>
      </c>
      <c r="J168" s="274" t="str">
        <f t="shared" ref="J168:Q168" si="54">IF(COUNTIFS($G162:$G167,$G168,J162:J167,"&lt;&gt;")=0,"",SUMIF($G162:$G167,$G168,J162:J167))</f>
        <v/>
      </c>
      <c r="K168" s="274" t="str">
        <f t="shared" si="54"/>
        <v/>
      </c>
      <c r="L168" s="274" t="str">
        <f t="shared" si="54"/>
        <v/>
      </c>
      <c r="M168" s="274" t="str">
        <f t="shared" si="54"/>
        <v/>
      </c>
      <c r="N168" s="274" t="str">
        <f t="shared" si="54"/>
        <v/>
      </c>
      <c r="O168" s="274" t="str">
        <f t="shared" si="54"/>
        <v/>
      </c>
      <c r="P168" s="274" t="str">
        <f t="shared" si="54"/>
        <v/>
      </c>
      <c r="Q168" s="274" t="str">
        <f t="shared" si="54"/>
        <v/>
      </c>
      <c r="R168" s="319"/>
      <c r="T168" s="272" t="s">
        <v>414</v>
      </c>
      <c r="W168" s="271">
        <v>1</v>
      </c>
    </row>
    <row r="169" spans="3:23" s="271" customFormat="1" ht="37.5" customHeight="1">
      <c r="C169" s="439"/>
      <c r="D169" s="440"/>
      <c r="E169" s="445"/>
      <c r="F169" s="446"/>
      <c r="G169" s="273" t="s">
        <v>409</v>
      </c>
      <c r="H169" s="274" t="str">
        <f>IF(COUNTIFS($G162:$G167,$G169,H162:H167,"&gt;=0")=0,"",SUMIF($G162:$G167,$G169,H162:H167))</f>
        <v/>
      </c>
      <c r="I169" s="274" t="str">
        <f>IF(COUNTIFS($G162:$G167,$G169,I162:I167,"&lt;&gt;")=0,"",SUMIF($G162:$G167,$G169,I162:I167))</f>
        <v/>
      </c>
      <c r="J169" s="274" t="str">
        <f t="shared" ref="J169:Q169" si="55">IF(COUNTIFS($G162:$G167,$G169,J162:J167,"&lt;&gt;")=0,"",SUMIF($G162:$G167,$G169,J162:J167))</f>
        <v/>
      </c>
      <c r="K169" s="274" t="str">
        <f t="shared" si="55"/>
        <v/>
      </c>
      <c r="L169" s="274" t="str">
        <f t="shared" si="55"/>
        <v/>
      </c>
      <c r="M169" s="274" t="str">
        <f t="shared" si="55"/>
        <v/>
      </c>
      <c r="N169" s="274" t="str">
        <f t="shared" si="55"/>
        <v/>
      </c>
      <c r="O169" s="274" t="str">
        <f t="shared" si="55"/>
        <v/>
      </c>
      <c r="P169" s="274" t="str">
        <f t="shared" si="55"/>
        <v/>
      </c>
      <c r="Q169" s="274" t="str">
        <f t="shared" si="55"/>
        <v/>
      </c>
      <c r="R169" s="319"/>
      <c r="T169" s="272" t="s">
        <v>414</v>
      </c>
      <c r="W169" s="271">
        <v>2</v>
      </c>
    </row>
    <row r="170" spans="3:23" s="271" customFormat="1" ht="37.5" customHeight="1">
      <c r="C170" s="439"/>
      <c r="D170" s="438" t="s">
        <v>346</v>
      </c>
      <c r="E170" s="441" t="str">
        <f>IF('様式第36(指定)_受電'!E170="","",'様式第36(指定)_受電'!E170)</f>
        <v/>
      </c>
      <c r="F170" s="441" t="str">
        <f>IF('様式第36(指定)_受電'!F170="","",'様式第36(指定)_受電'!F170)</f>
        <v/>
      </c>
      <c r="G170" s="268" t="s">
        <v>408</v>
      </c>
      <c r="H170" s="267" t="str">
        <f>IF(COUNT('様式第36(指定)_受電'!L170)=0,"",'様式第36(指定)_受電'!L170)</f>
        <v/>
      </c>
      <c r="I170" s="303"/>
      <c r="J170" s="303"/>
      <c r="K170" s="303"/>
      <c r="L170" s="303"/>
      <c r="M170" s="303"/>
      <c r="N170" s="303"/>
      <c r="O170" s="303"/>
      <c r="P170" s="303"/>
      <c r="Q170" s="303"/>
      <c r="R170" s="304"/>
    </row>
    <row r="171" spans="3:23" s="271" customFormat="1" ht="37.5" customHeight="1">
      <c r="C171" s="439"/>
      <c r="D171" s="439"/>
      <c r="E171" s="442"/>
      <c r="F171" s="442"/>
      <c r="G171" s="268" t="s">
        <v>409</v>
      </c>
      <c r="H171" s="267" t="str">
        <f>IF(COUNT('様式第36(指定)_受電'!V171)=0,"",'様式第36(指定)_受電'!V171)</f>
        <v/>
      </c>
      <c r="I171" s="303"/>
      <c r="J171" s="303"/>
      <c r="K171" s="303"/>
      <c r="L171" s="303"/>
      <c r="M171" s="303"/>
      <c r="N171" s="303"/>
      <c r="O171" s="303"/>
      <c r="P171" s="303"/>
      <c r="Q171" s="303"/>
      <c r="R171" s="304"/>
    </row>
    <row r="172" spans="3:23" s="271" customFormat="1" ht="37.5" customHeight="1">
      <c r="C172" s="439"/>
      <c r="D172" s="439"/>
      <c r="E172" s="441" t="str">
        <f>IF('様式第36(指定)_受電'!E172="","",'様式第36(指定)_受電'!E172)</f>
        <v/>
      </c>
      <c r="F172" s="441" t="str">
        <f>IF('様式第36(指定)_受電'!F172="","",'様式第36(指定)_受電'!F172)</f>
        <v/>
      </c>
      <c r="G172" s="268" t="s">
        <v>408</v>
      </c>
      <c r="H172" s="267" t="str">
        <f>IF(COUNT('様式第36(指定)_受電'!L172)=0,"",'様式第36(指定)_受電'!L172)</f>
        <v/>
      </c>
      <c r="I172" s="303"/>
      <c r="J172" s="303"/>
      <c r="K172" s="303"/>
      <c r="L172" s="303"/>
      <c r="M172" s="303"/>
      <c r="N172" s="303"/>
      <c r="O172" s="303"/>
      <c r="P172" s="303"/>
      <c r="Q172" s="303"/>
      <c r="R172" s="304"/>
    </row>
    <row r="173" spans="3:23" s="271" customFormat="1" ht="37.5" customHeight="1">
      <c r="C173" s="439"/>
      <c r="D173" s="439"/>
      <c r="E173" s="442"/>
      <c r="F173" s="442"/>
      <c r="G173" s="268" t="s">
        <v>409</v>
      </c>
      <c r="H173" s="267" t="str">
        <f>IF(COUNT('様式第36(指定)_受電'!V173)=0,"",'様式第36(指定)_受電'!V173)</f>
        <v/>
      </c>
      <c r="I173" s="303"/>
      <c r="J173" s="303"/>
      <c r="K173" s="303"/>
      <c r="L173" s="303"/>
      <c r="M173" s="303"/>
      <c r="N173" s="303"/>
      <c r="O173" s="303"/>
      <c r="P173" s="303"/>
      <c r="Q173" s="303"/>
      <c r="R173" s="304"/>
    </row>
    <row r="174" spans="3:23" s="271" customFormat="1" ht="37.5" customHeight="1">
      <c r="C174" s="439"/>
      <c r="D174" s="439"/>
      <c r="E174" s="441" t="str">
        <f>IF('様式第36(指定)_受電'!E174="","",'様式第36(指定)_受電'!E174)</f>
        <v/>
      </c>
      <c r="F174" s="441" t="str">
        <f>IF('様式第36(指定)_受電'!F174="","",'様式第36(指定)_受電'!F174)</f>
        <v/>
      </c>
      <c r="G174" s="268" t="s">
        <v>408</v>
      </c>
      <c r="H174" s="267" t="str">
        <f>IF(COUNT('様式第36(指定)_受電'!L174)=0,"",'様式第36(指定)_受電'!L174)</f>
        <v/>
      </c>
      <c r="I174" s="303"/>
      <c r="J174" s="303"/>
      <c r="K174" s="303"/>
      <c r="L174" s="303"/>
      <c r="M174" s="303"/>
      <c r="N174" s="303"/>
      <c r="O174" s="303"/>
      <c r="P174" s="303"/>
      <c r="Q174" s="303"/>
      <c r="R174" s="304"/>
    </row>
    <row r="175" spans="3:23" s="271" customFormat="1" ht="37.5" customHeight="1">
      <c r="C175" s="439"/>
      <c r="D175" s="439"/>
      <c r="E175" s="442"/>
      <c r="F175" s="442"/>
      <c r="G175" s="268" t="s">
        <v>409</v>
      </c>
      <c r="H175" s="267" t="str">
        <f>IF(COUNT('様式第36(指定)_受電'!V175)=0,"",'様式第36(指定)_受電'!V175)</f>
        <v/>
      </c>
      <c r="I175" s="303"/>
      <c r="J175" s="303"/>
      <c r="K175" s="303"/>
      <c r="L175" s="303"/>
      <c r="M175" s="303"/>
      <c r="N175" s="303"/>
      <c r="O175" s="303"/>
      <c r="P175" s="303"/>
      <c r="Q175" s="303"/>
      <c r="R175" s="304"/>
    </row>
    <row r="176" spans="3:23" s="271" customFormat="1" ht="37.5" customHeight="1">
      <c r="C176" s="439"/>
      <c r="D176" s="439"/>
      <c r="E176" s="443" t="s">
        <v>118</v>
      </c>
      <c r="F176" s="444"/>
      <c r="G176" s="273" t="s">
        <v>408</v>
      </c>
      <c r="H176" s="274" t="str">
        <f>IF(COUNTIFS($G170:$G175,$G176,H170:H175,"&gt;=0")=0,"",SUMIF($G170:$G175,$G176,H170:H175))</f>
        <v/>
      </c>
      <c r="I176" s="274" t="str">
        <f>IF(COUNTIFS($G170:$G175,$G176,I170:I175,"&lt;&gt;")=0,"",SUMIF($G170:$G175,$G176,I170:I175))</f>
        <v/>
      </c>
      <c r="J176" s="274" t="str">
        <f t="shared" ref="J176:Q176" si="56">IF(COUNTIFS($G170:$G175,$G176,J170:J175,"&lt;&gt;")=0,"",SUMIF($G170:$G175,$G176,J170:J175))</f>
        <v/>
      </c>
      <c r="K176" s="274" t="str">
        <f t="shared" si="56"/>
        <v/>
      </c>
      <c r="L176" s="274" t="str">
        <f t="shared" si="56"/>
        <v/>
      </c>
      <c r="M176" s="274" t="str">
        <f t="shared" si="56"/>
        <v/>
      </c>
      <c r="N176" s="274" t="str">
        <f t="shared" si="56"/>
        <v/>
      </c>
      <c r="O176" s="274" t="str">
        <f t="shared" si="56"/>
        <v/>
      </c>
      <c r="P176" s="274" t="str">
        <f t="shared" si="56"/>
        <v/>
      </c>
      <c r="Q176" s="274" t="str">
        <f t="shared" si="56"/>
        <v/>
      </c>
      <c r="R176" s="319"/>
      <c r="T176" s="272" t="s">
        <v>414</v>
      </c>
      <c r="W176" s="271">
        <v>3</v>
      </c>
    </row>
    <row r="177" spans="3:23" s="271" customFormat="1" ht="37.5" customHeight="1">
      <c r="C177" s="439"/>
      <c r="D177" s="440"/>
      <c r="E177" s="445"/>
      <c r="F177" s="446"/>
      <c r="G177" s="273" t="s">
        <v>409</v>
      </c>
      <c r="H177" s="274" t="str">
        <f>IF(COUNTIFS($G170:$G175,$G177,H170:H175,"&gt;=0")=0,"",SUMIF($G170:$G175,$G177,H170:H175))</f>
        <v/>
      </c>
      <c r="I177" s="274" t="str">
        <f>IF(COUNTIFS($G170:$G175,$G177,I170:I175,"&lt;&gt;")=0,"",SUMIF($G170:$G175,$G177,I170:I175))</f>
        <v/>
      </c>
      <c r="J177" s="274" t="str">
        <f t="shared" ref="J177:Q177" si="57">IF(COUNTIFS($G170:$G175,$G177,J170:J175,"&lt;&gt;")=0,"",SUMIF($G170:$G175,$G177,J170:J175))</f>
        <v/>
      </c>
      <c r="K177" s="274" t="str">
        <f t="shared" si="57"/>
        <v/>
      </c>
      <c r="L177" s="274" t="str">
        <f t="shared" si="57"/>
        <v/>
      </c>
      <c r="M177" s="274" t="str">
        <f t="shared" si="57"/>
        <v/>
      </c>
      <c r="N177" s="274" t="str">
        <f t="shared" si="57"/>
        <v/>
      </c>
      <c r="O177" s="274" t="str">
        <f t="shared" si="57"/>
        <v/>
      </c>
      <c r="P177" s="274" t="str">
        <f t="shared" si="57"/>
        <v/>
      </c>
      <c r="Q177" s="274" t="str">
        <f t="shared" si="57"/>
        <v/>
      </c>
      <c r="R177" s="319"/>
      <c r="T177" s="272" t="s">
        <v>414</v>
      </c>
      <c r="W177" s="271">
        <v>4</v>
      </c>
    </row>
    <row r="178" spans="3:23" s="271" customFormat="1" ht="37.5" customHeight="1">
      <c r="C178" s="439"/>
      <c r="D178" s="438" t="s">
        <v>119</v>
      </c>
      <c r="E178" s="441" t="str">
        <f>IF('様式第36(指定)_受電'!E178="","",'様式第36(指定)_受電'!E178)</f>
        <v/>
      </c>
      <c r="F178" s="441" t="str">
        <f>IF('様式第36(指定)_受電'!F178="","",'様式第36(指定)_受電'!F178)</f>
        <v/>
      </c>
      <c r="G178" s="268" t="s">
        <v>408</v>
      </c>
      <c r="H178" s="267" t="str">
        <f>IF(COUNT('様式第36(指定)_受電'!L178)=0,"",'様式第36(指定)_受電'!L178)</f>
        <v/>
      </c>
      <c r="I178" s="303"/>
      <c r="J178" s="303"/>
      <c r="K178" s="303"/>
      <c r="L178" s="303"/>
      <c r="M178" s="303"/>
      <c r="N178" s="303"/>
      <c r="O178" s="303"/>
      <c r="P178" s="303"/>
      <c r="Q178" s="303"/>
      <c r="R178" s="304"/>
    </row>
    <row r="179" spans="3:23" s="271" customFormat="1" ht="37.5" customHeight="1">
      <c r="C179" s="439"/>
      <c r="D179" s="439"/>
      <c r="E179" s="442"/>
      <c r="F179" s="442"/>
      <c r="G179" s="268" t="s">
        <v>409</v>
      </c>
      <c r="H179" s="267" t="str">
        <f>IF(COUNT('様式第36(指定)_受電'!V179)=0,"",'様式第36(指定)_受電'!V179)</f>
        <v/>
      </c>
      <c r="I179" s="303"/>
      <c r="J179" s="303"/>
      <c r="K179" s="303"/>
      <c r="L179" s="303"/>
      <c r="M179" s="303"/>
      <c r="N179" s="303"/>
      <c r="O179" s="303"/>
      <c r="P179" s="303"/>
      <c r="Q179" s="303"/>
      <c r="R179" s="304"/>
    </row>
    <row r="180" spans="3:23" s="271" customFormat="1" ht="37.5" customHeight="1">
      <c r="C180" s="439"/>
      <c r="D180" s="439"/>
      <c r="E180" s="441" t="str">
        <f>IF('様式第36(指定)_受電'!E180="","",'様式第36(指定)_受電'!E180)</f>
        <v/>
      </c>
      <c r="F180" s="441" t="str">
        <f>IF('様式第36(指定)_受電'!F180="","",'様式第36(指定)_受電'!F180)</f>
        <v/>
      </c>
      <c r="G180" s="268" t="s">
        <v>408</v>
      </c>
      <c r="H180" s="267" t="str">
        <f>IF(COUNT('様式第36(指定)_受電'!L180)=0,"",'様式第36(指定)_受電'!L180)</f>
        <v/>
      </c>
      <c r="I180" s="303"/>
      <c r="J180" s="303"/>
      <c r="K180" s="303"/>
      <c r="L180" s="303"/>
      <c r="M180" s="303"/>
      <c r="N180" s="303"/>
      <c r="O180" s="303"/>
      <c r="P180" s="303"/>
      <c r="Q180" s="303"/>
      <c r="R180" s="304"/>
    </row>
    <row r="181" spans="3:23" s="271" customFormat="1" ht="37.5" customHeight="1">
      <c r="C181" s="439"/>
      <c r="D181" s="439"/>
      <c r="E181" s="442"/>
      <c r="F181" s="442"/>
      <c r="G181" s="268" t="s">
        <v>409</v>
      </c>
      <c r="H181" s="267" t="str">
        <f>IF(COUNT('様式第36(指定)_受電'!V181)=0,"",'様式第36(指定)_受電'!V181)</f>
        <v/>
      </c>
      <c r="I181" s="303"/>
      <c r="J181" s="303"/>
      <c r="K181" s="303"/>
      <c r="L181" s="303"/>
      <c r="M181" s="303"/>
      <c r="N181" s="303"/>
      <c r="O181" s="303"/>
      <c r="P181" s="303"/>
      <c r="Q181" s="303"/>
      <c r="R181" s="304"/>
    </row>
    <row r="182" spans="3:23" s="271" customFormat="1" ht="37.5" customHeight="1">
      <c r="C182" s="439"/>
      <c r="D182" s="439"/>
      <c r="E182" s="441" t="str">
        <f>IF('様式第36(指定)_受電'!E182="","",'様式第36(指定)_受電'!E182)</f>
        <v/>
      </c>
      <c r="F182" s="441" t="str">
        <f>IF('様式第36(指定)_受電'!F182="","",'様式第36(指定)_受電'!F182)</f>
        <v/>
      </c>
      <c r="G182" s="268" t="s">
        <v>408</v>
      </c>
      <c r="H182" s="267" t="str">
        <f>IF(COUNT('様式第36(指定)_受電'!L182)=0,"",'様式第36(指定)_受電'!L182)</f>
        <v/>
      </c>
      <c r="I182" s="303"/>
      <c r="J182" s="303"/>
      <c r="K182" s="303"/>
      <c r="L182" s="303"/>
      <c r="M182" s="303"/>
      <c r="N182" s="303"/>
      <c r="O182" s="303"/>
      <c r="P182" s="303"/>
      <c r="Q182" s="303"/>
      <c r="R182" s="304"/>
    </row>
    <row r="183" spans="3:23" s="271" customFormat="1" ht="37.5" customHeight="1">
      <c r="C183" s="439"/>
      <c r="D183" s="439"/>
      <c r="E183" s="442"/>
      <c r="F183" s="442"/>
      <c r="G183" s="268" t="s">
        <v>409</v>
      </c>
      <c r="H183" s="267" t="str">
        <f>IF(COUNT('様式第36(指定)_受電'!V183)=0,"",'様式第36(指定)_受電'!V183)</f>
        <v/>
      </c>
      <c r="I183" s="303"/>
      <c r="J183" s="303"/>
      <c r="K183" s="303"/>
      <c r="L183" s="303"/>
      <c r="M183" s="303"/>
      <c r="N183" s="303"/>
      <c r="O183" s="303"/>
      <c r="P183" s="303"/>
      <c r="Q183" s="303"/>
      <c r="R183" s="304"/>
    </row>
    <row r="184" spans="3:23" s="271" customFormat="1" ht="37.5" customHeight="1">
      <c r="C184" s="439"/>
      <c r="D184" s="439"/>
      <c r="E184" s="443" t="s">
        <v>118</v>
      </c>
      <c r="F184" s="444"/>
      <c r="G184" s="273" t="s">
        <v>408</v>
      </c>
      <c r="H184" s="274" t="str">
        <f>IF(COUNTIFS($G178:$G183,$G184,H178:H183,"&gt;=0")=0,"",SUMIF($G178:$G183,$G184,H178:H183))</f>
        <v/>
      </c>
      <c r="I184" s="274" t="str">
        <f>IF(COUNTIFS($G178:$G183,$G184,I178:I183,"&lt;&gt;")=0,"",SUMIF($G178:$G183,$G184,I178:I183))</f>
        <v/>
      </c>
      <c r="J184" s="274" t="str">
        <f t="shared" ref="J184:Q184" si="58">IF(COUNTIFS($G178:$G183,$G184,J178:J183,"&lt;&gt;")=0,"",SUMIF($G178:$G183,$G184,J178:J183))</f>
        <v/>
      </c>
      <c r="K184" s="274" t="str">
        <f t="shared" si="58"/>
        <v/>
      </c>
      <c r="L184" s="274" t="str">
        <f t="shared" si="58"/>
        <v/>
      </c>
      <c r="M184" s="274" t="str">
        <f t="shared" si="58"/>
        <v/>
      </c>
      <c r="N184" s="274" t="str">
        <f t="shared" si="58"/>
        <v/>
      </c>
      <c r="O184" s="274" t="str">
        <f t="shared" si="58"/>
        <v/>
      </c>
      <c r="P184" s="274" t="str">
        <f t="shared" si="58"/>
        <v/>
      </c>
      <c r="Q184" s="274" t="str">
        <f t="shared" si="58"/>
        <v/>
      </c>
      <c r="R184" s="319"/>
      <c r="T184" s="272" t="s">
        <v>414</v>
      </c>
      <c r="W184" s="271">
        <v>5</v>
      </c>
    </row>
    <row r="185" spans="3:23" s="271" customFormat="1" ht="37.5" customHeight="1">
      <c r="C185" s="439"/>
      <c r="D185" s="440"/>
      <c r="E185" s="445"/>
      <c r="F185" s="446"/>
      <c r="G185" s="273" t="s">
        <v>409</v>
      </c>
      <c r="H185" s="274" t="str">
        <f>IF(COUNTIFS($G178:$G183,$G185,H178:H183,"&gt;=0")=0,"",SUMIF($G178:$G183,$G185,H178:H183))</f>
        <v/>
      </c>
      <c r="I185" s="274" t="str">
        <f>IF(COUNTIFS($G178:$G183,$G185,I178:I183,"&lt;&gt;")=0,"",SUMIF($G178:$G183,$G185,I178:I183))</f>
        <v/>
      </c>
      <c r="J185" s="274" t="str">
        <f t="shared" ref="J185:Q185" si="59">IF(COUNTIFS($G178:$G183,$G185,J178:J183,"&lt;&gt;")=0,"",SUMIF($G178:$G183,$G185,J178:J183))</f>
        <v/>
      </c>
      <c r="K185" s="274" t="str">
        <f t="shared" si="59"/>
        <v/>
      </c>
      <c r="L185" s="274" t="str">
        <f t="shared" si="59"/>
        <v/>
      </c>
      <c r="M185" s="274" t="str">
        <f t="shared" si="59"/>
        <v/>
      </c>
      <c r="N185" s="274" t="str">
        <f t="shared" si="59"/>
        <v/>
      </c>
      <c r="O185" s="274" t="str">
        <f t="shared" si="59"/>
        <v/>
      </c>
      <c r="P185" s="274" t="str">
        <f t="shared" si="59"/>
        <v/>
      </c>
      <c r="Q185" s="274" t="str">
        <f t="shared" si="59"/>
        <v/>
      </c>
      <c r="R185" s="319"/>
      <c r="T185" s="272" t="s">
        <v>414</v>
      </c>
      <c r="W185" s="271">
        <v>6</v>
      </c>
    </row>
    <row r="186" spans="3:23" s="271" customFormat="1" ht="37.5" customHeight="1">
      <c r="C186" s="439"/>
      <c r="D186" s="438" t="s">
        <v>120</v>
      </c>
      <c r="E186" s="441" t="str">
        <f>IF('様式第36(指定)_受電'!E186="","",'様式第36(指定)_受電'!E186)</f>
        <v/>
      </c>
      <c r="F186" s="441" t="str">
        <f>IF('様式第36(指定)_受電'!F186="","",'様式第36(指定)_受電'!F186)</f>
        <v/>
      </c>
      <c r="G186" s="268" t="s">
        <v>408</v>
      </c>
      <c r="H186" s="267" t="str">
        <f>IF(COUNT('様式第36(指定)_受電'!L186)=0,"",'様式第36(指定)_受電'!L186)</f>
        <v/>
      </c>
      <c r="I186" s="303"/>
      <c r="J186" s="303"/>
      <c r="K186" s="303"/>
      <c r="L186" s="303"/>
      <c r="M186" s="303"/>
      <c r="N186" s="303"/>
      <c r="O186" s="303"/>
      <c r="P186" s="303"/>
      <c r="Q186" s="303"/>
      <c r="R186" s="304"/>
    </row>
    <row r="187" spans="3:23" s="271" customFormat="1" ht="37.5" customHeight="1">
      <c r="C187" s="439"/>
      <c r="D187" s="439"/>
      <c r="E187" s="442"/>
      <c r="F187" s="442"/>
      <c r="G187" s="268" t="s">
        <v>409</v>
      </c>
      <c r="H187" s="267" t="str">
        <f>IF(COUNT('様式第36(指定)_受電'!V187)=0,"",'様式第36(指定)_受電'!V187)</f>
        <v/>
      </c>
      <c r="I187" s="303"/>
      <c r="J187" s="303"/>
      <c r="K187" s="303"/>
      <c r="L187" s="303"/>
      <c r="M187" s="303"/>
      <c r="N187" s="303"/>
      <c r="O187" s="303"/>
      <c r="P187" s="303"/>
      <c r="Q187" s="303"/>
      <c r="R187" s="304"/>
    </row>
    <row r="188" spans="3:23" s="271" customFormat="1" ht="37.5" customHeight="1">
      <c r="C188" s="439"/>
      <c r="D188" s="439"/>
      <c r="E188" s="441" t="str">
        <f>IF('様式第36(指定)_受電'!E188="","",'様式第36(指定)_受電'!E188)</f>
        <v/>
      </c>
      <c r="F188" s="441" t="str">
        <f>IF('様式第36(指定)_受電'!F188="","",'様式第36(指定)_受電'!F188)</f>
        <v/>
      </c>
      <c r="G188" s="268" t="s">
        <v>408</v>
      </c>
      <c r="H188" s="267" t="str">
        <f>IF(COUNT('様式第36(指定)_受電'!L188)=0,"",'様式第36(指定)_受電'!L188)</f>
        <v/>
      </c>
      <c r="I188" s="303"/>
      <c r="J188" s="303"/>
      <c r="K188" s="303"/>
      <c r="L188" s="303"/>
      <c r="M188" s="303"/>
      <c r="N188" s="303"/>
      <c r="O188" s="303"/>
      <c r="P188" s="303"/>
      <c r="Q188" s="303"/>
      <c r="R188" s="304"/>
    </row>
    <row r="189" spans="3:23" s="271" customFormat="1" ht="37.5" customHeight="1">
      <c r="C189" s="439"/>
      <c r="D189" s="439"/>
      <c r="E189" s="442"/>
      <c r="F189" s="442"/>
      <c r="G189" s="268" t="s">
        <v>409</v>
      </c>
      <c r="H189" s="267" t="str">
        <f>IF(COUNT('様式第36(指定)_受電'!V189)=0,"",'様式第36(指定)_受電'!V189)</f>
        <v/>
      </c>
      <c r="I189" s="303"/>
      <c r="J189" s="303"/>
      <c r="K189" s="303"/>
      <c r="L189" s="303"/>
      <c r="M189" s="303"/>
      <c r="N189" s="303"/>
      <c r="O189" s="303"/>
      <c r="P189" s="303"/>
      <c r="Q189" s="303"/>
      <c r="R189" s="304"/>
    </row>
    <row r="190" spans="3:23" s="271" customFormat="1" ht="37.5" customHeight="1">
      <c r="C190" s="439"/>
      <c r="D190" s="439"/>
      <c r="E190" s="441" t="str">
        <f>IF('様式第36(指定)_受電'!E190="","",'様式第36(指定)_受電'!E190)</f>
        <v/>
      </c>
      <c r="F190" s="441" t="str">
        <f>IF('様式第36(指定)_受電'!F190="","",'様式第36(指定)_受電'!F190)</f>
        <v/>
      </c>
      <c r="G190" s="268" t="s">
        <v>408</v>
      </c>
      <c r="H190" s="267" t="str">
        <f>IF(COUNT('様式第36(指定)_受電'!L190)=0,"",'様式第36(指定)_受電'!L190)</f>
        <v/>
      </c>
      <c r="I190" s="303"/>
      <c r="J190" s="303"/>
      <c r="K190" s="303"/>
      <c r="L190" s="303"/>
      <c r="M190" s="303"/>
      <c r="N190" s="303"/>
      <c r="O190" s="303"/>
      <c r="P190" s="303"/>
      <c r="Q190" s="303"/>
      <c r="R190" s="304"/>
    </row>
    <row r="191" spans="3:23" s="271" customFormat="1" ht="37.5" customHeight="1">
      <c r="C191" s="439"/>
      <c r="D191" s="439"/>
      <c r="E191" s="442"/>
      <c r="F191" s="442"/>
      <c r="G191" s="268" t="s">
        <v>409</v>
      </c>
      <c r="H191" s="267" t="str">
        <f>IF(COUNT('様式第36(指定)_受電'!V191)=0,"",'様式第36(指定)_受電'!V191)</f>
        <v/>
      </c>
      <c r="I191" s="303"/>
      <c r="J191" s="303"/>
      <c r="K191" s="303"/>
      <c r="L191" s="303"/>
      <c r="M191" s="303"/>
      <c r="N191" s="303"/>
      <c r="O191" s="303"/>
      <c r="P191" s="303"/>
      <c r="Q191" s="303"/>
      <c r="R191" s="304"/>
    </row>
    <row r="192" spans="3:23" s="271" customFormat="1" ht="37.5" customHeight="1">
      <c r="C192" s="439"/>
      <c r="D192" s="439"/>
      <c r="E192" s="443" t="s">
        <v>118</v>
      </c>
      <c r="F192" s="444"/>
      <c r="G192" s="273" t="s">
        <v>408</v>
      </c>
      <c r="H192" s="274" t="str">
        <f>IF(COUNTIFS($G186:$G191,$G192,H186:H191,"&gt;=0")=0,"",SUMIF($G186:$G191,$G192,H186:H191))</f>
        <v/>
      </c>
      <c r="I192" s="274" t="str">
        <f>IF(COUNTIFS($G186:$G191,$G192,I186:I191,"&lt;&gt;")=0,"",SUMIF($G186:$G191,$G192,I186:I191))</f>
        <v/>
      </c>
      <c r="J192" s="274" t="str">
        <f t="shared" ref="J192" si="60">IF(COUNTIFS($G186:$G191,$G192,J186:J191,"&lt;&gt;")=0,"",SUMIF($G186:$G191,$G192,J186:J191))</f>
        <v/>
      </c>
      <c r="K192" s="274" t="str">
        <f t="shared" ref="K192" si="61">IF(COUNTIFS($G186:$G191,$G192,K186:K191,"&lt;&gt;")=0,"",SUMIF($G186:$G191,$G192,K186:K191))</f>
        <v/>
      </c>
      <c r="L192" s="274" t="str">
        <f t="shared" ref="L192" si="62">IF(COUNTIFS($G186:$G191,$G192,L186:L191,"&lt;&gt;")=0,"",SUMIF($G186:$G191,$G192,L186:L191))</f>
        <v/>
      </c>
      <c r="M192" s="274" t="str">
        <f t="shared" ref="M192" si="63">IF(COUNTIFS($G186:$G191,$G192,M186:M191,"&lt;&gt;")=0,"",SUMIF($G186:$G191,$G192,M186:M191))</f>
        <v/>
      </c>
      <c r="N192" s="274" t="str">
        <f t="shared" ref="N192" si="64">IF(COUNTIFS($G186:$G191,$G192,N186:N191,"&lt;&gt;")=0,"",SUMIF($G186:$G191,$G192,N186:N191))</f>
        <v/>
      </c>
      <c r="O192" s="274" t="str">
        <f t="shared" ref="O192" si="65">IF(COUNTIFS($G186:$G191,$G192,O186:O191,"&lt;&gt;")=0,"",SUMIF($G186:$G191,$G192,O186:O191))</f>
        <v/>
      </c>
      <c r="P192" s="274" t="str">
        <f t="shared" ref="P192" si="66">IF(COUNTIFS($G186:$G191,$G192,P186:P191,"&lt;&gt;")=0,"",SUMIF($G186:$G191,$G192,P186:P191))</f>
        <v/>
      </c>
      <c r="Q192" s="274" t="str">
        <f t="shared" ref="Q192" si="67">IF(COUNTIFS($G186:$G191,$G192,Q186:Q191,"&lt;&gt;")=0,"",SUMIF($G186:$G191,$G192,Q186:Q191))</f>
        <v/>
      </c>
      <c r="R192" s="319"/>
      <c r="T192" s="272" t="s">
        <v>414</v>
      </c>
      <c r="W192" s="271">
        <v>7</v>
      </c>
    </row>
    <row r="193" spans="3:23" s="271" customFormat="1" ht="37.5" customHeight="1">
      <c r="C193" s="439"/>
      <c r="D193" s="440"/>
      <c r="E193" s="445"/>
      <c r="F193" s="446"/>
      <c r="G193" s="273" t="s">
        <v>409</v>
      </c>
      <c r="H193" s="274" t="str">
        <f>IF(COUNTIFS($G186:$G191,$G193,H186:H191,"&gt;=0")=0,"",SUMIF($G186:$G191,$G193,H186:H191))</f>
        <v/>
      </c>
      <c r="I193" s="274" t="str">
        <f>IF(COUNTIFS($G186:$G191,$G193,I186:I191,"&lt;&gt;")=0,"",SUMIF($G186:$G191,$G193,I186:I191))</f>
        <v/>
      </c>
      <c r="J193" s="274" t="str">
        <f t="shared" ref="J193:Q193" si="68">IF(COUNTIFS($G186:$G191,$G193,J186:J191,"&lt;&gt;")=0,"",SUMIF($G186:$G191,$G193,J186:J191))</f>
        <v/>
      </c>
      <c r="K193" s="274" t="str">
        <f t="shared" si="68"/>
        <v/>
      </c>
      <c r="L193" s="274" t="str">
        <f t="shared" si="68"/>
        <v/>
      </c>
      <c r="M193" s="274" t="str">
        <f t="shared" si="68"/>
        <v/>
      </c>
      <c r="N193" s="274" t="str">
        <f t="shared" si="68"/>
        <v/>
      </c>
      <c r="O193" s="274" t="str">
        <f t="shared" si="68"/>
        <v/>
      </c>
      <c r="P193" s="274" t="str">
        <f t="shared" si="68"/>
        <v/>
      </c>
      <c r="Q193" s="274" t="str">
        <f t="shared" si="68"/>
        <v/>
      </c>
      <c r="R193" s="319"/>
      <c r="T193" s="272" t="s">
        <v>414</v>
      </c>
      <c r="W193" s="271">
        <v>8</v>
      </c>
    </row>
    <row r="194" spans="3:23" s="271" customFormat="1" ht="37.5" customHeight="1">
      <c r="C194" s="439"/>
      <c r="D194" s="437" t="s">
        <v>121</v>
      </c>
      <c r="E194" s="437"/>
      <c r="F194" s="437"/>
      <c r="G194" s="273" t="s">
        <v>408</v>
      </c>
      <c r="H194" s="274" t="str">
        <f>IF(COUNT(H168,H176,H184,H192)=0,"",SUM(H168,H176,H184,H192))</f>
        <v/>
      </c>
      <c r="I194" s="274" t="str">
        <f t="shared" ref="I194:Q194" si="69">IF(COUNT(I168,I176,I184,I192)=0,"",SUM(I168,I176,I184,I192))</f>
        <v/>
      </c>
      <c r="J194" s="274" t="str">
        <f t="shared" si="69"/>
        <v/>
      </c>
      <c r="K194" s="274" t="str">
        <f t="shared" si="69"/>
        <v/>
      </c>
      <c r="L194" s="274" t="str">
        <f t="shared" si="69"/>
        <v/>
      </c>
      <c r="M194" s="274" t="str">
        <f t="shared" si="69"/>
        <v/>
      </c>
      <c r="N194" s="274" t="str">
        <f t="shared" si="69"/>
        <v/>
      </c>
      <c r="O194" s="274" t="str">
        <f t="shared" si="69"/>
        <v/>
      </c>
      <c r="P194" s="274" t="str">
        <f t="shared" si="69"/>
        <v/>
      </c>
      <c r="Q194" s="274" t="str">
        <f t="shared" si="69"/>
        <v/>
      </c>
      <c r="R194" s="319"/>
      <c r="T194" s="272" t="s">
        <v>414</v>
      </c>
    </row>
    <row r="195" spans="3:23" s="271" customFormat="1" ht="37.5" customHeight="1">
      <c r="C195" s="440"/>
      <c r="D195" s="437"/>
      <c r="E195" s="437"/>
      <c r="F195" s="437"/>
      <c r="G195" s="273" t="s">
        <v>409</v>
      </c>
      <c r="H195" s="274" t="str">
        <f>IF(COUNT(H169,H177,H185,H193)=0,"",SUM(H169,H177,H185,H193))</f>
        <v/>
      </c>
      <c r="I195" s="274" t="str">
        <f t="shared" ref="I195:Q195" si="70">IF(COUNT(I169,I177,I185,I193)=0,"",SUM(I169,I177,I185,I193))</f>
        <v/>
      </c>
      <c r="J195" s="274" t="str">
        <f t="shared" si="70"/>
        <v/>
      </c>
      <c r="K195" s="274" t="str">
        <f t="shared" si="70"/>
        <v/>
      </c>
      <c r="L195" s="274" t="str">
        <f t="shared" si="70"/>
        <v/>
      </c>
      <c r="M195" s="274" t="str">
        <f t="shared" si="70"/>
        <v/>
      </c>
      <c r="N195" s="274" t="str">
        <f t="shared" si="70"/>
        <v/>
      </c>
      <c r="O195" s="274" t="str">
        <f t="shared" si="70"/>
        <v/>
      </c>
      <c r="P195" s="274" t="str">
        <f t="shared" si="70"/>
        <v/>
      </c>
      <c r="Q195" s="274" t="str">
        <f t="shared" si="70"/>
        <v/>
      </c>
      <c r="R195" s="319"/>
      <c r="T195" s="272" t="s">
        <v>414</v>
      </c>
    </row>
    <row r="196" spans="3:23" s="324" customFormat="1" ht="18.75" customHeight="1">
      <c r="C196" s="320" t="s">
        <v>296</v>
      </c>
      <c r="D196" s="321"/>
      <c r="E196" s="321"/>
      <c r="F196" s="321"/>
      <c r="G196" s="322"/>
      <c r="H196" s="321"/>
      <c r="I196" s="321"/>
      <c r="J196" s="321"/>
      <c r="K196" s="321"/>
      <c r="L196" s="321"/>
      <c r="M196" s="321"/>
      <c r="N196" s="321"/>
      <c r="O196" s="321"/>
      <c r="P196" s="321"/>
      <c r="Q196" s="321"/>
      <c r="R196" s="323"/>
    </row>
    <row r="197" spans="3:23" s="324" customFormat="1" ht="18.75" customHeight="1">
      <c r="C197" s="338"/>
      <c r="D197" s="339"/>
      <c r="E197" s="339"/>
      <c r="F197" s="339"/>
      <c r="G197" s="340"/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43"/>
    </row>
    <row r="198" spans="3:23" s="324" customFormat="1" ht="18.75" customHeight="1">
      <c r="C198" s="338"/>
      <c r="D198" s="339"/>
      <c r="E198" s="339"/>
      <c r="F198" s="339"/>
      <c r="G198" s="340"/>
      <c r="H198" s="339"/>
      <c r="I198" s="339"/>
      <c r="J198" s="339"/>
      <c r="K198" s="339"/>
      <c r="L198" s="339"/>
      <c r="M198" s="339"/>
      <c r="N198" s="339"/>
      <c r="O198" s="339"/>
      <c r="P198" s="339"/>
      <c r="Q198" s="339"/>
      <c r="R198" s="343"/>
    </row>
    <row r="199" spans="3:23" s="324" customFormat="1" ht="18.75" customHeight="1">
      <c r="C199" s="338"/>
      <c r="D199" s="339"/>
      <c r="E199" s="339"/>
      <c r="F199" s="339"/>
      <c r="G199" s="340"/>
      <c r="H199" s="339"/>
      <c r="I199" s="339"/>
      <c r="J199" s="339"/>
      <c r="K199" s="339"/>
      <c r="L199" s="339"/>
      <c r="M199" s="339"/>
      <c r="N199" s="339"/>
      <c r="O199" s="339"/>
      <c r="P199" s="339"/>
      <c r="Q199" s="339"/>
      <c r="R199" s="343"/>
    </row>
    <row r="200" spans="3:23" s="324" customFormat="1" ht="18.75" customHeight="1">
      <c r="C200" s="338"/>
      <c r="D200" s="339"/>
      <c r="E200" s="339"/>
      <c r="F200" s="339"/>
      <c r="G200" s="340"/>
      <c r="H200" s="339"/>
      <c r="I200" s="339"/>
      <c r="J200" s="339"/>
      <c r="K200" s="339"/>
      <c r="L200" s="339"/>
      <c r="M200" s="339"/>
      <c r="N200" s="339"/>
      <c r="O200" s="339"/>
      <c r="P200" s="339"/>
      <c r="Q200" s="339"/>
      <c r="R200" s="343"/>
    </row>
    <row r="201" spans="3:23" s="324" customFormat="1" ht="18.75" customHeight="1">
      <c r="C201" s="338"/>
      <c r="D201" s="339"/>
      <c r="E201" s="339"/>
      <c r="F201" s="339"/>
      <c r="G201" s="340"/>
      <c r="H201" s="339"/>
      <c r="I201" s="339"/>
      <c r="J201" s="339"/>
      <c r="K201" s="339"/>
      <c r="L201" s="339"/>
      <c r="M201" s="339"/>
      <c r="N201" s="339"/>
      <c r="O201" s="339"/>
      <c r="P201" s="339"/>
      <c r="Q201" s="339"/>
      <c r="R201" s="343"/>
    </row>
    <row r="202" spans="3:23" s="324" customFormat="1" ht="18.75" customHeight="1">
      <c r="C202" s="338"/>
      <c r="D202" s="339"/>
      <c r="E202" s="339"/>
      <c r="F202" s="339"/>
      <c r="G202" s="340"/>
      <c r="H202" s="339"/>
      <c r="I202" s="339"/>
      <c r="J202" s="339"/>
      <c r="K202" s="339"/>
      <c r="L202" s="339"/>
      <c r="M202" s="339"/>
      <c r="N202" s="339"/>
      <c r="O202" s="339"/>
      <c r="P202" s="339"/>
      <c r="Q202" s="339"/>
      <c r="R202" s="343"/>
    </row>
    <row r="203" spans="3:23" s="324" customFormat="1" ht="18.75" customHeight="1">
      <c r="C203" s="338"/>
      <c r="D203" s="339"/>
      <c r="E203" s="339"/>
      <c r="F203" s="339"/>
      <c r="G203" s="340"/>
      <c r="H203" s="339"/>
      <c r="I203" s="339"/>
      <c r="J203" s="339"/>
      <c r="K203" s="339"/>
      <c r="L203" s="339"/>
      <c r="M203" s="339"/>
      <c r="N203" s="339"/>
      <c r="O203" s="339"/>
      <c r="P203" s="339"/>
      <c r="Q203" s="339"/>
      <c r="R203" s="343"/>
    </row>
    <row r="204" spans="3:23" s="324" customFormat="1" ht="18.75" customHeight="1">
      <c r="C204" s="338"/>
      <c r="D204" s="339"/>
      <c r="E204" s="339"/>
      <c r="F204" s="339"/>
      <c r="G204" s="340"/>
      <c r="H204" s="339"/>
      <c r="I204" s="339"/>
      <c r="J204" s="339"/>
      <c r="K204" s="339"/>
      <c r="L204" s="339"/>
      <c r="M204" s="339"/>
      <c r="N204" s="339"/>
      <c r="O204" s="339"/>
      <c r="P204" s="339"/>
      <c r="Q204" s="339"/>
      <c r="R204" s="343"/>
    </row>
    <row r="205" spans="3:23" s="324" customFormat="1" ht="18.75" customHeight="1">
      <c r="C205" s="338"/>
      <c r="D205" s="339"/>
      <c r="E205" s="339"/>
      <c r="F205" s="339"/>
      <c r="G205" s="340"/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43"/>
    </row>
    <row r="206" spans="3:23" ht="18.75" customHeight="1">
      <c r="C206" s="341"/>
      <c r="D206" s="341"/>
      <c r="E206" s="341"/>
      <c r="F206" s="341"/>
      <c r="G206" s="341"/>
      <c r="H206" s="342"/>
      <c r="I206" s="342"/>
      <c r="J206" s="342"/>
      <c r="K206" s="342"/>
      <c r="L206" s="342"/>
      <c r="M206" s="342"/>
      <c r="N206" s="342"/>
      <c r="O206" s="342"/>
      <c r="P206" s="342"/>
      <c r="Q206" s="342"/>
      <c r="R206" s="344"/>
    </row>
    <row r="207" spans="3:23" ht="21.95" customHeight="1">
      <c r="C207" s="306" t="s">
        <v>109</v>
      </c>
      <c r="R207" s="308"/>
    </row>
    <row r="208" spans="3:23" ht="21.95" customHeight="1">
      <c r="C208" s="306" t="s">
        <v>110</v>
      </c>
      <c r="R208" s="308"/>
    </row>
    <row r="209" spans="3:23" ht="21.95" customHeight="1">
      <c r="C209" s="309" t="s">
        <v>111</v>
      </c>
      <c r="D209" s="310"/>
      <c r="E209" s="310"/>
      <c r="F209" s="310"/>
      <c r="G209" s="310"/>
      <c r="H209" s="310"/>
      <c r="I209" s="310"/>
      <c r="J209" s="310"/>
      <c r="K209" s="310"/>
      <c r="R209" s="308"/>
    </row>
    <row r="210" spans="3:23" ht="21.95" customHeight="1">
      <c r="C210" s="312" t="s">
        <v>28</v>
      </c>
      <c r="E210" s="328" t="s">
        <v>71</v>
      </c>
      <c r="F210" s="329" t="s">
        <v>468</v>
      </c>
      <c r="R210" s="314"/>
    </row>
    <row r="211" spans="3:23" s="315" customFormat="1" ht="21.95" customHeight="1">
      <c r="C211" s="433" t="s">
        <v>103</v>
      </c>
      <c r="D211" s="434"/>
      <c r="E211" s="431" t="s">
        <v>24</v>
      </c>
      <c r="F211" s="431" t="s">
        <v>112</v>
      </c>
      <c r="G211" s="431" t="s">
        <v>113</v>
      </c>
      <c r="H211" s="316" t="s">
        <v>114</v>
      </c>
      <c r="I211" s="317"/>
      <c r="J211" s="317"/>
      <c r="K211" s="317"/>
      <c r="L211" s="318"/>
      <c r="M211" s="316" t="s">
        <v>39</v>
      </c>
      <c r="N211" s="317"/>
      <c r="O211" s="317"/>
      <c r="P211" s="317"/>
      <c r="Q211" s="318"/>
      <c r="R211" s="429" t="s">
        <v>115</v>
      </c>
    </row>
    <row r="212" spans="3:23" s="315" customFormat="1" ht="21.95" customHeight="1">
      <c r="C212" s="435"/>
      <c r="D212" s="436"/>
      <c r="E212" s="432"/>
      <c r="F212" s="432"/>
      <c r="G212" s="432"/>
      <c r="H212" s="283">
        <f>DATE(様式一覧!$D$3,1,1)</f>
        <v>42370</v>
      </c>
      <c r="I212" s="283">
        <f>DATE(様式一覧!$D$3+1,1,1)</f>
        <v>42736</v>
      </c>
      <c r="J212" s="283">
        <f>DATE(様式一覧!$D$3+2,1,1)</f>
        <v>43101</v>
      </c>
      <c r="K212" s="283">
        <f>DATE(様式一覧!$D$3+3,1,1)</f>
        <v>43466</v>
      </c>
      <c r="L212" s="283">
        <f>DATE(様式一覧!$D$3+4,1,1)</f>
        <v>43831</v>
      </c>
      <c r="M212" s="283">
        <f>DATE(様式一覧!$D$3+5,1,1)</f>
        <v>44197</v>
      </c>
      <c r="N212" s="283">
        <f>DATE(様式一覧!$D$3+6,1,1)</f>
        <v>44562</v>
      </c>
      <c r="O212" s="283">
        <f>DATE(様式一覧!$D$3+7,1,1)</f>
        <v>44927</v>
      </c>
      <c r="P212" s="283">
        <f>DATE(様式一覧!$D$3+8,1,1)</f>
        <v>45292</v>
      </c>
      <c r="Q212" s="283">
        <f>DATE(様式一覧!$D$3+9,1,1)</f>
        <v>45658</v>
      </c>
      <c r="R212" s="430"/>
    </row>
    <row r="213" spans="3:23" s="271" customFormat="1" ht="37.5" customHeight="1">
      <c r="C213" s="438" t="s">
        <v>116</v>
      </c>
      <c r="D213" s="438" t="s">
        <v>117</v>
      </c>
      <c r="E213" s="441" t="str">
        <f>IF('様式第36(指定)_受電'!E213="","",'様式第36(指定)_受電'!E213)</f>
        <v/>
      </c>
      <c r="F213" s="441" t="str">
        <f>IF('様式第36(指定)_受電'!F213="","",'様式第36(指定)_受電'!F213)</f>
        <v/>
      </c>
      <c r="G213" s="268" t="s">
        <v>408</v>
      </c>
      <c r="H213" s="267" t="str">
        <f>IF(COUNT('様式第36(指定)_受電'!L213)=0,"",'様式第36(指定)_受電'!L213)</f>
        <v/>
      </c>
      <c r="I213" s="303"/>
      <c r="J213" s="303"/>
      <c r="K213" s="303"/>
      <c r="L213" s="303"/>
      <c r="M213" s="303"/>
      <c r="N213" s="303"/>
      <c r="O213" s="303"/>
      <c r="P213" s="303"/>
      <c r="Q213" s="303"/>
      <c r="R213" s="304"/>
    </row>
    <row r="214" spans="3:23" s="271" customFormat="1" ht="37.5" customHeight="1">
      <c r="C214" s="439"/>
      <c r="D214" s="439"/>
      <c r="E214" s="442"/>
      <c r="F214" s="442"/>
      <c r="G214" s="268" t="s">
        <v>409</v>
      </c>
      <c r="H214" s="267" t="str">
        <f>IF(COUNT('様式第36(指定)_受電'!V214)=0,"",'様式第36(指定)_受電'!V214)</f>
        <v/>
      </c>
      <c r="I214" s="303"/>
      <c r="J214" s="303"/>
      <c r="K214" s="303"/>
      <c r="L214" s="303"/>
      <c r="M214" s="303"/>
      <c r="N214" s="303"/>
      <c r="O214" s="303"/>
      <c r="P214" s="303"/>
      <c r="Q214" s="303"/>
      <c r="R214" s="304"/>
    </row>
    <row r="215" spans="3:23" s="271" customFormat="1" ht="37.5" customHeight="1">
      <c r="C215" s="439"/>
      <c r="D215" s="439"/>
      <c r="E215" s="441" t="str">
        <f>IF('様式第36(指定)_受電'!E215="","",'様式第36(指定)_受電'!E215)</f>
        <v/>
      </c>
      <c r="F215" s="441" t="str">
        <f>IF('様式第36(指定)_受電'!F215="","",'様式第36(指定)_受電'!F215)</f>
        <v/>
      </c>
      <c r="G215" s="268" t="s">
        <v>408</v>
      </c>
      <c r="H215" s="267" t="str">
        <f>IF(COUNT('様式第36(指定)_受電'!L215)=0,"",'様式第36(指定)_受電'!L215)</f>
        <v/>
      </c>
      <c r="I215" s="303"/>
      <c r="J215" s="303"/>
      <c r="K215" s="303"/>
      <c r="L215" s="303"/>
      <c r="M215" s="303"/>
      <c r="N215" s="303"/>
      <c r="O215" s="303"/>
      <c r="P215" s="303"/>
      <c r="Q215" s="303"/>
      <c r="R215" s="304"/>
    </row>
    <row r="216" spans="3:23" s="271" customFormat="1" ht="37.5" customHeight="1">
      <c r="C216" s="439"/>
      <c r="D216" s="439"/>
      <c r="E216" s="442"/>
      <c r="F216" s="442"/>
      <c r="G216" s="268" t="s">
        <v>409</v>
      </c>
      <c r="H216" s="267" t="str">
        <f>IF(COUNT('様式第36(指定)_受電'!V216)=0,"",'様式第36(指定)_受電'!V216)</f>
        <v/>
      </c>
      <c r="I216" s="303"/>
      <c r="J216" s="303"/>
      <c r="K216" s="303"/>
      <c r="L216" s="303"/>
      <c r="M216" s="303"/>
      <c r="N216" s="303"/>
      <c r="O216" s="303"/>
      <c r="P216" s="303"/>
      <c r="Q216" s="303"/>
      <c r="R216" s="304"/>
    </row>
    <row r="217" spans="3:23" s="271" customFormat="1" ht="37.5" customHeight="1">
      <c r="C217" s="439"/>
      <c r="D217" s="439"/>
      <c r="E217" s="441" t="str">
        <f>IF('様式第36(指定)_受電'!E217="","",'様式第36(指定)_受電'!E217)</f>
        <v/>
      </c>
      <c r="F217" s="441" t="str">
        <f>IF('様式第36(指定)_受電'!F217="","",'様式第36(指定)_受電'!F217)</f>
        <v/>
      </c>
      <c r="G217" s="268" t="s">
        <v>408</v>
      </c>
      <c r="H217" s="267" t="str">
        <f>IF(COUNT('様式第36(指定)_受電'!L217)=0,"",'様式第36(指定)_受電'!L217)</f>
        <v/>
      </c>
      <c r="I217" s="303"/>
      <c r="J217" s="303"/>
      <c r="K217" s="303"/>
      <c r="L217" s="303"/>
      <c r="M217" s="303"/>
      <c r="N217" s="303"/>
      <c r="O217" s="303"/>
      <c r="P217" s="303"/>
      <c r="Q217" s="303"/>
      <c r="R217" s="304"/>
    </row>
    <row r="218" spans="3:23" s="271" customFormat="1" ht="37.5" customHeight="1">
      <c r="C218" s="439"/>
      <c r="D218" s="439"/>
      <c r="E218" s="442"/>
      <c r="F218" s="442"/>
      <c r="G218" s="268" t="s">
        <v>409</v>
      </c>
      <c r="H218" s="267" t="str">
        <f>IF(COUNT('様式第36(指定)_受電'!V218)=0,"",'様式第36(指定)_受電'!V218)</f>
        <v/>
      </c>
      <c r="I218" s="303"/>
      <c r="J218" s="303"/>
      <c r="K218" s="303"/>
      <c r="L218" s="303"/>
      <c r="M218" s="303"/>
      <c r="N218" s="303"/>
      <c r="O218" s="303"/>
      <c r="P218" s="303"/>
      <c r="Q218" s="303"/>
      <c r="R218" s="304"/>
    </row>
    <row r="219" spans="3:23" s="271" customFormat="1" ht="37.5" customHeight="1">
      <c r="C219" s="439"/>
      <c r="D219" s="439"/>
      <c r="E219" s="443" t="s">
        <v>118</v>
      </c>
      <c r="F219" s="444"/>
      <c r="G219" s="273" t="s">
        <v>408</v>
      </c>
      <c r="H219" s="274" t="str">
        <f>IF(COUNTIFS($G213:$G218,$G219,H213:H218,"&gt;=0")=0,"",SUMIF($G213:$G218,$G219,H213:H218))</f>
        <v/>
      </c>
      <c r="I219" s="274" t="str">
        <f>IF(COUNTIFS($G213:$G218,$G219,I213:I218,"&lt;&gt;")=0,"",SUMIF($G213:$G218,$G219,I213:I218))</f>
        <v/>
      </c>
      <c r="J219" s="274" t="str">
        <f t="shared" ref="J219:Q219" si="71">IF(COUNTIFS($G213:$G218,$G219,J213:J218,"&lt;&gt;")=0,"",SUMIF($G213:$G218,$G219,J213:J218))</f>
        <v/>
      </c>
      <c r="K219" s="274" t="str">
        <f t="shared" si="71"/>
        <v/>
      </c>
      <c r="L219" s="274" t="str">
        <f t="shared" si="71"/>
        <v/>
      </c>
      <c r="M219" s="274" t="str">
        <f t="shared" si="71"/>
        <v/>
      </c>
      <c r="N219" s="274" t="str">
        <f t="shared" si="71"/>
        <v/>
      </c>
      <c r="O219" s="274" t="str">
        <f t="shared" si="71"/>
        <v/>
      </c>
      <c r="P219" s="274" t="str">
        <f t="shared" si="71"/>
        <v/>
      </c>
      <c r="Q219" s="274" t="str">
        <f t="shared" si="71"/>
        <v/>
      </c>
      <c r="R219" s="319"/>
      <c r="T219" s="272" t="s">
        <v>414</v>
      </c>
      <c r="W219" s="271">
        <v>1</v>
      </c>
    </row>
    <row r="220" spans="3:23" s="271" customFormat="1" ht="37.5" customHeight="1">
      <c r="C220" s="439"/>
      <c r="D220" s="440"/>
      <c r="E220" s="445"/>
      <c r="F220" s="446"/>
      <c r="G220" s="273" t="s">
        <v>409</v>
      </c>
      <c r="H220" s="274" t="str">
        <f>IF(COUNTIFS($G213:$G218,$G220,H213:H218,"&gt;=0")=0,"",SUMIF($G213:$G218,$G220,H213:H218))</f>
        <v/>
      </c>
      <c r="I220" s="274" t="str">
        <f>IF(COUNTIFS($G213:$G218,$G220,I213:I218,"&lt;&gt;")=0,"",SUMIF($G213:$G218,$G220,I213:I218))</f>
        <v/>
      </c>
      <c r="J220" s="274" t="str">
        <f t="shared" ref="J220:Q220" si="72">IF(COUNTIFS($G213:$G218,$G220,J213:J218,"&lt;&gt;")=0,"",SUMIF($G213:$G218,$G220,J213:J218))</f>
        <v/>
      </c>
      <c r="K220" s="274" t="str">
        <f t="shared" si="72"/>
        <v/>
      </c>
      <c r="L220" s="274" t="str">
        <f t="shared" si="72"/>
        <v/>
      </c>
      <c r="M220" s="274" t="str">
        <f t="shared" si="72"/>
        <v/>
      </c>
      <c r="N220" s="274" t="str">
        <f t="shared" si="72"/>
        <v/>
      </c>
      <c r="O220" s="274" t="str">
        <f t="shared" si="72"/>
        <v/>
      </c>
      <c r="P220" s="274" t="str">
        <f t="shared" si="72"/>
        <v/>
      </c>
      <c r="Q220" s="274" t="str">
        <f t="shared" si="72"/>
        <v/>
      </c>
      <c r="R220" s="319"/>
      <c r="T220" s="272" t="s">
        <v>414</v>
      </c>
      <c r="W220" s="271">
        <v>2</v>
      </c>
    </row>
    <row r="221" spans="3:23" s="271" customFormat="1" ht="37.5" customHeight="1">
      <c r="C221" s="439"/>
      <c r="D221" s="438" t="s">
        <v>346</v>
      </c>
      <c r="E221" s="441" t="str">
        <f>IF('様式第36(指定)_受電'!E221="","",'様式第36(指定)_受電'!E221)</f>
        <v/>
      </c>
      <c r="F221" s="441" t="str">
        <f>IF('様式第36(指定)_受電'!F221="","",'様式第36(指定)_受電'!F221)</f>
        <v/>
      </c>
      <c r="G221" s="268" t="s">
        <v>408</v>
      </c>
      <c r="H221" s="267" t="str">
        <f>IF(COUNT('様式第36(指定)_受電'!L221)=0,"",'様式第36(指定)_受電'!L221)</f>
        <v/>
      </c>
      <c r="I221" s="303"/>
      <c r="J221" s="303"/>
      <c r="K221" s="303"/>
      <c r="L221" s="303"/>
      <c r="M221" s="303"/>
      <c r="N221" s="303"/>
      <c r="O221" s="303"/>
      <c r="P221" s="303"/>
      <c r="Q221" s="303"/>
      <c r="R221" s="304"/>
    </row>
    <row r="222" spans="3:23" s="271" customFormat="1" ht="37.5" customHeight="1">
      <c r="C222" s="439"/>
      <c r="D222" s="439"/>
      <c r="E222" s="442"/>
      <c r="F222" s="442"/>
      <c r="G222" s="268" t="s">
        <v>409</v>
      </c>
      <c r="H222" s="267" t="str">
        <f>IF(COUNT('様式第36(指定)_受電'!V222)=0,"",'様式第36(指定)_受電'!V222)</f>
        <v/>
      </c>
      <c r="I222" s="303"/>
      <c r="J222" s="303"/>
      <c r="K222" s="303"/>
      <c r="L222" s="303"/>
      <c r="M222" s="303"/>
      <c r="N222" s="303"/>
      <c r="O222" s="303"/>
      <c r="P222" s="303"/>
      <c r="Q222" s="303"/>
      <c r="R222" s="304"/>
    </row>
    <row r="223" spans="3:23" s="271" customFormat="1" ht="37.5" customHeight="1">
      <c r="C223" s="439"/>
      <c r="D223" s="439"/>
      <c r="E223" s="441" t="str">
        <f>IF('様式第36(指定)_受電'!E223="","",'様式第36(指定)_受電'!E223)</f>
        <v/>
      </c>
      <c r="F223" s="441" t="str">
        <f>IF('様式第36(指定)_受電'!F223="","",'様式第36(指定)_受電'!F223)</f>
        <v/>
      </c>
      <c r="G223" s="268" t="s">
        <v>408</v>
      </c>
      <c r="H223" s="267" t="str">
        <f>IF(COUNT('様式第36(指定)_受電'!L223)=0,"",'様式第36(指定)_受電'!L223)</f>
        <v/>
      </c>
      <c r="I223" s="303"/>
      <c r="J223" s="303"/>
      <c r="K223" s="303"/>
      <c r="L223" s="303"/>
      <c r="M223" s="303"/>
      <c r="N223" s="303"/>
      <c r="O223" s="303"/>
      <c r="P223" s="303"/>
      <c r="Q223" s="303"/>
      <c r="R223" s="304"/>
    </row>
    <row r="224" spans="3:23" s="271" customFormat="1" ht="37.5" customHeight="1">
      <c r="C224" s="439"/>
      <c r="D224" s="439"/>
      <c r="E224" s="442"/>
      <c r="F224" s="442"/>
      <c r="G224" s="268" t="s">
        <v>409</v>
      </c>
      <c r="H224" s="267" t="str">
        <f>IF(COUNT('様式第36(指定)_受電'!V224)=0,"",'様式第36(指定)_受電'!V224)</f>
        <v/>
      </c>
      <c r="I224" s="303"/>
      <c r="J224" s="303"/>
      <c r="K224" s="303"/>
      <c r="L224" s="303"/>
      <c r="M224" s="303"/>
      <c r="N224" s="303"/>
      <c r="O224" s="303"/>
      <c r="P224" s="303"/>
      <c r="Q224" s="303"/>
      <c r="R224" s="304"/>
    </row>
    <row r="225" spans="3:23" s="271" customFormat="1" ht="37.5" customHeight="1">
      <c r="C225" s="439"/>
      <c r="D225" s="439"/>
      <c r="E225" s="441" t="str">
        <f>IF('様式第36(指定)_受電'!E225="","",'様式第36(指定)_受電'!E225)</f>
        <v/>
      </c>
      <c r="F225" s="441" t="str">
        <f>IF('様式第36(指定)_受電'!F225="","",'様式第36(指定)_受電'!F225)</f>
        <v/>
      </c>
      <c r="G225" s="268" t="s">
        <v>408</v>
      </c>
      <c r="H225" s="267" t="str">
        <f>IF(COUNT('様式第36(指定)_受電'!L225)=0,"",'様式第36(指定)_受電'!L225)</f>
        <v/>
      </c>
      <c r="I225" s="303"/>
      <c r="J225" s="303"/>
      <c r="K225" s="303"/>
      <c r="L225" s="303"/>
      <c r="M225" s="303"/>
      <c r="N225" s="303"/>
      <c r="O225" s="303"/>
      <c r="P225" s="303"/>
      <c r="Q225" s="303"/>
      <c r="R225" s="304"/>
    </row>
    <row r="226" spans="3:23" s="271" customFormat="1" ht="37.5" customHeight="1">
      <c r="C226" s="439"/>
      <c r="D226" s="439"/>
      <c r="E226" s="442"/>
      <c r="F226" s="442"/>
      <c r="G226" s="268" t="s">
        <v>409</v>
      </c>
      <c r="H226" s="267" t="str">
        <f>IF(COUNT('様式第36(指定)_受電'!V226)=0,"",'様式第36(指定)_受電'!V226)</f>
        <v/>
      </c>
      <c r="I226" s="303"/>
      <c r="J226" s="303"/>
      <c r="K226" s="303"/>
      <c r="L226" s="303"/>
      <c r="M226" s="303"/>
      <c r="N226" s="303"/>
      <c r="O226" s="303"/>
      <c r="P226" s="303"/>
      <c r="Q226" s="303"/>
      <c r="R226" s="304"/>
    </row>
    <row r="227" spans="3:23" s="271" customFormat="1" ht="37.5" customHeight="1">
      <c r="C227" s="439"/>
      <c r="D227" s="439"/>
      <c r="E227" s="443" t="s">
        <v>118</v>
      </c>
      <c r="F227" s="444"/>
      <c r="G227" s="273" t="s">
        <v>408</v>
      </c>
      <c r="H227" s="274" t="str">
        <f>IF(COUNTIFS($G221:$G226,$G227,H221:H226,"&gt;=0")=0,"",SUMIF($G221:$G226,$G227,H221:H226))</f>
        <v/>
      </c>
      <c r="I227" s="274" t="str">
        <f>IF(COUNTIFS($G221:$G226,$G227,I221:I226,"&lt;&gt;")=0,"",SUMIF($G221:$G226,$G227,I221:I226))</f>
        <v/>
      </c>
      <c r="J227" s="274" t="str">
        <f t="shared" ref="J227:Q227" si="73">IF(COUNTIFS($G221:$G226,$G227,J221:J226,"&lt;&gt;")=0,"",SUMIF($G221:$G226,$G227,J221:J226))</f>
        <v/>
      </c>
      <c r="K227" s="274" t="str">
        <f t="shared" si="73"/>
        <v/>
      </c>
      <c r="L227" s="274" t="str">
        <f t="shared" si="73"/>
        <v/>
      </c>
      <c r="M227" s="274" t="str">
        <f t="shared" si="73"/>
        <v/>
      </c>
      <c r="N227" s="274" t="str">
        <f t="shared" si="73"/>
        <v/>
      </c>
      <c r="O227" s="274" t="str">
        <f t="shared" si="73"/>
        <v/>
      </c>
      <c r="P227" s="274" t="str">
        <f t="shared" si="73"/>
        <v/>
      </c>
      <c r="Q227" s="274" t="str">
        <f t="shared" si="73"/>
        <v/>
      </c>
      <c r="R227" s="319"/>
      <c r="T227" s="272" t="s">
        <v>414</v>
      </c>
      <c r="W227" s="271">
        <v>3</v>
      </c>
    </row>
    <row r="228" spans="3:23" s="271" customFormat="1" ht="37.5" customHeight="1">
      <c r="C228" s="439"/>
      <c r="D228" s="440"/>
      <c r="E228" s="445"/>
      <c r="F228" s="446"/>
      <c r="G228" s="273" t="s">
        <v>409</v>
      </c>
      <c r="H228" s="274" t="str">
        <f>IF(COUNTIFS($G221:$G226,$G228,H221:H226,"&gt;=0")=0,"",SUMIF($G221:$G226,$G228,H221:H226))</f>
        <v/>
      </c>
      <c r="I228" s="274" t="str">
        <f>IF(COUNTIFS($G221:$G226,$G228,I221:I226,"&lt;&gt;")=0,"",SUMIF($G221:$G226,$G228,I221:I226))</f>
        <v/>
      </c>
      <c r="J228" s="274" t="str">
        <f t="shared" ref="J228:Q228" si="74">IF(COUNTIFS($G221:$G226,$G228,J221:J226,"&lt;&gt;")=0,"",SUMIF($G221:$G226,$G228,J221:J226))</f>
        <v/>
      </c>
      <c r="K228" s="274" t="str">
        <f t="shared" si="74"/>
        <v/>
      </c>
      <c r="L228" s="274" t="str">
        <f t="shared" si="74"/>
        <v/>
      </c>
      <c r="M228" s="274" t="str">
        <f t="shared" si="74"/>
        <v/>
      </c>
      <c r="N228" s="274" t="str">
        <f t="shared" si="74"/>
        <v/>
      </c>
      <c r="O228" s="274" t="str">
        <f t="shared" si="74"/>
        <v/>
      </c>
      <c r="P228" s="274" t="str">
        <f t="shared" si="74"/>
        <v/>
      </c>
      <c r="Q228" s="274" t="str">
        <f t="shared" si="74"/>
        <v/>
      </c>
      <c r="R228" s="319"/>
      <c r="T228" s="272" t="s">
        <v>414</v>
      </c>
      <c r="W228" s="271">
        <v>4</v>
      </c>
    </row>
    <row r="229" spans="3:23" s="271" customFormat="1" ht="37.5" customHeight="1">
      <c r="C229" s="439"/>
      <c r="D229" s="438" t="s">
        <v>119</v>
      </c>
      <c r="E229" s="441" t="str">
        <f>IF('様式第36(指定)_受電'!E229="","",'様式第36(指定)_受電'!E229)</f>
        <v/>
      </c>
      <c r="F229" s="441" t="str">
        <f>IF('様式第36(指定)_受電'!F229="","",'様式第36(指定)_受電'!F229)</f>
        <v/>
      </c>
      <c r="G229" s="268" t="s">
        <v>408</v>
      </c>
      <c r="H229" s="267" t="str">
        <f>IF(COUNT('様式第36(指定)_受電'!L229)=0,"",'様式第36(指定)_受電'!L229)</f>
        <v/>
      </c>
      <c r="I229" s="303"/>
      <c r="J229" s="303"/>
      <c r="K229" s="303"/>
      <c r="L229" s="303"/>
      <c r="M229" s="303"/>
      <c r="N229" s="303"/>
      <c r="O229" s="303"/>
      <c r="P229" s="303"/>
      <c r="Q229" s="303"/>
      <c r="R229" s="304"/>
    </row>
    <row r="230" spans="3:23" s="271" customFormat="1" ht="37.5" customHeight="1">
      <c r="C230" s="439"/>
      <c r="D230" s="439"/>
      <c r="E230" s="442"/>
      <c r="F230" s="442"/>
      <c r="G230" s="268" t="s">
        <v>409</v>
      </c>
      <c r="H230" s="267" t="str">
        <f>IF(COUNT('様式第36(指定)_受電'!V230)=0,"",'様式第36(指定)_受電'!V230)</f>
        <v/>
      </c>
      <c r="I230" s="303"/>
      <c r="J230" s="303"/>
      <c r="K230" s="303"/>
      <c r="L230" s="303"/>
      <c r="M230" s="303"/>
      <c r="N230" s="303"/>
      <c r="O230" s="303"/>
      <c r="P230" s="303"/>
      <c r="Q230" s="303"/>
      <c r="R230" s="304"/>
    </row>
    <row r="231" spans="3:23" s="271" customFormat="1" ht="37.5" customHeight="1">
      <c r="C231" s="439"/>
      <c r="D231" s="439"/>
      <c r="E231" s="441" t="str">
        <f>IF('様式第36(指定)_受電'!E231="","",'様式第36(指定)_受電'!E231)</f>
        <v/>
      </c>
      <c r="F231" s="441" t="str">
        <f>IF('様式第36(指定)_受電'!F231="","",'様式第36(指定)_受電'!F231)</f>
        <v/>
      </c>
      <c r="G231" s="268" t="s">
        <v>408</v>
      </c>
      <c r="H231" s="267" t="str">
        <f>IF(COUNT('様式第36(指定)_受電'!L231)=0,"",'様式第36(指定)_受電'!L231)</f>
        <v/>
      </c>
      <c r="I231" s="303"/>
      <c r="J231" s="303"/>
      <c r="K231" s="303"/>
      <c r="L231" s="303"/>
      <c r="M231" s="303"/>
      <c r="N231" s="303"/>
      <c r="O231" s="303"/>
      <c r="P231" s="303"/>
      <c r="Q231" s="303"/>
      <c r="R231" s="304"/>
    </row>
    <row r="232" spans="3:23" s="271" customFormat="1" ht="37.5" customHeight="1">
      <c r="C232" s="439"/>
      <c r="D232" s="439"/>
      <c r="E232" s="442"/>
      <c r="F232" s="442"/>
      <c r="G232" s="268" t="s">
        <v>409</v>
      </c>
      <c r="H232" s="267" t="str">
        <f>IF(COUNT('様式第36(指定)_受電'!V232)=0,"",'様式第36(指定)_受電'!V232)</f>
        <v/>
      </c>
      <c r="I232" s="303"/>
      <c r="J232" s="303"/>
      <c r="K232" s="303"/>
      <c r="L232" s="303"/>
      <c r="M232" s="303"/>
      <c r="N232" s="303"/>
      <c r="O232" s="303"/>
      <c r="P232" s="303"/>
      <c r="Q232" s="303"/>
      <c r="R232" s="304"/>
    </row>
    <row r="233" spans="3:23" s="271" customFormat="1" ht="37.5" customHeight="1">
      <c r="C233" s="439"/>
      <c r="D233" s="439"/>
      <c r="E233" s="441" t="str">
        <f>IF('様式第36(指定)_受電'!E233="","",'様式第36(指定)_受電'!E233)</f>
        <v/>
      </c>
      <c r="F233" s="441" t="str">
        <f>IF('様式第36(指定)_受電'!F233="","",'様式第36(指定)_受電'!F233)</f>
        <v/>
      </c>
      <c r="G233" s="268" t="s">
        <v>408</v>
      </c>
      <c r="H233" s="267" t="str">
        <f>IF(COUNT('様式第36(指定)_受電'!L233)=0,"",'様式第36(指定)_受電'!L233)</f>
        <v/>
      </c>
      <c r="I233" s="303"/>
      <c r="J233" s="303"/>
      <c r="K233" s="303"/>
      <c r="L233" s="303"/>
      <c r="M233" s="303"/>
      <c r="N233" s="303"/>
      <c r="O233" s="303"/>
      <c r="P233" s="303"/>
      <c r="Q233" s="303"/>
      <c r="R233" s="304"/>
    </row>
    <row r="234" spans="3:23" s="271" customFormat="1" ht="37.5" customHeight="1">
      <c r="C234" s="439"/>
      <c r="D234" s="439"/>
      <c r="E234" s="442"/>
      <c r="F234" s="442"/>
      <c r="G234" s="268" t="s">
        <v>409</v>
      </c>
      <c r="H234" s="267" t="str">
        <f>IF(COUNT('様式第36(指定)_受電'!V234)=0,"",'様式第36(指定)_受電'!V234)</f>
        <v/>
      </c>
      <c r="I234" s="303"/>
      <c r="J234" s="303"/>
      <c r="K234" s="303"/>
      <c r="L234" s="303"/>
      <c r="M234" s="303"/>
      <c r="N234" s="303"/>
      <c r="O234" s="303"/>
      <c r="P234" s="303"/>
      <c r="Q234" s="303"/>
      <c r="R234" s="304"/>
    </row>
    <row r="235" spans="3:23" s="271" customFormat="1" ht="37.5" customHeight="1">
      <c r="C235" s="439"/>
      <c r="D235" s="439"/>
      <c r="E235" s="443" t="s">
        <v>118</v>
      </c>
      <c r="F235" s="444"/>
      <c r="G235" s="273" t="s">
        <v>408</v>
      </c>
      <c r="H235" s="274" t="str">
        <f>IF(COUNTIFS($G229:$G234,$G235,H229:H234,"&gt;=0")=0,"",SUMIF($G229:$G234,$G235,H229:H234))</f>
        <v/>
      </c>
      <c r="I235" s="274" t="str">
        <f>IF(COUNTIFS($G229:$G234,$G235,I229:I234,"&lt;&gt;")=0,"",SUMIF($G229:$G234,$G235,I229:I234))</f>
        <v/>
      </c>
      <c r="J235" s="274" t="str">
        <f t="shared" ref="J235:Q235" si="75">IF(COUNTIFS($G229:$G234,$G235,J229:J234,"&lt;&gt;")=0,"",SUMIF($G229:$G234,$G235,J229:J234))</f>
        <v/>
      </c>
      <c r="K235" s="274" t="str">
        <f t="shared" si="75"/>
        <v/>
      </c>
      <c r="L235" s="274" t="str">
        <f t="shared" si="75"/>
        <v/>
      </c>
      <c r="M235" s="274" t="str">
        <f t="shared" si="75"/>
        <v/>
      </c>
      <c r="N235" s="274" t="str">
        <f t="shared" si="75"/>
        <v/>
      </c>
      <c r="O235" s="274" t="str">
        <f t="shared" si="75"/>
        <v/>
      </c>
      <c r="P235" s="274" t="str">
        <f t="shared" si="75"/>
        <v/>
      </c>
      <c r="Q235" s="274" t="str">
        <f t="shared" si="75"/>
        <v/>
      </c>
      <c r="R235" s="319"/>
      <c r="T235" s="272" t="s">
        <v>414</v>
      </c>
      <c r="W235" s="271">
        <v>5</v>
      </c>
    </row>
    <row r="236" spans="3:23" s="271" customFormat="1" ht="37.5" customHeight="1">
      <c r="C236" s="439"/>
      <c r="D236" s="440"/>
      <c r="E236" s="445"/>
      <c r="F236" s="446"/>
      <c r="G236" s="273" t="s">
        <v>409</v>
      </c>
      <c r="H236" s="274" t="str">
        <f>IF(COUNTIFS($G229:$G234,$G236,H229:H234,"&gt;=0")=0,"",SUMIF($G229:$G234,$G236,H229:H234))</f>
        <v/>
      </c>
      <c r="I236" s="274" t="str">
        <f>IF(COUNTIFS($G229:$G234,$G236,I229:I234,"&lt;&gt;")=0,"",SUMIF($G229:$G234,$G236,I229:I234))</f>
        <v/>
      </c>
      <c r="J236" s="274" t="str">
        <f t="shared" ref="J236:Q236" si="76">IF(COUNTIFS($G229:$G234,$G236,J229:J234,"&lt;&gt;")=0,"",SUMIF($G229:$G234,$G236,J229:J234))</f>
        <v/>
      </c>
      <c r="K236" s="274" t="str">
        <f t="shared" si="76"/>
        <v/>
      </c>
      <c r="L236" s="274" t="str">
        <f t="shared" si="76"/>
        <v/>
      </c>
      <c r="M236" s="274" t="str">
        <f t="shared" si="76"/>
        <v/>
      </c>
      <c r="N236" s="274" t="str">
        <f t="shared" si="76"/>
        <v/>
      </c>
      <c r="O236" s="274" t="str">
        <f t="shared" si="76"/>
        <v/>
      </c>
      <c r="P236" s="274" t="str">
        <f t="shared" si="76"/>
        <v/>
      </c>
      <c r="Q236" s="274" t="str">
        <f t="shared" si="76"/>
        <v/>
      </c>
      <c r="R236" s="319"/>
      <c r="T236" s="272" t="s">
        <v>414</v>
      </c>
      <c r="W236" s="271">
        <v>6</v>
      </c>
    </row>
    <row r="237" spans="3:23" s="271" customFormat="1" ht="37.5" customHeight="1">
      <c r="C237" s="439"/>
      <c r="D237" s="438" t="s">
        <v>120</v>
      </c>
      <c r="E237" s="441" t="str">
        <f>IF('様式第36(指定)_受電'!E237="","",'様式第36(指定)_受電'!E237)</f>
        <v/>
      </c>
      <c r="F237" s="441" t="str">
        <f>IF('様式第36(指定)_受電'!F237="","",'様式第36(指定)_受電'!F237)</f>
        <v/>
      </c>
      <c r="G237" s="268" t="s">
        <v>408</v>
      </c>
      <c r="H237" s="267" t="str">
        <f>IF(COUNT('様式第36(指定)_受電'!L237)=0,"",'様式第36(指定)_受電'!L237)</f>
        <v/>
      </c>
      <c r="I237" s="303"/>
      <c r="J237" s="303"/>
      <c r="K237" s="303"/>
      <c r="L237" s="303"/>
      <c r="M237" s="303"/>
      <c r="N237" s="303"/>
      <c r="O237" s="303"/>
      <c r="P237" s="303"/>
      <c r="Q237" s="303"/>
      <c r="R237" s="304"/>
    </row>
    <row r="238" spans="3:23" s="271" customFormat="1" ht="37.5" customHeight="1">
      <c r="C238" s="439"/>
      <c r="D238" s="439"/>
      <c r="E238" s="442"/>
      <c r="F238" s="442"/>
      <c r="G238" s="268" t="s">
        <v>409</v>
      </c>
      <c r="H238" s="267" t="str">
        <f>IF(COUNT('様式第36(指定)_受電'!V238)=0,"",'様式第36(指定)_受電'!V238)</f>
        <v/>
      </c>
      <c r="I238" s="303"/>
      <c r="J238" s="303"/>
      <c r="K238" s="303"/>
      <c r="L238" s="303"/>
      <c r="M238" s="303"/>
      <c r="N238" s="303"/>
      <c r="O238" s="303"/>
      <c r="P238" s="303"/>
      <c r="Q238" s="303"/>
      <c r="R238" s="304"/>
    </row>
    <row r="239" spans="3:23" s="271" customFormat="1" ht="37.5" customHeight="1">
      <c r="C239" s="439"/>
      <c r="D239" s="439"/>
      <c r="E239" s="441" t="str">
        <f>IF('様式第36(指定)_受電'!E239="","",'様式第36(指定)_受電'!E239)</f>
        <v/>
      </c>
      <c r="F239" s="441" t="str">
        <f>IF('様式第36(指定)_受電'!F239="","",'様式第36(指定)_受電'!F239)</f>
        <v/>
      </c>
      <c r="G239" s="268" t="s">
        <v>408</v>
      </c>
      <c r="H239" s="267" t="str">
        <f>IF(COUNT('様式第36(指定)_受電'!L239)=0,"",'様式第36(指定)_受電'!L239)</f>
        <v/>
      </c>
      <c r="I239" s="303"/>
      <c r="J239" s="303"/>
      <c r="K239" s="303"/>
      <c r="L239" s="303"/>
      <c r="M239" s="303"/>
      <c r="N239" s="303"/>
      <c r="O239" s="303"/>
      <c r="P239" s="303"/>
      <c r="Q239" s="303"/>
      <c r="R239" s="304"/>
    </row>
    <row r="240" spans="3:23" s="271" customFormat="1" ht="37.5" customHeight="1">
      <c r="C240" s="439"/>
      <c r="D240" s="439"/>
      <c r="E240" s="442"/>
      <c r="F240" s="442"/>
      <c r="G240" s="268" t="s">
        <v>409</v>
      </c>
      <c r="H240" s="267" t="str">
        <f>IF(COUNT('様式第36(指定)_受電'!V240)=0,"",'様式第36(指定)_受電'!V240)</f>
        <v/>
      </c>
      <c r="I240" s="303"/>
      <c r="J240" s="303"/>
      <c r="K240" s="303"/>
      <c r="L240" s="303"/>
      <c r="M240" s="303"/>
      <c r="N240" s="303"/>
      <c r="O240" s="303"/>
      <c r="P240" s="303"/>
      <c r="Q240" s="303"/>
      <c r="R240" s="304"/>
    </row>
    <row r="241" spans="3:23" s="271" customFormat="1" ht="37.5" customHeight="1">
      <c r="C241" s="439"/>
      <c r="D241" s="439"/>
      <c r="E241" s="441" t="str">
        <f>IF('様式第36(指定)_受電'!E241="","",'様式第36(指定)_受電'!E241)</f>
        <v/>
      </c>
      <c r="F241" s="441" t="str">
        <f>IF('様式第36(指定)_受電'!F241="","",'様式第36(指定)_受電'!F241)</f>
        <v/>
      </c>
      <c r="G241" s="268" t="s">
        <v>408</v>
      </c>
      <c r="H241" s="267" t="str">
        <f>IF(COUNT('様式第36(指定)_受電'!L241)=0,"",'様式第36(指定)_受電'!L241)</f>
        <v/>
      </c>
      <c r="I241" s="303"/>
      <c r="J241" s="303"/>
      <c r="K241" s="303"/>
      <c r="L241" s="303"/>
      <c r="M241" s="303"/>
      <c r="N241" s="303"/>
      <c r="O241" s="303"/>
      <c r="P241" s="303"/>
      <c r="Q241" s="303"/>
      <c r="R241" s="304"/>
    </row>
    <row r="242" spans="3:23" s="271" customFormat="1" ht="37.5" customHeight="1">
      <c r="C242" s="439"/>
      <c r="D242" s="439"/>
      <c r="E242" s="442"/>
      <c r="F242" s="442"/>
      <c r="G242" s="268" t="s">
        <v>409</v>
      </c>
      <c r="H242" s="267" t="str">
        <f>IF(COUNT('様式第36(指定)_受電'!V242)=0,"",'様式第36(指定)_受電'!V242)</f>
        <v/>
      </c>
      <c r="I242" s="303"/>
      <c r="J242" s="303"/>
      <c r="K242" s="303"/>
      <c r="L242" s="303"/>
      <c r="M242" s="303"/>
      <c r="N242" s="303"/>
      <c r="O242" s="303"/>
      <c r="P242" s="303"/>
      <c r="Q242" s="303"/>
      <c r="R242" s="304"/>
    </row>
    <row r="243" spans="3:23" s="271" customFormat="1" ht="37.5" customHeight="1">
      <c r="C243" s="439"/>
      <c r="D243" s="439"/>
      <c r="E243" s="443" t="s">
        <v>118</v>
      </c>
      <c r="F243" s="444"/>
      <c r="G243" s="273" t="s">
        <v>408</v>
      </c>
      <c r="H243" s="274" t="str">
        <f>IF(COUNTIFS($G237:$G242,$G243,H237:H242,"&gt;=0")=0,"",SUMIF($G237:$G242,$G243,H237:H242))</f>
        <v/>
      </c>
      <c r="I243" s="274" t="str">
        <f>IF(COUNTIFS($G237:$G242,$G243,I237:I242,"&lt;&gt;")=0,"",SUMIF($G237:$G242,$G243,I237:I242))</f>
        <v/>
      </c>
      <c r="J243" s="274" t="str">
        <f t="shared" ref="J243" si="77">IF(COUNTIFS($G237:$G242,$G243,J237:J242,"&lt;&gt;")=0,"",SUMIF($G237:$G242,$G243,J237:J242))</f>
        <v/>
      </c>
      <c r="K243" s="274" t="str">
        <f t="shared" ref="K243" si="78">IF(COUNTIFS($G237:$G242,$G243,K237:K242,"&lt;&gt;")=0,"",SUMIF($G237:$G242,$G243,K237:K242))</f>
        <v/>
      </c>
      <c r="L243" s="274" t="str">
        <f t="shared" ref="L243" si="79">IF(COUNTIFS($G237:$G242,$G243,L237:L242,"&lt;&gt;")=0,"",SUMIF($G237:$G242,$G243,L237:L242))</f>
        <v/>
      </c>
      <c r="M243" s="274" t="str">
        <f t="shared" ref="M243" si="80">IF(COUNTIFS($G237:$G242,$G243,M237:M242,"&lt;&gt;")=0,"",SUMIF($G237:$G242,$G243,M237:M242))</f>
        <v/>
      </c>
      <c r="N243" s="274" t="str">
        <f t="shared" ref="N243" si="81">IF(COUNTIFS($G237:$G242,$G243,N237:N242,"&lt;&gt;")=0,"",SUMIF($G237:$G242,$G243,N237:N242))</f>
        <v/>
      </c>
      <c r="O243" s="274" t="str">
        <f t="shared" ref="O243" si="82">IF(COUNTIFS($G237:$G242,$G243,O237:O242,"&lt;&gt;")=0,"",SUMIF($G237:$G242,$G243,O237:O242))</f>
        <v/>
      </c>
      <c r="P243" s="274" t="str">
        <f t="shared" ref="P243" si="83">IF(COUNTIFS($G237:$G242,$G243,P237:P242,"&lt;&gt;")=0,"",SUMIF($G237:$G242,$G243,P237:P242))</f>
        <v/>
      </c>
      <c r="Q243" s="274" t="str">
        <f t="shared" ref="Q243" si="84">IF(COUNTIFS($G237:$G242,$G243,Q237:Q242,"&lt;&gt;")=0,"",SUMIF($G237:$G242,$G243,Q237:Q242))</f>
        <v/>
      </c>
      <c r="R243" s="319"/>
      <c r="T243" s="272" t="s">
        <v>414</v>
      </c>
      <c r="W243" s="271">
        <v>7</v>
      </c>
    </row>
    <row r="244" spans="3:23" s="271" customFormat="1" ht="37.5" customHeight="1">
      <c r="C244" s="439"/>
      <c r="D244" s="440"/>
      <c r="E244" s="445"/>
      <c r="F244" s="446"/>
      <c r="G244" s="273" t="s">
        <v>409</v>
      </c>
      <c r="H244" s="274" t="str">
        <f>IF(COUNTIFS($G237:$G242,$G244,H237:H242,"&gt;=0")=0,"",SUMIF($G237:$G242,$G244,H237:H242))</f>
        <v/>
      </c>
      <c r="I244" s="274" t="str">
        <f>IF(COUNTIFS($G237:$G242,$G244,I237:I242,"&lt;&gt;")=0,"",SUMIF($G237:$G242,$G244,I237:I242))</f>
        <v/>
      </c>
      <c r="J244" s="274" t="str">
        <f t="shared" ref="J244:Q244" si="85">IF(COUNTIFS($G237:$G242,$G244,J237:J242,"&lt;&gt;")=0,"",SUMIF($G237:$G242,$G244,J237:J242))</f>
        <v/>
      </c>
      <c r="K244" s="274" t="str">
        <f t="shared" si="85"/>
        <v/>
      </c>
      <c r="L244" s="274" t="str">
        <f t="shared" si="85"/>
        <v/>
      </c>
      <c r="M244" s="274" t="str">
        <f t="shared" si="85"/>
        <v/>
      </c>
      <c r="N244" s="274" t="str">
        <f t="shared" si="85"/>
        <v/>
      </c>
      <c r="O244" s="274" t="str">
        <f t="shared" si="85"/>
        <v/>
      </c>
      <c r="P244" s="274" t="str">
        <f t="shared" si="85"/>
        <v/>
      </c>
      <c r="Q244" s="274" t="str">
        <f t="shared" si="85"/>
        <v/>
      </c>
      <c r="R244" s="319"/>
      <c r="T244" s="272" t="s">
        <v>414</v>
      </c>
      <c r="W244" s="271">
        <v>8</v>
      </c>
    </row>
    <row r="245" spans="3:23" s="271" customFormat="1" ht="37.5" customHeight="1">
      <c r="C245" s="439"/>
      <c r="D245" s="437" t="s">
        <v>121</v>
      </c>
      <c r="E245" s="437"/>
      <c r="F245" s="437"/>
      <c r="G245" s="273" t="s">
        <v>408</v>
      </c>
      <c r="H245" s="274" t="str">
        <f>IF(COUNT(H219,H227,H235,H243)=0,"",SUM(H219,H227,H235,H243))</f>
        <v/>
      </c>
      <c r="I245" s="274" t="str">
        <f t="shared" ref="I245:Q245" si="86">IF(COUNT(I219,I227,I235,I243)=0,"",SUM(I219,I227,I235,I243))</f>
        <v/>
      </c>
      <c r="J245" s="274" t="str">
        <f t="shared" si="86"/>
        <v/>
      </c>
      <c r="K245" s="274" t="str">
        <f t="shared" si="86"/>
        <v/>
      </c>
      <c r="L245" s="274" t="str">
        <f t="shared" si="86"/>
        <v/>
      </c>
      <c r="M245" s="274" t="str">
        <f t="shared" si="86"/>
        <v/>
      </c>
      <c r="N245" s="274" t="str">
        <f t="shared" si="86"/>
        <v/>
      </c>
      <c r="O245" s="274" t="str">
        <f t="shared" si="86"/>
        <v/>
      </c>
      <c r="P245" s="274" t="str">
        <f t="shared" si="86"/>
        <v/>
      </c>
      <c r="Q245" s="274" t="str">
        <f t="shared" si="86"/>
        <v/>
      </c>
      <c r="R245" s="319"/>
      <c r="T245" s="272" t="s">
        <v>414</v>
      </c>
    </row>
    <row r="246" spans="3:23" s="271" customFormat="1" ht="37.5" customHeight="1">
      <c r="C246" s="440"/>
      <c r="D246" s="437"/>
      <c r="E246" s="437"/>
      <c r="F246" s="437"/>
      <c r="G246" s="273" t="s">
        <v>409</v>
      </c>
      <c r="H246" s="274" t="str">
        <f>IF(COUNT(H220,H228,H236,H244)=0,"",SUM(H220,H228,H236,H244))</f>
        <v/>
      </c>
      <c r="I246" s="274" t="str">
        <f t="shared" ref="I246:Q246" si="87">IF(COUNT(I220,I228,I236,I244)=0,"",SUM(I220,I228,I236,I244))</f>
        <v/>
      </c>
      <c r="J246" s="274" t="str">
        <f t="shared" si="87"/>
        <v/>
      </c>
      <c r="K246" s="274" t="str">
        <f t="shared" si="87"/>
        <v/>
      </c>
      <c r="L246" s="274" t="str">
        <f t="shared" si="87"/>
        <v/>
      </c>
      <c r="M246" s="274" t="str">
        <f t="shared" si="87"/>
        <v/>
      </c>
      <c r="N246" s="274" t="str">
        <f t="shared" si="87"/>
        <v/>
      </c>
      <c r="O246" s="274" t="str">
        <f t="shared" si="87"/>
        <v/>
      </c>
      <c r="P246" s="274" t="str">
        <f t="shared" si="87"/>
        <v/>
      </c>
      <c r="Q246" s="274" t="str">
        <f t="shared" si="87"/>
        <v/>
      </c>
      <c r="R246" s="319"/>
      <c r="T246" s="272" t="s">
        <v>414</v>
      </c>
    </row>
    <row r="247" spans="3:23" s="324" customFormat="1" ht="18.75" customHeight="1">
      <c r="C247" s="320" t="s">
        <v>296</v>
      </c>
      <c r="D247" s="321"/>
      <c r="E247" s="321"/>
      <c r="F247" s="321"/>
      <c r="G247" s="322"/>
      <c r="H247" s="321"/>
      <c r="I247" s="321"/>
      <c r="J247" s="321"/>
      <c r="K247" s="321"/>
      <c r="L247" s="321"/>
      <c r="M247" s="321"/>
      <c r="N247" s="321"/>
      <c r="O247" s="321"/>
      <c r="P247" s="321"/>
      <c r="Q247" s="321"/>
      <c r="R247" s="323"/>
    </row>
    <row r="248" spans="3:23" s="324" customFormat="1" ht="18.75" customHeight="1">
      <c r="C248" s="338"/>
      <c r="D248" s="339"/>
      <c r="E248" s="339"/>
      <c r="F248" s="339"/>
      <c r="G248" s="340"/>
      <c r="H248" s="339"/>
      <c r="I248" s="339"/>
      <c r="J248" s="339"/>
      <c r="K248" s="339"/>
      <c r="L248" s="339"/>
      <c r="M248" s="339"/>
      <c r="N248" s="339"/>
      <c r="O248" s="339"/>
      <c r="P248" s="339"/>
      <c r="Q248" s="339"/>
      <c r="R248" s="343"/>
    </row>
    <row r="249" spans="3:23" s="324" customFormat="1" ht="18.75" customHeight="1">
      <c r="C249" s="338"/>
      <c r="D249" s="339"/>
      <c r="E249" s="339"/>
      <c r="F249" s="339"/>
      <c r="G249" s="340"/>
      <c r="H249" s="339"/>
      <c r="I249" s="339"/>
      <c r="J249" s="339"/>
      <c r="K249" s="339"/>
      <c r="L249" s="339"/>
      <c r="M249" s="339"/>
      <c r="N249" s="339"/>
      <c r="O249" s="339"/>
      <c r="P249" s="339"/>
      <c r="Q249" s="339"/>
      <c r="R249" s="343"/>
    </row>
    <row r="250" spans="3:23" s="324" customFormat="1" ht="18.75" customHeight="1">
      <c r="C250" s="338"/>
      <c r="D250" s="339"/>
      <c r="E250" s="339"/>
      <c r="F250" s="339"/>
      <c r="G250" s="340"/>
      <c r="H250" s="339"/>
      <c r="I250" s="339"/>
      <c r="J250" s="339"/>
      <c r="K250" s="339"/>
      <c r="L250" s="339"/>
      <c r="M250" s="339"/>
      <c r="N250" s="339"/>
      <c r="O250" s="339"/>
      <c r="P250" s="339"/>
      <c r="Q250" s="339"/>
      <c r="R250" s="343"/>
    </row>
    <row r="251" spans="3:23" s="324" customFormat="1" ht="18.75" customHeight="1">
      <c r="C251" s="338"/>
      <c r="D251" s="339"/>
      <c r="E251" s="339"/>
      <c r="F251" s="339"/>
      <c r="G251" s="340"/>
      <c r="H251" s="339"/>
      <c r="I251" s="339"/>
      <c r="J251" s="339"/>
      <c r="K251" s="339"/>
      <c r="L251" s="339"/>
      <c r="M251" s="339"/>
      <c r="N251" s="339"/>
      <c r="O251" s="339"/>
      <c r="P251" s="339"/>
      <c r="Q251" s="339"/>
      <c r="R251" s="343"/>
    </row>
    <row r="252" spans="3:23" s="324" customFormat="1" ht="18.75" customHeight="1">
      <c r="C252" s="338"/>
      <c r="D252" s="339"/>
      <c r="E252" s="339"/>
      <c r="F252" s="339"/>
      <c r="G252" s="340"/>
      <c r="H252" s="339"/>
      <c r="I252" s="339"/>
      <c r="J252" s="339"/>
      <c r="K252" s="339"/>
      <c r="L252" s="339"/>
      <c r="M252" s="339"/>
      <c r="N252" s="339"/>
      <c r="O252" s="339"/>
      <c r="P252" s="339"/>
      <c r="Q252" s="339"/>
      <c r="R252" s="343"/>
    </row>
    <row r="253" spans="3:23" s="324" customFormat="1" ht="18.75" customHeight="1">
      <c r="C253" s="338"/>
      <c r="D253" s="339"/>
      <c r="E253" s="339"/>
      <c r="F253" s="339"/>
      <c r="G253" s="340"/>
      <c r="H253" s="339"/>
      <c r="I253" s="339"/>
      <c r="J253" s="339"/>
      <c r="K253" s="339"/>
      <c r="L253" s="339"/>
      <c r="M253" s="339"/>
      <c r="N253" s="339"/>
      <c r="O253" s="339"/>
      <c r="P253" s="339"/>
      <c r="Q253" s="339"/>
      <c r="R253" s="343"/>
    </row>
    <row r="254" spans="3:23" s="324" customFormat="1" ht="18.75" customHeight="1">
      <c r="C254" s="338"/>
      <c r="D254" s="339"/>
      <c r="E254" s="339"/>
      <c r="F254" s="339"/>
      <c r="G254" s="340"/>
      <c r="H254" s="339"/>
      <c r="I254" s="339"/>
      <c r="J254" s="339"/>
      <c r="K254" s="339"/>
      <c r="L254" s="339"/>
      <c r="M254" s="339"/>
      <c r="N254" s="339"/>
      <c r="O254" s="339"/>
      <c r="P254" s="339"/>
      <c r="Q254" s="339"/>
      <c r="R254" s="343"/>
    </row>
    <row r="255" spans="3:23" s="324" customFormat="1" ht="18.75" customHeight="1">
      <c r="C255" s="338"/>
      <c r="D255" s="339"/>
      <c r="E255" s="339"/>
      <c r="F255" s="339"/>
      <c r="G255" s="340"/>
      <c r="H255" s="339"/>
      <c r="I255" s="339"/>
      <c r="J255" s="339"/>
      <c r="K255" s="339"/>
      <c r="L255" s="339"/>
      <c r="M255" s="339"/>
      <c r="N255" s="339"/>
      <c r="O255" s="339"/>
      <c r="P255" s="339"/>
      <c r="Q255" s="339"/>
      <c r="R255" s="343"/>
    </row>
    <row r="256" spans="3:23" s="324" customFormat="1" ht="18.75" customHeight="1">
      <c r="C256" s="338"/>
      <c r="D256" s="339"/>
      <c r="E256" s="339"/>
      <c r="F256" s="339"/>
      <c r="G256" s="340"/>
      <c r="H256" s="339"/>
      <c r="I256" s="339"/>
      <c r="J256" s="339"/>
      <c r="K256" s="339"/>
      <c r="L256" s="339"/>
      <c r="M256" s="339"/>
      <c r="N256" s="339"/>
      <c r="O256" s="339"/>
      <c r="P256" s="339"/>
      <c r="Q256" s="339"/>
      <c r="R256" s="343"/>
    </row>
    <row r="257" spans="3:23" ht="18.75" customHeight="1">
      <c r="C257" s="341"/>
      <c r="D257" s="341"/>
      <c r="E257" s="341"/>
      <c r="F257" s="341"/>
      <c r="G257" s="341"/>
      <c r="H257" s="342"/>
      <c r="I257" s="342"/>
      <c r="J257" s="342"/>
      <c r="K257" s="342"/>
      <c r="L257" s="342"/>
      <c r="M257" s="342"/>
      <c r="N257" s="342"/>
      <c r="O257" s="342"/>
      <c r="P257" s="342"/>
      <c r="Q257" s="342"/>
      <c r="R257" s="344"/>
    </row>
    <row r="258" spans="3:23" ht="21.95" customHeight="1">
      <c r="C258" s="306" t="s">
        <v>109</v>
      </c>
      <c r="R258" s="308"/>
    </row>
    <row r="259" spans="3:23" ht="21.95" customHeight="1">
      <c r="C259" s="306" t="s">
        <v>110</v>
      </c>
      <c r="R259" s="308"/>
    </row>
    <row r="260" spans="3:23" ht="21.95" customHeight="1">
      <c r="C260" s="309" t="s">
        <v>111</v>
      </c>
      <c r="D260" s="310"/>
      <c r="E260" s="310"/>
      <c r="F260" s="310"/>
      <c r="G260" s="310"/>
      <c r="H260" s="310"/>
      <c r="I260" s="310"/>
      <c r="J260" s="310"/>
      <c r="K260" s="310"/>
      <c r="R260" s="308"/>
    </row>
    <row r="261" spans="3:23" ht="21.95" customHeight="1">
      <c r="C261" s="312" t="s">
        <v>28</v>
      </c>
      <c r="E261" s="328" t="s">
        <v>72</v>
      </c>
      <c r="F261" s="329" t="s">
        <v>468</v>
      </c>
      <c r="R261" s="314"/>
    </row>
    <row r="262" spans="3:23" s="315" customFormat="1" ht="21.95" customHeight="1">
      <c r="C262" s="433" t="s">
        <v>103</v>
      </c>
      <c r="D262" s="434"/>
      <c r="E262" s="431" t="s">
        <v>24</v>
      </c>
      <c r="F262" s="431" t="s">
        <v>112</v>
      </c>
      <c r="G262" s="431" t="s">
        <v>113</v>
      </c>
      <c r="H262" s="316" t="s">
        <v>114</v>
      </c>
      <c r="I262" s="317"/>
      <c r="J262" s="317"/>
      <c r="K262" s="317"/>
      <c r="L262" s="318"/>
      <c r="M262" s="316" t="s">
        <v>39</v>
      </c>
      <c r="N262" s="317"/>
      <c r="O262" s="317"/>
      <c r="P262" s="317"/>
      <c r="Q262" s="318"/>
      <c r="R262" s="429" t="s">
        <v>115</v>
      </c>
    </row>
    <row r="263" spans="3:23" s="315" customFormat="1" ht="21.95" customHeight="1">
      <c r="C263" s="435"/>
      <c r="D263" s="436"/>
      <c r="E263" s="432"/>
      <c r="F263" s="432"/>
      <c r="G263" s="432"/>
      <c r="H263" s="283">
        <f>DATE(様式一覧!$D$3,1,1)</f>
        <v>42370</v>
      </c>
      <c r="I263" s="283">
        <f>DATE(様式一覧!$D$3+1,1,1)</f>
        <v>42736</v>
      </c>
      <c r="J263" s="283">
        <f>DATE(様式一覧!$D$3+2,1,1)</f>
        <v>43101</v>
      </c>
      <c r="K263" s="283">
        <f>DATE(様式一覧!$D$3+3,1,1)</f>
        <v>43466</v>
      </c>
      <c r="L263" s="283">
        <f>DATE(様式一覧!$D$3+4,1,1)</f>
        <v>43831</v>
      </c>
      <c r="M263" s="283">
        <f>DATE(様式一覧!$D$3+5,1,1)</f>
        <v>44197</v>
      </c>
      <c r="N263" s="283">
        <f>DATE(様式一覧!$D$3+6,1,1)</f>
        <v>44562</v>
      </c>
      <c r="O263" s="283">
        <f>DATE(様式一覧!$D$3+7,1,1)</f>
        <v>44927</v>
      </c>
      <c r="P263" s="283">
        <f>DATE(様式一覧!$D$3+8,1,1)</f>
        <v>45292</v>
      </c>
      <c r="Q263" s="283">
        <f>DATE(様式一覧!$D$3+9,1,1)</f>
        <v>45658</v>
      </c>
      <c r="R263" s="430"/>
    </row>
    <row r="264" spans="3:23" s="271" customFormat="1" ht="37.5" customHeight="1">
      <c r="C264" s="438" t="s">
        <v>116</v>
      </c>
      <c r="D264" s="438" t="s">
        <v>117</v>
      </c>
      <c r="E264" s="441" t="str">
        <f>IF('様式第36(指定)_受電'!E264="","",'様式第36(指定)_受電'!E264)</f>
        <v/>
      </c>
      <c r="F264" s="441" t="str">
        <f>IF('様式第36(指定)_受電'!F264="","",'様式第36(指定)_受電'!F264)</f>
        <v/>
      </c>
      <c r="G264" s="268" t="s">
        <v>408</v>
      </c>
      <c r="H264" s="267" t="str">
        <f>IF(COUNT('様式第36(指定)_受電'!L264)=0,"",'様式第36(指定)_受電'!L264)</f>
        <v/>
      </c>
      <c r="I264" s="303"/>
      <c r="J264" s="303"/>
      <c r="K264" s="303"/>
      <c r="L264" s="303"/>
      <c r="M264" s="303"/>
      <c r="N264" s="303"/>
      <c r="O264" s="303"/>
      <c r="P264" s="303"/>
      <c r="Q264" s="303"/>
      <c r="R264" s="304"/>
    </row>
    <row r="265" spans="3:23" s="271" customFormat="1" ht="37.5" customHeight="1">
      <c r="C265" s="439"/>
      <c r="D265" s="439"/>
      <c r="E265" s="442"/>
      <c r="F265" s="442"/>
      <c r="G265" s="268" t="s">
        <v>409</v>
      </c>
      <c r="H265" s="267" t="str">
        <f>IF(COUNT('様式第36(指定)_受電'!V265)=0,"",'様式第36(指定)_受電'!V265)</f>
        <v/>
      </c>
      <c r="I265" s="303"/>
      <c r="J265" s="303"/>
      <c r="K265" s="303"/>
      <c r="L265" s="303"/>
      <c r="M265" s="303"/>
      <c r="N265" s="303"/>
      <c r="O265" s="303"/>
      <c r="P265" s="303"/>
      <c r="Q265" s="303"/>
      <c r="R265" s="304"/>
    </row>
    <row r="266" spans="3:23" s="271" customFormat="1" ht="37.5" customHeight="1">
      <c r="C266" s="439"/>
      <c r="D266" s="439"/>
      <c r="E266" s="441" t="str">
        <f>IF('様式第36(指定)_受電'!E266="","",'様式第36(指定)_受電'!E266)</f>
        <v/>
      </c>
      <c r="F266" s="441" t="str">
        <f>IF('様式第36(指定)_受電'!F266="","",'様式第36(指定)_受電'!F266)</f>
        <v/>
      </c>
      <c r="G266" s="268" t="s">
        <v>408</v>
      </c>
      <c r="H266" s="267" t="str">
        <f>IF(COUNT('様式第36(指定)_受電'!L266)=0,"",'様式第36(指定)_受電'!L266)</f>
        <v/>
      </c>
      <c r="I266" s="303"/>
      <c r="J266" s="303"/>
      <c r="K266" s="303"/>
      <c r="L266" s="303"/>
      <c r="M266" s="303"/>
      <c r="N266" s="303"/>
      <c r="O266" s="303"/>
      <c r="P266" s="303"/>
      <c r="Q266" s="303"/>
      <c r="R266" s="304"/>
    </row>
    <row r="267" spans="3:23" s="271" customFormat="1" ht="37.5" customHeight="1">
      <c r="C267" s="439"/>
      <c r="D267" s="439"/>
      <c r="E267" s="442"/>
      <c r="F267" s="442"/>
      <c r="G267" s="268" t="s">
        <v>409</v>
      </c>
      <c r="H267" s="267" t="str">
        <f>IF(COUNT('様式第36(指定)_受電'!V267)=0,"",'様式第36(指定)_受電'!V267)</f>
        <v/>
      </c>
      <c r="I267" s="303"/>
      <c r="J267" s="303"/>
      <c r="K267" s="303"/>
      <c r="L267" s="303"/>
      <c r="M267" s="303"/>
      <c r="N267" s="303"/>
      <c r="O267" s="303"/>
      <c r="P267" s="303"/>
      <c r="Q267" s="303"/>
      <c r="R267" s="304"/>
    </row>
    <row r="268" spans="3:23" s="271" customFormat="1" ht="37.5" customHeight="1">
      <c r="C268" s="439"/>
      <c r="D268" s="439"/>
      <c r="E268" s="441" t="str">
        <f>IF('様式第36(指定)_受電'!E268="","",'様式第36(指定)_受電'!E268)</f>
        <v/>
      </c>
      <c r="F268" s="441" t="str">
        <f>IF('様式第36(指定)_受電'!F268="","",'様式第36(指定)_受電'!F268)</f>
        <v/>
      </c>
      <c r="G268" s="268" t="s">
        <v>408</v>
      </c>
      <c r="H268" s="267" t="str">
        <f>IF(COUNT('様式第36(指定)_受電'!L268)=0,"",'様式第36(指定)_受電'!L268)</f>
        <v/>
      </c>
      <c r="I268" s="303"/>
      <c r="J268" s="303"/>
      <c r="K268" s="303"/>
      <c r="L268" s="303"/>
      <c r="M268" s="303"/>
      <c r="N268" s="303"/>
      <c r="O268" s="303"/>
      <c r="P268" s="303"/>
      <c r="Q268" s="303"/>
      <c r="R268" s="304"/>
    </row>
    <row r="269" spans="3:23" s="271" customFormat="1" ht="37.5" customHeight="1">
      <c r="C269" s="439"/>
      <c r="D269" s="439"/>
      <c r="E269" s="442"/>
      <c r="F269" s="442"/>
      <c r="G269" s="268" t="s">
        <v>409</v>
      </c>
      <c r="H269" s="267" t="str">
        <f>IF(COUNT('様式第36(指定)_受電'!V269)=0,"",'様式第36(指定)_受電'!V269)</f>
        <v/>
      </c>
      <c r="I269" s="303"/>
      <c r="J269" s="303"/>
      <c r="K269" s="303"/>
      <c r="L269" s="303"/>
      <c r="M269" s="303"/>
      <c r="N269" s="303"/>
      <c r="O269" s="303"/>
      <c r="P269" s="303"/>
      <c r="Q269" s="303"/>
      <c r="R269" s="304"/>
    </row>
    <row r="270" spans="3:23" s="271" customFormat="1" ht="37.5" customHeight="1">
      <c r="C270" s="439"/>
      <c r="D270" s="439"/>
      <c r="E270" s="443" t="s">
        <v>118</v>
      </c>
      <c r="F270" s="444"/>
      <c r="G270" s="273" t="s">
        <v>408</v>
      </c>
      <c r="H270" s="274" t="str">
        <f>IF(COUNTIFS($G264:$G269,$G270,H264:H269,"&gt;=0")=0,"",SUMIF($G264:$G269,$G270,H264:H269))</f>
        <v/>
      </c>
      <c r="I270" s="274" t="str">
        <f>IF(COUNTIFS($G264:$G269,$G270,I264:I269,"&lt;&gt;")=0,"",SUMIF($G264:$G269,$G270,I264:I269))</f>
        <v/>
      </c>
      <c r="J270" s="274" t="str">
        <f t="shared" ref="J270:Q270" si="88">IF(COUNTIFS($G264:$G269,$G270,J264:J269,"&lt;&gt;")=0,"",SUMIF($G264:$G269,$G270,J264:J269))</f>
        <v/>
      </c>
      <c r="K270" s="274" t="str">
        <f t="shared" si="88"/>
        <v/>
      </c>
      <c r="L270" s="274" t="str">
        <f t="shared" si="88"/>
        <v/>
      </c>
      <c r="M270" s="274" t="str">
        <f t="shared" si="88"/>
        <v/>
      </c>
      <c r="N270" s="274" t="str">
        <f t="shared" si="88"/>
        <v/>
      </c>
      <c r="O270" s="274" t="str">
        <f t="shared" si="88"/>
        <v/>
      </c>
      <c r="P270" s="274" t="str">
        <f t="shared" si="88"/>
        <v/>
      </c>
      <c r="Q270" s="274" t="str">
        <f t="shared" si="88"/>
        <v/>
      </c>
      <c r="R270" s="319"/>
      <c r="T270" s="272" t="s">
        <v>414</v>
      </c>
      <c r="W270" s="271">
        <v>1</v>
      </c>
    </row>
    <row r="271" spans="3:23" s="271" customFormat="1" ht="37.5" customHeight="1">
      <c r="C271" s="439"/>
      <c r="D271" s="440"/>
      <c r="E271" s="445"/>
      <c r="F271" s="446"/>
      <c r="G271" s="273" t="s">
        <v>409</v>
      </c>
      <c r="H271" s="274" t="str">
        <f>IF(COUNTIFS($G264:$G269,$G271,H264:H269,"&gt;=0")=0,"",SUMIF($G264:$G269,$G271,H264:H269))</f>
        <v/>
      </c>
      <c r="I271" s="274" t="str">
        <f>IF(COUNTIFS($G264:$G269,$G271,I264:I269,"&lt;&gt;")=0,"",SUMIF($G264:$G269,$G271,I264:I269))</f>
        <v/>
      </c>
      <c r="J271" s="274" t="str">
        <f t="shared" ref="J271:Q271" si="89">IF(COUNTIFS($G264:$G269,$G271,J264:J269,"&lt;&gt;")=0,"",SUMIF($G264:$G269,$G271,J264:J269))</f>
        <v/>
      </c>
      <c r="K271" s="274" t="str">
        <f t="shared" si="89"/>
        <v/>
      </c>
      <c r="L271" s="274" t="str">
        <f t="shared" si="89"/>
        <v/>
      </c>
      <c r="M271" s="274" t="str">
        <f t="shared" si="89"/>
        <v/>
      </c>
      <c r="N271" s="274" t="str">
        <f t="shared" si="89"/>
        <v/>
      </c>
      <c r="O271" s="274" t="str">
        <f t="shared" si="89"/>
        <v/>
      </c>
      <c r="P271" s="274" t="str">
        <f t="shared" si="89"/>
        <v/>
      </c>
      <c r="Q271" s="274" t="str">
        <f t="shared" si="89"/>
        <v/>
      </c>
      <c r="R271" s="319"/>
      <c r="T271" s="272" t="s">
        <v>414</v>
      </c>
      <c r="W271" s="271">
        <v>2</v>
      </c>
    </row>
    <row r="272" spans="3:23" s="271" customFormat="1" ht="37.5" customHeight="1">
      <c r="C272" s="439"/>
      <c r="D272" s="438" t="s">
        <v>346</v>
      </c>
      <c r="E272" s="441" t="str">
        <f>IF('様式第36(指定)_受電'!E272="","",'様式第36(指定)_受電'!E272)</f>
        <v/>
      </c>
      <c r="F272" s="441" t="str">
        <f>IF('様式第36(指定)_受電'!F272="","",'様式第36(指定)_受電'!F272)</f>
        <v/>
      </c>
      <c r="G272" s="268" t="s">
        <v>408</v>
      </c>
      <c r="H272" s="267" t="str">
        <f>IF(COUNT('様式第36(指定)_受電'!L272)=0,"",'様式第36(指定)_受電'!L272)</f>
        <v/>
      </c>
      <c r="I272" s="303"/>
      <c r="J272" s="303"/>
      <c r="K272" s="303"/>
      <c r="L272" s="303"/>
      <c r="M272" s="303"/>
      <c r="N272" s="303"/>
      <c r="O272" s="303"/>
      <c r="P272" s="303"/>
      <c r="Q272" s="303"/>
      <c r="R272" s="304"/>
    </row>
    <row r="273" spans="3:23" s="271" customFormat="1" ht="37.5" customHeight="1">
      <c r="C273" s="439"/>
      <c r="D273" s="439"/>
      <c r="E273" s="442"/>
      <c r="F273" s="442"/>
      <c r="G273" s="268" t="s">
        <v>409</v>
      </c>
      <c r="H273" s="267" t="str">
        <f>IF(COUNT('様式第36(指定)_受電'!V273)=0,"",'様式第36(指定)_受電'!V273)</f>
        <v/>
      </c>
      <c r="I273" s="303"/>
      <c r="J273" s="303"/>
      <c r="K273" s="303"/>
      <c r="L273" s="303"/>
      <c r="M273" s="303"/>
      <c r="N273" s="303"/>
      <c r="O273" s="303"/>
      <c r="P273" s="303"/>
      <c r="Q273" s="303"/>
      <c r="R273" s="304"/>
    </row>
    <row r="274" spans="3:23" s="271" customFormat="1" ht="37.5" customHeight="1">
      <c r="C274" s="439"/>
      <c r="D274" s="439"/>
      <c r="E274" s="441" t="str">
        <f>IF('様式第36(指定)_受電'!E274="","",'様式第36(指定)_受電'!E274)</f>
        <v/>
      </c>
      <c r="F274" s="441" t="str">
        <f>IF('様式第36(指定)_受電'!F274="","",'様式第36(指定)_受電'!F274)</f>
        <v/>
      </c>
      <c r="G274" s="268" t="s">
        <v>408</v>
      </c>
      <c r="H274" s="267" t="str">
        <f>IF(COUNT('様式第36(指定)_受電'!L274)=0,"",'様式第36(指定)_受電'!L274)</f>
        <v/>
      </c>
      <c r="I274" s="303"/>
      <c r="J274" s="303"/>
      <c r="K274" s="303"/>
      <c r="L274" s="303"/>
      <c r="M274" s="303"/>
      <c r="N274" s="303"/>
      <c r="O274" s="303"/>
      <c r="P274" s="303"/>
      <c r="Q274" s="303"/>
      <c r="R274" s="304"/>
    </row>
    <row r="275" spans="3:23" s="271" customFormat="1" ht="37.5" customHeight="1">
      <c r="C275" s="439"/>
      <c r="D275" s="439"/>
      <c r="E275" s="442"/>
      <c r="F275" s="442"/>
      <c r="G275" s="268" t="s">
        <v>409</v>
      </c>
      <c r="H275" s="267" t="str">
        <f>IF(COUNT('様式第36(指定)_受電'!V275)=0,"",'様式第36(指定)_受電'!V275)</f>
        <v/>
      </c>
      <c r="I275" s="303"/>
      <c r="J275" s="303"/>
      <c r="K275" s="303"/>
      <c r="L275" s="303"/>
      <c r="M275" s="303"/>
      <c r="N275" s="303"/>
      <c r="O275" s="303"/>
      <c r="P275" s="303"/>
      <c r="Q275" s="303"/>
      <c r="R275" s="304"/>
    </row>
    <row r="276" spans="3:23" s="271" customFormat="1" ht="37.5" customHeight="1">
      <c r="C276" s="439"/>
      <c r="D276" s="439"/>
      <c r="E276" s="441" t="str">
        <f>IF('様式第36(指定)_受電'!E276="","",'様式第36(指定)_受電'!E276)</f>
        <v/>
      </c>
      <c r="F276" s="441" t="str">
        <f>IF('様式第36(指定)_受電'!F276="","",'様式第36(指定)_受電'!F276)</f>
        <v/>
      </c>
      <c r="G276" s="268" t="s">
        <v>408</v>
      </c>
      <c r="H276" s="267" t="str">
        <f>IF(COUNT('様式第36(指定)_受電'!L276)=0,"",'様式第36(指定)_受電'!L276)</f>
        <v/>
      </c>
      <c r="I276" s="303"/>
      <c r="J276" s="303"/>
      <c r="K276" s="303"/>
      <c r="L276" s="303"/>
      <c r="M276" s="303"/>
      <c r="N276" s="303"/>
      <c r="O276" s="303"/>
      <c r="P276" s="303"/>
      <c r="Q276" s="303"/>
      <c r="R276" s="304"/>
    </row>
    <row r="277" spans="3:23" s="271" customFormat="1" ht="37.5" customHeight="1">
      <c r="C277" s="439"/>
      <c r="D277" s="439"/>
      <c r="E277" s="442"/>
      <c r="F277" s="442"/>
      <c r="G277" s="268" t="s">
        <v>409</v>
      </c>
      <c r="H277" s="267" t="str">
        <f>IF(COUNT('様式第36(指定)_受電'!V277)=0,"",'様式第36(指定)_受電'!V277)</f>
        <v/>
      </c>
      <c r="I277" s="303"/>
      <c r="J277" s="303"/>
      <c r="K277" s="303"/>
      <c r="L277" s="303"/>
      <c r="M277" s="303"/>
      <c r="N277" s="303"/>
      <c r="O277" s="303"/>
      <c r="P277" s="303"/>
      <c r="Q277" s="303"/>
      <c r="R277" s="304"/>
    </row>
    <row r="278" spans="3:23" s="271" customFormat="1" ht="37.5" customHeight="1">
      <c r="C278" s="439"/>
      <c r="D278" s="439"/>
      <c r="E278" s="443" t="s">
        <v>118</v>
      </c>
      <c r="F278" s="444"/>
      <c r="G278" s="273" t="s">
        <v>408</v>
      </c>
      <c r="H278" s="274" t="str">
        <f>IF(COUNTIFS($G272:$G277,$G278,H272:H277,"&gt;=0")=0,"",SUMIF($G272:$G277,$G278,H272:H277))</f>
        <v/>
      </c>
      <c r="I278" s="274" t="str">
        <f>IF(COUNTIFS($G272:$G277,$G278,I272:I277,"&lt;&gt;")=0,"",SUMIF($G272:$G277,$G278,I272:I277))</f>
        <v/>
      </c>
      <c r="J278" s="274" t="str">
        <f t="shared" ref="J278:Q278" si="90">IF(COUNTIFS($G272:$G277,$G278,J272:J277,"&lt;&gt;")=0,"",SUMIF($G272:$G277,$G278,J272:J277))</f>
        <v/>
      </c>
      <c r="K278" s="274" t="str">
        <f t="shared" si="90"/>
        <v/>
      </c>
      <c r="L278" s="274" t="str">
        <f t="shared" si="90"/>
        <v/>
      </c>
      <c r="M278" s="274" t="str">
        <f t="shared" si="90"/>
        <v/>
      </c>
      <c r="N278" s="274" t="str">
        <f t="shared" si="90"/>
        <v/>
      </c>
      <c r="O278" s="274" t="str">
        <f t="shared" si="90"/>
        <v/>
      </c>
      <c r="P278" s="274" t="str">
        <f t="shared" si="90"/>
        <v/>
      </c>
      <c r="Q278" s="274" t="str">
        <f t="shared" si="90"/>
        <v/>
      </c>
      <c r="R278" s="319"/>
      <c r="T278" s="272" t="s">
        <v>414</v>
      </c>
      <c r="W278" s="271">
        <v>3</v>
      </c>
    </row>
    <row r="279" spans="3:23" s="271" customFormat="1" ht="37.5" customHeight="1">
      <c r="C279" s="439"/>
      <c r="D279" s="440"/>
      <c r="E279" s="445"/>
      <c r="F279" s="446"/>
      <c r="G279" s="273" t="s">
        <v>409</v>
      </c>
      <c r="H279" s="274" t="str">
        <f>IF(COUNTIFS($G272:$G277,$G279,H272:H277,"&gt;=0")=0,"",SUMIF($G272:$G277,$G279,H272:H277))</f>
        <v/>
      </c>
      <c r="I279" s="274" t="str">
        <f>IF(COUNTIFS($G272:$G277,$G279,I272:I277,"&lt;&gt;")=0,"",SUMIF($G272:$G277,$G279,I272:I277))</f>
        <v/>
      </c>
      <c r="J279" s="274" t="str">
        <f t="shared" ref="J279:Q279" si="91">IF(COUNTIFS($G272:$G277,$G279,J272:J277,"&lt;&gt;")=0,"",SUMIF($G272:$G277,$G279,J272:J277))</f>
        <v/>
      </c>
      <c r="K279" s="274" t="str">
        <f t="shared" si="91"/>
        <v/>
      </c>
      <c r="L279" s="274" t="str">
        <f t="shared" si="91"/>
        <v/>
      </c>
      <c r="M279" s="274" t="str">
        <f t="shared" si="91"/>
        <v/>
      </c>
      <c r="N279" s="274" t="str">
        <f t="shared" si="91"/>
        <v/>
      </c>
      <c r="O279" s="274" t="str">
        <f t="shared" si="91"/>
        <v/>
      </c>
      <c r="P279" s="274" t="str">
        <f t="shared" si="91"/>
        <v/>
      </c>
      <c r="Q279" s="274" t="str">
        <f t="shared" si="91"/>
        <v/>
      </c>
      <c r="R279" s="319"/>
      <c r="T279" s="272" t="s">
        <v>414</v>
      </c>
      <c r="W279" s="271">
        <v>4</v>
      </c>
    </row>
    <row r="280" spans="3:23" s="271" customFormat="1" ht="37.5" customHeight="1">
      <c r="C280" s="439"/>
      <c r="D280" s="438" t="s">
        <v>119</v>
      </c>
      <c r="E280" s="441" t="str">
        <f>IF('様式第36(指定)_受電'!E280="","",'様式第36(指定)_受電'!E280)</f>
        <v/>
      </c>
      <c r="F280" s="441" t="str">
        <f>IF('様式第36(指定)_受電'!F280="","",'様式第36(指定)_受電'!F280)</f>
        <v/>
      </c>
      <c r="G280" s="268" t="s">
        <v>408</v>
      </c>
      <c r="H280" s="267" t="str">
        <f>IF(COUNT('様式第36(指定)_受電'!L280)=0,"",'様式第36(指定)_受電'!L280)</f>
        <v/>
      </c>
      <c r="I280" s="303"/>
      <c r="J280" s="303"/>
      <c r="K280" s="303"/>
      <c r="L280" s="303"/>
      <c r="M280" s="303"/>
      <c r="N280" s="303"/>
      <c r="O280" s="303"/>
      <c r="P280" s="303"/>
      <c r="Q280" s="303"/>
      <c r="R280" s="304"/>
    </row>
    <row r="281" spans="3:23" s="271" customFormat="1" ht="37.5" customHeight="1">
      <c r="C281" s="439"/>
      <c r="D281" s="439"/>
      <c r="E281" s="442"/>
      <c r="F281" s="442"/>
      <c r="G281" s="268" t="s">
        <v>409</v>
      </c>
      <c r="H281" s="267" t="str">
        <f>IF(COUNT('様式第36(指定)_受電'!V281)=0,"",'様式第36(指定)_受電'!V281)</f>
        <v/>
      </c>
      <c r="I281" s="303"/>
      <c r="J281" s="303"/>
      <c r="K281" s="303"/>
      <c r="L281" s="303"/>
      <c r="M281" s="303"/>
      <c r="N281" s="303"/>
      <c r="O281" s="303"/>
      <c r="P281" s="303"/>
      <c r="Q281" s="303"/>
      <c r="R281" s="304"/>
    </row>
    <row r="282" spans="3:23" s="271" customFormat="1" ht="37.5" customHeight="1">
      <c r="C282" s="439"/>
      <c r="D282" s="439"/>
      <c r="E282" s="441" t="str">
        <f>IF('様式第36(指定)_受電'!E282="","",'様式第36(指定)_受電'!E282)</f>
        <v/>
      </c>
      <c r="F282" s="441" t="str">
        <f>IF('様式第36(指定)_受電'!F282="","",'様式第36(指定)_受電'!F282)</f>
        <v/>
      </c>
      <c r="G282" s="268" t="s">
        <v>408</v>
      </c>
      <c r="H282" s="267" t="str">
        <f>IF(COUNT('様式第36(指定)_受電'!L282)=0,"",'様式第36(指定)_受電'!L282)</f>
        <v/>
      </c>
      <c r="I282" s="303"/>
      <c r="J282" s="303"/>
      <c r="K282" s="303"/>
      <c r="L282" s="303"/>
      <c r="M282" s="303"/>
      <c r="N282" s="303"/>
      <c r="O282" s="303"/>
      <c r="P282" s="303"/>
      <c r="Q282" s="303"/>
      <c r="R282" s="304"/>
    </row>
    <row r="283" spans="3:23" s="271" customFormat="1" ht="37.5" customHeight="1">
      <c r="C283" s="439"/>
      <c r="D283" s="439"/>
      <c r="E283" s="442"/>
      <c r="F283" s="442"/>
      <c r="G283" s="268" t="s">
        <v>409</v>
      </c>
      <c r="H283" s="267" t="str">
        <f>IF(COUNT('様式第36(指定)_受電'!V283)=0,"",'様式第36(指定)_受電'!V283)</f>
        <v/>
      </c>
      <c r="I283" s="303"/>
      <c r="J283" s="303"/>
      <c r="K283" s="303"/>
      <c r="L283" s="303"/>
      <c r="M283" s="303"/>
      <c r="N283" s="303"/>
      <c r="O283" s="303"/>
      <c r="P283" s="303"/>
      <c r="Q283" s="303"/>
      <c r="R283" s="304"/>
    </row>
    <row r="284" spans="3:23" s="271" customFormat="1" ht="37.5" customHeight="1">
      <c r="C284" s="439"/>
      <c r="D284" s="439"/>
      <c r="E284" s="441" t="str">
        <f>IF('様式第36(指定)_受電'!E284="","",'様式第36(指定)_受電'!E284)</f>
        <v/>
      </c>
      <c r="F284" s="441" t="str">
        <f>IF('様式第36(指定)_受電'!F284="","",'様式第36(指定)_受電'!F284)</f>
        <v/>
      </c>
      <c r="G284" s="268" t="s">
        <v>408</v>
      </c>
      <c r="H284" s="267" t="str">
        <f>IF(COUNT('様式第36(指定)_受電'!L284)=0,"",'様式第36(指定)_受電'!L284)</f>
        <v/>
      </c>
      <c r="I284" s="303"/>
      <c r="J284" s="303"/>
      <c r="K284" s="303"/>
      <c r="L284" s="303"/>
      <c r="M284" s="303"/>
      <c r="N284" s="303"/>
      <c r="O284" s="303"/>
      <c r="P284" s="303"/>
      <c r="Q284" s="303"/>
      <c r="R284" s="304"/>
    </row>
    <row r="285" spans="3:23" s="271" customFormat="1" ht="37.5" customHeight="1">
      <c r="C285" s="439"/>
      <c r="D285" s="439"/>
      <c r="E285" s="442"/>
      <c r="F285" s="442"/>
      <c r="G285" s="268" t="s">
        <v>409</v>
      </c>
      <c r="H285" s="267" t="str">
        <f>IF(COUNT('様式第36(指定)_受電'!V285)=0,"",'様式第36(指定)_受電'!V285)</f>
        <v/>
      </c>
      <c r="I285" s="303"/>
      <c r="J285" s="303"/>
      <c r="K285" s="303"/>
      <c r="L285" s="303"/>
      <c r="M285" s="303"/>
      <c r="N285" s="303"/>
      <c r="O285" s="303"/>
      <c r="P285" s="303"/>
      <c r="Q285" s="303"/>
      <c r="R285" s="304"/>
    </row>
    <row r="286" spans="3:23" s="271" customFormat="1" ht="37.5" customHeight="1">
      <c r="C286" s="439"/>
      <c r="D286" s="439"/>
      <c r="E286" s="443" t="s">
        <v>118</v>
      </c>
      <c r="F286" s="444"/>
      <c r="G286" s="273" t="s">
        <v>408</v>
      </c>
      <c r="H286" s="274" t="str">
        <f>IF(COUNTIFS($G280:$G285,$G286,H280:H285,"&gt;=0")=0,"",SUMIF($G280:$G285,$G286,H280:H285))</f>
        <v/>
      </c>
      <c r="I286" s="274" t="str">
        <f>IF(COUNTIFS($G280:$G285,$G286,I280:I285,"&lt;&gt;")=0,"",SUMIF($G280:$G285,$G286,I280:I285))</f>
        <v/>
      </c>
      <c r="J286" s="274" t="str">
        <f t="shared" ref="J286:Q286" si="92">IF(COUNTIFS($G280:$G285,$G286,J280:J285,"&lt;&gt;")=0,"",SUMIF($G280:$G285,$G286,J280:J285))</f>
        <v/>
      </c>
      <c r="K286" s="274" t="str">
        <f t="shared" si="92"/>
        <v/>
      </c>
      <c r="L286" s="274" t="str">
        <f t="shared" si="92"/>
        <v/>
      </c>
      <c r="M286" s="274" t="str">
        <f t="shared" si="92"/>
        <v/>
      </c>
      <c r="N286" s="274" t="str">
        <f t="shared" si="92"/>
        <v/>
      </c>
      <c r="O286" s="274" t="str">
        <f t="shared" si="92"/>
        <v/>
      </c>
      <c r="P286" s="274" t="str">
        <f t="shared" si="92"/>
        <v/>
      </c>
      <c r="Q286" s="274" t="str">
        <f t="shared" si="92"/>
        <v/>
      </c>
      <c r="R286" s="319"/>
      <c r="T286" s="272" t="s">
        <v>414</v>
      </c>
      <c r="W286" s="271">
        <v>5</v>
      </c>
    </row>
    <row r="287" spans="3:23" s="271" customFormat="1" ht="37.5" customHeight="1">
      <c r="C287" s="439"/>
      <c r="D287" s="440"/>
      <c r="E287" s="445"/>
      <c r="F287" s="446"/>
      <c r="G287" s="273" t="s">
        <v>409</v>
      </c>
      <c r="H287" s="274" t="str">
        <f>IF(COUNTIFS($G280:$G285,$G287,H280:H285,"&gt;=0")=0,"",SUMIF($G280:$G285,$G287,H280:H285))</f>
        <v/>
      </c>
      <c r="I287" s="274" t="str">
        <f>IF(COUNTIFS($G280:$G285,$G287,I280:I285,"&lt;&gt;")=0,"",SUMIF($G280:$G285,$G287,I280:I285))</f>
        <v/>
      </c>
      <c r="J287" s="274" t="str">
        <f t="shared" ref="J287:Q287" si="93">IF(COUNTIFS($G280:$G285,$G287,J280:J285,"&lt;&gt;")=0,"",SUMIF($G280:$G285,$G287,J280:J285))</f>
        <v/>
      </c>
      <c r="K287" s="274" t="str">
        <f t="shared" si="93"/>
        <v/>
      </c>
      <c r="L287" s="274" t="str">
        <f t="shared" si="93"/>
        <v/>
      </c>
      <c r="M287" s="274" t="str">
        <f t="shared" si="93"/>
        <v/>
      </c>
      <c r="N287" s="274" t="str">
        <f t="shared" si="93"/>
        <v/>
      </c>
      <c r="O287" s="274" t="str">
        <f t="shared" si="93"/>
        <v/>
      </c>
      <c r="P287" s="274" t="str">
        <f t="shared" si="93"/>
        <v/>
      </c>
      <c r="Q287" s="274" t="str">
        <f t="shared" si="93"/>
        <v/>
      </c>
      <c r="R287" s="319"/>
      <c r="T287" s="272" t="s">
        <v>414</v>
      </c>
      <c r="W287" s="271">
        <v>6</v>
      </c>
    </row>
    <row r="288" spans="3:23" s="271" customFormat="1" ht="37.5" customHeight="1">
      <c r="C288" s="439"/>
      <c r="D288" s="438" t="s">
        <v>120</v>
      </c>
      <c r="E288" s="441" t="str">
        <f>IF('様式第36(指定)_受電'!E288="","",'様式第36(指定)_受電'!E288)</f>
        <v/>
      </c>
      <c r="F288" s="441" t="str">
        <f>IF('様式第36(指定)_受電'!F288="","",'様式第36(指定)_受電'!F288)</f>
        <v/>
      </c>
      <c r="G288" s="268" t="s">
        <v>408</v>
      </c>
      <c r="H288" s="267" t="str">
        <f>IF(COUNT('様式第36(指定)_受電'!L288)=0,"",'様式第36(指定)_受電'!L288)</f>
        <v/>
      </c>
      <c r="I288" s="303"/>
      <c r="J288" s="303"/>
      <c r="K288" s="303"/>
      <c r="L288" s="303"/>
      <c r="M288" s="303"/>
      <c r="N288" s="303"/>
      <c r="O288" s="303"/>
      <c r="P288" s="303"/>
      <c r="Q288" s="303"/>
      <c r="R288" s="304"/>
    </row>
    <row r="289" spans="3:23" s="271" customFormat="1" ht="37.5" customHeight="1">
      <c r="C289" s="439"/>
      <c r="D289" s="439"/>
      <c r="E289" s="442"/>
      <c r="F289" s="442"/>
      <c r="G289" s="268" t="s">
        <v>409</v>
      </c>
      <c r="H289" s="267" t="str">
        <f>IF(COUNT('様式第36(指定)_受電'!V289)=0,"",'様式第36(指定)_受電'!V289)</f>
        <v/>
      </c>
      <c r="I289" s="303"/>
      <c r="J289" s="303"/>
      <c r="K289" s="303"/>
      <c r="L289" s="303"/>
      <c r="M289" s="303"/>
      <c r="N289" s="303"/>
      <c r="O289" s="303"/>
      <c r="P289" s="303"/>
      <c r="Q289" s="303"/>
      <c r="R289" s="304"/>
    </row>
    <row r="290" spans="3:23" s="271" customFormat="1" ht="37.5" customHeight="1">
      <c r="C290" s="439"/>
      <c r="D290" s="439"/>
      <c r="E290" s="441" t="str">
        <f>IF('様式第36(指定)_受電'!E290="","",'様式第36(指定)_受電'!E290)</f>
        <v/>
      </c>
      <c r="F290" s="441" t="str">
        <f>IF('様式第36(指定)_受電'!F290="","",'様式第36(指定)_受電'!F290)</f>
        <v/>
      </c>
      <c r="G290" s="268" t="s">
        <v>408</v>
      </c>
      <c r="H290" s="267" t="str">
        <f>IF(COUNT('様式第36(指定)_受電'!L290)=0,"",'様式第36(指定)_受電'!L290)</f>
        <v/>
      </c>
      <c r="I290" s="303"/>
      <c r="J290" s="303"/>
      <c r="K290" s="303"/>
      <c r="L290" s="303"/>
      <c r="M290" s="303"/>
      <c r="N290" s="303"/>
      <c r="O290" s="303"/>
      <c r="P290" s="303"/>
      <c r="Q290" s="303"/>
      <c r="R290" s="304"/>
    </row>
    <row r="291" spans="3:23" s="271" customFormat="1" ht="37.5" customHeight="1">
      <c r="C291" s="439"/>
      <c r="D291" s="439"/>
      <c r="E291" s="442"/>
      <c r="F291" s="442"/>
      <c r="G291" s="268" t="s">
        <v>409</v>
      </c>
      <c r="H291" s="267" t="str">
        <f>IF(COUNT('様式第36(指定)_受電'!V291)=0,"",'様式第36(指定)_受電'!V291)</f>
        <v/>
      </c>
      <c r="I291" s="303"/>
      <c r="J291" s="303"/>
      <c r="K291" s="303"/>
      <c r="L291" s="303"/>
      <c r="M291" s="303"/>
      <c r="N291" s="303"/>
      <c r="O291" s="303"/>
      <c r="P291" s="303"/>
      <c r="Q291" s="303"/>
      <c r="R291" s="304"/>
    </row>
    <row r="292" spans="3:23" s="271" customFormat="1" ht="37.5" customHeight="1">
      <c r="C292" s="439"/>
      <c r="D292" s="439"/>
      <c r="E292" s="441" t="str">
        <f>IF('様式第36(指定)_受電'!E292="","",'様式第36(指定)_受電'!E292)</f>
        <v/>
      </c>
      <c r="F292" s="441" t="str">
        <f>IF('様式第36(指定)_受電'!F292="","",'様式第36(指定)_受電'!F292)</f>
        <v/>
      </c>
      <c r="G292" s="268" t="s">
        <v>408</v>
      </c>
      <c r="H292" s="267" t="str">
        <f>IF(COUNT('様式第36(指定)_受電'!L292)=0,"",'様式第36(指定)_受電'!L292)</f>
        <v/>
      </c>
      <c r="I292" s="303"/>
      <c r="J292" s="303"/>
      <c r="K292" s="303"/>
      <c r="L292" s="303"/>
      <c r="M292" s="303"/>
      <c r="N292" s="303"/>
      <c r="O292" s="303"/>
      <c r="P292" s="303"/>
      <c r="Q292" s="303"/>
      <c r="R292" s="304"/>
    </row>
    <row r="293" spans="3:23" s="271" customFormat="1" ht="37.5" customHeight="1">
      <c r="C293" s="439"/>
      <c r="D293" s="439"/>
      <c r="E293" s="442"/>
      <c r="F293" s="442"/>
      <c r="G293" s="268" t="s">
        <v>409</v>
      </c>
      <c r="H293" s="267" t="str">
        <f>IF(COUNT('様式第36(指定)_受電'!V293)=0,"",'様式第36(指定)_受電'!V293)</f>
        <v/>
      </c>
      <c r="I293" s="303"/>
      <c r="J293" s="303"/>
      <c r="K293" s="303"/>
      <c r="L293" s="303"/>
      <c r="M293" s="303"/>
      <c r="N293" s="303"/>
      <c r="O293" s="303"/>
      <c r="P293" s="303"/>
      <c r="Q293" s="303"/>
      <c r="R293" s="304"/>
    </row>
    <row r="294" spans="3:23" s="271" customFormat="1" ht="37.5" customHeight="1">
      <c r="C294" s="439"/>
      <c r="D294" s="439"/>
      <c r="E294" s="443" t="s">
        <v>118</v>
      </c>
      <c r="F294" s="444"/>
      <c r="G294" s="273" t="s">
        <v>408</v>
      </c>
      <c r="H294" s="274" t="str">
        <f>IF(COUNTIFS($G288:$G293,$G294,H288:H293,"&gt;=0")=0,"",SUMIF($G288:$G293,$G294,H288:H293))</f>
        <v/>
      </c>
      <c r="I294" s="274" t="str">
        <f>IF(COUNTIFS($G288:$G293,$G294,I288:I293,"&lt;&gt;")=0,"",SUMIF($G288:$G293,$G294,I288:I293))</f>
        <v/>
      </c>
      <c r="J294" s="274" t="str">
        <f t="shared" ref="J294" si="94">IF(COUNTIFS($G288:$G293,$G294,J288:J293,"&lt;&gt;")=0,"",SUMIF($G288:$G293,$G294,J288:J293))</f>
        <v/>
      </c>
      <c r="K294" s="274" t="str">
        <f t="shared" ref="K294" si="95">IF(COUNTIFS($G288:$G293,$G294,K288:K293,"&lt;&gt;")=0,"",SUMIF($G288:$G293,$G294,K288:K293))</f>
        <v/>
      </c>
      <c r="L294" s="274" t="str">
        <f t="shared" ref="L294" si="96">IF(COUNTIFS($G288:$G293,$G294,L288:L293,"&lt;&gt;")=0,"",SUMIF($G288:$G293,$G294,L288:L293))</f>
        <v/>
      </c>
      <c r="M294" s="274" t="str">
        <f t="shared" ref="M294" si="97">IF(COUNTIFS($G288:$G293,$G294,M288:M293,"&lt;&gt;")=0,"",SUMIF($G288:$G293,$G294,M288:M293))</f>
        <v/>
      </c>
      <c r="N294" s="274" t="str">
        <f t="shared" ref="N294" si="98">IF(COUNTIFS($G288:$G293,$G294,N288:N293,"&lt;&gt;")=0,"",SUMIF($G288:$G293,$G294,N288:N293))</f>
        <v/>
      </c>
      <c r="O294" s="274" t="str">
        <f t="shared" ref="O294" si="99">IF(COUNTIFS($G288:$G293,$G294,O288:O293,"&lt;&gt;")=0,"",SUMIF($G288:$G293,$G294,O288:O293))</f>
        <v/>
      </c>
      <c r="P294" s="274" t="str">
        <f t="shared" ref="P294" si="100">IF(COUNTIFS($G288:$G293,$G294,P288:P293,"&lt;&gt;")=0,"",SUMIF($G288:$G293,$G294,P288:P293))</f>
        <v/>
      </c>
      <c r="Q294" s="274" t="str">
        <f t="shared" ref="Q294" si="101">IF(COUNTIFS($G288:$G293,$G294,Q288:Q293,"&lt;&gt;")=0,"",SUMIF($G288:$G293,$G294,Q288:Q293))</f>
        <v/>
      </c>
      <c r="R294" s="319"/>
      <c r="T294" s="272" t="s">
        <v>414</v>
      </c>
      <c r="W294" s="271">
        <v>7</v>
      </c>
    </row>
    <row r="295" spans="3:23" s="271" customFormat="1" ht="37.5" customHeight="1">
      <c r="C295" s="439"/>
      <c r="D295" s="440"/>
      <c r="E295" s="445"/>
      <c r="F295" s="446"/>
      <c r="G295" s="273" t="s">
        <v>409</v>
      </c>
      <c r="H295" s="274" t="str">
        <f>IF(COUNTIFS($G288:$G293,$G295,H288:H293,"&gt;=0")=0,"",SUMIF($G288:$G293,$G295,H288:H293))</f>
        <v/>
      </c>
      <c r="I295" s="274" t="str">
        <f>IF(COUNTIFS($G288:$G293,$G295,I288:I293,"&lt;&gt;")=0,"",SUMIF($G288:$G293,$G295,I288:I293))</f>
        <v/>
      </c>
      <c r="J295" s="274" t="str">
        <f t="shared" ref="J295:Q295" si="102">IF(COUNTIFS($G288:$G293,$G295,J288:J293,"&lt;&gt;")=0,"",SUMIF($G288:$G293,$G295,J288:J293))</f>
        <v/>
      </c>
      <c r="K295" s="274" t="str">
        <f t="shared" si="102"/>
        <v/>
      </c>
      <c r="L295" s="274" t="str">
        <f t="shared" si="102"/>
        <v/>
      </c>
      <c r="M295" s="274" t="str">
        <f t="shared" si="102"/>
        <v/>
      </c>
      <c r="N295" s="274" t="str">
        <f t="shared" si="102"/>
        <v/>
      </c>
      <c r="O295" s="274" t="str">
        <f t="shared" si="102"/>
        <v/>
      </c>
      <c r="P295" s="274" t="str">
        <f t="shared" si="102"/>
        <v/>
      </c>
      <c r="Q295" s="274" t="str">
        <f t="shared" si="102"/>
        <v/>
      </c>
      <c r="R295" s="319"/>
      <c r="T295" s="272" t="s">
        <v>414</v>
      </c>
      <c r="W295" s="271">
        <v>8</v>
      </c>
    </row>
    <row r="296" spans="3:23" s="271" customFormat="1" ht="37.5" customHeight="1">
      <c r="C296" s="439"/>
      <c r="D296" s="437" t="s">
        <v>121</v>
      </c>
      <c r="E296" s="437"/>
      <c r="F296" s="437"/>
      <c r="G296" s="273" t="s">
        <v>408</v>
      </c>
      <c r="H296" s="274" t="str">
        <f>IF(COUNT(H270,H278,H286,H294)=0,"",SUM(H270,H278,H286,H294))</f>
        <v/>
      </c>
      <c r="I296" s="274" t="str">
        <f t="shared" ref="I296:Q296" si="103">IF(COUNT(I270,I278,I286,I294)=0,"",SUM(I270,I278,I286,I294))</f>
        <v/>
      </c>
      <c r="J296" s="274" t="str">
        <f t="shared" si="103"/>
        <v/>
      </c>
      <c r="K296" s="274" t="str">
        <f t="shared" si="103"/>
        <v/>
      </c>
      <c r="L296" s="274" t="str">
        <f t="shared" si="103"/>
        <v/>
      </c>
      <c r="M296" s="274" t="str">
        <f t="shared" si="103"/>
        <v/>
      </c>
      <c r="N296" s="274" t="str">
        <f t="shared" si="103"/>
        <v/>
      </c>
      <c r="O296" s="274" t="str">
        <f t="shared" si="103"/>
        <v/>
      </c>
      <c r="P296" s="274" t="str">
        <f t="shared" si="103"/>
        <v/>
      </c>
      <c r="Q296" s="274" t="str">
        <f t="shared" si="103"/>
        <v/>
      </c>
      <c r="R296" s="319"/>
      <c r="T296" s="272" t="s">
        <v>414</v>
      </c>
    </row>
    <row r="297" spans="3:23" s="271" customFormat="1" ht="37.5" customHeight="1">
      <c r="C297" s="440"/>
      <c r="D297" s="437"/>
      <c r="E297" s="437"/>
      <c r="F297" s="437"/>
      <c r="G297" s="273" t="s">
        <v>409</v>
      </c>
      <c r="H297" s="274" t="str">
        <f>IF(COUNT(H271,H279,H287,H295)=0,"",SUM(H271,H279,H287,H295))</f>
        <v/>
      </c>
      <c r="I297" s="274" t="str">
        <f t="shared" ref="I297:Q297" si="104">IF(COUNT(I271,I279,I287,I295)=0,"",SUM(I271,I279,I287,I295))</f>
        <v/>
      </c>
      <c r="J297" s="274" t="str">
        <f t="shared" si="104"/>
        <v/>
      </c>
      <c r="K297" s="274" t="str">
        <f t="shared" si="104"/>
        <v/>
      </c>
      <c r="L297" s="274" t="str">
        <f t="shared" si="104"/>
        <v/>
      </c>
      <c r="M297" s="274" t="str">
        <f t="shared" si="104"/>
        <v/>
      </c>
      <c r="N297" s="274" t="str">
        <f t="shared" si="104"/>
        <v/>
      </c>
      <c r="O297" s="274" t="str">
        <f t="shared" si="104"/>
        <v/>
      </c>
      <c r="P297" s="274" t="str">
        <f t="shared" si="104"/>
        <v/>
      </c>
      <c r="Q297" s="274" t="str">
        <f t="shared" si="104"/>
        <v/>
      </c>
      <c r="R297" s="319"/>
      <c r="T297" s="272" t="s">
        <v>414</v>
      </c>
    </row>
    <row r="298" spans="3:23" s="324" customFormat="1" ht="18.75" customHeight="1">
      <c r="C298" s="320" t="s">
        <v>296</v>
      </c>
      <c r="D298" s="321"/>
      <c r="E298" s="321"/>
      <c r="F298" s="321"/>
      <c r="G298" s="322"/>
      <c r="H298" s="321"/>
      <c r="I298" s="321"/>
      <c r="J298" s="321"/>
      <c r="K298" s="321"/>
      <c r="L298" s="321"/>
      <c r="M298" s="321"/>
      <c r="N298" s="321"/>
      <c r="O298" s="321"/>
      <c r="P298" s="321"/>
      <c r="Q298" s="321"/>
      <c r="R298" s="323"/>
    </row>
    <row r="299" spans="3:23" s="324" customFormat="1" ht="18.75" customHeight="1">
      <c r="C299" s="338"/>
      <c r="D299" s="339"/>
      <c r="E299" s="339"/>
      <c r="F299" s="339"/>
      <c r="G299" s="340"/>
      <c r="H299" s="339"/>
      <c r="I299" s="339"/>
      <c r="J299" s="339"/>
      <c r="K299" s="339"/>
      <c r="L299" s="339"/>
      <c r="M299" s="339"/>
      <c r="N299" s="339"/>
      <c r="O299" s="339"/>
      <c r="P299" s="339"/>
      <c r="Q299" s="339"/>
      <c r="R299" s="343"/>
    </row>
    <row r="300" spans="3:23" s="324" customFormat="1" ht="18.75" customHeight="1">
      <c r="C300" s="338"/>
      <c r="D300" s="339"/>
      <c r="E300" s="339"/>
      <c r="F300" s="339"/>
      <c r="G300" s="340"/>
      <c r="H300" s="339"/>
      <c r="I300" s="339"/>
      <c r="J300" s="339"/>
      <c r="K300" s="339"/>
      <c r="L300" s="339"/>
      <c r="M300" s="339"/>
      <c r="N300" s="339"/>
      <c r="O300" s="339"/>
      <c r="P300" s="339"/>
      <c r="Q300" s="339"/>
      <c r="R300" s="343"/>
    </row>
    <row r="301" spans="3:23" s="324" customFormat="1" ht="18.75" customHeight="1">
      <c r="C301" s="338"/>
      <c r="D301" s="339"/>
      <c r="E301" s="339"/>
      <c r="F301" s="339"/>
      <c r="G301" s="340"/>
      <c r="H301" s="339"/>
      <c r="I301" s="339"/>
      <c r="J301" s="339"/>
      <c r="K301" s="339"/>
      <c r="L301" s="339"/>
      <c r="M301" s="339"/>
      <c r="N301" s="339"/>
      <c r="O301" s="339"/>
      <c r="P301" s="339"/>
      <c r="Q301" s="339"/>
      <c r="R301" s="343"/>
    </row>
    <row r="302" spans="3:23" s="324" customFormat="1" ht="18.75" customHeight="1">
      <c r="C302" s="338"/>
      <c r="D302" s="339"/>
      <c r="E302" s="339"/>
      <c r="F302" s="339"/>
      <c r="G302" s="340"/>
      <c r="H302" s="339"/>
      <c r="I302" s="339"/>
      <c r="J302" s="339"/>
      <c r="K302" s="339"/>
      <c r="L302" s="339"/>
      <c r="M302" s="339"/>
      <c r="N302" s="339"/>
      <c r="O302" s="339"/>
      <c r="P302" s="339"/>
      <c r="Q302" s="339"/>
      <c r="R302" s="343"/>
    </row>
    <row r="303" spans="3:23" s="324" customFormat="1" ht="18.75" customHeight="1">
      <c r="C303" s="338"/>
      <c r="D303" s="339"/>
      <c r="E303" s="339"/>
      <c r="F303" s="339"/>
      <c r="G303" s="340"/>
      <c r="H303" s="339"/>
      <c r="I303" s="339"/>
      <c r="J303" s="339"/>
      <c r="K303" s="339"/>
      <c r="L303" s="339"/>
      <c r="M303" s="339"/>
      <c r="N303" s="339"/>
      <c r="O303" s="339"/>
      <c r="P303" s="339"/>
      <c r="Q303" s="339"/>
      <c r="R303" s="343"/>
    </row>
    <row r="304" spans="3:23" s="324" customFormat="1" ht="18.75" customHeight="1">
      <c r="C304" s="338"/>
      <c r="D304" s="339"/>
      <c r="E304" s="339"/>
      <c r="F304" s="339"/>
      <c r="G304" s="340"/>
      <c r="H304" s="339"/>
      <c r="I304" s="339"/>
      <c r="J304" s="339"/>
      <c r="K304" s="339"/>
      <c r="L304" s="339"/>
      <c r="M304" s="339"/>
      <c r="N304" s="339"/>
      <c r="O304" s="339"/>
      <c r="P304" s="339"/>
      <c r="Q304" s="339"/>
      <c r="R304" s="343"/>
    </row>
    <row r="305" spans="3:18" s="324" customFormat="1" ht="18.75" customHeight="1">
      <c r="C305" s="338"/>
      <c r="D305" s="339"/>
      <c r="E305" s="339"/>
      <c r="F305" s="339"/>
      <c r="G305" s="340"/>
      <c r="H305" s="339"/>
      <c r="I305" s="339"/>
      <c r="J305" s="339"/>
      <c r="K305" s="339"/>
      <c r="L305" s="339"/>
      <c r="M305" s="339"/>
      <c r="N305" s="339"/>
      <c r="O305" s="339"/>
      <c r="P305" s="339"/>
      <c r="Q305" s="339"/>
      <c r="R305" s="343"/>
    </row>
    <row r="306" spans="3:18" s="324" customFormat="1" ht="18.75" customHeight="1">
      <c r="C306" s="338"/>
      <c r="D306" s="339"/>
      <c r="E306" s="339"/>
      <c r="F306" s="339"/>
      <c r="G306" s="340"/>
      <c r="H306" s="339"/>
      <c r="I306" s="339"/>
      <c r="J306" s="339"/>
      <c r="K306" s="339"/>
      <c r="L306" s="339"/>
      <c r="M306" s="339"/>
      <c r="N306" s="339"/>
      <c r="O306" s="339"/>
      <c r="P306" s="339"/>
      <c r="Q306" s="339"/>
      <c r="R306" s="343"/>
    </row>
    <row r="307" spans="3:18" s="324" customFormat="1" ht="18.75" customHeight="1">
      <c r="C307" s="338"/>
      <c r="D307" s="339"/>
      <c r="E307" s="339"/>
      <c r="F307" s="339"/>
      <c r="G307" s="340"/>
      <c r="H307" s="339"/>
      <c r="I307" s="339"/>
      <c r="J307" s="339"/>
      <c r="K307" s="339"/>
      <c r="L307" s="339"/>
      <c r="M307" s="339"/>
      <c r="N307" s="339"/>
      <c r="O307" s="339"/>
      <c r="P307" s="339"/>
      <c r="Q307" s="339"/>
      <c r="R307" s="343"/>
    </row>
    <row r="308" spans="3:18" ht="18.75" customHeight="1">
      <c r="C308" s="341"/>
      <c r="D308" s="341"/>
      <c r="E308" s="341"/>
      <c r="F308" s="341"/>
      <c r="G308" s="341"/>
      <c r="H308" s="342"/>
      <c r="I308" s="342"/>
      <c r="J308" s="342"/>
      <c r="K308" s="342"/>
      <c r="L308" s="342"/>
      <c r="M308" s="342"/>
      <c r="N308" s="342"/>
      <c r="O308" s="342"/>
      <c r="P308" s="342"/>
      <c r="Q308" s="342"/>
      <c r="R308" s="344"/>
    </row>
    <row r="309" spans="3:18" ht="21.95" customHeight="1">
      <c r="C309" s="306" t="s">
        <v>109</v>
      </c>
      <c r="R309" s="308"/>
    </row>
    <row r="310" spans="3:18" ht="21.95" customHeight="1">
      <c r="C310" s="306" t="s">
        <v>110</v>
      </c>
      <c r="R310" s="308"/>
    </row>
    <row r="311" spans="3:18" ht="21.95" customHeight="1">
      <c r="C311" s="309" t="s">
        <v>111</v>
      </c>
      <c r="D311" s="310"/>
      <c r="E311" s="310"/>
      <c r="F311" s="310"/>
      <c r="G311" s="310"/>
      <c r="H311" s="310"/>
      <c r="I311" s="310"/>
      <c r="J311" s="310"/>
      <c r="K311" s="310"/>
      <c r="R311" s="308"/>
    </row>
    <row r="312" spans="3:18" ht="21.95" customHeight="1">
      <c r="C312" s="312" t="s">
        <v>28</v>
      </c>
      <c r="E312" s="328" t="s">
        <v>73</v>
      </c>
      <c r="F312" s="329" t="s">
        <v>468</v>
      </c>
      <c r="R312" s="314"/>
    </row>
    <row r="313" spans="3:18" s="315" customFormat="1" ht="21.95" customHeight="1">
      <c r="C313" s="433" t="s">
        <v>103</v>
      </c>
      <c r="D313" s="434"/>
      <c r="E313" s="431" t="s">
        <v>24</v>
      </c>
      <c r="F313" s="431" t="s">
        <v>112</v>
      </c>
      <c r="G313" s="431" t="s">
        <v>113</v>
      </c>
      <c r="H313" s="316" t="s">
        <v>114</v>
      </c>
      <c r="I313" s="317"/>
      <c r="J313" s="317"/>
      <c r="K313" s="317"/>
      <c r="L313" s="318"/>
      <c r="M313" s="316" t="s">
        <v>39</v>
      </c>
      <c r="N313" s="317"/>
      <c r="O313" s="317"/>
      <c r="P313" s="317"/>
      <c r="Q313" s="318"/>
      <c r="R313" s="429" t="s">
        <v>115</v>
      </c>
    </row>
    <row r="314" spans="3:18" s="315" customFormat="1" ht="21.95" customHeight="1">
      <c r="C314" s="435"/>
      <c r="D314" s="436"/>
      <c r="E314" s="432"/>
      <c r="F314" s="432"/>
      <c r="G314" s="432"/>
      <c r="H314" s="283">
        <f>DATE(様式一覧!$D$3,1,1)</f>
        <v>42370</v>
      </c>
      <c r="I314" s="283">
        <f>DATE(様式一覧!$D$3+1,1,1)</f>
        <v>42736</v>
      </c>
      <c r="J314" s="283">
        <f>DATE(様式一覧!$D$3+2,1,1)</f>
        <v>43101</v>
      </c>
      <c r="K314" s="283">
        <f>DATE(様式一覧!$D$3+3,1,1)</f>
        <v>43466</v>
      </c>
      <c r="L314" s="283">
        <f>DATE(様式一覧!$D$3+4,1,1)</f>
        <v>43831</v>
      </c>
      <c r="M314" s="283">
        <f>DATE(様式一覧!$D$3+5,1,1)</f>
        <v>44197</v>
      </c>
      <c r="N314" s="283">
        <f>DATE(様式一覧!$D$3+6,1,1)</f>
        <v>44562</v>
      </c>
      <c r="O314" s="283">
        <f>DATE(様式一覧!$D$3+7,1,1)</f>
        <v>44927</v>
      </c>
      <c r="P314" s="283">
        <f>DATE(様式一覧!$D$3+8,1,1)</f>
        <v>45292</v>
      </c>
      <c r="Q314" s="283">
        <f>DATE(様式一覧!$D$3+9,1,1)</f>
        <v>45658</v>
      </c>
      <c r="R314" s="430"/>
    </row>
    <row r="315" spans="3:18" s="271" customFormat="1" ht="37.5" customHeight="1">
      <c r="C315" s="438" t="s">
        <v>116</v>
      </c>
      <c r="D315" s="438" t="s">
        <v>117</v>
      </c>
      <c r="E315" s="441" t="str">
        <f>IF('様式第36(指定)_受電'!E315="","",'様式第36(指定)_受電'!E315)</f>
        <v/>
      </c>
      <c r="F315" s="441" t="str">
        <f>IF('様式第36(指定)_受電'!F315="","",'様式第36(指定)_受電'!F315)</f>
        <v/>
      </c>
      <c r="G315" s="268" t="s">
        <v>408</v>
      </c>
      <c r="H315" s="267" t="str">
        <f>IF(COUNT('様式第36(指定)_受電'!L315)=0,"",'様式第36(指定)_受電'!L315)</f>
        <v/>
      </c>
      <c r="I315" s="303"/>
      <c r="J315" s="303"/>
      <c r="K315" s="303"/>
      <c r="L315" s="303"/>
      <c r="M315" s="303"/>
      <c r="N315" s="303"/>
      <c r="O315" s="303"/>
      <c r="P315" s="303"/>
      <c r="Q315" s="303"/>
      <c r="R315" s="304"/>
    </row>
    <row r="316" spans="3:18" s="271" customFormat="1" ht="37.5" customHeight="1">
      <c r="C316" s="439"/>
      <c r="D316" s="439"/>
      <c r="E316" s="442"/>
      <c r="F316" s="442"/>
      <c r="G316" s="268" t="s">
        <v>409</v>
      </c>
      <c r="H316" s="267" t="str">
        <f>IF(COUNT('様式第36(指定)_受電'!V316)=0,"",'様式第36(指定)_受電'!V316)</f>
        <v/>
      </c>
      <c r="I316" s="303"/>
      <c r="J316" s="303"/>
      <c r="K316" s="303"/>
      <c r="L316" s="303"/>
      <c r="M316" s="303"/>
      <c r="N316" s="303"/>
      <c r="O316" s="303"/>
      <c r="P316" s="303"/>
      <c r="Q316" s="303"/>
      <c r="R316" s="304"/>
    </row>
    <row r="317" spans="3:18" s="271" customFormat="1" ht="37.5" customHeight="1">
      <c r="C317" s="439"/>
      <c r="D317" s="439"/>
      <c r="E317" s="441" t="str">
        <f>IF('様式第36(指定)_受電'!E317="","",'様式第36(指定)_受電'!E317)</f>
        <v/>
      </c>
      <c r="F317" s="441" t="str">
        <f>IF('様式第36(指定)_受電'!F317="","",'様式第36(指定)_受電'!F317)</f>
        <v/>
      </c>
      <c r="G317" s="268" t="s">
        <v>408</v>
      </c>
      <c r="H317" s="267" t="str">
        <f>IF(COUNT('様式第36(指定)_受電'!L317)=0,"",'様式第36(指定)_受電'!L317)</f>
        <v/>
      </c>
      <c r="I317" s="303"/>
      <c r="J317" s="303"/>
      <c r="K317" s="303"/>
      <c r="L317" s="303"/>
      <c r="M317" s="303"/>
      <c r="N317" s="303"/>
      <c r="O317" s="303"/>
      <c r="P317" s="303"/>
      <c r="Q317" s="303"/>
      <c r="R317" s="304"/>
    </row>
    <row r="318" spans="3:18" s="271" customFormat="1" ht="37.5" customHeight="1">
      <c r="C318" s="439"/>
      <c r="D318" s="439"/>
      <c r="E318" s="442"/>
      <c r="F318" s="442"/>
      <c r="G318" s="268" t="s">
        <v>409</v>
      </c>
      <c r="H318" s="267" t="str">
        <f>IF(COUNT('様式第36(指定)_受電'!V318)=0,"",'様式第36(指定)_受電'!V318)</f>
        <v/>
      </c>
      <c r="I318" s="303"/>
      <c r="J318" s="303"/>
      <c r="K318" s="303"/>
      <c r="L318" s="303"/>
      <c r="M318" s="303"/>
      <c r="N318" s="303"/>
      <c r="O318" s="303"/>
      <c r="P318" s="303"/>
      <c r="Q318" s="303"/>
      <c r="R318" s="304"/>
    </row>
    <row r="319" spans="3:18" s="271" customFormat="1" ht="37.5" customHeight="1">
      <c r="C319" s="439"/>
      <c r="D319" s="439"/>
      <c r="E319" s="441" t="str">
        <f>IF('様式第36(指定)_受電'!E319="","",'様式第36(指定)_受電'!E319)</f>
        <v/>
      </c>
      <c r="F319" s="441" t="str">
        <f>IF('様式第36(指定)_受電'!F319="","",'様式第36(指定)_受電'!F319)</f>
        <v/>
      </c>
      <c r="G319" s="268" t="s">
        <v>408</v>
      </c>
      <c r="H319" s="267" t="str">
        <f>IF(COUNT('様式第36(指定)_受電'!L319)=0,"",'様式第36(指定)_受電'!L319)</f>
        <v/>
      </c>
      <c r="I319" s="303"/>
      <c r="J319" s="303"/>
      <c r="K319" s="303"/>
      <c r="L319" s="303"/>
      <c r="M319" s="303"/>
      <c r="N319" s="303"/>
      <c r="O319" s="303"/>
      <c r="P319" s="303"/>
      <c r="Q319" s="303"/>
      <c r="R319" s="304"/>
    </row>
    <row r="320" spans="3:18" s="271" customFormat="1" ht="37.5" customHeight="1">
      <c r="C320" s="439"/>
      <c r="D320" s="439"/>
      <c r="E320" s="442"/>
      <c r="F320" s="442"/>
      <c r="G320" s="268" t="s">
        <v>409</v>
      </c>
      <c r="H320" s="267" t="str">
        <f>IF(COUNT('様式第36(指定)_受電'!V320)=0,"",'様式第36(指定)_受電'!V320)</f>
        <v/>
      </c>
      <c r="I320" s="303"/>
      <c r="J320" s="303"/>
      <c r="K320" s="303"/>
      <c r="L320" s="303"/>
      <c r="M320" s="303"/>
      <c r="N320" s="303"/>
      <c r="O320" s="303"/>
      <c r="P320" s="303"/>
      <c r="Q320" s="303"/>
      <c r="R320" s="304"/>
    </row>
    <row r="321" spans="3:23" s="271" customFormat="1" ht="37.5" customHeight="1">
      <c r="C321" s="439"/>
      <c r="D321" s="439"/>
      <c r="E321" s="443" t="s">
        <v>118</v>
      </c>
      <c r="F321" s="444"/>
      <c r="G321" s="273" t="s">
        <v>408</v>
      </c>
      <c r="H321" s="274" t="str">
        <f>IF(COUNTIFS($G315:$G320,$G321,H315:H320,"&gt;=0")=0,"",SUMIF($G315:$G320,$G321,H315:H320))</f>
        <v/>
      </c>
      <c r="I321" s="274" t="str">
        <f>IF(COUNTIFS($G315:$G320,$G321,I315:I320,"&lt;&gt;")=0,"",SUMIF($G315:$G320,$G321,I315:I320))</f>
        <v/>
      </c>
      <c r="J321" s="274" t="str">
        <f t="shared" ref="J321:Q321" si="105">IF(COUNTIFS($G315:$G320,$G321,J315:J320,"&lt;&gt;")=0,"",SUMIF($G315:$G320,$G321,J315:J320))</f>
        <v/>
      </c>
      <c r="K321" s="274" t="str">
        <f t="shared" si="105"/>
        <v/>
      </c>
      <c r="L321" s="274" t="str">
        <f t="shared" si="105"/>
        <v/>
      </c>
      <c r="M321" s="274" t="str">
        <f t="shared" si="105"/>
        <v/>
      </c>
      <c r="N321" s="274" t="str">
        <f t="shared" si="105"/>
        <v/>
      </c>
      <c r="O321" s="274" t="str">
        <f t="shared" si="105"/>
        <v/>
      </c>
      <c r="P321" s="274" t="str">
        <f t="shared" si="105"/>
        <v/>
      </c>
      <c r="Q321" s="274" t="str">
        <f t="shared" si="105"/>
        <v/>
      </c>
      <c r="R321" s="319"/>
      <c r="T321" s="272" t="s">
        <v>414</v>
      </c>
      <c r="W321" s="271">
        <v>1</v>
      </c>
    </row>
    <row r="322" spans="3:23" s="271" customFormat="1" ht="37.5" customHeight="1">
      <c r="C322" s="439"/>
      <c r="D322" s="440"/>
      <c r="E322" s="445"/>
      <c r="F322" s="446"/>
      <c r="G322" s="273" t="s">
        <v>409</v>
      </c>
      <c r="H322" s="274" t="str">
        <f>IF(COUNTIFS($G315:$G320,$G322,H315:H320,"&gt;=0")=0,"",SUMIF($G315:$G320,$G322,H315:H320))</f>
        <v/>
      </c>
      <c r="I322" s="274" t="str">
        <f>IF(COUNTIFS($G315:$G320,$G322,I315:I320,"&lt;&gt;")=0,"",SUMIF($G315:$G320,$G322,I315:I320))</f>
        <v/>
      </c>
      <c r="J322" s="274" t="str">
        <f t="shared" ref="J322:Q322" si="106">IF(COUNTIFS($G315:$G320,$G322,J315:J320,"&lt;&gt;")=0,"",SUMIF($G315:$G320,$G322,J315:J320))</f>
        <v/>
      </c>
      <c r="K322" s="274" t="str">
        <f t="shared" si="106"/>
        <v/>
      </c>
      <c r="L322" s="274" t="str">
        <f t="shared" si="106"/>
        <v/>
      </c>
      <c r="M322" s="274" t="str">
        <f t="shared" si="106"/>
        <v/>
      </c>
      <c r="N322" s="274" t="str">
        <f t="shared" si="106"/>
        <v/>
      </c>
      <c r="O322" s="274" t="str">
        <f t="shared" si="106"/>
        <v/>
      </c>
      <c r="P322" s="274" t="str">
        <f t="shared" si="106"/>
        <v/>
      </c>
      <c r="Q322" s="274" t="str">
        <f t="shared" si="106"/>
        <v/>
      </c>
      <c r="R322" s="319"/>
      <c r="T322" s="272" t="s">
        <v>414</v>
      </c>
      <c r="W322" s="271">
        <v>2</v>
      </c>
    </row>
    <row r="323" spans="3:23" s="271" customFormat="1" ht="37.5" customHeight="1">
      <c r="C323" s="439"/>
      <c r="D323" s="438" t="s">
        <v>346</v>
      </c>
      <c r="E323" s="441" t="str">
        <f>IF('様式第36(指定)_受電'!E323="","",'様式第36(指定)_受電'!E323)</f>
        <v/>
      </c>
      <c r="F323" s="441" t="str">
        <f>IF('様式第36(指定)_受電'!F323="","",'様式第36(指定)_受電'!F323)</f>
        <v/>
      </c>
      <c r="G323" s="268" t="s">
        <v>408</v>
      </c>
      <c r="H323" s="267" t="str">
        <f>IF(COUNT('様式第36(指定)_受電'!L323)=0,"",'様式第36(指定)_受電'!L323)</f>
        <v/>
      </c>
      <c r="I323" s="303"/>
      <c r="J323" s="303"/>
      <c r="K323" s="303"/>
      <c r="L323" s="303"/>
      <c r="M323" s="303"/>
      <c r="N323" s="303"/>
      <c r="O323" s="303"/>
      <c r="P323" s="303"/>
      <c r="Q323" s="303"/>
      <c r="R323" s="304"/>
    </row>
    <row r="324" spans="3:23" s="271" customFormat="1" ht="37.5" customHeight="1">
      <c r="C324" s="439"/>
      <c r="D324" s="439"/>
      <c r="E324" s="442"/>
      <c r="F324" s="442"/>
      <c r="G324" s="268" t="s">
        <v>409</v>
      </c>
      <c r="H324" s="267" t="str">
        <f>IF(COUNT('様式第36(指定)_受電'!V324)=0,"",'様式第36(指定)_受電'!V324)</f>
        <v/>
      </c>
      <c r="I324" s="303"/>
      <c r="J324" s="303"/>
      <c r="K324" s="303"/>
      <c r="L324" s="303"/>
      <c r="M324" s="303"/>
      <c r="N324" s="303"/>
      <c r="O324" s="303"/>
      <c r="P324" s="303"/>
      <c r="Q324" s="303"/>
      <c r="R324" s="304"/>
    </row>
    <row r="325" spans="3:23" s="271" customFormat="1" ht="37.5" customHeight="1">
      <c r="C325" s="439"/>
      <c r="D325" s="439"/>
      <c r="E325" s="441" t="str">
        <f>IF('様式第36(指定)_受電'!E325="","",'様式第36(指定)_受電'!E325)</f>
        <v/>
      </c>
      <c r="F325" s="441" t="str">
        <f>IF('様式第36(指定)_受電'!F325="","",'様式第36(指定)_受電'!F325)</f>
        <v/>
      </c>
      <c r="G325" s="268" t="s">
        <v>408</v>
      </c>
      <c r="H325" s="267" t="str">
        <f>IF(COUNT('様式第36(指定)_受電'!L325)=0,"",'様式第36(指定)_受電'!L325)</f>
        <v/>
      </c>
      <c r="I325" s="303"/>
      <c r="J325" s="303"/>
      <c r="K325" s="303"/>
      <c r="L325" s="303"/>
      <c r="M325" s="303"/>
      <c r="N325" s="303"/>
      <c r="O325" s="303"/>
      <c r="P325" s="303"/>
      <c r="Q325" s="303"/>
      <c r="R325" s="304"/>
    </row>
    <row r="326" spans="3:23" s="271" customFormat="1" ht="37.5" customHeight="1">
      <c r="C326" s="439"/>
      <c r="D326" s="439"/>
      <c r="E326" s="442"/>
      <c r="F326" s="442"/>
      <c r="G326" s="268" t="s">
        <v>409</v>
      </c>
      <c r="H326" s="267" t="str">
        <f>IF(COUNT('様式第36(指定)_受電'!V326)=0,"",'様式第36(指定)_受電'!V326)</f>
        <v/>
      </c>
      <c r="I326" s="303"/>
      <c r="J326" s="303"/>
      <c r="K326" s="303"/>
      <c r="L326" s="303"/>
      <c r="M326" s="303"/>
      <c r="N326" s="303"/>
      <c r="O326" s="303"/>
      <c r="P326" s="303"/>
      <c r="Q326" s="303"/>
      <c r="R326" s="304"/>
    </row>
    <row r="327" spans="3:23" s="271" customFormat="1" ht="37.5" customHeight="1">
      <c r="C327" s="439"/>
      <c r="D327" s="439"/>
      <c r="E327" s="441" t="str">
        <f>IF('様式第36(指定)_受電'!E327="","",'様式第36(指定)_受電'!E327)</f>
        <v/>
      </c>
      <c r="F327" s="441" t="str">
        <f>IF('様式第36(指定)_受電'!F327="","",'様式第36(指定)_受電'!F327)</f>
        <v/>
      </c>
      <c r="G327" s="268" t="s">
        <v>408</v>
      </c>
      <c r="H327" s="267" t="str">
        <f>IF(COUNT('様式第36(指定)_受電'!L327)=0,"",'様式第36(指定)_受電'!L327)</f>
        <v/>
      </c>
      <c r="I327" s="303"/>
      <c r="J327" s="303"/>
      <c r="K327" s="303"/>
      <c r="L327" s="303"/>
      <c r="M327" s="303"/>
      <c r="N327" s="303"/>
      <c r="O327" s="303"/>
      <c r="P327" s="303"/>
      <c r="Q327" s="303"/>
      <c r="R327" s="304"/>
    </row>
    <row r="328" spans="3:23" s="271" customFormat="1" ht="37.5" customHeight="1">
      <c r="C328" s="439"/>
      <c r="D328" s="439"/>
      <c r="E328" s="442"/>
      <c r="F328" s="442"/>
      <c r="G328" s="268" t="s">
        <v>409</v>
      </c>
      <c r="H328" s="267" t="str">
        <f>IF(COUNT('様式第36(指定)_受電'!V328)=0,"",'様式第36(指定)_受電'!V328)</f>
        <v/>
      </c>
      <c r="I328" s="303"/>
      <c r="J328" s="303"/>
      <c r="K328" s="303"/>
      <c r="L328" s="303"/>
      <c r="M328" s="303"/>
      <c r="N328" s="303"/>
      <c r="O328" s="303"/>
      <c r="P328" s="303"/>
      <c r="Q328" s="303"/>
      <c r="R328" s="304"/>
    </row>
    <row r="329" spans="3:23" s="271" customFormat="1" ht="37.5" customHeight="1">
      <c r="C329" s="439"/>
      <c r="D329" s="439"/>
      <c r="E329" s="443" t="s">
        <v>118</v>
      </c>
      <c r="F329" s="444"/>
      <c r="G329" s="273" t="s">
        <v>408</v>
      </c>
      <c r="H329" s="274" t="str">
        <f>IF(COUNTIFS($G323:$G328,$G329,H323:H328,"&gt;=0")=0,"",SUMIF($G323:$G328,$G329,H323:H328))</f>
        <v/>
      </c>
      <c r="I329" s="274" t="str">
        <f>IF(COUNTIFS($G323:$G328,$G329,I323:I328,"&lt;&gt;")=0,"",SUMIF($G323:$G328,$G329,I323:I328))</f>
        <v/>
      </c>
      <c r="J329" s="274" t="str">
        <f t="shared" ref="J329:Q329" si="107">IF(COUNTIFS($G323:$G328,$G329,J323:J328,"&lt;&gt;")=0,"",SUMIF($G323:$G328,$G329,J323:J328))</f>
        <v/>
      </c>
      <c r="K329" s="274" t="str">
        <f t="shared" si="107"/>
        <v/>
      </c>
      <c r="L329" s="274" t="str">
        <f t="shared" si="107"/>
        <v/>
      </c>
      <c r="M329" s="274" t="str">
        <f t="shared" si="107"/>
        <v/>
      </c>
      <c r="N329" s="274" t="str">
        <f t="shared" si="107"/>
        <v/>
      </c>
      <c r="O329" s="274" t="str">
        <f t="shared" si="107"/>
        <v/>
      </c>
      <c r="P329" s="274" t="str">
        <f t="shared" si="107"/>
        <v/>
      </c>
      <c r="Q329" s="274" t="str">
        <f t="shared" si="107"/>
        <v/>
      </c>
      <c r="R329" s="319"/>
      <c r="T329" s="272" t="s">
        <v>414</v>
      </c>
      <c r="W329" s="271">
        <v>3</v>
      </c>
    </row>
    <row r="330" spans="3:23" s="271" customFormat="1" ht="37.5" customHeight="1">
      <c r="C330" s="439"/>
      <c r="D330" s="440"/>
      <c r="E330" s="445"/>
      <c r="F330" s="446"/>
      <c r="G330" s="273" t="s">
        <v>409</v>
      </c>
      <c r="H330" s="274" t="str">
        <f>IF(COUNTIFS($G323:$G328,$G330,H323:H328,"&gt;=0")=0,"",SUMIF($G323:$G328,$G330,H323:H328))</f>
        <v/>
      </c>
      <c r="I330" s="274" t="str">
        <f>IF(COUNTIFS($G323:$G328,$G330,I323:I328,"&lt;&gt;")=0,"",SUMIF($G323:$G328,$G330,I323:I328))</f>
        <v/>
      </c>
      <c r="J330" s="274" t="str">
        <f t="shared" ref="J330:Q330" si="108">IF(COUNTIFS($G323:$G328,$G330,J323:J328,"&lt;&gt;")=0,"",SUMIF($G323:$G328,$G330,J323:J328))</f>
        <v/>
      </c>
      <c r="K330" s="274" t="str">
        <f t="shared" si="108"/>
        <v/>
      </c>
      <c r="L330" s="274" t="str">
        <f t="shared" si="108"/>
        <v/>
      </c>
      <c r="M330" s="274" t="str">
        <f t="shared" si="108"/>
        <v/>
      </c>
      <c r="N330" s="274" t="str">
        <f t="shared" si="108"/>
        <v/>
      </c>
      <c r="O330" s="274" t="str">
        <f t="shared" si="108"/>
        <v/>
      </c>
      <c r="P330" s="274" t="str">
        <f t="shared" si="108"/>
        <v/>
      </c>
      <c r="Q330" s="274" t="str">
        <f t="shared" si="108"/>
        <v/>
      </c>
      <c r="R330" s="319"/>
      <c r="T330" s="272" t="s">
        <v>414</v>
      </c>
      <c r="W330" s="271">
        <v>4</v>
      </c>
    </row>
    <row r="331" spans="3:23" s="271" customFormat="1" ht="37.5" customHeight="1">
      <c r="C331" s="439"/>
      <c r="D331" s="438" t="s">
        <v>119</v>
      </c>
      <c r="E331" s="441" t="str">
        <f>IF('様式第36(指定)_受電'!E331="","",'様式第36(指定)_受電'!E331)</f>
        <v/>
      </c>
      <c r="F331" s="441" t="str">
        <f>IF('様式第36(指定)_受電'!F331="","",'様式第36(指定)_受電'!F331)</f>
        <v/>
      </c>
      <c r="G331" s="268" t="s">
        <v>408</v>
      </c>
      <c r="H331" s="267" t="str">
        <f>IF(COUNT('様式第36(指定)_受電'!L331)=0,"",'様式第36(指定)_受電'!L331)</f>
        <v/>
      </c>
      <c r="I331" s="303"/>
      <c r="J331" s="303"/>
      <c r="K331" s="303"/>
      <c r="L331" s="303"/>
      <c r="M331" s="303"/>
      <c r="N331" s="303"/>
      <c r="O331" s="303"/>
      <c r="P331" s="303"/>
      <c r="Q331" s="303"/>
      <c r="R331" s="304"/>
    </row>
    <row r="332" spans="3:23" s="271" customFormat="1" ht="37.5" customHeight="1">
      <c r="C332" s="439"/>
      <c r="D332" s="439"/>
      <c r="E332" s="442"/>
      <c r="F332" s="442"/>
      <c r="G332" s="268" t="s">
        <v>409</v>
      </c>
      <c r="H332" s="267" t="str">
        <f>IF(COUNT('様式第36(指定)_受電'!V332)=0,"",'様式第36(指定)_受電'!V332)</f>
        <v/>
      </c>
      <c r="I332" s="303"/>
      <c r="J332" s="303"/>
      <c r="K332" s="303"/>
      <c r="L332" s="303"/>
      <c r="M332" s="303"/>
      <c r="N332" s="303"/>
      <c r="O332" s="303"/>
      <c r="P332" s="303"/>
      <c r="Q332" s="303"/>
      <c r="R332" s="304"/>
    </row>
    <row r="333" spans="3:23" s="271" customFormat="1" ht="37.5" customHeight="1">
      <c r="C333" s="439"/>
      <c r="D333" s="439"/>
      <c r="E333" s="441" t="str">
        <f>IF('様式第36(指定)_受電'!E333="","",'様式第36(指定)_受電'!E333)</f>
        <v/>
      </c>
      <c r="F333" s="441" t="str">
        <f>IF('様式第36(指定)_受電'!F333="","",'様式第36(指定)_受電'!F333)</f>
        <v/>
      </c>
      <c r="G333" s="268" t="s">
        <v>408</v>
      </c>
      <c r="H333" s="267" t="str">
        <f>IF(COUNT('様式第36(指定)_受電'!L333)=0,"",'様式第36(指定)_受電'!L333)</f>
        <v/>
      </c>
      <c r="I333" s="303"/>
      <c r="J333" s="303"/>
      <c r="K333" s="303"/>
      <c r="L333" s="303"/>
      <c r="M333" s="303"/>
      <c r="N333" s="303"/>
      <c r="O333" s="303"/>
      <c r="P333" s="303"/>
      <c r="Q333" s="303"/>
      <c r="R333" s="304"/>
    </row>
    <row r="334" spans="3:23" s="271" customFormat="1" ht="37.5" customHeight="1">
      <c r="C334" s="439"/>
      <c r="D334" s="439"/>
      <c r="E334" s="442"/>
      <c r="F334" s="442"/>
      <c r="G334" s="268" t="s">
        <v>409</v>
      </c>
      <c r="H334" s="267" t="str">
        <f>IF(COUNT('様式第36(指定)_受電'!V334)=0,"",'様式第36(指定)_受電'!V334)</f>
        <v/>
      </c>
      <c r="I334" s="303"/>
      <c r="J334" s="303"/>
      <c r="K334" s="303"/>
      <c r="L334" s="303"/>
      <c r="M334" s="303"/>
      <c r="N334" s="303"/>
      <c r="O334" s="303"/>
      <c r="P334" s="303"/>
      <c r="Q334" s="303"/>
      <c r="R334" s="304"/>
    </row>
    <row r="335" spans="3:23" s="271" customFormat="1" ht="37.5" customHeight="1">
      <c r="C335" s="439"/>
      <c r="D335" s="439"/>
      <c r="E335" s="441" t="str">
        <f>IF('様式第36(指定)_受電'!E335="","",'様式第36(指定)_受電'!E335)</f>
        <v/>
      </c>
      <c r="F335" s="441" t="str">
        <f>IF('様式第36(指定)_受電'!F335="","",'様式第36(指定)_受電'!F335)</f>
        <v/>
      </c>
      <c r="G335" s="268" t="s">
        <v>408</v>
      </c>
      <c r="H335" s="267" t="str">
        <f>IF(COUNT('様式第36(指定)_受電'!L335)=0,"",'様式第36(指定)_受電'!L335)</f>
        <v/>
      </c>
      <c r="I335" s="303"/>
      <c r="J335" s="303"/>
      <c r="K335" s="303"/>
      <c r="L335" s="303"/>
      <c r="M335" s="303"/>
      <c r="N335" s="303"/>
      <c r="O335" s="303"/>
      <c r="P335" s="303"/>
      <c r="Q335" s="303"/>
      <c r="R335" s="304"/>
    </row>
    <row r="336" spans="3:23" s="271" customFormat="1" ht="37.5" customHeight="1">
      <c r="C336" s="439"/>
      <c r="D336" s="439"/>
      <c r="E336" s="442"/>
      <c r="F336" s="442"/>
      <c r="G336" s="268" t="s">
        <v>409</v>
      </c>
      <c r="H336" s="267" t="str">
        <f>IF(COUNT('様式第36(指定)_受電'!V336)=0,"",'様式第36(指定)_受電'!V336)</f>
        <v/>
      </c>
      <c r="I336" s="303"/>
      <c r="J336" s="303"/>
      <c r="K336" s="303"/>
      <c r="L336" s="303"/>
      <c r="M336" s="303"/>
      <c r="N336" s="303"/>
      <c r="O336" s="303"/>
      <c r="P336" s="303"/>
      <c r="Q336" s="303"/>
      <c r="R336" s="304"/>
    </row>
    <row r="337" spans="3:23" s="271" customFormat="1" ht="37.5" customHeight="1">
      <c r="C337" s="439"/>
      <c r="D337" s="439"/>
      <c r="E337" s="443" t="s">
        <v>118</v>
      </c>
      <c r="F337" s="444"/>
      <c r="G337" s="273" t="s">
        <v>408</v>
      </c>
      <c r="H337" s="274" t="str">
        <f>IF(COUNTIFS($G331:$G336,$G337,H331:H336,"&gt;=0")=0,"",SUMIF($G331:$G336,$G337,H331:H336))</f>
        <v/>
      </c>
      <c r="I337" s="274" t="str">
        <f>IF(COUNTIFS($G331:$G336,$G337,I331:I336,"&lt;&gt;")=0,"",SUMIF($G331:$G336,$G337,I331:I336))</f>
        <v/>
      </c>
      <c r="J337" s="274" t="str">
        <f t="shared" ref="J337:Q337" si="109">IF(COUNTIFS($G331:$G336,$G337,J331:J336,"&lt;&gt;")=0,"",SUMIF($G331:$G336,$G337,J331:J336))</f>
        <v/>
      </c>
      <c r="K337" s="274" t="str">
        <f t="shared" si="109"/>
        <v/>
      </c>
      <c r="L337" s="274" t="str">
        <f t="shared" si="109"/>
        <v/>
      </c>
      <c r="M337" s="274" t="str">
        <f t="shared" si="109"/>
        <v/>
      </c>
      <c r="N337" s="274" t="str">
        <f t="shared" si="109"/>
        <v/>
      </c>
      <c r="O337" s="274" t="str">
        <f t="shared" si="109"/>
        <v/>
      </c>
      <c r="P337" s="274" t="str">
        <f t="shared" si="109"/>
        <v/>
      </c>
      <c r="Q337" s="274" t="str">
        <f t="shared" si="109"/>
        <v/>
      </c>
      <c r="R337" s="319"/>
      <c r="T337" s="272" t="s">
        <v>414</v>
      </c>
      <c r="W337" s="271">
        <v>5</v>
      </c>
    </row>
    <row r="338" spans="3:23" s="271" customFormat="1" ht="37.5" customHeight="1">
      <c r="C338" s="439"/>
      <c r="D338" s="440"/>
      <c r="E338" s="445"/>
      <c r="F338" s="446"/>
      <c r="G338" s="273" t="s">
        <v>409</v>
      </c>
      <c r="H338" s="274" t="str">
        <f>IF(COUNTIFS($G331:$G336,$G338,H331:H336,"&gt;=0")=0,"",SUMIF($G331:$G336,$G338,H331:H336))</f>
        <v/>
      </c>
      <c r="I338" s="274" t="str">
        <f>IF(COUNTIFS($G331:$G336,$G338,I331:I336,"&lt;&gt;")=0,"",SUMIF($G331:$G336,$G338,I331:I336))</f>
        <v/>
      </c>
      <c r="J338" s="274" t="str">
        <f t="shared" ref="J338:Q338" si="110">IF(COUNTIFS($G331:$G336,$G338,J331:J336,"&lt;&gt;")=0,"",SUMIF($G331:$G336,$G338,J331:J336))</f>
        <v/>
      </c>
      <c r="K338" s="274" t="str">
        <f t="shared" si="110"/>
        <v/>
      </c>
      <c r="L338" s="274" t="str">
        <f t="shared" si="110"/>
        <v/>
      </c>
      <c r="M338" s="274" t="str">
        <f t="shared" si="110"/>
        <v/>
      </c>
      <c r="N338" s="274" t="str">
        <f t="shared" si="110"/>
        <v/>
      </c>
      <c r="O338" s="274" t="str">
        <f t="shared" si="110"/>
        <v/>
      </c>
      <c r="P338" s="274" t="str">
        <f t="shared" si="110"/>
        <v/>
      </c>
      <c r="Q338" s="274" t="str">
        <f t="shared" si="110"/>
        <v/>
      </c>
      <c r="R338" s="319"/>
      <c r="T338" s="272" t="s">
        <v>414</v>
      </c>
      <c r="W338" s="271">
        <v>6</v>
      </c>
    </row>
    <row r="339" spans="3:23" s="271" customFormat="1" ht="37.5" customHeight="1">
      <c r="C339" s="439"/>
      <c r="D339" s="438" t="s">
        <v>120</v>
      </c>
      <c r="E339" s="441" t="str">
        <f>IF('様式第36(指定)_受電'!E339="","",'様式第36(指定)_受電'!E339)</f>
        <v/>
      </c>
      <c r="F339" s="441" t="str">
        <f>IF('様式第36(指定)_受電'!F339="","",'様式第36(指定)_受電'!F339)</f>
        <v/>
      </c>
      <c r="G339" s="268" t="s">
        <v>408</v>
      </c>
      <c r="H339" s="267" t="str">
        <f>IF(COUNT('様式第36(指定)_受電'!L339)=0,"",'様式第36(指定)_受電'!L339)</f>
        <v/>
      </c>
      <c r="I339" s="303"/>
      <c r="J339" s="303"/>
      <c r="K339" s="303"/>
      <c r="L339" s="303"/>
      <c r="M339" s="303"/>
      <c r="N339" s="303"/>
      <c r="O339" s="303"/>
      <c r="P339" s="303"/>
      <c r="Q339" s="303"/>
      <c r="R339" s="304"/>
    </row>
    <row r="340" spans="3:23" s="271" customFormat="1" ht="37.5" customHeight="1">
      <c r="C340" s="439"/>
      <c r="D340" s="439"/>
      <c r="E340" s="442"/>
      <c r="F340" s="442"/>
      <c r="G340" s="268" t="s">
        <v>409</v>
      </c>
      <c r="H340" s="267" t="str">
        <f>IF(COUNT('様式第36(指定)_受電'!V340)=0,"",'様式第36(指定)_受電'!V340)</f>
        <v/>
      </c>
      <c r="I340" s="303"/>
      <c r="J340" s="303"/>
      <c r="K340" s="303"/>
      <c r="L340" s="303"/>
      <c r="M340" s="303"/>
      <c r="N340" s="303"/>
      <c r="O340" s="303"/>
      <c r="P340" s="303"/>
      <c r="Q340" s="303"/>
      <c r="R340" s="304"/>
    </row>
    <row r="341" spans="3:23" s="271" customFormat="1" ht="37.5" customHeight="1">
      <c r="C341" s="439"/>
      <c r="D341" s="439"/>
      <c r="E341" s="441" t="str">
        <f>IF('様式第36(指定)_受電'!E341="","",'様式第36(指定)_受電'!E341)</f>
        <v/>
      </c>
      <c r="F341" s="441" t="str">
        <f>IF('様式第36(指定)_受電'!F341="","",'様式第36(指定)_受電'!F341)</f>
        <v/>
      </c>
      <c r="G341" s="268" t="s">
        <v>408</v>
      </c>
      <c r="H341" s="267" t="str">
        <f>IF(COUNT('様式第36(指定)_受電'!L341)=0,"",'様式第36(指定)_受電'!L341)</f>
        <v/>
      </c>
      <c r="I341" s="303"/>
      <c r="J341" s="303"/>
      <c r="K341" s="303"/>
      <c r="L341" s="303"/>
      <c r="M341" s="303"/>
      <c r="N341" s="303"/>
      <c r="O341" s="303"/>
      <c r="P341" s="303"/>
      <c r="Q341" s="303"/>
      <c r="R341" s="304"/>
    </row>
    <row r="342" spans="3:23" s="271" customFormat="1" ht="37.5" customHeight="1">
      <c r="C342" s="439"/>
      <c r="D342" s="439"/>
      <c r="E342" s="442"/>
      <c r="F342" s="442"/>
      <c r="G342" s="268" t="s">
        <v>409</v>
      </c>
      <c r="H342" s="267" t="str">
        <f>IF(COUNT('様式第36(指定)_受電'!V342)=0,"",'様式第36(指定)_受電'!V342)</f>
        <v/>
      </c>
      <c r="I342" s="303"/>
      <c r="J342" s="303"/>
      <c r="K342" s="303"/>
      <c r="L342" s="303"/>
      <c r="M342" s="303"/>
      <c r="N342" s="303"/>
      <c r="O342" s="303"/>
      <c r="P342" s="303"/>
      <c r="Q342" s="303"/>
      <c r="R342" s="304"/>
    </row>
    <row r="343" spans="3:23" s="271" customFormat="1" ht="37.5" customHeight="1">
      <c r="C343" s="439"/>
      <c r="D343" s="439"/>
      <c r="E343" s="441" t="str">
        <f>IF('様式第36(指定)_受電'!E343="","",'様式第36(指定)_受電'!E343)</f>
        <v/>
      </c>
      <c r="F343" s="441" t="str">
        <f>IF('様式第36(指定)_受電'!F343="","",'様式第36(指定)_受電'!F343)</f>
        <v/>
      </c>
      <c r="G343" s="268" t="s">
        <v>408</v>
      </c>
      <c r="H343" s="267" t="str">
        <f>IF(COUNT('様式第36(指定)_受電'!L343)=0,"",'様式第36(指定)_受電'!L343)</f>
        <v/>
      </c>
      <c r="I343" s="303"/>
      <c r="J343" s="303"/>
      <c r="K343" s="303"/>
      <c r="L343" s="303"/>
      <c r="M343" s="303"/>
      <c r="N343" s="303"/>
      <c r="O343" s="303"/>
      <c r="P343" s="303"/>
      <c r="Q343" s="303"/>
      <c r="R343" s="304"/>
    </row>
    <row r="344" spans="3:23" s="271" customFormat="1" ht="37.5" customHeight="1">
      <c r="C344" s="439"/>
      <c r="D344" s="439"/>
      <c r="E344" s="442"/>
      <c r="F344" s="442"/>
      <c r="G344" s="268" t="s">
        <v>409</v>
      </c>
      <c r="H344" s="267" t="str">
        <f>IF(COUNT('様式第36(指定)_受電'!V344)=0,"",'様式第36(指定)_受電'!V344)</f>
        <v/>
      </c>
      <c r="I344" s="303"/>
      <c r="J344" s="303"/>
      <c r="K344" s="303"/>
      <c r="L344" s="303"/>
      <c r="M344" s="303"/>
      <c r="N344" s="303"/>
      <c r="O344" s="303"/>
      <c r="P344" s="303"/>
      <c r="Q344" s="303"/>
      <c r="R344" s="304"/>
    </row>
    <row r="345" spans="3:23" s="271" customFormat="1" ht="37.5" customHeight="1">
      <c r="C345" s="439"/>
      <c r="D345" s="439"/>
      <c r="E345" s="443" t="s">
        <v>118</v>
      </c>
      <c r="F345" s="444"/>
      <c r="G345" s="273" t="s">
        <v>408</v>
      </c>
      <c r="H345" s="274" t="str">
        <f>IF(COUNTIFS($G339:$G344,$G345,H339:H344,"&gt;=0")=0,"",SUMIF($G339:$G344,$G345,H339:H344))</f>
        <v/>
      </c>
      <c r="I345" s="274" t="str">
        <f>IF(COUNTIFS($G339:$G344,$G345,I339:I344,"&lt;&gt;")=0,"",SUMIF($G339:$G344,$G345,I339:I344))</f>
        <v/>
      </c>
      <c r="J345" s="274" t="str">
        <f t="shared" ref="J345" si="111">IF(COUNTIFS($G339:$G344,$G345,J339:J344,"&lt;&gt;")=0,"",SUMIF($G339:$G344,$G345,J339:J344))</f>
        <v/>
      </c>
      <c r="K345" s="274" t="str">
        <f t="shared" ref="K345" si="112">IF(COUNTIFS($G339:$G344,$G345,K339:K344,"&lt;&gt;")=0,"",SUMIF($G339:$G344,$G345,K339:K344))</f>
        <v/>
      </c>
      <c r="L345" s="274" t="str">
        <f t="shared" ref="L345" si="113">IF(COUNTIFS($G339:$G344,$G345,L339:L344,"&lt;&gt;")=0,"",SUMIF($G339:$G344,$G345,L339:L344))</f>
        <v/>
      </c>
      <c r="M345" s="274" t="str">
        <f t="shared" ref="M345" si="114">IF(COUNTIFS($G339:$G344,$G345,M339:M344,"&lt;&gt;")=0,"",SUMIF($G339:$G344,$G345,M339:M344))</f>
        <v/>
      </c>
      <c r="N345" s="274" t="str">
        <f t="shared" ref="N345" si="115">IF(COUNTIFS($G339:$G344,$G345,N339:N344,"&lt;&gt;")=0,"",SUMIF($G339:$G344,$G345,N339:N344))</f>
        <v/>
      </c>
      <c r="O345" s="274" t="str">
        <f t="shared" ref="O345" si="116">IF(COUNTIFS($G339:$G344,$G345,O339:O344,"&lt;&gt;")=0,"",SUMIF($G339:$G344,$G345,O339:O344))</f>
        <v/>
      </c>
      <c r="P345" s="274" t="str">
        <f t="shared" ref="P345" si="117">IF(COUNTIFS($G339:$G344,$G345,P339:P344,"&lt;&gt;")=0,"",SUMIF($G339:$G344,$G345,P339:P344))</f>
        <v/>
      </c>
      <c r="Q345" s="274" t="str">
        <f t="shared" ref="Q345" si="118">IF(COUNTIFS($G339:$G344,$G345,Q339:Q344,"&lt;&gt;")=0,"",SUMIF($G339:$G344,$G345,Q339:Q344))</f>
        <v/>
      </c>
      <c r="R345" s="319"/>
      <c r="T345" s="272" t="s">
        <v>414</v>
      </c>
      <c r="W345" s="271">
        <v>7</v>
      </c>
    </row>
    <row r="346" spans="3:23" s="271" customFormat="1" ht="37.5" customHeight="1">
      <c r="C346" s="439"/>
      <c r="D346" s="440"/>
      <c r="E346" s="445"/>
      <c r="F346" s="446"/>
      <c r="G346" s="273" t="s">
        <v>409</v>
      </c>
      <c r="H346" s="274" t="str">
        <f>IF(COUNTIFS($G339:$G344,$G346,H339:H344,"&gt;=0")=0,"",SUMIF($G339:$G344,$G346,H339:H344))</f>
        <v/>
      </c>
      <c r="I346" s="274" t="str">
        <f>IF(COUNTIFS($G339:$G344,$G346,I339:I344,"&lt;&gt;")=0,"",SUMIF($G339:$G344,$G346,I339:I344))</f>
        <v/>
      </c>
      <c r="J346" s="274" t="str">
        <f t="shared" ref="J346:Q346" si="119">IF(COUNTIFS($G339:$G344,$G346,J339:J344,"&lt;&gt;")=0,"",SUMIF($G339:$G344,$G346,J339:J344))</f>
        <v/>
      </c>
      <c r="K346" s="274" t="str">
        <f t="shared" si="119"/>
        <v/>
      </c>
      <c r="L346" s="274" t="str">
        <f t="shared" si="119"/>
        <v/>
      </c>
      <c r="M346" s="274" t="str">
        <f t="shared" si="119"/>
        <v/>
      </c>
      <c r="N346" s="274" t="str">
        <f t="shared" si="119"/>
        <v/>
      </c>
      <c r="O346" s="274" t="str">
        <f t="shared" si="119"/>
        <v/>
      </c>
      <c r="P346" s="274" t="str">
        <f t="shared" si="119"/>
        <v/>
      </c>
      <c r="Q346" s="274" t="str">
        <f t="shared" si="119"/>
        <v/>
      </c>
      <c r="R346" s="319"/>
      <c r="T346" s="272" t="s">
        <v>414</v>
      </c>
      <c r="W346" s="271">
        <v>8</v>
      </c>
    </row>
    <row r="347" spans="3:23" s="271" customFormat="1" ht="37.5" customHeight="1">
      <c r="C347" s="439"/>
      <c r="D347" s="437" t="s">
        <v>121</v>
      </c>
      <c r="E347" s="437"/>
      <c r="F347" s="437"/>
      <c r="G347" s="273" t="s">
        <v>408</v>
      </c>
      <c r="H347" s="274" t="str">
        <f>IF(COUNT(H321,H329,H337,H345)=0,"",SUM(H321,H329,H337,H345))</f>
        <v/>
      </c>
      <c r="I347" s="274" t="str">
        <f t="shared" ref="I347:Q347" si="120">IF(COUNT(I321,I329,I337,I345)=0,"",SUM(I321,I329,I337,I345))</f>
        <v/>
      </c>
      <c r="J347" s="274" t="str">
        <f t="shared" si="120"/>
        <v/>
      </c>
      <c r="K347" s="274" t="str">
        <f t="shared" si="120"/>
        <v/>
      </c>
      <c r="L347" s="274" t="str">
        <f t="shared" si="120"/>
        <v/>
      </c>
      <c r="M347" s="274" t="str">
        <f t="shared" si="120"/>
        <v/>
      </c>
      <c r="N347" s="274" t="str">
        <f t="shared" si="120"/>
        <v/>
      </c>
      <c r="O347" s="274" t="str">
        <f t="shared" si="120"/>
        <v/>
      </c>
      <c r="P347" s="274" t="str">
        <f t="shared" si="120"/>
        <v/>
      </c>
      <c r="Q347" s="274" t="str">
        <f t="shared" si="120"/>
        <v/>
      </c>
      <c r="R347" s="319"/>
      <c r="T347" s="272" t="s">
        <v>414</v>
      </c>
    </row>
    <row r="348" spans="3:23" s="271" customFormat="1" ht="37.5" customHeight="1">
      <c r="C348" s="440"/>
      <c r="D348" s="437"/>
      <c r="E348" s="437"/>
      <c r="F348" s="437"/>
      <c r="G348" s="273" t="s">
        <v>409</v>
      </c>
      <c r="H348" s="274" t="str">
        <f>IF(COUNT(H322,H330,H338,H346)=0,"",SUM(H322,H330,H338,H346))</f>
        <v/>
      </c>
      <c r="I348" s="274" t="str">
        <f t="shared" ref="I348:Q348" si="121">IF(COUNT(I322,I330,I338,I346)=0,"",SUM(I322,I330,I338,I346))</f>
        <v/>
      </c>
      <c r="J348" s="274" t="str">
        <f t="shared" si="121"/>
        <v/>
      </c>
      <c r="K348" s="274" t="str">
        <f t="shared" si="121"/>
        <v/>
      </c>
      <c r="L348" s="274" t="str">
        <f t="shared" si="121"/>
        <v/>
      </c>
      <c r="M348" s="274" t="str">
        <f t="shared" si="121"/>
        <v/>
      </c>
      <c r="N348" s="274" t="str">
        <f t="shared" si="121"/>
        <v/>
      </c>
      <c r="O348" s="274" t="str">
        <f t="shared" si="121"/>
        <v/>
      </c>
      <c r="P348" s="274" t="str">
        <f t="shared" si="121"/>
        <v/>
      </c>
      <c r="Q348" s="274" t="str">
        <f t="shared" si="121"/>
        <v/>
      </c>
      <c r="R348" s="319"/>
      <c r="T348" s="272" t="s">
        <v>414</v>
      </c>
    </row>
    <row r="349" spans="3:23" s="324" customFormat="1" ht="18.75" customHeight="1">
      <c r="C349" s="320" t="s">
        <v>296</v>
      </c>
      <c r="D349" s="321"/>
      <c r="E349" s="321"/>
      <c r="F349" s="321"/>
      <c r="G349" s="322"/>
      <c r="H349" s="321"/>
      <c r="I349" s="321"/>
      <c r="J349" s="321"/>
      <c r="K349" s="321"/>
      <c r="L349" s="321"/>
      <c r="M349" s="321"/>
      <c r="N349" s="321"/>
      <c r="O349" s="321"/>
      <c r="P349" s="321"/>
      <c r="Q349" s="321"/>
      <c r="R349" s="323"/>
    </row>
    <row r="350" spans="3:23" s="324" customFormat="1" ht="18.75" customHeight="1">
      <c r="C350" s="338"/>
      <c r="D350" s="339"/>
      <c r="E350" s="339"/>
      <c r="F350" s="339"/>
      <c r="G350" s="340"/>
      <c r="H350" s="339"/>
      <c r="I350" s="339"/>
      <c r="J350" s="339"/>
      <c r="K350" s="339"/>
      <c r="L350" s="339"/>
      <c r="M350" s="339"/>
      <c r="N350" s="339"/>
      <c r="O350" s="339"/>
      <c r="P350" s="339"/>
      <c r="Q350" s="339"/>
      <c r="R350" s="343"/>
    </row>
    <row r="351" spans="3:23" s="324" customFormat="1" ht="18.75" customHeight="1">
      <c r="C351" s="338"/>
      <c r="D351" s="339"/>
      <c r="E351" s="339"/>
      <c r="F351" s="339"/>
      <c r="G351" s="340"/>
      <c r="H351" s="339"/>
      <c r="I351" s="339"/>
      <c r="J351" s="339"/>
      <c r="K351" s="339"/>
      <c r="L351" s="339"/>
      <c r="M351" s="339"/>
      <c r="N351" s="339"/>
      <c r="O351" s="339"/>
      <c r="P351" s="339"/>
      <c r="Q351" s="339"/>
      <c r="R351" s="343"/>
    </row>
    <row r="352" spans="3:23" s="324" customFormat="1" ht="18.75" customHeight="1">
      <c r="C352" s="338"/>
      <c r="D352" s="339"/>
      <c r="E352" s="339"/>
      <c r="F352" s="339"/>
      <c r="G352" s="340"/>
      <c r="H352" s="339"/>
      <c r="I352" s="339"/>
      <c r="J352" s="339"/>
      <c r="K352" s="339"/>
      <c r="L352" s="339"/>
      <c r="M352" s="339"/>
      <c r="N352" s="339"/>
      <c r="O352" s="339"/>
      <c r="P352" s="339"/>
      <c r="Q352" s="339"/>
      <c r="R352" s="343"/>
    </row>
    <row r="353" spans="3:18" s="324" customFormat="1" ht="18.75" customHeight="1">
      <c r="C353" s="338"/>
      <c r="D353" s="339"/>
      <c r="E353" s="339"/>
      <c r="F353" s="339"/>
      <c r="G353" s="340"/>
      <c r="H353" s="339"/>
      <c r="I353" s="339"/>
      <c r="J353" s="339"/>
      <c r="K353" s="339"/>
      <c r="L353" s="339"/>
      <c r="M353" s="339"/>
      <c r="N353" s="339"/>
      <c r="O353" s="339"/>
      <c r="P353" s="339"/>
      <c r="Q353" s="339"/>
      <c r="R353" s="343"/>
    </row>
    <row r="354" spans="3:18" s="324" customFormat="1" ht="18.75" customHeight="1">
      <c r="C354" s="338"/>
      <c r="D354" s="339"/>
      <c r="E354" s="339"/>
      <c r="F354" s="339"/>
      <c r="G354" s="340"/>
      <c r="H354" s="339"/>
      <c r="I354" s="339"/>
      <c r="J354" s="339"/>
      <c r="K354" s="339"/>
      <c r="L354" s="339"/>
      <c r="M354" s="339"/>
      <c r="N354" s="339"/>
      <c r="O354" s="339"/>
      <c r="P354" s="339"/>
      <c r="Q354" s="339"/>
      <c r="R354" s="343"/>
    </row>
    <row r="355" spans="3:18" s="324" customFormat="1" ht="18.75" customHeight="1">
      <c r="C355" s="338"/>
      <c r="D355" s="339"/>
      <c r="E355" s="339"/>
      <c r="F355" s="339"/>
      <c r="G355" s="340"/>
      <c r="H355" s="339"/>
      <c r="I355" s="339"/>
      <c r="J355" s="339"/>
      <c r="K355" s="339"/>
      <c r="L355" s="339"/>
      <c r="M355" s="339"/>
      <c r="N355" s="339"/>
      <c r="O355" s="339"/>
      <c r="P355" s="339"/>
      <c r="Q355" s="339"/>
      <c r="R355" s="343"/>
    </row>
    <row r="356" spans="3:18" s="324" customFormat="1" ht="18.75" customHeight="1">
      <c r="C356" s="338"/>
      <c r="D356" s="339"/>
      <c r="E356" s="339"/>
      <c r="F356" s="339"/>
      <c r="G356" s="340"/>
      <c r="H356" s="339"/>
      <c r="I356" s="339"/>
      <c r="J356" s="339"/>
      <c r="K356" s="339"/>
      <c r="L356" s="339"/>
      <c r="M356" s="339"/>
      <c r="N356" s="339"/>
      <c r="O356" s="339"/>
      <c r="P356" s="339"/>
      <c r="Q356" s="339"/>
      <c r="R356" s="343"/>
    </row>
    <row r="357" spans="3:18" s="324" customFormat="1" ht="18.75" customHeight="1">
      <c r="C357" s="338"/>
      <c r="D357" s="339"/>
      <c r="E357" s="339"/>
      <c r="F357" s="339"/>
      <c r="G357" s="340"/>
      <c r="H357" s="339"/>
      <c r="I357" s="339"/>
      <c r="J357" s="339"/>
      <c r="K357" s="339"/>
      <c r="L357" s="339"/>
      <c r="M357" s="339"/>
      <c r="N357" s="339"/>
      <c r="O357" s="339"/>
      <c r="P357" s="339"/>
      <c r="Q357" s="339"/>
      <c r="R357" s="343"/>
    </row>
    <row r="358" spans="3:18" s="324" customFormat="1" ht="18.75" customHeight="1">
      <c r="C358" s="338"/>
      <c r="D358" s="339"/>
      <c r="E358" s="339"/>
      <c r="F358" s="339"/>
      <c r="G358" s="340"/>
      <c r="H358" s="339"/>
      <c r="I358" s="339"/>
      <c r="J358" s="339"/>
      <c r="K358" s="339"/>
      <c r="L358" s="339"/>
      <c r="M358" s="339"/>
      <c r="N358" s="339"/>
      <c r="O358" s="339"/>
      <c r="P358" s="339"/>
      <c r="Q358" s="339"/>
      <c r="R358" s="343"/>
    </row>
    <row r="359" spans="3:18" ht="18.75" customHeight="1">
      <c r="C359" s="341"/>
      <c r="D359" s="341"/>
      <c r="E359" s="341"/>
      <c r="F359" s="341"/>
      <c r="G359" s="341"/>
      <c r="H359" s="342"/>
      <c r="I359" s="342"/>
      <c r="J359" s="342"/>
      <c r="K359" s="342"/>
      <c r="L359" s="342"/>
      <c r="M359" s="342"/>
      <c r="N359" s="342"/>
      <c r="O359" s="342"/>
      <c r="P359" s="342"/>
      <c r="Q359" s="342"/>
      <c r="R359" s="344"/>
    </row>
    <row r="360" spans="3:18" ht="21.95" customHeight="1">
      <c r="C360" s="306" t="s">
        <v>109</v>
      </c>
      <c r="R360" s="308"/>
    </row>
    <row r="361" spans="3:18" ht="21.95" customHeight="1">
      <c r="C361" s="306" t="s">
        <v>110</v>
      </c>
      <c r="R361" s="308"/>
    </row>
    <row r="362" spans="3:18" ht="21.95" customHeight="1">
      <c r="C362" s="309" t="s">
        <v>111</v>
      </c>
      <c r="D362" s="310"/>
      <c r="E362" s="310"/>
      <c r="F362" s="310"/>
      <c r="G362" s="310"/>
      <c r="H362" s="310"/>
      <c r="I362" s="310"/>
      <c r="J362" s="310"/>
      <c r="K362" s="310"/>
      <c r="R362" s="308"/>
    </row>
    <row r="363" spans="3:18" ht="21.95" customHeight="1">
      <c r="C363" s="312" t="s">
        <v>28</v>
      </c>
      <c r="E363" s="328" t="s">
        <v>389</v>
      </c>
      <c r="F363" s="329" t="s">
        <v>468</v>
      </c>
      <c r="R363" s="314"/>
    </row>
    <row r="364" spans="3:18" s="315" customFormat="1" ht="21.95" customHeight="1">
      <c r="C364" s="433" t="s">
        <v>103</v>
      </c>
      <c r="D364" s="434"/>
      <c r="E364" s="431" t="s">
        <v>24</v>
      </c>
      <c r="F364" s="431" t="s">
        <v>112</v>
      </c>
      <c r="G364" s="431" t="s">
        <v>113</v>
      </c>
      <c r="H364" s="316" t="s">
        <v>114</v>
      </c>
      <c r="I364" s="317"/>
      <c r="J364" s="317"/>
      <c r="K364" s="317"/>
      <c r="L364" s="318"/>
      <c r="M364" s="316" t="s">
        <v>39</v>
      </c>
      <c r="N364" s="317"/>
      <c r="O364" s="317"/>
      <c r="P364" s="317"/>
      <c r="Q364" s="318"/>
      <c r="R364" s="429" t="s">
        <v>115</v>
      </c>
    </row>
    <row r="365" spans="3:18" s="315" customFormat="1" ht="21.95" customHeight="1">
      <c r="C365" s="435"/>
      <c r="D365" s="436"/>
      <c r="E365" s="432"/>
      <c r="F365" s="432"/>
      <c r="G365" s="432"/>
      <c r="H365" s="283">
        <f>DATE(様式一覧!$D$3,1,1)</f>
        <v>42370</v>
      </c>
      <c r="I365" s="283">
        <f>DATE(様式一覧!$D$3+1,1,1)</f>
        <v>42736</v>
      </c>
      <c r="J365" s="283">
        <f>DATE(様式一覧!$D$3+2,1,1)</f>
        <v>43101</v>
      </c>
      <c r="K365" s="283">
        <f>DATE(様式一覧!$D$3+3,1,1)</f>
        <v>43466</v>
      </c>
      <c r="L365" s="283">
        <f>DATE(様式一覧!$D$3+4,1,1)</f>
        <v>43831</v>
      </c>
      <c r="M365" s="283">
        <f>DATE(様式一覧!$D$3+5,1,1)</f>
        <v>44197</v>
      </c>
      <c r="N365" s="283">
        <f>DATE(様式一覧!$D$3+6,1,1)</f>
        <v>44562</v>
      </c>
      <c r="O365" s="283">
        <f>DATE(様式一覧!$D$3+7,1,1)</f>
        <v>44927</v>
      </c>
      <c r="P365" s="283">
        <f>DATE(様式一覧!$D$3+8,1,1)</f>
        <v>45292</v>
      </c>
      <c r="Q365" s="283">
        <f>DATE(様式一覧!$D$3+9,1,1)</f>
        <v>45658</v>
      </c>
      <c r="R365" s="430"/>
    </row>
    <row r="366" spans="3:18" s="271" customFormat="1" ht="37.5" customHeight="1">
      <c r="C366" s="438" t="s">
        <v>116</v>
      </c>
      <c r="D366" s="438" t="s">
        <v>117</v>
      </c>
      <c r="E366" s="441" t="str">
        <f>IF('様式第36(指定)_受電'!E366="","",'様式第36(指定)_受電'!E366)</f>
        <v/>
      </c>
      <c r="F366" s="441" t="str">
        <f>IF('様式第36(指定)_受電'!F366="","",'様式第36(指定)_受電'!F366)</f>
        <v/>
      </c>
      <c r="G366" s="268" t="s">
        <v>408</v>
      </c>
      <c r="H366" s="267" t="str">
        <f>IF(COUNT('様式第36(指定)_受電'!L366)=0,"",'様式第36(指定)_受電'!L366)</f>
        <v/>
      </c>
      <c r="I366" s="303"/>
      <c r="J366" s="303"/>
      <c r="K366" s="303"/>
      <c r="L366" s="303"/>
      <c r="M366" s="303"/>
      <c r="N366" s="303"/>
      <c r="O366" s="303"/>
      <c r="P366" s="303"/>
      <c r="Q366" s="303"/>
      <c r="R366" s="304"/>
    </row>
    <row r="367" spans="3:18" s="271" customFormat="1" ht="37.5" customHeight="1">
      <c r="C367" s="439"/>
      <c r="D367" s="439"/>
      <c r="E367" s="442"/>
      <c r="F367" s="442"/>
      <c r="G367" s="268" t="s">
        <v>409</v>
      </c>
      <c r="H367" s="267" t="str">
        <f>IF(COUNT('様式第36(指定)_受電'!V367)=0,"",'様式第36(指定)_受電'!V367)</f>
        <v/>
      </c>
      <c r="I367" s="303"/>
      <c r="J367" s="303"/>
      <c r="K367" s="303"/>
      <c r="L367" s="303"/>
      <c r="M367" s="303"/>
      <c r="N367" s="303"/>
      <c r="O367" s="303"/>
      <c r="P367" s="303"/>
      <c r="Q367" s="303"/>
      <c r="R367" s="304"/>
    </row>
    <row r="368" spans="3:18" s="271" customFormat="1" ht="37.5" customHeight="1">
      <c r="C368" s="439"/>
      <c r="D368" s="439"/>
      <c r="E368" s="441" t="str">
        <f>IF('様式第36(指定)_受電'!E368="","",'様式第36(指定)_受電'!E368)</f>
        <v/>
      </c>
      <c r="F368" s="441" t="str">
        <f>IF('様式第36(指定)_受電'!F368="","",'様式第36(指定)_受電'!F368)</f>
        <v/>
      </c>
      <c r="G368" s="268" t="s">
        <v>408</v>
      </c>
      <c r="H368" s="267" t="str">
        <f>IF(COUNT('様式第36(指定)_受電'!L368)=0,"",'様式第36(指定)_受電'!L368)</f>
        <v/>
      </c>
      <c r="I368" s="303"/>
      <c r="J368" s="303"/>
      <c r="K368" s="303"/>
      <c r="L368" s="303"/>
      <c r="M368" s="303"/>
      <c r="N368" s="303"/>
      <c r="O368" s="303"/>
      <c r="P368" s="303"/>
      <c r="Q368" s="303"/>
      <c r="R368" s="304"/>
    </row>
    <row r="369" spans="3:23" s="271" customFormat="1" ht="37.5" customHeight="1">
      <c r="C369" s="439"/>
      <c r="D369" s="439"/>
      <c r="E369" s="442"/>
      <c r="F369" s="442"/>
      <c r="G369" s="268" t="s">
        <v>409</v>
      </c>
      <c r="H369" s="267" t="str">
        <f>IF(COUNT('様式第36(指定)_受電'!V369)=0,"",'様式第36(指定)_受電'!V369)</f>
        <v/>
      </c>
      <c r="I369" s="303"/>
      <c r="J369" s="303"/>
      <c r="K369" s="303"/>
      <c r="L369" s="303"/>
      <c r="M369" s="303"/>
      <c r="N369" s="303"/>
      <c r="O369" s="303"/>
      <c r="P369" s="303"/>
      <c r="Q369" s="303"/>
      <c r="R369" s="304"/>
    </row>
    <row r="370" spans="3:23" s="271" customFormat="1" ht="37.5" customHeight="1">
      <c r="C370" s="439"/>
      <c r="D370" s="439"/>
      <c r="E370" s="441" t="str">
        <f>IF('様式第36(指定)_受電'!E370="","",'様式第36(指定)_受電'!E370)</f>
        <v/>
      </c>
      <c r="F370" s="441" t="str">
        <f>IF('様式第36(指定)_受電'!F370="","",'様式第36(指定)_受電'!F370)</f>
        <v/>
      </c>
      <c r="G370" s="268" t="s">
        <v>408</v>
      </c>
      <c r="H370" s="267" t="str">
        <f>IF(COUNT('様式第36(指定)_受電'!L370)=0,"",'様式第36(指定)_受電'!L370)</f>
        <v/>
      </c>
      <c r="I370" s="303"/>
      <c r="J370" s="303"/>
      <c r="K370" s="303"/>
      <c r="L370" s="303"/>
      <c r="M370" s="303"/>
      <c r="N370" s="303"/>
      <c r="O370" s="303"/>
      <c r="P370" s="303"/>
      <c r="Q370" s="303"/>
      <c r="R370" s="304"/>
    </row>
    <row r="371" spans="3:23" s="271" customFormat="1" ht="37.5" customHeight="1">
      <c r="C371" s="439"/>
      <c r="D371" s="439"/>
      <c r="E371" s="442"/>
      <c r="F371" s="442"/>
      <c r="G371" s="268" t="s">
        <v>409</v>
      </c>
      <c r="H371" s="267" t="str">
        <f>IF(COUNT('様式第36(指定)_受電'!V371)=0,"",'様式第36(指定)_受電'!V371)</f>
        <v/>
      </c>
      <c r="I371" s="303"/>
      <c r="J371" s="303"/>
      <c r="K371" s="303"/>
      <c r="L371" s="303"/>
      <c r="M371" s="303"/>
      <c r="N371" s="303"/>
      <c r="O371" s="303"/>
      <c r="P371" s="303"/>
      <c r="Q371" s="303"/>
      <c r="R371" s="304"/>
    </row>
    <row r="372" spans="3:23" s="271" customFormat="1" ht="37.5" customHeight="1">
      <c r="C372" s="439"/>
      <c r="D372" s="439"/>
      <c r="E372" s="443" t="s">
        <v>118</v>
      </c>
      <c r="F372" s="444"/>
      <c r="G372" s="273" t="s">
        <v>408</v>
      </c>
      <c r="H372" s="274" t="str">
        <f>IF(COUNTIFS($G366:$G371,$G372,H366:H371,"&gt;=0")=0,"",SUMIF($G366:$G371,$G372,H366:H371))</f>
        <v/>
      </c>
      <c r="I372" s="274" t="str">
        <f>IF(COUNTIFS($G366:$G371,$G372,I366:I371,"&lt;&gt;")=0,"",SUMIF($G366:$G371,$G372,I366:I371))</f>
        <v/>
      </c>
      <c r="J372" s="274" t="str">
        <f t="shared" ref="J372:Q372" si="122">IF(COUNTIFS($G366:$G371,$G372,J366:J371,"&lt;&gt;")=0,"",SUMIF($G366:$G371,$G372,J366:J371))</f>
        <v/>
      </c>
      <c r="K372" s="274" t="str">
        <f t="shared" si="122"/>
        <v/>
      </c>
      <c r="L372" s="274" t="str">
        <f t="shared" si="122"/>
        <v/>
      </c>
      <c r="M372" s="274" t="str">
        <f t="shared" si="122"/>
        <v/>
      </c>
      <c r="N372" s="274" t="str">
        <f t="shared" si="122"/>
        <v/>
      </c>
      <c r="O372" s="274" t="str">
        <f t="shared" si="122"/>
        <v/>
      </c>
      <c r="P372" s="274" t="str">
        <f t="shared" si="122"/>
        <v/>
      </c>
      <c r="Q372" s="274" t="str">
        <f t="shared" si="122"/>
        <v/>
      </c>
      <c r="R372" s="319"/>
      <c r="T372" s="272" t="s">
        <v>414</v>
      </c>
      <c r="W372" s="271">
        <v>1</v>
      </c>
    </row>
    <row r="373" spans="3:23" s="271" customFormat="1" ht="37.5" customHeight="1">
      <c r="C373" s="439"/>
      <c r="D373" s="440"/>
      <c r="E373" s="445"/>
      <c r="F373" s="446"/>
      <c r="G373" s="273" t="s">
        <v>409</v>
      </c>
      <c r="H373" s="274" t="str">
        <f>IF(COUNTIFS($G366:$G371,$G373,H366:H371,"&gt;=0")=0,"",SUMIF($G366:$G371,$G373,H366:H371))</f>
        <v/>
      </c>
      <c r="I373" s="274" t="str">
        <f>IF(COUNTIFS($G366:$G371,$G373,I366:I371,"&lt;&gt;")=0,"",SUMIF($G366:$G371,$G373,I366:I371))</f>
        <v/>
      </c>
      <c r="J373" s="274" t="str">
        <f t="shared" ref="J373:Q373" si="123">IF(COUNTIFS($G366:$G371,$G373,J366:J371,"&lt;&gt;")=0,"",SUMIF($G366:$G371,$G373,J366:J371))</f>
        <v/>
      </c>
      <c r="K373" s="274" t="str">
        <f t="shared" si="123"/>
        <v/>
      </c>
      <c r="L373" s="274" t="str">
        <f t="shared" si="123"/>
        <v/>
      </c>
      <c r="M373" s="274" t="str">
        <f t="shared" si="123"/>
        <v/>
      </c>
      <c r="N373" s="274" t="str">
        <f t="shared" si="123"/>
        <v/>
      </c>
      <c r="O373" s="274" t="str">
        <f t="shared" si="123"/>
        <v/>
      </c>
      <c r="P373" s="274" t="str">
        <f t="shared" si="123"/>
        <v/>
      </c>
      <c r="Q373" s="274" t="str">
        <f t="shared" si="123"/>
        <v/>
      </c>
      <c r="R373" s="319"/>
      <c r="T373" s="272" t="s">
        <v>414</v>
      </c>
      <c r="W373" s="271">
        <v>2</v>
      </c>
    </row>
    <row r="374" spans="3:23" s="271" customFormat="1" ht="37.5" customHeight="1">
      <c r="C374" s="439"/>
      <c r="D374" s="438" t="s">
        <v>346</v>
      </c>
      <c r="E374" s="441" t="str">
        <f>IF('様式第36(指定)_受電'!E374="","",'様式第36(指定)_受電'!E374)</f>
        <v/>
      </c>
      <c r="F374" s="441" t="str">
        <f>IF('様式第36(指定)_受電'!F374="","",'様式第36(指定)_受電'!F374)</f>
        <v/>
      </c>
      <c r="G374" s="268" t="s">
        <v>408</v>
      </c>
      <c r="H374" s="267" t="str">
        <f>IF(COUNT('様式第36(指定)_受電'!L374)=0,"",'様式第36(指定)_受電'!L374)</f>
        <v/>
      </c>
      <c r="I374" s="303"/>
      <c r="J374" s="303"/>
      <c r="K374" s="303"/>
      <c r="L374" s="303"/>
      <c r="M374" s="303"/>
      <c r="N374" s="303"/>
      <c r="O374" s="303"/>
      <c r="P374" s="303"/>
      <c r="Q374" s="303"/>
      <c r="R374" s="304"/>
    </row>
    <row r="375" spans="3:23" s="271" customFormat="1" ht="37.5" customHeight="1">
      <c r="C375" s="439"/>
      <c r="D375" s="439"/>
      <c r="E375" s="442"/>
      <c r="F375" s="442"/>
      <c r="G375" s="268" t="s">
        <v>409</v>
      </c>
      <c r="H375" s="267" t="str">
        <f>IF(COUNT('様式第36(指定)_受電'!V375)=0,"",'様式第36(指定)_受電'!V375)</f>
        <v/>
      </c>
      <c r="I375" s="303"/>
      <c r="J375" s="303"/>
      <c r="K375" s="303"/>
      <c r="L375" s="303"/>
      <c r="M375" s="303"/>
      <c r="N375" s="303"/>
      <c r="O375" s="303"/>
      <c r="P375" s="303"/>
      <c r="Q375" s="303"/>
      <c r="R375" s="304"/>
    </row>
    <row r="376" spans="3:23" s="271" customFormat="1" ht="37.5" customHeight="1">
      <c r="C376" s="439"/>
      <c r="D376" s="439"/>
      <c r="E376" s="441" t="str">
        <f>IF('様式第36(指定)_受電'!E376="","",'様式第36(指定)_受電'!E376)</f>
        <v/>
      </c>
      <c r="F376" s="441" t="str">
        <f>IF('様式第36(指定)_受電'!F376="","",'様式第36(指定)_受電'!F376)</f>
        <v/>
      </c>
      <c r="G376" s="268" t="s">
        <v>408</v>
      </c>
      <c r="H376" s="267" t="str">
        <f>IF(COUNT('様式第36(指定)_受電'!L376)=0,"",'様式第36(指定)_受電'!L376)</f>
        <v/>
      </c>
      <c r="I376" s="303"/>
      <c r="J376" s="303"/>
      <c r="K376" s="303"/>
      <c r="L376" s="303"/>
      <c r="M376" s="303"/>
      <c r="N376" s="303"/>
      <c r="O376" s="303"/>
      <c r="P376" s="303"/>
      <c r="Q376" s="303"/>
      <c r="R376" s="304"/>
    </row>
    <row r="377" spans="3:23" s="271" customFormat="1" ht="37.5" customHeight="1">
      <c r="C377" s="439"/>
      <c r="D377" s="439"/>
      <c r="E377" s="442"/>
      <c r="F377" s="442"/>
      <c r="G377" s="268" t="s">
        <v>409</v>
      </c>
      <c r="H377" s="267" t="str">
        <f>IF(COUNT('様式第36(指定)_受電'!V377)=0,"",'様式第36(指定)_受電'!V377)</f>
        <v/>
      </c>
      <c r="I377" s="303"/>
      <c r="J377" s="303"/>
      <c r="K377" s="303"/>
      <c r="L377" s="303"/>
      <c r="M377" s="303"/>
      <c r="N377" s="303"/>
      <c r="O377" s="303"/>
      <c r="P377" s="303"/>
      <c r="Q377" s="303"/>
      <c r="R377" s="304"/>
    </row>
    <row r="378" spans="3:23" s="271" customFormat="1" ht="37.5" customHeight="1">
      <c r="C378" s="439"/>
      <c r="D378" s="439"/>
      <c r="E378" s="441" t="str">
        <f>IF('様式第36(指定)_受電'!E378="","",'様式第36(指定)_受電'!E378)</f>
        <v/>
      </c>
      <c r="F378" s="441" t="str">
        <f>IF('様式第36(指定)_受電'!F378="","",'様式第36(指定)_受電'!F378)</f>
        <v/>
      </c>
      <c r="G378" s="268" t="s">
        <v>408</v>
      </c>
      <c r="H378" s="267" t="str">
        <f>IF(COUNT('様式第36(指定)_受電'!L378)=0,"",'様式第36(指定)_受電'!L378)</f>
        <v/>
      </c>
      <c r="I378" s="303"/>
      <c r="J378" s="303"/>
      <c r="K378" s="303"/>
      <c r="L378" s="303"/>
      <c r="M378" s="303"/>
      <c r="N378" s="303"/>
      <c r="O378" s="303"/>
      <c r="P378" s="303"/>
      <c r="Q378" s="303"/>
      <c r="R378" s="304"/>
    </row>
    <row r="379" spans="3:23" s="271" customFormat="1" ht="37.5" customHeight="1">
      <c r="C379" s="439"/>
      <c r="D379" s="439"/>
      <c r="E379" s="442"/>
      <c r="F379" s="442"/>
      <c r="G379" s="268" t="s">
        <v>409</v>
      </c>
      <c r="H379" s="267" t="str">
        <f>IF(COUNT('様式第36(指定)_受電'!V379)=0,"",'様式第36(指定)_受電'!V379)</f>
        <v/>
      </c>
      <c r="I379" s="303"/>
      <c r="J379" s="303"/>
      <c r="K379" s="303"/>
      <c r="L379" s="303"/>
      <c r="M379" s="303"/>
      <c r="N379" s="303"/>
      <c r="O379" s="303"/>
      <c r="P379" s="303"/>
      <c r="Q379" s="303"/>
      <c r="R379" s="304"/>
    </row>
    <row r="380" spans="3:23" s="271" customFormat="1" ht="37.5" customHeight="1">
      <c r="C380" s="439"/>
      <c r="D380" s="439"/>
      <c r="E380" s="443" t="s">
        <v>118</v>
      </c>
      <c r="F380" s="444"/>
      <c r="G380" s="273" t="s">
        <v>408</v>
      </c>
      <c r="H380" s="274" t="str">
        <f>IF(COUNTIFS($G374:$G379,$G380,H374:H379,"&gt;=0")=0,"",SUMIF($G374:$G379,$G380,H374:H379))</f>
        <v/>
      </c>
      <c r="I380" s="274" t="str">
        <f>IF(COUNTIFS($G374:$G379,$G380,I374:I379,"&lt;&gt;")=0,"",SUMIF($G374:$G379,$G380,I374:I379))</f>
        <v/>
      </c>
      <c r="J380" s="274" t="str">
        <f t="shared" ref="J380:Q380" si="124">IF(COUNTIFS($G374:$G379,$G380,J374:J379,"&lt;&gt;")=0,"",SUMIF($G374:$G379,$G380,J374:J379))</f>
        <v/>
      </c>
      <c r="K380" s="274" t="str">
        <f t="shared" si="124"/>
        <v/>
      </c>
      <c r="L380" s="274" t="str">
        <f t="shared" si="124"/>
        <v/>
      </c>
      <c r="M380" s="274" t="str">
        <f t="shared" si="124"/>
        <v/>
      </c>
      <c r="N380" s="274" t="str">
        <f t="shared" si="124"/>
        <v/>
      </c>
      <c r="O380" s="274" t="str">
        <f t="shared" si="124"/>
        <v/>
      </c>
      <c r="P380" s="274" t="str">
        <f t="shared" si="124"/>
        <v/>
      </c>
      <c r="Q380" s="274" t="str">
        <f t="shared" si="124"/>
        <v/>
      </c>
      <c r="R380" s="319"/>
      <c r="T380" s="272" t="s">
        <v>414</v>
      </c>
      <c r="W380" s="271">
        <v>3</v>
      </c>
    </row>
    <row r="381" spans="3:23" s="271" customFormat="1" ht="37.5" customHeight="1">
      <c r="C381" s="439"/>
      <c r="D381" s="440"/>
      <c r="E381" s="445"/>
      <c r="F381" s="446"/>
      <c r="G381" s="273" t="s">
        <v>409</v>
      </c>
      <c r="H381" s="274" t="str">
        <f>IF(COUNTIFS($G374:$G379,$G381,H374:H379,"&gt;=0")=0,"",SUMIF($G374:$G379,$G381,H374:H379))</f>
        <v/>
      </c>
      <c r="I381" s="274" t="str">
        <f>IF(COUNTIFS($G374:$G379,$G381,I374:I379,"&lt;&gt;")=0,"",SUMIF($G374:$G379,$G381,I374:I379))</f>
        <v/>
      </c>
      <c r="J381" s="274" t="str">
        <f t="shared" ref="J381:Q381" si="125">IF(COUNTIFS($G374:$G379,$G381,J374:J379,"&lt;&gt;")=0,"",SUMIF($G374:$G379,$G381,J374:J379))</f>
        <v/>
      </c>
      <c r="K381" s="274" t="str">
        <f t="shared" si="125"/>
        <v/>
      </c>
      <c r="L381" s="274" t="str">
        <f t="shared" si="125"/>
        <v/>
      </c>
      <c r="M381" s="274" t="str">
        <f t="shared" si="125"/>
        <v/>
      </c>
      <c r="N381" s="274" t="str">
        <f t="shared" si="125"/>
        <v/>
      </c>
      <c r="O381" s="274" t="str">
        <f t="shared" si="125"/>
        <v/>
      </c>
      <c r="P381" s="274" t="str">
        <f t="shared" si="125"/>
        <v/>
      </c>
      <c r="Q381" s="274" t="str">
        <f t="shared" si="125"/>
        <v/>
      </c>
      <c r="R381" s="319"/>
      <c r="T381" s="272" t="s">
        <v>414</v>
      </c>
      <c r="W381" s="271">
        <v>4</v>
      </c>
    </row>
    <row r="382" spans="3:23" s="271" customFormat="1" ht="37.5" customHeight="1">
      <c r="C382" s="439"/>
      <c r="D382" s="438" t="s">
        <v>119</v>
      </c>
      <c r="E382" s="441" t="str">
        <f>IF('様式第36(指定)_受電'!E382="","",'様式第36(指定)_受電'!E382)</f>
        <v/>
      </c>
      <c r="F382" s="441" t="str">
        <f>IF('様式第36(指定)_受電'!F382="","",'様式第36(指定)_受電'!F382)</f>
        <v/>
      </c>
      <c r="G382" s="268" t="s">
        <v>408</v>
      </c>
      <c r="H382" s="267" t="str">
        <f>IF(COUNT('様式第36(指定)_受電'!L382)=0,"",'様式第36(指定)_受電'!L382)</f>
        <v/>
      </c>
      <c r="I382" s="303"/>
      <c r="J382" s="303"/>
      <c r="K382" s="303"/>
      <c r="L382" s="303"/>
      <c r="M382" s="303"/>
      <c r="N382" s="303"/>
      <c r="O382" s="303"/>
      <c r="P382" s="303"/>
      <c r="Q382" s="303"/>
      <c r="R382" s="304"/>
    </row>
    <row r="383" spans="3:23" s="271" customFormat="1" ht="37.5" customHeight="1">
      <c r="C383" s="439"/>
      <c r="D383" s="439"/>
      <c r="E383" s="442"/>
      <c r="F383" s="442"/>
      <c r="G383" s="268" t="s">
        <v>409</v>
      </c>
      <c r="H383" s="267" t="str">
        <f>IF(COUNT('様式第36(指定)_受電'!V383)=0,"",'様式第36(指定)_受電'!V383)</f>
        <v/>
      </c>
      <c r="I383" s="303"/>
      <c r="J383" s="303"/>
      <c r="K383" s="303"/>
      <c r="L383" s="303"/>
      <c r="M383" s="303"/>
      <c r="N383" s="303"/>
      <c r="O383" s="303"/>
      <c r="P383" s="303"/>
      <c r="Q383" s="303"/>
      <c r="R383" s="304"/>
    </row>
    <row r="384" spans="3:23" s="271" customFormat="1" ht="37.5" customHeight="1">
      <c r="C384" s="439"/>
      <c r="D384" s="439"/>
      <c r="E384" s="441" t="str">
        <f>IF('様式第36(指定)_受電'!E384="","",'様式第36(指定)_受電'!E384)</f>
        <v/>
      </c>
      <c r="F384" s="441" t="str">
        <f>IF('様式第36(指定)_受電'!F384="","",'様式第36(指定)_受電'!F384)</f>
        <v/>
      </c>
      <c r="G384" s="268" t="s">
        <v>408</v>
      </c>
      <c r="H384" s="267" t="str">
        <f>IF(COUNT('様式第36(指定)_受電'!L384)=0,"",'様式第36(指定)_受電'!L384)</f>
        <v/>
      </c>
      <c r="I384" s="303"/>
      <c r="J384" s="303"/>
      <c r="K384" s="303"/>
      <c r="L384" s="303"/>
      <c r="M384" s="303"/>
      <c r="N384" s="303"/>
      <c r="O384" s="303"/>
      <c r="P384" s="303"/>
      <c r="Q384" s="303"/>
      <c r="R384" s="304"/>
    </row>
    <row r="385" spans="3:23" s="271" customFormat="1" ht="37.5" customHeight="1">
      <c r="C385" s="439"/>
      <c r="D385" s="439"/>
      <c r="E385" s="442"/>
      <c r="F385" s="442"/>
      <c r="G385" s="268" t="s">
        <v>409</v>
      </c>
      <c r="H385" s="267" t="str">
        <f>IF(COUNT('様式第36(指定)_受電'!V385)=0,"",'様式第36(指定)_受電'!V385)</f>
        <v/>
      </c>
      <c r="I385" s="303"/>
      <c r="J385" s="303"/>
      <c r="K385" s="303"/>
      <c r="L385" s="303"/>
      <c r="M385" s="303"/>
      <c r="N385" s="303"/>
      <c r="O385" s="303"/>
      <c r="P385" s="303"/>
      <c r="Q385" s="303"/>
      <c r="R385" s="304"/>
    </row>
    <row r="386" spans="3:23" s="271" customFormat="1" ht="37.5" customHeight="1">
      <c r="C386" s="439"/>
      <c r="D386" s="439"/>
      <c r="E386" s="441" t="str">
        <f>IF('様式第36(指定)_受電'!E386="","",'様式第36(指定)_受電'!E386)</f>
        <v/>
      </c>
      <c r="F386" s="441" t="str">
        <f>IF('様式第36(指定)_受電'!F386="","",'様式第36(指定)_受電'!F386)</f>
        <v/>
      </c>
      <c r="G386" s="268" t="s">
        <v>408</v>
      </c>
      <c r="H386" s="267" t="str">
        <f>IF(COUNT('様式第36(指定)_受電'!L386)=0,"",'様式第36(指定)_受電'!L386)</f>
        <v/>
      </c>
      <c r="I386" s="303"/>
      <c r="J386" s="303"/>
      <c r="K386" s="303"/>
      <c r="L386" s="303"/>
      <c r="M386" s="303"/>
      <c r="N386" s="303"/>
      <c r="O386" s="303"/>
      <c r="P386" s="303"/>
      <c r="Q386" s="303"/>
      <c r="R386" s="304"/>
    </row>
    <row r="387" spans="3:23" s="271" customFormat="1" ht="37.5" customHeight="1">
      <c r="C387" s="439"/>
      <c r="D387" s="439"/>
      <c r="E387" s="442"/>
      <c r="F387" s="442"/>
      <c r="G387" s="268" t="s">
        <v>409</v>
      </c>
      <c r="H387" s="267" t="str">
        <f>IF(COUNT('様式第36(指定)_受電'!V387)=0,"",'様式第36(指定)_受電'!V387)</f>
        <v/>
      </c>
      <c r="I387" s="303"/>
      <c r="J387" s="303"/>
      <c r="K387" s="303"/>
      <c r="L387" s="303"/>
      <c r="M387" s="303"/>
      <c r="N387" s="303"/>
      <c r="O387" s="303"/>
      <c r="P387" s="303"/>
      <c r="Q387" s="303"/>
      <c r="R387" s="304"/>
    </row>
    <row r="388" spans="3:23" s="271" customFormat="1" ht="37.5" customHeight="1">
      <c r="C388" s="439"/>
      <c r="D388" s="439"/>
      <c r="E388" s="443" t="s">
        <v>118</v>
      </c>
      <c r="F388" s="444"/>
      <c r="G388" s="273" t="s">
        <v>408</v>
      </c>
      <c r="H388" s="274" t="str">
        <f>IF(COUNTIFS($G382:$G387,$G388,H382:H387,"&gt;=0")=0,"",SUMIF($G382:$G387,$G388,H382:H387))</f>
        <v/>
      </c>
      <c r="I388" s="274" t="str">
        <f>IF(COUNTIFS($G382:$G387,$G388,I382:I387,"&lt;&gt;")=0,"",SUMIF($G382:$G387,$G388,I382:I387))</f>
        <v/>
      </c>
      <c r="J388" s="274" t="str">
        <f t="shared" ref="J388:Q388" si="126">IF(COUNTIFS($G382:$G387,$G388,J382:J387,"&lt;&gt;")=0,"",SUMIF($G382:$G387,$G388,J382:J387))</f>
        <v/>
      </c>
      <c r="K388" s="274" t="str">
        <f t="shared" si="126"/>
        <v/>
      </c>
      <c r="L388" s="274" t="str">
        <f t="shared" si="126"/>
        <v/>
      </c>
      <c r="M388" s="274" t="str">
        <f t="shared" si="126"/>
        <v/>
      </c>
      <c r="N388" s="274" t="str">
        <f t="shared" si="126"/>
        <v/>
      </c>
      <c r="O388" s="274" t="str">
        <f t="shared" si="126"/>
        <v/>
      </c>
      <c r="P388" s="274" t="str">
        <f t="shared" si="126"/>
        <v/>
      </c>
      <c r="Q388" s="274" t="str">
        <f t="shared" si="126"/>
        <v/>
      </c>
      <c r="R388" s="319"/>
      <c r="T388" s="272" t="s">
        <v>414</v>
      </c>
      <c r="W388" s="271">
        <v>5</v>
      </c>
    </row>
    <row r="389" spans="3:23" s="271" customFormat="1" ht="37.5" customHeight="1">
      <c r="C389" s="439"/>
      <c r="D389" s="440"/>
      <c r="E389" s="445"/>
      <c r="F389" s="446"/>
      <c r="G389" s="273" t="s">
        <v>409</v>
      </c>
      <c r="H389" s="274" t="str">
        <f>IF(COUNTIFS($G382:$G387,$G389,H382:H387,"&gt;=0")=0,"",SUMIF($G382:$G387,$G389,H382:H387))</f>
        <v/>
      </c>
      <c r="I389" s="274" t="str">
        <f>IF(COUNTIFS($G382:$G387,$G389,I382:I387,"&lt;&gt;")=0,"",SUMIF($G382:$G387,$G389,I382:I387))</f>
        <v/>
      </c>
      <c r="J389" s="274" t="str">
        <f t="shared" ref="J389:Q389" si="127">IF(COUNTIFS($G382:$G387,$G389,J382:J387,"&lt;&gt;")=0,"",SUMIF($G382:$G387,$G389,J382:J387))</f>
        <v/>
      </c>
      <c r="K389" s="274" t="str">
        <f t="shared" si="127"/>
        <v/>
      </c>
      <c r="L389" s="274" t="str">
        <f t="shared" si="127"/>
        <v/>
      </c>
      <c r="M389" s="274" t="str">
        <f t="shared" si="127"/>
        <v/>
      </c>
      <c r="N389" s="274" t="str">
        <f t="shared" si="127"/>
        <v/>
      </c>
      <c r="O389" s="274" t="str">
        <f t="shared" si="127"/>
        <v/>
      </c>
      <c r="P389" s="274" t="str">
        <f t="shared" si="127"/>
        <v/>
      </c>
      <c r="Q389" s="274" t="str">
        <f t="shared" si="127"/>
        <v/>
      </c>
      <c r="R389" s="319"/>
      <c r="T389" s="272" t="s">
        <v>414</v>
      </c>
      <c r="W389" s="271">
        <v>6</v>
      </c>
    </row>
    <row r="390" spans="3:23" s="271" customFormat="1" ht="37.5" customHeight="1">
      <c r="C390" s="439"/>
      <c r="D390" s="438" t="s">
        <v>120</v>
      </c>
      <c r="E390" s="441" t="str">
        <f>IF('様式第36(指定)_受電'!E390="","",'様式第36(指定)_受電'!E390)</f>
        <v/>
      </c>
      <c r="F390" s="441" t="str">
        <f>IF('様式第36(指定)_受電'!F390="","",'様式第36(指定)_受電'!F390)</f>
        <v/>
      </c>
      <c r="G390" s="268" t="s">
        <v>408</v>
      </c>
      <c r="H390" s="267" t="str">
        <f>IF(COUNT('様式第36(指定)_受電'!L390)=0,"",'様式第36(指定)_受電'!L390)</f>
        <v/>
      </c>
      <c r="I390" s="303"/>
      <c r="J390" s="303"/>
      <c r="K390" s="303"/>
      <c r="L390" s="303"/>
      <c r="M390" s="303"/>
      <c r="N390" s="303"/>
      <c r="O390" s="303"/>
      <c r="P390" s="303"/>
      <c r="Q390" s="303"/>
      <c r="R390" s="304"/>
    </row>
    <row r="391" spans="3:23" s="271" customFormat="1" ht="37.5" customHeight="1">
      <c r="C391" s="439"/>
      <c r="D391" s="439"/>
      <c r="E391" s="442"/>
      <c r="F391" s="442"/>
      <c r="G391" s="268" t="s">
        <v>409</v>
      </c>
      <c r="H391" s="267" t="str">
        <f>IF(COUNT('様式第36(指定)_受電'!V391)=0,"",'様式第36(指定)_受電'!V391)</f>
        <v/>
      </c>
      <c r="I391" s="303"/>
      <c r="J391" s="303"/>
      <c r="K391" s="303"/>
      <c r="L391" s="303"/>
      <c r="M391" s="303"/>
      <c r="N391" s="303"/>
      <c r="O391" s="303"/>
      <c r="P391" s="303"/>
      <c r="Q391" s="303"/>
      <c r="R391" s="304"/>
    </row>
    <row r="392" spans="3:23" s="271" customFormat="1" ht="37.5" customHeight="1">
      <c r="C392" s="439"/>
      <c r="D392" s="439"/>
      <c r="E392" s="441" t="str">
        <f>IF('様式第36(指定)_受電'!E392="","",'様式第36(指定)_受電'!E392)</f>
        <v/>
      </c>
      <c r="F392" s="441" t="str">
        <f>IF('様式第36(指定)_受電'!F392="","",'様式第36(指定)_受電'!F392)</f>
        <v/>
      </c>
      <c r="G392" s="268" t="s">
        <v>408</v>
      </c>
      <c r="H392" s="267" t="str">
        <f>IF(COUNT('様式第36(指定)_受電'!L392)=0,"",'様式第36(指定)_受電'!L392)</f>
        <v/>
      </c>
      <c r="I392" s="303"/>
      <c r="J392" s="303"/>
      <c r="K392" s="303"/>
      <c r="L392" s="303"/>
      <c r="M392" s="303"/>
      <c r="N392" s="303"/>
      <c r="O392" s="303"/>
      <c r="P392" s="303"/>
      <c r="Q392" s="303"/>
      <c r="R392" s="304"/>
    </row>
    <row r="393" spans="3:23" s="271" customFormat="1" ht="37.5" customHeight="1">
      <c r="C393" s="439"/>
      <c r="D393" s="439"/>
      <c r="E393" s="442"/>
      <c r="F393" s="442"/>
      <c r="G393" s="268" t="s">
        <v>409</v>
      </c>
      <c r="H393" s="267" t="str">
        <f>IF(COUNT('様式第36(指定)_受電'!V393)=0,"",'様式第36(指定)_受電'!V393)</f>
        <v/>
      </c>
      <c r="I393" s="303"/>
      <c r="J393" s="303"/>
      <c r="K393" s="303"/>
      <c r="L393" s="303"/>
      <c r="M393" s="303"/>
      <c r="N393" s="303"/>
      <c r="O393" s="303"/>
      <c r="P393" s="303"/>
      <c r="Q393" s="303"/>
      <c r="R393" s="304"/>
    </row>
    <row r="394" spans="3:23" s="271" customFormat="1" ht="37.5" customHeight="1">
      <c r="C394" s="439"/>
      <c r="D394" s="439"/>
      <c r="E394" s="441" t="str">
        <f>IF('様式第36(指定)_受電'!E394="","",'様式第36(指定)_受電'!E394)</f>
        <v/>
      </c>
      <c r="F394" s="441" t="str">
        <f>IF('様式第36(指定)_受電'!F394="","",'様式第36(指定)_受電'!F394)</f>
        <v/>
      </c>
      <c r="G394" s="268" t="s">
        <v>408</v>
      </c>
      <c r="H394" s="267" t="str">
        <f>IF(COUNT('様式第36(指定)_受電'!L394)=0,"",'様式第36(指定)_受電'!L394)</f>
        <v/>
      </c>
      <c r="I394" s="303"/>
      <c r="J394" s="303"/>
      <c r="K394" s="303"/>
      <c r="L394" s="303"/>
      <c r="M394" s="303"/>
      <c r="N394" s="303"/>
      <c r="O394" s="303"/>
      <c r="P394" s="303"/>
      <c r="Q394" s="303"/>
      <c r="R394" s="304"/>
    </row>
    <row r="395" spans="3:23" s="271" customFormat="1" ht="37.5" customHeight="1">
      <c r="C395" s="439"/>
      <c r="D395" s="439"/>
      <c r="E395" s="442"/>
      <c r="F395" s="442"/>
      <c r="G395" s="268" t="s">
        <v>409</v>
      </c>
      <c r="H395" s="267" t="str">
        <f>IF(COUNT('様式第36(指定)_受電'!V395)=0,"",'様式第36(指定)_受電'!V395)</f>
        <v/>
      </c>
      <c r="I395" s="303"/>
      <c r="J395" s="303"/>
      <c r="K395" s="303"/>
      <c r="L395" s="303"/>
      <c r="M395" s="303"/>
      <c r="N395" s="303"/>
      <c r="O395" s="303"/>
      <c r="P395" s="303"/>
      <c r="Q395" s="303"/>
      <c r="R395" s="304"/>
    </row>
    <row r="396" spans="3:23" s="271" customFormat="1" ht="37.5" customHeight="1">
      <c r="C396" s="439"/>
      <c r="D396" s="439"/>
      <c r="E396" s="443" t="s">
        <v>118</v>
      </c>
      <c r="F396" s="444"/>
      <c r="G396" s="273" t="s">
        <v>408</v>
      </c>
      <c r="H396" s="274" t="str">
        <f>IF(COUNTIFS($G390:$G395,$G396,H390:H395,"&gt;=0")=0,"",SUMIF($G390:$G395,$G396,H390:H395))</f>
        <v/>
      </c>
      <c r="I396" s="274" t="str">
        <f>IF(COUNTIFS($G390:$G395,$G396,I390:I395,"&lt;&gt;")=0,"",SUMIF($G390:$G395,$G396,I390:I395))</f>
        <v/>
      </c>
      <c r="J396" s="274" t="str">
        <f t="shared" ref="J396" si="128">IF(COUNTIFS($G390:$G395,$G396,J390:J395,"&lt;&gt;")=0,"",SUMIF($G390:$G395,$G396,J390:J395))</f>
        <v/>
      </c>
      <c r="K396" s="274" t="str">
        <f t="shared" ref="K396" si="129">IF(COUNTIFS($G390:$G395,$G396,K390:K395,"&lt;&gt;")=0,"",SUMIF($G390:$G395,$G396,K390:K395))</f>
        <v/>
      </c>
      <c r="L396" s="274" t="str">
        <f t="shared" ref="L396" si="130">IF(COUNTIFS($G390:$G395,$G396,L390:L395,"&lt;&gt;")=0,"",SUMIF($G390:$G395,$G396,L390:L395))</f>
        <v/>
      </c>
      <c r="M396" s="274" t="str">
        <f t="shared" ref="M396" si="131">IF(COUNTIFS($G390:$G395,$G396,M390:M395,"&lt;&gt;")=0,"",SUMIF($G390:$G395,$G396,M390:M395))</f>
        <v/>
      </c>
      <c r="N396" s="274" t="str">
        <f t="shared" ref="N396" si="132">IF(COUNTIFS($G390:$G395,$G396,N390:N395,"&lt;&gt;")=0,"",SUMIF($G390:$G395,$G396,N390:N395))</f>
        <v/>
      </c>
      <c r="O396" s="274" t="str">
        <f t="shared" ref="O396" si="133">IF(COUNTIFS($G390:$G395,$G396,O390:O395,"&lt;&gt;")=0,"",SUMIF($G390:$G395,$G396,O390:O395))</f>
        <v/>
      </c>
      <c r="P396" s="274" t="str">
        <f t="shared" ref="P396" si="134">IF(COUNTIFS($G390:$G395,$G396,P390:P395,"&lt;&gt;")=0,"",SUMIF($G390:$G395,$G396,P390:P395))</f>
        <v/>
      </c>
      <c r="Q396" s="274" t="str">
        <f t="shared" ref="Q396" si="135">IF(COUNTIFS($G390:$G395,$G396,Q390:Q395,"&lt;&gt;")=0,"",SUMIF($G390:$G395,$G396,Q390:Q395))</f>
        <v/>
      </c>
      <c r="R396" s="319"/>
      <c r="T396" s="272" t="s">
        <v>414</v>
      </c>
      <c r="W396" s="271">
        <v>7</v>
      </c>
    </row>
    <row r="397" spans="3:23" s="271" customFormat="1" ht="37.5" customHeight="1">
      <c r="C397" s="439"/>
      <c r="D397" s="440"/>
      <c r="E397" s="445"/>
      <c r="F397" s="446"/>
      <c r="G397" s="273" t="s">
        <v>409</v>
      </c>
      <c r="H397" s="274" t="str">
        <f>IF(COUNTIFS($G390:$G395,$G397,H390:H395,"&gt;=0")=0,"",SUMIF($G390:$G395,$G397,H390:H395))</f>
        <v/>
      </c>
      <c r="I397" s="274" t="str">
        <f>IF(COUNTIFS($G390:$G395,$G397,I390:I395,"&lt;&gt;")=0,"",SUMIF($G390:$G395,$G397,I390:I395))</f>
        <v/>
      </c>
      <c r="J397" s="274" t="str">
        <f t="shared" ref="J397:Q397" si="136">IF(COUNTIFS($G390:$G395,$G397,J390:J395,"&lt;&gt;")=0,"",SUMIF($G390:$G395,$G397,J390:J395))</f>
        <v/>
      </c>
      <c r="K397" s="274" t="str">
        <f t="shared" si="136"/>
        <v/>
      </c>
      <c r="L397" s="274" t="str">
        <f t="shared" si="136"/>
        <v/>
      </c>
      <c r="M397" s="274" t="str">
        <f t="shared" si="136"/>
        <v/>
      </c>
      <c r="N397" s="274" t="str">
        <f t="shared" si="136"/>
        <v/>
      </c>
      <c r="O397" s="274" t="str">
        <f t="shared" si="136"/>
        <v/>
      </c>
      <c r="P397" s="274" t="str">
        <f t="shared" si="136"/>
        <v/>
      </c>
      <c r="Q397" s="274" t="str">
        <f t="shared" si="136"/>
        <v/>
      </c>
      <c r="R397" s="319"/>
      <c r="T397" s="272" t="s">
        <v>414</v>
      </c>
      <c r="W397" s="271">
        <v>8</v>
      </c>
    </row>
    <row r="398" spans="3:23" s="271" customFormat="1" ht="37.5" customHeight="1">
      <c r="C398" s="439"/>
      <c r="D398" s="437" t="s">
        <v>121</v>
      </c>
      <c r="E398" s="437"/>
      <c r="F398" s="437"/>
      <c r="G398" s="273" t="s">
        <v>408</v>
      </c>
      <c r="H398" s="274" t="str">
        <f>IF(COUNT(H372,H380,H388,H396)=0,"",SUM(H372,H380,H388,H396))</f>
        <v/>
      </c>
      <c r="I398" s="274" t="str">
        <f t="shared" ref="I398:Q398" si="137">IF(COUNT(I372,I380,I388,I396)=0,"",SUM(I372,I380,I388,I396))</f>
        <v/>
      </c>
      <c r="J398" s="274" t="str">
        <f t="shared" si="137"/>
        <v/>
      </c>
      <c r="K398" s="274" t="str">
        <f t="shared" si="137"/>
        <v/>
      </c>
      <c r="L398" s="274" t="str">
        <f t="shared" si="137"/>
        <v/>
      </c>
      <c r="M398" s="274" t="str">
        <f t="shared" si="137"/>
        <v/>
      </c>
      <c r="N398" s="274" t="str">
        <f t="shared" si="137"/>
        <v/>
      </c>
      <c r="O398" s="274" t="str">
        <f t="shared" si="137"/>
        <v/>
      </c>
      <c r="P398" s="274" t="str">
        <f t="shared" si="137"/>
        <v/>
      </c>
      <c r="Q398" s="274" t="str">
        <f t="shared" si="137"/>
        <v/>
      </c>
      <c r="R398" s="319"/>
      <c r="T398" s="272" t="s">
        <v>414</v>
      </c>
    </row>
    <row r="399" spans="3:23" s="271" customFormat="1" ht="37.5" customHeight="1">
      <c r="C399" s="440"/>
      <c r="D399" s="437"/>
      <c r="E399" s="437"/>
      <c r="F399" s="437"/>
      <c r="G399" s="273" t="s">
        <v>409</v>
      </c>
      <c r="H399" s="274" t="str">
        <f>IF(COUNT(H373,H381,H389,H397)=0,"",SUM(H373,H381,H389,H397))</f>
        <v/>
      </c>
      <c r="I399" s="274" t="str">
        <f t="shared" ref="I399:Q399" si="138">IF(COUNT(I373,I381,I389,I397)=0,"",SUM(I373,I381,I389,I397))</f>
        <v/>
      </c>
      <c r="J399" s="274" t="str">
        <f t="shared" si="138"/>
        <v/>
      </c>
      <c r="K399" s="274" t="str">
        <f t="shared" si="138"/>
        <v/>
      </c>
      <c r="L399" s="274" t="str">
        <f t="shared" si="138"/>
        <v/>
      </c>
      <c r="M399" s="274" t="str">
        <f t="shared" si="138"/>
        <v/>
      </c>
      <c r="N399" s="274" t="str">
        <f t="shared" si="138"/>
        <v/>
      </c>
      <c r="O399" s="274" t="str">
        <f t="shared" si="138"/>
        <v/>
      </c>
      <c r="P399" s="274" t="str">
        <f t="shared" si="138"/>
        <v/>
      </c>
      <c r="Q399" s="274" t="str">
        <f t="shared" si="138"/>
        <v/>
      </c>
      <c r="R399" s="319"/>
      <c r="T399" s="272" t="s">
        <v>414</v>
      </c>
    </row>
    <row r="400" spans="3:23" s="324" customFormat="1" ht="18.75" customHeight="1">
      <c r="C400" s="320" t="s">
        <v>296</v>
      </c>
      <c r="D400" s="321"/>
      <c r="E400" s="321"/>
      <c r="F400" s="321"/>
      <c r="G400" s="322"/>
      <c r="H400" s="321"/>
      <c r="I400" s="321"/>
      <c r="J400" s="321"/>
      <c r="K400" s="321"/>
      <c r="L400" s="321"/>
      <c r="M400" s="321"/>
      <c r="N400" s="321"/>
      <c r="O400" s="321"/>
      <c r="P400" s="321"/>
      <c r="Q400" s="321"/>
      <c r="R400" s="323"/>
    </row>
    <row r="401" spans="3:18" s="324" customFormat="1" ht="18.75" customHeight="1">
      <c r="C401" s="338"/>
      <c r="D401" s="339"/>
      <c r="E401" s="339"/>
      <c r="F401" s="339"/>
      <c r="G401" s="340"/>
      <c r="H401" s="339"/>
      <c r="I401" s="339"/>
      <c r="J401" s="339"/>
      <c r="K401" s="339"/>
      <c r="L401" s="339"/>
      <c r="M401" s="339"/>
      <c r="N401" s="339"/>
      <c r="O401" s="339"/>
      <c r="P401" s="339"/>
      <c r="Q401" s="339"/>
      <c r="R401" s="343"/>
    </row>
    <row r="402" spans="3:18" s="324" customFormat="1" ht="18.75" customHeight="1">
      <c r="C402" s="338"/>
      <c r="D402" s="339"/>
      <c r="E402" s="339"/>
      <c r="F402" s="339"/>
      <c r="G402" s="340"/>
      <c r="H402" s="339"/>
      <c r="I402" s="339"/>
      <c r="J402" s="339"/>
      <c r="K402" s="339"/>
      <c r="L402" s="339"/>
      <c r="M402" s="339"/>
      <c r="N402" s="339"/>
      <c r="O402" s="339"/>
      <c r="P402" s="339"/>
      <c r="Q402" s="339"/>
      <c r="R402" s="343"/>
    </row>
    <row r="403" spans="3:18" s="324" customFormat="1" ht="18.75" customHeight="1">
      <c r="C403" s="338"/>
      <c r="D403" s="339"/>
      <c r="E403" s="339"/>
      <c r="F403" s="339"/>
      <c r="G403" s="340"/>
      <c r="H403" s="339"/>
      <c r="I403" s="339"/>
      <c r="J403" s="339"/>
      <c r="K403" s="339"/>
      <c r="L403" s="339"/>
      <c r="M403" s="339"/>
      <c r="N403" s="339"/>
      <c r="O403" s="339"/>
      <c r="P403" s="339"/>
      <c r="Q403" s="339"/>
      <c r="R403" s="343"/>
    </row>
    <row r="404" spans="3:18" s="324" customFormat="1" ht="18.75" customHeight="1">
      <c r="C404" s="338"/>
      <c r="D404" s="339"/>
      <c r="E404" s="339"/>
      <c r="F404" s="339"/>
      <c r="G404" s="340"/>
      <c r="H404" s="339"/>
      <c r="I404" s="339"/>
      <c r="J404" s="339"/>
      <c r="K404" s="339"/>
      <c r="L404" s="339"/>
      <c r="M404" s="339"/>
      <c r="N404" s="339"/>
      <c r="O404" s="339"/>
      <c r="P404" s="339"/>
      <c r="Q404" s="339"/>
      <c r="R404" s="343"/>
    </row>
    <row r="405" spans="3:18" s="324" customFormat="1" ht="18.75" customHeight="1">
      <c r="C405" s="338"/>
      <c r="D405" s="339"/>
      <c r="E405" s="339"/>
      <c r="F405" s="339"/>
      <c r="G405" s="340"/>
      <c r="H405" s="339"/>
      <c r="I405" s="339"/>
      <c r="J405" s="339"/>
      <c r="K405" s="339"/>
      <c r="L405" s="339"/>
      <c r="M405" s="339"/>
      <c r="N405" s="339"/>
      <c r="O405" s="339"/>
      <c r="P405" s="339"/>
      <c r="Q405" s="339"/>
      <c r="R405" s="343"/>
    </row>
    <row r="406" spans="3:18" s="324" customFormat="1" ht="18.75" customHeight="1">
      <c r="C406" s="338"/>
      <c r="D406" s="339"/>
      <c r="E406" s="339"/>
      <c r="F406" s="339"/>
      <c r="G406" s="340"/>
      <c r="H406" s="339"/>
      <c r="I406" s="339"/>
      <c r="J406" s="339"/>
      <c r="K406" s="339"/>
      <c r="L406" s="339"/>
      <c r="M406" s="339"/>
      <c r="N406" s="339"/>
      <c r="O406" s="339"/>
      <c r="P406" s="339"/>
      <c r="Q406" s="339"/>
      <c r="R406" s="343"/>
    </row>
    <row r="407" spans="3:18" s="324" customFormat="1" ht="18.75" customHeight="1">
      <c r="C407" s="338"/>
      <c r="D407" s="339"/>
      <c r="E407" s="339"/>
      <c r="F407" s="339"/>
      <c r="G407" s="340"/>
      <c r="H407" s="339"/>
      <c r="I407" s="339"/>
      <c r="J407" s="339"/>
      <c r="K407" s="339"/>
      <c r="L407" s="339"/>
      <c r="M407" s="339"/>
      <c r="N407" s="339"/>
      <c r="O407" s="339"/>
      <c r="P407" s="339"/>
      <c r="Q407" s="339"/>
      <c r="R407" s="343"/>
    </row>
    <row r="408" spans="3:18" s="324" customFormat="1" ht="18.75" customHeight="1">
      <c r="C408" s="338"/>
      <c r="D408" s="339"/>
      <c r="E408" s="339"/>
      <c r="F408" s="339"/>
      <c r="G408" s="340"/>
      <c r="H408" s="339"/>
      <c r="I408" s="339"/>
      <c r="J408" s="339"/>
      <c r="K408" s="339"/>
      <c r="L408" s="339"/>
      <c r="M408" s="339"/>
      <c r="N408" s="339"/>
      <c r="O408" s="339"/>
      <c r="P408" s="339"/>
      <c r="Q408" s="339"/>
      <c r="R408" s="343"/>
    </row>
    <row r="409" spans="3:18" s="324" customFormat="1" ht="18.75" customHeight="1">
      <c r="C409" s="338"/>
      <c r="D409" s="339"/>
      <c r="E409" s="339"/>
      <c r="F409" s="339"/>
      <c r="G409" s="340"/>
      <c r="H409" s="339"/>
      <c r="I409" s="339"/>
      <c r="J409" s="339"/>
      <c r="K409" s="339"/>
      <c r="L409" s="339"/>
      <c r="M409" s="339"/>
      <c r="N409" s="339"/>
      <c r="O409" s="339"/>
      <c r="P409" s="339"/>
      <c r="Q409" s="339"/>
      <c r="R409" s="343"/>
    </row>
    <row r="410" spans="3:18" ht="18.75" customHeight="1">
      <c r="C410" s="341"/>
      <c r="D410" s="341"/>
      <c r="E410" s="341"/>
      <c r="F410" s="341"/>
      <c r="G410" s="341"/>
      <c r="H410" s="342"/>
      <c r="I410" s="342"/>
      <c r="J410" s="342"/>
      <c r="K410" s="342"/>
      <c r="L410" s="342"/>
      <c r="M410" s="342"/>
      <c r="N410" s="342"/>
      <c r="O410" s="342"/>
      <c r="P410" s="342"/>
      <c r="Q410" s="342"/>
      <c r="R410" s="344"/>
    </row>
    <row r="411" spans="3:18" ht="21.95" customHeight="1">
      <c r="C411" s="306" t="s">
        <v>109</v>
      </c>
      <c r="R411" s="308"/>
    </row>
    <row r="412" spans="3:18" ht="21.95" customHeight="1">
      <c r="C412" s="306" t="s">
        <v>110</v>
      </c>
      <c r="R412" s="308"/>
    </row>
    <row r="413" spans="3:18" ht="21.95" customHeight="1">
      <c r="C413" s="309" t="s">
        <v>111</v>
      </c>
      <c r="D413" s="310"/>
      <c r="E413" s="310"/>
      <c r="F413" s="310"/>
      <c r="G413" s="310"/>
      <c r="H413" s="310"/>
      <c r="I413" s="310"/>
      <c r="J413" s="310"/>
      <c r="K413" s="310"/>
      <c r="R413" s="308"/>
    </row>
    <row r="414" spans="3:18" ht="21.95" customHeight="1">
      <c r="C414" s="312" t="s">
        <v>28</v>
      </c>
      <c r="E414" s="328" t="s">
        <v>382</v>
      </c>
      <c r="F414" s="329" t="s">
        <v>468</v>
      </c>
      <c r="R414" s="314"/>
    </row>
    <row r="415" spans="3:18" s="315" customFormat="1" ht="21.95" customHeight="1">
      <c r="C415" s="433" t="s">
        <v>103</v>
      </c>
      <c r="D415" s="434"/>
      <c r="E415" s="431" t="s">
        <v>24</v>
      </c>
      <c r="F415" s="431" t="s">
        <v>112</v>
      </c>
      <c r="G415" s="431" t="s">
        <v>113</v>
      </c>
      <c r="H415" s="316" t="s">
        <v>114</v>
      </c>
      <c r="I415" s="317"/>
      <c r="J415" s="317"/>
      <c r="K415" s="317"/>
      <c r="L415" s="318"/>
      <c r="M415" s="316" t="s">
        <v>39</v>
      </c>
      <c r="N415" s="317"/>
      <c r="O415" s="317"/>
      <c r="P415" s="317"/>
      <c r="Q415" s="318"/>
      <c r="R415" s="429" t="s">
        <v>115</v>
      </c>
    </row>
    <row r="416" spans="3:18" s="315" customFormat="1" ht="21.95" customHeight="1">
      <c r="C416" s="435"/>
      <c r="D416" s="436"/>
      <c r="E416" s="432"/>
      <c r="F416" s="432"/>
      <c r="G416" s="432"/>
      <c r="H416" s="283">
        <f>DATE(様式一覧!$D$3,1,1)</f>
        <v>42370</v>
      </c>
      <c r="I416" s="283">
        <f>DATE(様式一覧!$D$3+1,1,1)</f>
        <v>42736</v>
      </c>
      <c r="J416" s="283">
        <f>DATE(様式一覧!$D$3+2,1,1)</f>
        <v>43101</v>
      </c>
      <c r="K416" s="283">
        <f>DATE(様式一覧!$D$3+3,1,1)</f>
        <v>43466</v>
      </c>
      <c r="L416" s="283">
        <f>DATE(様式一覧!$D$3+4,1,1)</f>
        <v>43831</v>
      </c>
      <c r="M416" s="283">
        <f>DATE(様式一覧!$D$3+5,1,1)</f>
        <v>44197</v>
      </c>
      <c r="N416" s="283">
        <f>DATE(様式一覧!$D$3+6,1,1)</f>
        <v>44562</v>
      </c>
      <c r="O416" s="283">
        <f>DATE(様式一覧!$D$3+7,1,1)</f>
        <v>44927</v>
      </c>
      <c r="P416" s="283">
        <f>DATE(様式一覧!$D$3+8,1,1)</f>
        <v>45292</v>
      </c>
      <c r="Q416" s="283">
        <f>DATE(様式一覧!$D$3+9,1,1)</f>
        <v>45658</v>
      </c>
      <c r="R416" s="430"/>
    </row>
    <row r="417" spans="3:23" s="271" customFormat="1" ht="37.5" customHeight="1">
      <c r="C417" s="438" t="s">
        <v>116</v>
      </c>
      <c r="D417" s="438" t="s">
        <v>117</v>
      </c>
      <c r="E417" s="441" t="str">
        <f>IF('様式第36(指定)_受電'!E417="","",'様式第36(指定)_受電'!E417)</f>
        <v/>
      </c>
      <c r="F417" s="441" t="str">
        <f>IF('様式第36(指定)_受電'!F417="","",'様式第36(指定)_受電'!F417)</f>
        <v/>
      </c>
      <c r="G417" s="268" t="s">
        <v>408</v>
      </c>
      <c r="H417" s="267" t="str">
        <f>IF(COUNT('様式第36(指定)_受電'!L417)=0,"",'様式第36(指定)_受電'!L417)</f>
        <v/>
      </c>
      <c r="I417" s="303"/>
      <c r="J417" s="303"/>
      <c r="K417" s="303"/>
      <c r="L417" s="303"/>
      <c r="M417" s="303"/>
      <c r="N417" s="303"/>
      <c r="O417" s="303"/>
      <c r="P417" s="303"/>
      <c r="Q417" s="303"/>
      <c r="R417" s="304"/>
    </row>
    <row r="418" spans="3:23" s="271" customFormat="1" ht="37.5" customHeight="1">
      <c r="C418" s="439"/>
      <c r="D418" s="439"/>
      <c r="E418" s="442"/>
      <c r="F418" s="442"/>
      <c r="G418" s="268" t="s">
        <v>409</v>
      </c>
      <c r="H418" s="267" t="str">
        <f>IF(COUNT('様式第36(指定)_受電'!V418)=0,"",'様式第36(指定)_受電'!V418)</f>
        <v/>
      </c>
      <c r="I418" s="303"/>
      <c r="J418" s="303"/>
      <c r="K418" s="303"/>
      <c r="L418" s="303"/>
      <c r="M418" s="303"/>
      <c r="N418" s="303"/>
      <c r="O418" s="303"/>
      <c r="P418" s="303"/>
      <c r="Q418" s="303"/>
      <c r="R418" s="304"/>
    </row>
    <row r="419" spans="3:23" s="271" customFormat="1" ht="37.5" customHeight="1">
      <c r="C419" s="439"/>
      <c r="D419" s="439"/>
      <c r="E419" s="441" t="str">
        <f>IF('様式第36(指定)_受電'!E419="","",'様式第36(指定)_受電'!E419)</f>
        <v/>
      </c>
      <c r="F419" s="441" t="str">
        <f>IF('様式第36(指定)_受電'!F419="","",'様式第36(指定)_受電'!F419)</f>
        <v/>
      </c>
      <c r="G419" s="268" t="s">
        <v>408</v>
      </c>
      <c r="H419" s="267" t="str">
        <f>IF(COUNT('様式第36(指定)_受電'!L419)=0,"",'様式第36(指定)_受電'!L419)</f>
        <v/>
      </c>
      <c r="I419" s="303"/>
      <c r="J419" s="303"/>
      <c r="K419" s="303"/>
      <c r="L419" s="303"/>
      <c r="M419" s="303"/>
      <c r="N419" s="303"/>
      <c r="O419" s="303"/>
      <c r="P419" s="303"/>
      <c r="Q419" s="303"/>
      <c r="R419" s="304"/>
    </row>
    <row r="420" spans="3:23" s="271" customFormat="1" ht="37.5" customHeight="1">
      <c r="C420" s="439"/>
      <c r="D420" s="439"/>
      <c r="E420" s="442"/>
      <c r="F420" s="442"/>
      <c r="G420" s="268" t="s">
        <v>409</v>
      </c>
      <c r="H420" s="267" t="str">
        <f>IF(COUNT('様式第36(指定)_受電'!V420)=0,"",'様式第36(指定)_受電'!V420)</f>
        <v/>
      </c>
      <c r="I420" s="303"/>
      <c r="J420" s="303"/>
      <c r="K420" s="303"/>
      <c r="L420" s="303"/>
      <c r="M420" s="303"/>
      <c r="N420" s="303"/>
      <c r="O420" s="303"/>
      <c r="P420" s="303"/>
      <c r="Q420" s="303"/>
      <c r="R420" s="304"/>
    </row>
    <row r="421" spans="3:23" s="271" customFormat="1" ht="37.5" customHeight="1">
      <c r="C421" s="439"/>
      <c r="D421" s="439"/>
      <c r="E421" s="441" t="str">
        <f>IF('様式第36(指定)_受電'!E421="","",'様式第36(指定)_受電'!E421)</f>
        <v/>
      </c>
      <c r="F421" s="441" t="str">
        <f>IF('様式第36(指定)_受電'!F421="","",'様式第36(指定)_受電'!F421)</f>
        <v/>
      </c>
      <c r="G421" s="268" t="s">
        <v>408</v>
      </c>
      <c r="H421" s="267" t="str">
        <f>IF(COUNT('様式第36(指定)_受電'!L421)=0,"",'様式第36(指定)_受電'!L421)</f>
        <v/>
      </c>
      <c r="I421" s="303"/>
      <c r="J421" s="303"/>
      <c r="K421" s="303"/>
      <c r="L421" s="303"/>
      <c r="M421" s="303"/>
      <c r="N421" s="303"/>
      <c r="O421" s="303"/>
      <c r="P421" s="303"/>
      <c r="Q421" s="303"/>
      <c r="R421" s="304"/>
    </row>
    <row r="422" spans="3:23" s="271" customFormat="1" ht="37.5" customHeight="1">
      <c r="C422" s="439"/>
      <c r="D422" s="439"/>
      <c r="E422" s="442"/>
      <c r="F422" s="442"/>
      <c r="G422" s="268" t="s">
        <v>409</v>
      </c>
      <c r="H422" s="267" t="str">
        <f>IF(COUNT('様式第36(指定)_受電'!V422)=0,"",'様式第36(指定)_受電'!V422)</f>
        <v/>
      </c>
      <c r="I422" s="303"/>
      <c r="J422" s="303"/>
      <c r="K422" s="303"/>
      <c r="L422" s="303"/>
      <c r="M422" s="303"/>
      <c r="N422" s="303"/>
      <c r="O422" s="303"/>
      <c r="P422" s="303"/>
      <c r="Q422" s="303"/>
      <c r="R422" s="304"/>
    </row>
    <row r="423" spans="3:23" s="271" customFormat="1" ht="37.5" customHeight="1">
      <c r="C423" s="439"/>
      <c r="D423" s="439"/>
      <c r="E423" s="443" t="s">
        <v>118</v>
      </c>
      <c r="F423" s="444"/>
      <c r="G423" s="273" t="s">
        <v>408</v>
      </c>
      <c r="H423" s="274" t="str">
        <f>IF(COUNTIFS($G417:$G422,$G423,H417:H422,"&gt;=0")=0,"",SUMIF($G417:$G422,$G423,H417:H422))</f>
        <v/>
      </c>
      <c r="I423" s="274" t="str">
        <f>IF(COUNTIFS($G417:$G422,$G423,I417:I422,"&lt;&gt;")=0,"",SUMIF($G417:$G422,$G423,I417:I422))</f>
        <v/>
      </c>
      <c r="J423" s="274" t="str">
        <f t="shared" ref="J423:Q423" si="139">IF(COUNTIFS($G417:$G422,$G423,J417:J422,"&lt;&gt;")=0,"",SUMIF($G417:$G422,$G423,J417:J422))</f>
        <v/>
      </c>
      <c r="K423" s="274" t="str">
        <f t="shared" si="139"/>
        <v/>
      </c>
      <c r="L423" s="274" t="str">
        <f t="shared" si="139"/>
        <v/>
      </c>
      <c r="M423" s="274" t="str">
        <f t="shared" si="139"/>
        <v/>
      </c>
      <c r="N423" s="274" t="str">
        <f t="shared" si="139"/>
        <v/>
      </c>
      <c r="O423" s="274" t="str">
        <f t="shared" si="139"/>
        <v/>
      </c>
      <c r="P423" s="274" t="str">
        <f t="shared" si="139"/>
        <v/>
      </c>
      <c r="Q423" s="274" t="str">
        <f t="shared" si="139"/>
        <v/>
      </c>
      <c r="R423" s="319"/>
      <c r="T423" s="272" t="s">
        <v>414</v>
      </c>
      <c r="W423" s="271">
        <v>1</v>
      </c>
    </row>
    <row r="424" spans="3:23" s="271" customFormat="1" ht="37.5" customHeight="1">
      <c r="C424" s="439"/>
      <c r="D424" s="440"/>
      <c r="E424" s="445"/>
      <c r="F424" s="446"/>
      <c r="G424" s="273" t="s">
        <v>409</v>
      </c>
      <c r="H424" s="274" t="str">
        <f>IF(COUNTIFS($G417:$G422,$G424,H417:H422,"&gt;=0")=0,"",SUMIF($G417:$G422,$G424,H417:H422))</f>
        <v/>
      </c>
      <c r="I424" s="274" t="str">
        <f>IF(COUNTIFS($G417:$G422,$G424,I417:I422,"&lt;&gt;")=0,"",SUMIF($G417:$G422,$G424,I417:I422))</f>
        <v/>
      </c>
      <c r="J424" s="274" t="str">
        <f t="shared" ref="J424:Q424" si="140">IF(COUNTIFS($G417:$G422,$G424,J417:J422,"&lt;&gt;")=0,"",SUMIF($G417:$G422,$G424,J417:J422))</f>
        <v/>
      </c>
      <c r="K424" s="274" t="str">
        <f t="shared" si="140"/>
        <v/>
      </c>
      <c r="L424" s="274" t="str">
        <f t="shared" si="140"/>
        <v/>
      </c>
      <c r="M424" s="274" t="str">
        <f t="shared" si="140"/>
        <v/>
      </c>
      <c r="N424" s="274" t="str">
        <f t="shared" si="140"/>
        <v/>
      </c>
      <c r="O424" s="274" t="str">
        <f t="shared" si="140"/>
        <v/>
      </c>
      <c r="P424" s="274" t="str">
        <f t="shared" si="140"/>
        <v/>
      </c>
      <c r="Q424" s="274" t="str">
        <f t="shared" si="140"/>
        <v/>
      </c>
      <c r="R424" s="319"/>
      <c r="T424" s="272" t="s">
        <v>414</v>
      </c>
      <c r="W424" s="271">
        <v>2</v>
      </c>
    </row>
    <row r="425" spans="3:23" s="271" customFormat="1" ht="37.5" customHeight="1">
      <c r="C425" s="439"/>
      <c r="D425" s="438" t="s">
        <v>346</v>
      </c>
      <c r="E425" s="441" t="str">
        <f>IF('様式第36(指定)_受電'!E425="","",'様式第36(指定)_受電'!E425)</f>
        <v/>
      </c>
      <c r="F425" s="441" t="str">
        <f>IF('様式第36(指定)_受電'!F425="","",'様式第36(指定)_受電'!F425)</f>
        <v/>
      </c>
      <c r="G425" s="268" t="s">
        <v>408</v>
      </c>
      <c r="H425" s="267" t="str">
        <f>IF(COUNT('様式第36(指定)_受電'!L425)=0,"",'様式第36(指定)_受電'!L425)</f>
        <v/>
      </c>
      <c r="I425" s="303"/>
      <c r="J425" s="303"/>
      <c r="K425" s="303"/>
      <c r="L425" s="303"/>
      <c r="M425" s="303"/>
      <c r="N425" s="303"/>
      <c r="O425" s="303"/>
      <c r="P425" s="303"/>
      <c r="Q425" s="303"/>
      <c r="R425" s="304"/>
    </row>
    <row r="426" spans="3:23" s="271" customFormat="1" ht="37.5" customHeight="1">
      <c r="C426" s="439"/>
      <c r="D426" s="439"/>
      <c r="E426" s="442"/>
      <c r="F426" s="442"/>
      <c r="G426" s="268" t="s">
        <v>409</v>
      </c>
      <c r="H426" s="267" t="str">
        <f>IF(COUNT('様式第36(指定)_受電'!V426)=0,"",'様式第36(指定)_受電'!V426)</f>
        <v/>
      </c>
      <c r="I426" s="303"/>
      <c r="J426" s="303"/>
      <c r="K426" s="303"/>
      <c r="L426" s="303"/>
      <c r="M426" s="303"/>
      <c r="N426" s="303"/>
      <c r="O426" s="303"/>
      <c r="P426" s="303"/>
      <c r="Q426" s="303"/>
      <c r="R426" s="304"/>
    </row>
    <row r="427" spans="3:23" s="271" customFormat="1" ht="37.5" customHeight="1">
      <c r="C427" s="439"/>
      <c r="D427" s="439"/>
      <c r="E427" s="441" t="str">
        <f>IF('様式第36(指定)_受電'!E427="","",'様式第36(指定)_受電'!E427)</f>
        <v/>
      </c>
      <c r="F427" s="441" t="str">
        <f>IF('様式第36(指定)_受電'!F427="","",'様式第36(指定)_受電'!F427)</f>
        <v/>
      </c>
      <c r="G427" s="268" t="s">
        <v>408</v>
      </c>
      <c r="H427" s="267" t="str">
        <f>IF(COUNT('様式第36(指定)_受電'!L427)=0,"",'様式第36(指定)_受電'!L427)</f>
        <v/>
      </c>
      <c r="I427" s="303"/>
      <c r="J427" s="303"/>
      <c r="K427" s="303"/>
      <c r="L427" s="303"/>
      <c r="M427" s="303"/>
      <c r="N427" s="303"/>
      <c r="O427" s="303"/>
      <c r="P427" s="303"/>
      <c r="Q427" s="303"/>
      <c r="R427" s="304"/>
    </row>
    <row r="428" spans="3:23" s="271" customFormat="1" ht="37.5" customHeight="1">
      <c r="C428" s="439"/>
      <c r="D428" s="439"/>
      <c r="E428" s="442"/>
      <c r="F428" s="442"/>
      <c r="G428" s="268" t="s">
        <v>409</v>
      </c>
      <c r="H428" s="267" t="str">
        <f>IF(COUNT('様式第36(指定)_受電'!V428)=0,"",'様式第36(指定)_受電'!V428)</f>
        <v/>
      </c>
      <c r="I428" s="303"/>
      <c r="J428" s="303"/>
      <c r="K428" s="303"/>
      <c r="L428" s="303"/>
      <c r="M428" s="303"/>
      <c r="N428" s="303"/>
      <c r="O428" s="303"/>
      <c r="P428" s="303"/>
      <c r="Q428" s="303"/>
      <c r="R428" s="304"/>
    </row>
    <row r="429" spans="3:23" s="271" customFormat="1" ht="37.5" customHeight="1">
      <c r="C429" s="439"/>
      <c r="D429" s="439"/>
      <c r="E429" s="441" t="str">
        <f>IF('様式第36(指定)_受電'!E429="","",'様式第36(指定)_受電'!E429)</f>
        <v/>
      </c>
      <c r="F429" s="441" t="str">
        <f>IF('様式第36(指定)_受電'!F429="","",'様式第36(指定)_受電'!F429)</f>
        <v/>
      </c>
      <c r="G429" s="268" t="s">
        <v>408</v>
      </c>
      <c r="H429" s="267" t="str">
        <f>IF(COUNT('様式第36(指定)_受電'!L429)=0,"",'様式第36(指定)_受電'!L429)</f>
        <v/>
      </c>
      <c r="I429" s="303"/>
      <c r="J429" s="303"/>
      <c r="K429" s="303"/>
      <c r="L429" s="303"/>
      <c r="M429" s="303"/>
      <c r="N429" s="303"/>
      <c r="O429" s="303"/>
      <c r="P429" s="303"/>
      <c r="Q429" s="303"/>
      <c r="R429" s="304"/>
    </row>
    <row r="430" spans="3:23" s="271" customFormat="1" ht="37.5" customHeight="1">
      <c r="C430" s="439"/>
      <c r="D430" s="439"/>
      <c r="E430" s="442"/>
      <c r="F430" s="442"/>
      <c r="G430" s="268" t="s">
        <v>409</v>
      </c>
      <c r="H430" s="267" t="str">
        <f>IF(COUNT('様式第36(指定)_受電'!V430)=0,"",'様式第36(指定)_受電'!V430)</f>
        <v/>
      </c>
      <c r="I430" s="303"/>
      <c r="J430" s="303"/>
      <c r="K430" s="303"/>
      <c r="L430" s="303"/>
      <c r="M430" s="303"/>
      <c r="N430" s="303"/>
      <c r="O430" s="303"/>
      <c r="P430" s="303"/>
      <c r="Q430" s="303"/>
      <c r="R430" s="304"/>
    </row>
    <row r="431" spans="3:23" s="271" customFormat="1" ht="37.5" customHeight="1">
      <c r="C431" s="439"/>
      <c r="D431" s="439"/>
      <c r="E431" s="443" t="s">
        <v>118</v>
      </c>
      <c r="F431" s="444"/>
      <c r="G431" s="273" t="s">
        <v>408</v>
      </c>
      <c r="H431" s="274" t="str">
        <f>IF(COUNTIFS($G425:$G430,$G431,H425:H430,"&gt;=0")=0,"",SUMIF($G425:$G430,$G431,H425:H430))</f>
        <v/>
      </c>
      <c r="I431" s="274" t="str">
        <f>IF(COUNTIFS($G425:$G430,$G431,I425:I430,"&lt;&gt;")=0,"",SUMIF($G425:$G430,$G431,I425:I430))</f>
        <v/>
      </c>
      <c r="J431" s="274" t="str">
        <f t="shared" ref="J431:Q431" si="141">IF(COUNTIFS($G425:$G430,$G431,J425:J430,"&lt;&gt;")=0,"",SUMIF($G425:$G430,$G431,J425:J430))</f>
        <v/>
      </c>
      <c r="K431" s="274" t="str">
        <f t="shared" si="141"/>
        <v/>
      </c>
      <c r="L431" s="274" t="str">
        <f t="shared" si="141"/>
        <v/>
      </c>
      <c r="M431" s="274" t="str">
        <f t="shared" si="141"/>
        <v/>
      </c>
      <c r="N431" s="274" t="str">
        <f t="shared" si="141"/>
        <v/>
      </c>
      <c r="O431" s="274" t="str">
        <f t="shared" si="141"/>
        <v/>
      </c>
      <c r="P431" s="274" t="str">
        <f t="shared" si="141"/>
        <v/>
      </c>
      <c r="Q431" s="274" t="str">
        <f t="shared" si="141"/>
        <v/>
      </c>
      <c r="R431" s="319"/>
      <c r="T431" s="272" t="s">
        <v>414</v>
      </c>
      <c r="W431" s="271">
        <v>3</v>
      </c>
    </row>
    <row r="432" spans="3:23" s="271" customFormat="1" ht="37.5" customHeight="1">
      <c r="C432" s="439"/>
      <c r="D432" s="440"/>
      <c r="E432" s="445"/>
      <c r="F432" s="446"/>
      <c r="G432" s="273" t="s">
        <v>409</v>
      </c>
      <c r="H432" s="274" t="str">
        <f>IF(COUNTIFS($G425:$G430,$G432,H425:H430,"&gt;=0")=0,"",SUMIF($G425:$G430,$G432,H425:H430))</f>
        <v/>
      </c>
      <c r="I432" s="274" t="str">
        <f>IF(COUNTIFS($G425:$G430,$G432,I425:I430,"&lt;&gt;")=0,"",SUMIF($G425:$G430,$G432,I425:I430))</f>
        <v/>
      </c>
      <c r="J432" s="274" t="str">
        <f t="shared" ref="J432:Q432" si="142">IF(COUNTIFS($G425:$G430,$G432,J425:J430,"&lt;&gt;")=0,"",SUMIF($G425:$G430,$G432,J425:J430))</f>
        <v/>
      </c>
      <c r="K432" s="274" t="str">
        <f t="shared" si="142"/>
        <v/>
      </c>
      <c r="L432" s="274" t="str">
        <f t="shared" si="142"/>
        <v/>
      </c>
      <c r="M432" s="274" t="str">
        <f t="shared" si="142"/>
        <v/>
      </c>
      <c r="N432" s="274" t="str">
        <f t="shared" si="142"/>
        <v/>
      </c>
      <c r="O432" s="274" t="str">
        <f t="shared" si="142"/>
        <v/>
      </c>
      <c r="P432" s="274" t="str">
        <f t="shared" si="142"/>
        <v/>
      </c>
      <c r="Q432" s="274" t="str">
        <f t="shared" si="142"/>
        <v/>
      </c>
      <c r="R432" s="319"/>
      <c r="T432" s="272" t="s">
        <v>414</v>
      </c>
      <c r="W432" s="271">
        <v>4</v>
      </c>
    </row>
    <row r="433" spans="3:23" s="271" customFormat="1" ht="37.5" customHeight="1">
      <c r="C433" s="439"/>
      <c r="D433" s="438" t="s">
        <v>119</v>
      </c>
      <c r="E433" s="441" t="str">
        <f>IF('様式第36(指定)_受電'!E433="","",'様式第36(指定)_受電'!E433)</f>
        <v/>
      </c>
      <c r="F433" s="441" t="str">
        <f>IF('様式第36(指定)_受電'!F433="","",'様式第36(指定)_受電'!F433)</f>
        <v/>
      </c>
      <c r="G433" s="268" t="s">
        <v>408</v>
      </c>
      <c r="H433" s="267" t="str">
        <f>IF(COUNT('様式第36(指定)_受電'!L433)=0,"",'様式第36(指定)_受電'!L433)</f>
        <v/>
      </c>
      <c r="I433" s="303"/>
      <c r="J433" s="303"/>
      <c r="K433" s="303"/>
      <c r="L433" s="303"/>
      <c r="M433" s="303"/>
      <c r="N433" s="303"/>
      <c r="O433" s="303"/>
      <c r="P433" s="303"/>
      <c r="Q433" s="303"/>
      <c r="R433" s="304"/>
    </row>
    <row r="434" spans="3:23" s="271" customFormat="1" ht="37.5" customHeight="1">
      <c r="C434" s="439"/>
      <c r="D434" s="439"/>
      <c r="E434" s="442"/>
      <c r="F434" s="442"/>
      <c r="G434" s="268" t="s">
        <v>409</v>
      </c>
      <c r="H434" s="267" t="str">
        <f>IF(COUNT('様式第36(指定)_受電'!V434)=0,"",'様式第36(指定)_受電'!V434)</f>
        <v/>
      </c>
      <c r="I434" s="303"/>
      <c r="J434" s="303"/>
      <c r="K434" s="303"/>
      <c r="L434" s="303"/>
      <c r="M434" s="303"/>
      <c r="N434" s="303"/>
      <c r="O434" s="303"/>
      <c r="P434" s="303"/>
      <c r="Q434" s="303"/>
      <c r="R434" s="304"/>
    </row>
    <row r="435" spans="3:23" s="271" customFormat="1" ht="37.5" customHeight="1">
      <c r="C435" s="439"/>
      <c r="D435" s="439"/>
      <c r="E435" s="441" t="str">
        <f>IF('様式第36(指定)_受電'!E435="","",'様式第36(指定)_受電'!E435)</f>
        <v/>
      </c>
      <c r="F435" s="441" t="str">
        <f>IF('様式第36(指定)_受電'!F435="","",'様式第36(指定)_受電'!F435)</f>
        <v/>
      </c>
      <c r="G435" s="268" t="s">
        <v>408</v>
      </c>
      <c r="H435" s="267" t="str">
        <f>IF(COUNT('様式第36(指定)_受電'!L435)=0,"",'様式第36(指定)_受電'!L435)</f>
        <v/>
      </c>
      <c r="I435" s="303"/>
      <c r="J435" s="303"/>
      <c r="K435" s="303"/>
      <c r="L435" s="303"/>
      <c r="M435" s="303"/>
      <c r="N435" s="303"/>
      <c r="O435" s="303"/>
      <c r="P435" s="303"/>
      <c r="Q435" s="303"/>
      <c r="R435" s="304"/>
    </row>
    <row r="436" spans="3:23" s="271" customFormat="1" ht="37.5" customHeight="1">
      <c r="C436" s="439"/>
      <c r="D436" s="439"/>
      <c r="E436" s="442"/>
      <c r="F436" s="442"/>
      <c r="G436" s="268" t="s">
        <v>409</v>
      </c>
      <c r="H436" s="267" t="str">
        <f>IF(COUNT('様式第36(指定)_受電'!V436)=0,"",'様式第36(指定)_受電'!V436)</f>
        <v/>
      </c>
      <c r="I436" s="303"/>
      <c r="J436" s="303"/>
      <c r="K436" s="303"/>
      <c r="L436" s="303"/>
      <c r="M436" s="303"/>
      <c r="N436" s="303"/>
      <c r="O436" s="303"/>
      <c r="P436" s="303"/>
      <c r="Q436" s="303"/>
      <c r="R436" s="304"/>
    </row>
    <row r="437" spans="3:23" s="271" customFormat="1" ht="37.5" customHeight="1">
      <c r="C437" s="439"/>
      <c r="D437" s="439"/>
      <c r="E437" s="441" t="str">
        <f>IF('様式第36(指定)_受電'!E437="","",'様式第36(指定)_受電'!E437)</f>
        <v/>
      </c>
      <c r="F437" s="441" t="str">
        <f>IF('様式第36(指定)_受電'!F437="","",'様式第36(指定)_受電'!F437)</f>
        <v/>
      </c>
      <c r="G437" s="268" t="s">
        <v>408</v>
      </c>
      <c r="H437" s="267" t="str">
        <f>IF(COUNT('様式第36(指定)_受電'!L437)=0,"",'様式第36(指定)_受電'!L437)</f>
        <v/>
      </c>
      <c r="I437" s="303"/>
      <c r="J437" s="303"/>
      <c r="K437" s="303"/>
      <c r="L437" s="303"/>
      <c r="M437" s="303"/>
      <c r="N437" s="303"/>
      <c r="O437" s="303"/>
      <c r="P437" s="303"/>
      <c r="Q437" s="303"/>
      <c r="R437" s="304"/>
    </row>
    <row r="438" spans="3:23" s="271" customFormat="1" ht="37.5" customHeight="1">
      <c r="C438" s="439"/>
      <c r="D438" s="439"/>
      <c r="E438" s="442"/>
      <c r="F438" s="442"/>
      <c r="G438" s="268" t="s">
        <v>409</v>
      </c>
      <c r="H438" s="267" t="str">
        <f>IF(COUNT('様式第36(指定)_受電'!V438)=0,"",'様式第36(指定)_受電'!V438)</f>
        <v/>
      </c>
      <c r="I438" s="303"/>
      <c r="J438" s="303"/>
      <c r="K438" s="303"/>
      <c r="L438" s="303"/>
      <c r="M438" s="303"/>
      <c r="N438" s="303"/>
      <c r="O438" s="303"/>
      <c r="P438" s="303"/>
      <c r="Q438" s="303"/>
      <c r="R438" s="304"/>
    </row>
    <row r="439" spans="3:23" s="271" customFormat="1" ht="37.5" customHeight="1">
      <c r="C439" s="439"/>
      <c r="D439" s="439"/>
      <c r="E439" s="443" t="s">
        <v>118</v>
      </c>
      <c r="F439" s="444"/>
      <c r="G439" s="273" t="s">
        <v>408</v>
      </c>
      <c r="H439" s="274" t="str">
        <f>IF(COUNTIFS($G433:$G438,$G439,H433:H438,"&gt;=0")=0,"",SUMIF($G433:$G438,$G439,H433:H438))</f>
        <v/>
      </c>
      <c r="I439" s="274" t="str">
        <f>IF(COUNTIFS($G433:$G438,$G439,I433:I438,"&lt;&gt;")=0,"",SUMIF($G433:$G438,$G439,I433:I438))</f>
        <v/>
      </c>
      <c r="J439" s="274" t="str">
        <f t="shared" ref="J439:Q439" si="143">IF(COUNTIFS($G433:$G438,$G439,J433:J438,"&lt;&gt;")=0,"",SUMIF($G433:$G438,$G439,J433:J438))</f>
        <v/>
      </c>
      <c r="K439" s="274" t="str">
        <f t="shared" si="143"/>
        <v/>
      </c>
      <c r="L439" s="274" t="str">
        <f t="shared" si="143"/>
        <v/>
      </c>
      <c r="M439" s="274" t="str">
        <f t="shared" si="143"/>
        <v/>
      </c>
      <c r="N439" s="274" t="str">
        <f t="shared" si="143"/>
        <v/>
      </c>
      <c r="O439" s="274" t="str">
        <f t="shared" si="143"/>
        <v/>
      </c>
      <c r="P439" s="274" t="str">
        <f t="shared" si="143"/>
        <v/>
      </c>
      <c r="Q439" s="274" t="str">
        <f t="shared" si="143"/>
        <v/>
      </c>
      <c r="R439" s="319"/>
      <c r="T439" s="272" t="s">
        <v>414</v>
      </c>
      <c r="W439" s="271">
        <v>5</v>
      </c>
    </row>
    <row r="440" spans="3:23" s="271" customFormat="1" ht="37.5" customHeight="1">
      <c r="C440" s="439"/>
      <c r="D440" s="440"/>
      <c r="E440" s="445"/>
      <c r="F440" s="446"/>
      <c r="G440" s="273" t="s">
        <v>409</v>
      </c>
      <c r="H440" s="274" t="str">
        <f>IF(COUNTIFS($G433:$G438,$G440,H433:H438,"&gt;=0")=0,"",SUMIF($G433:$G438,$G440,H433:H438))</f>
        <v/>
      </c>
      <c r="I440" s="274" t="str">
        <f>IF(COUNTIFS($G433:$G438,$G440,I433:I438,"&lt;&gt;")=0,"",SUMIF($G433:$G438,$G440,I433:I438))</f>
        <v/>
      </c>
      <c r="J440" s="274" t="str">
        <f t="shared" ref="J440:Q440" si="144">IF(COUNTIFS($G433:$G438,$G440,J433:J438,"&lt;&gt;")=0,"",SUMIF($G433:$G438,$G440,J433:J438))</f>
        <v/>
      </c>
      <c r="K440" s="274" t="str">
        <f t="shared" si="144"/>
        <v/>
      </c>
      <c r="L440" s="274" t="str">
        <f t="shared" si="144"/>
        <v/>
      </c>
      <c r="M440" s="274" t="str">
        <f t="shared" si="144"/>
        <v/>
      </c>
      <c r="N440" s="274" t="str">
        <f t="shared" si="144"/>
        <v/>
      </c>
      <c r="O440" s="274" t="str">
        <f t="shared" si="144"/>
        <v/>
      </c>
      <c r="P440" s="274" t="str">
        <f t="shared" si="144"/>
        <v/>
      </c>
      <c r="Q440" s="274" t="str">
        <f t="shared" si="144"/>
        <v/>
      </c>
      <c r="R440" s="319"/>
      <c r="T440" s="272" t="s">
        <v>414</v>
      </c>
      <c r="W440" s="271">
        <v>6</v>
      </c>
    </row>
    <row r="441" spans="3:23" s="271" customFormat="1" ht="37.5" customHeight="1">
      <c r="C441" s="439"/>
      <c r="D441" s="438" t="s">
        <v>120</v>
      </c>
      <c r="E441" s="441" t="str">
        <f>IF('様式第36(指定)_受電'!E441="","",'様式第36(指定)_受電'!E441)</f>
        <v/>
      </c>
      <c r="F441" s="441" t="str">
        <f>IF('様式第36(指定)_受電'!F441="","",'様式第36(指定)_受電'!F441)</f>
        <v/>
      </c>
      <c r="G441" s="268" t="s">
        <v>408</v>
      </c>
      <c r="H441" s="267" t="str">
        <f>IF(COUNT('様式第36(指定)_受電'!L441)=0,"",'様式第36(指定)_受電'!L441)</f>
        <v/>
      </c>
      <c r="I441" s="303"/>
      <c r="J441" s="303"/>
      <c r="K441" s="303"/>
      <c r="L441" s="303"/>
      <c r="M441" s="303"/>
      <c r="N441" s="303"/>
      <c r="O441" s="303"/>
      <c r="P441" s="303"/>
      <c r="Q441" s="303"/>
      <c r="R441" s="304"/>
    </row>
    <row r="442" spans="3:23" s="271" customFormat="1" ht="37.5" customHeight="1">
      <c r="C442" s="439"/>
      <c r="D442" s="439"/>
      <c r="E442" s="442"/>
      <c r="F442" s="442"/>
      <c r="G442" s="268" t="s">
        <v>409</v>
      </c>
      <c r="H442" s="267" t="str">
        <f>IF(COUNT('様式第36(指定)_受電'!V442)=0,"",'様式第36(指定)_受電'!V442)</f>
        <v/>
      </c>
      <c r="I442" s="303"/>
      <c r="J442" s="303"/>
      <c r="K442" s="303"/>
      <c r="L442" s="303"/>
      <c r="M442" s="303"/>
      <c r="N442" s="303"/>
      <c r="O442" s="303"/>
      <c r="P442" s="303"/>
      <c r="Q442" s="303"/>
      <c r="R442" s="304"/>
    </row>
    <row r="443" spans="3:23" s="271" customFormat="1" ht="37.5" customHeight="1">
      <c r="C443" s="439"/>
      <c r="D443" s="439"/>
      <c r="E443" s="441" t="str">
        <f>IF('様式第36(指定)_受電'!E443="","",'様式第36(指定)_受電'!E443)</f>
        <v/>
      </c>
      <c r="F443" s="441" t="str">
        <f>IF('様式第36(指定)_受電'!F443="","",'様式第36(指定)_受電'!F443)</f>
        <v/>
      </c>
      <c r="G443" s="268" t="s">
        <v>408</v>
      </c>
      <c r="H443" s="267" t="str">
        <f>IF(COUNT('様式第36(指定)_受電'!L443)=0,"",'様式第36(指定)_受電'!L443)</f>
        <v/>
      </c>
      <c r="I443" s="303"/>
      <c r="J443" s="303"/>
      <c r="K443" s="303"/>
      <c r="L443" s="303"/>
      <c r="M443" s="303"/>
      <c r="N443" s="303"/>
      <c r="O443" s="303"/>
      <c r="P443" s="303"/>
      <c r="Q443" s="303"/>
      <c r="R443" s="304"/>
    </row>
    <row r="444" spans="3:23" s="271" customFormat="1" ht="37.5" customHeight="1">
      <c r="C444" s="439"/>
      <c r="D444" s="439"/>
      <c r="E444" s="442"/>
      <c r="F444" s="442"/>
      <c r="G444" s="268" t="s">
        <v>409</v>
      </c>
      <c r="H444" s="267" t="str">
        <f>IF(COUNT('様式第36(指定)_受電'!V444)=0,"",'様式第36(指定)_受電'!V444)</f>
        <v/>
      </c>
      <c r="I444" s="303"/>
      <c r="J444" s="303"/>
      <c r="K444" s="303"/>
      <c r="L444" s="303"/>
      <c r="M444" s="303"/>
      <c r="N444" s="303"/>
      <c r="O444" s="303"/>
      <c r="P444" s="303"/>
      <c r="Q444" s="303"/>
      <c r="R444" s="304"/>
    </row>
    <row r="445" spans="3:23" s="271" customFormat="1" ht="37.5" customHeight="1">
      <c r="C445" s="439"/>
      <c r="D445" s="439"/>
      <c r="E445" s="441" t="str">
        <f>IF('様式第36(指定)_受電'!E445="","",'様式第36(指定)_受電'!E445)</f>
        <v/>
      </c>
      <c r="F445" s="441" t="str">
        <f>IF('様式第36(指定)_受電'!F445="","",'様式第36(指定)_受電'!F445)</f>
        <v/>
      </c>
      <c r="G445" s="268" t="s">
        <v>408</v>
      </c>
      <c r="H445" s="267" t="str">
        <f>IF(COUNT('様式第36(指定)_受電'!L445)=0,"",'様式第36(指定)_受電'!L445)</f>
        <v/>
      </c>
      <c r="I445" s="303"/>
      <c r="J445" s="303"/>
      <c r="K445" s="303"/>
      <c r="L445" s="303"/>
      <c r="M445" s="303"/>
      <c r="N445" s="303"/>
      <c r="O445" s="303"/>
      <c r="P445" s="303"/>
      <c r="Q445" s="303"/>
      <c r="R445" s="304"/>
    </row>
    <row r="446" spans="3:23" s="271" customFormat="1" ht="37.5" customHeight="1">
      <c r="C446" s="439"/>
      <c r="D446" s="439"/>
      <c r="E446" s="442"/>
      <c r="F446" s="442"/>
      <c r="G446" s="268" t="s">
        <v>409</v>
      </c>
      <c r="H446" s="267" t="str">
        <f>IF(COUNT('様式第36(指定)_受電'!V446)=0,"",'様式第36(指定)_受電'!V446)</f>
        <v/>
      </c>
      <c r="I446" s="303"/>
      <c r="J446" s="303"/>
      <c r="K446" s="303"/>
      <c r="L446" s="303"/>
      <c r="M446" s="303"/>
      <c r="N446" s="303"/>
      <c r="O446" s="303"/>
      <c r="P446" s="303"/>
      <c r="Q446" s="303"/>
      <c r="R446" s="304"/>
    </row>
    <row r="447" spans="3:23" s="271" customFormat="1" ht="37.5" customHeight="1">
      <c r="C447" s="439"/>
      <c r="D447" s="439"/>
      <c r="E447" s="443" t="s">
        <v>118</v>
      </c>
      <c r="F447" s="444"/>
      <c r="G447" s="273" t="s">
        <v>408</v>
      </c>
      <c r="H447" s="274" t="str">
        <f>IF(COUNTIFS($G441:$G446,$G447,H441:H446,"&gt;=0")=0,"",SUMIF($G441:$G446,$G447,H441:H446))</f>
        <v/>
      </c>
      <c r="I447" s="274" t="str">
        <f>IF(COUNTIFS($G441:$G446,$G447,I441:I446,"&lt;&gt;")=0,"",SUMIF($G441:$G446,$G447,I441:I446))</f>
        <v/>
      </c>
      <c r="J447" s="274" t="str">
        <f t="shared" ref="J447" si="145">IF(COUNTIFS($G441:$G446,$G447,J441:J446,"&lt;&gt;")=0,"",SUMIF($G441:$G446,$G447,J441:J446))</f>
        <v/>
      </c>
      <c r="K447" s="274" t="str">
        <f t="shared" ref="K447" si="146">IF(COUNTIFS($G441:$G446,$G447,K441:K446,"&lt;&gt;")=0,"",SUMIF($G441:$G446,$G447,K441:K446))</f>
        <v/>
      </c>
      <c r="L447" s="274" t="str">
        <f t="shared" ref="L447" si="147">IF(COUNTIFS($G441:$G446,$G447,L441:L446,"&lt;&gt;")=0,"",SUMIF($G441:$G446,$G447,L441:L446))</f>
        <v/>
      </c>
      <c r="M447" s="274" t="str">
        <f t="shared" ref="M447" si="148">IF(COUNTIFS($G441:$G446,$G447,M441:M446,"&lt;&gt;")=0,"",SUMIF($G441:$G446,$G447,M441:M446))</f>
        <v/>
      </c>
      <c r="N447" s="274" t="str">
        <f t="shared" ref="N447" si="149">IF(COUNTIFS($G441:$G446,$G447,N441:N446,"&lt;&gt;")=0,"",SUMIF($G441:$G446,$G447,N441:N446))</f>
        <v/>
      </c>
      <c r="O447" s="274" t="str">
        <f t="shared" ref="O447" si="150">IF(COUNTIFS($G441:$G446,$G447,O441:O446,"&lt;&gt;")=0,"",SUMIF($G441:$G446,$G447,O441:O446))</f>
        <v/>
      </c>
      <c r="P447" s="274" t="str">
        <f t="shared" ref="P447" si="151">IF(COUNTIFS($G441:$G446,$G447,P441:P446,"&lt;&gt;")=0,"",SUMIF($G441:$G446,$G447,P441:P446))</f>
        <v/>
      </c>
      <c r="Q447" s="274" t="str">
        <f t="shared" ref="Q447" si="152">IF(COUNTIFS($G441:$G446,$G447,Q441:Q446,"&lt;&gt;")=0,"",SUMIF($G441:$G446,$G447,Q441:Q446))</f>
        <v/>
      </c>
      <c r="R447" s="319"/>
      <c r="T447" s="272" t="s">
        <v>414</v>
      </c>
      <c r="W447" s="271">
        <v>7</v>
      </c>
    </row>
    <row r="448" spans="3:23" s="271" customFormat="1" ht="37.5" customHeight="1">
      <c r="C448" s="439"/>
      <c r="D448" s="440"/>
      <c r="E448" s="445"/>
      <c r="F448" s="446"/>
      <c r="G448" s="273" t="s">
        <v>409</v>
      </c>
      <c r="H448" s="274" t="str">
        <f>IF(COUNTIFS($G441:$G446,$G448,H441:H446,"&gt;=0")=0,"",SUMIF($G441:$G446,$G448,H441:H446))</f>
        <v/>
      </c>
      <c r="I448" s="274" t="str">
        <f>IF(COUNTIFS($G441:$G446,$G448,I441:I446,"&lt;&gt;")=0,"",SUMIF($G441:$G446,$G448,I441:I446))</f>
        <v/>
      </c>
      <c r="J448" s="274" t="str">
        <f t="shared" ref="J448:Q448" si="153">IF(COUNTIFS($G441:$G446,$G448,J441:J446,"&lt;&gt;")=0,"",SUMIF($G441:$G446,$G448,J441:J446))</f>
        <v/>
      </c>
      <c r="K448" s="274" t="str">
        <f t="shared" si="153"/>
        <v/>
      </c>
      <c r="L448" s="274" t="str">
        <f t="shared" si="153"/>
        <v/>
      </c>
      <c r="M448" s="274" t="str">
        <f t="shared" si="153"/>
        <v/>
      </c>
      <c r="N448" s="274" t="str">
        <f t="shared" si="153"/>
        <v/>
      </c>
      <c r="O448" s="274" t="str">
        <f t="shared" si="153"/>
        <v/>
      </c>
      <c r="P448" s="274" t="str">
        <f t="shared" si="153"/>
        <v/>
      </c>
      <c r="Q448" s="274" t="str">
        <f t="shared" si="153"/>
        <v/>
      </c>
      <c r="R448" s="319"/>
      <c r="T448" s="272" t="s">
        <v>414</v>
      </c>
      <c r="W448" s="271">
        <v>8</v>
      </c>
    </row>
    <row r="449" spans="3:20" s="271" customFormat="1" ht="37.5" customHeight="1">
      <c r="C449" s="439"/>
      <c r="D449" s="437" t="s">
        <v>121</v>
      </c>
      <c r="E449" s="437"/>
      <c r="F449" s="437"/>
      <c r="G449" s="273" t="s">
        <v>408</v>
      </c>
      <c r="H449" s="274" t="str">
        <f>IF(COUNT(H423,H431,H439,H447)=0,"",SUM(H423,H431,H439,H447))</f>
        <v/>
      </c>
      <c r="I449" s="274" t="str">
        <f t="shared" ref="I449:Q449" si="154">IF(COUNT(I423,I431,I439,I447)=0,"",SUM(I423,I431,I439,I447))</f>
        <v/>
      </c>
      <c r="J449" s="274" t="str">
        <f t="shared" si="154"/>
        <v/>
      </c>
      <c r="K449" s="274" t="str">
        <f t="shared" si="154"/>
        <v/>
      </c>
      <c r="L449" s="274" t="str">
        <f t="shared" si="154"/>
        <v/>
      </c>
      <c r="M449" s="274" t="str">
        <f t="shared" si="154"/>
        <v/>
      </c>
      <c r="N449" s="274" t="str">
        <f t="shared" si="154"/>
        <v/>
      </c>
      <c r="O449" s="274" t="str">
        <f t="shared" si="154"/>
        <v/>
      </c>
      <c r="P449" s="274" t="str">
        <f t="shared" si="154"/>
        <v/>
      </c>
      <c r="Q449" s="274" t="str">
        <f t="shared" si="154"/>
        <v/>
      </c>
      <c r="R449" s="319"/>
      <c r="T449" s="272" t="s">
        <v>414</v>
      </c>
    </row>
    <row r="450" spans="3:20" s="271" customFormat="1" ht="37.5" customHeight="1">
      <c r="C450" s="440"/>
      <c r="D450" s="437"/>
      <c r="E450" s="437"/>
      <c r="F450" s="437"/>
      <c r="G450" s="273" t="s">
        <v>409</v>
      </c>
      <c r="H450" s="274" t="str">
        <f>IF(COUNT(H424,H432,H440,H448)=0,"",SUM(H424,H432,H440,H448))</f>
        <v/>
      </c>
      <c r="I450" s="274" t="str">
        <f t="shared" ref="I450:Q450" si="155">IF(COUNT(I424,I432,I440,I448)=0,"",SUM(I424,I432,I440,I448))</f>
        <v/>
      </c>
      <c r="J450" s="274" t="str">
        <f t="shared" si="155"/>
        <v/>
      </c>
      <c r="K450" s="274" t="str">
        <f t="shared" si="155"/>
        <v/>
      </c>
      <c r="L450" s="274" t="str">
        <f t="shared" si="155"/>
        <v/>
      </c>
      <c r="M450" s="274" t="str">
        <f t="shared" si="155"/>
        <v/>
      </c>
      <c r="N450" s="274" t="str">
        <f t="shared" si="155"/>
        <v/>
      </c>
      <c r="O450" s="274" t="str">
        <f t="shared" si="155"/>
        <v/>
      </c>
      <c r="P450" s="274" t="str">
        <f t="shared" si="155"/>
        <v/>
      </c>
      <c r="Q450" s="274" t="str">
        <f t="shared" si="155"/>
        <v/>
      </c>
      <c r="R450" s="319"/>
      <c r="T450" s="272" t="s">
        <v>414</v>
      </c>
    </row>
    <row r="451" spans="3:20" s="324" customFormat="1" ht="18.75" customHeight="1">
      <c r="C451" s="320" t="s">
        <v>296</v>
      </c>
      <c r="D451" s="321"/>
      <c r="E451" s="321"/>
      <c r="F451" s="321"/>
      <c r="G451" s="322"/>
      <c r="H451" s="321"/>
      <c r="I451" s="321"/>
      <c r="J451" s="321"/>
      <c r="K451" s="321"/>
      <c r="L451" s="321"/>
      <c r="M451" s="321"/>
      <c r="N451" s="321"/>
      <c r="O451" s="321"/>
      <c r="P451" s="321"/>
      <c r="Q451" s="321"/>
      <c r="R451" s="323"/>
    </row>
    <row r="452" spans="3:20" s="324" customFormat="1" ht="18.75" customHeight="1">
      <c r="C452" s="338"/>
      <c r="D452" s="339"/>
      <c r="E452" s="339"/>
      <c r="F452" s="339"/>
      <c r="G452" s="340"/>
      <c r="H452" s="339"/>
      <c r="I452" s="339"/>
      <c r="J452" s="339"/>
      <c r="K452" s="339"/>
      <c r="L452" s="339"/>
      <c r="M452" s="339"/>
      <c r="N452" s="339"/>
      <c r="O452" s="339"/>
      <c r="P452" s="339"/>
      <c r="Q452" s="339"/>
      <c r="R452" s="343"/>
    </row>
    <row r="453" spans="3:20" s="324" customFormat="1" ht="18.75" customHeight="1">
      <c r="C453" s="338"/>
      <c r="D453" s="339"/>
      <c r="E453" s="339"/>
      <c r="F453" s="339"/>
      <c r="G453" s="340"/>
      <c r="H453" s="339"/>
      <c r="I453" s="339"/>
      <c r="J453" s="339"/>
      <c r="K453" s="339"/>
      <c r="L453" s="339"/>
      <c r="M453" s="339"/>
      <c r="N453" s="339"/>
      <c r="O453" s="339"/>
      <c r="P453" s="339"/>
      <c r="Q453" s="339"/>
      <c r="R453" s="343"/>
    </row>
    <row r="454" spans="3:20" s="324" customFormat="1" ht="18.75" customHeight="1">
      <c r="C454" s="338"/>
      <c r="D454" s="339"/>
      <c r="E454" s="339"/>
      <c r="F454" s="339"/>
      <c r="G454" s="340"/>
      <c r="H454" s="339"/>
      <c r="I454" s="339"/>
      <c r="J454" s="339"/>
      <c r="K454" s="339"/>
      <c r="L454" s="339"/>
      <c r="M454" s="339"/>
      <c r="N454" s="339"/>
      <c r="O454" s="339"/>
      <c r="P454" s="339"/>
      <c r="Q454" s="339"/>
      <c r="R454" s="343"/>
    </row>
    <row r="455" spans="3:20" s="324" customFormat="1" ht="18.75" customHeight="1">
      <c r="C455" s="338"/>
      <c r="D455" s="339"/>
      <c r="E455" s="339"/>
      <c r="F455" s="339"/>
      <c r="G455" s="340"/>
      <c r="H455" s="339"/>
      <c r="I455" s="339"/>
      <c r="J455" s="339"/>
      <c r="K455" s="339"/>
      <c r="L455" s="339"/>
      <c r="M455" s="339"/>
      <c r="N455" s="339"/>
      <c r="O455" s="339"/>
      <c r="P455" s="339"/>
      <c r="Q455" s="339"/>
      <c r="R455" s="343"/>
    </row>
    <row r="456" spans="3:20" s="324" customFormat="1" ht="18.75" customHeight="1">
      <c r="C456" s="338"/>
      <c r="D456" s="339"/>
      <c r="E456" s="339"/>
      <c r="F456" s="339"/>
      <c r="G456" s="340"/>
      <c r="H456" s="339"/>
      <c r="I456" s="339"/>
      <c r="J456" s="339"/>
      <c r="K456" s="339"/>
      <c r="L456" s="339"/>
      <c r="M456" s="339"/>
      <c r="N456" s="339"/>
      <c r="O456" s="339"/>
      <c r="P456" s="339"/>
      <c r="Q456" s="339"/>
      <c r="R456" s="343"/>
    </row>
    <row r="457" spans="3:20" s="324" customFormat="1" ht="18.75" customHeight="1">
      <c r="C457" s="338"/>
      <c r="D457" s="339"/>
      <c r="E457" s="339"/>
      <c r="F457" s="339"/>
      <c r="G457" s="340"/>
      <c r="H457" s="339"/>
      <c r="I457" s="339"/>
      <c r="J457" s="339"/>
      <c r="K457" s="339"/>
      <c r="L457" s="339"/>
      <c r="M457" s="339"/>
      <c r="N457" s="339"/>
      <c r="O457" s="339"/>
      <c r="P457" s="339"/>
      <c r="Q457" s="339"/>
      <c r="R457" s="343"/>
    </row>
    <row r="458" spans="3:20" s="324" customFormat="1" ht="18.75" customHeight="1">
      <c r="C458" s="338"/>
      <c r="D458" s="339"/>
      <c r="E458" s="339"/>
      <c r="F458" s="339"/>
      <c r="G458" s="340"/>
      <c r="H458" s="339"/>
      <c r="I458" s="339"/>
      <c r="J458" s="339"/>
      <c r="K458" s="339"/>
      <c r="L458" s="339"/>
      <c r="M458" s="339"/>
      <c r="N458" s="339"/>
      <c r="O458" s="339"/>
      <c r="P458" s="339"/>
      <c r="Q458" s="339"/>
      <c r="R458" s="343"/>
    </row>
    <row r="459" spans="3:20" s="324" customFormat="1" ht="18.75" customHeight="1">
      <c r="C459" s="338"/>
      <c r="D459" s="339"/>
      <c r="E459" s="339"/>
      <c r="F459" s="339"/>
      <c r="G459" s="340"/>
      <c r="H459" s="339"/>
      <c r="I459" s="339"/>
      <c r="J459" s="339"/>
      <c r="K459" s="339"/>
      <c r="L459" s="339"/>
      <c r="M459" s="339"/>
      <c r="N459" s="339"/>
      <c r="O459" s="339"/>
      <c r="P459" s="339"/>
      <c r="Q459" s="339"/>
      <c r="R459" s="343"/>
    </row>
    <row r="460" spans="3:20" s="324" customFormat="1" ht="18.75" customHeight="1">
      <c r="C460" s="338"/>
      <c r="D460" s="339"/>
      <c r="E460" s="339"/>
      <c r="F460" s="339"/>
      <c r="G460" s="340"/>
      <c r="H460" s="339"/>
      <c r="I460" s="339"/>
      <c r="J460" s="339"/>
      <c r="K460" s="339"/>
      <c r="L460" s="339"/>
      <c r="M460" s="339"/>
      <c r="N460" s="339"/>
      <c r="O460" s="339"/>
      <c r="P460" s="339"/>
      <c r="Q460" s="339"/>
      <c r="R460" s="343"/>
    </row>
    <row r="461" spans="3:20" ht="18.75" customHeight="1">
      <c r="C461" s="341"/>
      <c r="D461" s="341"/>
      <c r="E461" s="341"/>
      <c r="F461" s="341"/>
      <c r="G461" s="341"/>
      <c r="H461" s="342"/>
      <c r="I461" s="342"/>
      <c r="J461" s="342"/>
      <c r="K461" s="342"/>
      <c r="L461" s="342"/>
      <c r="M461" s="342"/>
      <c r="N461" s="342"/>
      <c r="O461" s="342"/>
      <c r="P461" s="342"/>
      <c r="Q461" s="342"/>
      <c r="R461" s="344"/>
    </row>
    <row r="462" spans="3:20" ht="21.95" customHeight="1">
      <c r="C462" s="306" t="s">
        <v>109</v>
      </c>
      <c r="R462" s="308"/>
    </row>
    <row r="463" spans="3:20" ht="21.95" customHeight="1">
      <c r="C463" s="306" t="s">
        <v>110</v>
      </c>
      <c r="R463" s="308"/>
    </row>
    <row r="464" spans="3:20" ht="21.95" customHeight="1">
      <c r="C464" s="309" t="s">
        <v>111</v>
      </c>
      <c r="D464" s="310"/>
      <c r="E464" s="310"/>
      <c r="F464" s="310"/>
      <c r="G464" s="310"/>
      <c r="H464" s="310"/>
      <c r="I464" s="310"/>
      <c r="J464" s="310"/>
      <c r="K464" s="310"/>
      <c r="R464" s="308"/>
    </row>
    <row r="465" spans="3:23" ht="21.95" customHeight="1">
      <c r="C465" s="312" t="s">
        <v>28</v>
      </c>
      <c r="E465" s="328" t="s">
        <v>390</v>
      </c>
      <c r="F465" s="329" t="s">
        <v>469</v>
      </c>
      <c r="R465" s="314"/>
    </row>
    <row r="466" spans="3:23" s="315" customFormat="1" ht="21.95" customHeight="1">
      <c r="C466" s="433" t="s">
        <v>103</v>
      </c>
      <c r="D466" s="434"/>
      <c r="E466" s="431" t="s">
        <v>24</v>
      </c>
      <c r="F466" s="431" t="s">
        <v>112</v>
      </c>
      <c r="G466" s="431" t="s">
        <v>113</v>
      </c>
      <c r="H466" s="316" t="s">
        <v>114</v>
      </c>
      <c r="I466" s="317"/>
      <c r="J466" s="317"/>
      <c r="K466" s="317"/>
      <c r="L466" s="318"/>
      <c r="M466" s="316" t="s">
        <v>39</v>
      </c>
      <c r="N466" s="317"/>
      <c r="O466" s="317"/>
      <c r="P466" s="317"/>
      <c r="Q466" s="318"/>
      <c r="R466" s="429" t="s">
        <v>115</v>
      </c>
    </row>
    <row r="467" spans="3:23" s="315" customFormat="1" ht="21.95" customHeight="1">
      <c r="C467" s="435"/>
      <c r="D467" s="436"/>
      <c r="E467" s="432"/>
      <c r="F467" s="432"/>
      <c r="G467" s="432"/>
      <c r="H467" s="283">
        <f>DATE(様式一覧!$D$3,1,1)</f>
        <v>42370</v>
      </c>
      <c r="I467" s="283">
        <f>DATE(様式一覧!$D$3+1,1,1)</f>
        <v>42736</v>
      </c>
      <c r="J467" s="283">
        <f>DATE(様式一覧!$D$3+2,1,1)</f>
        <v>43101</v>
      </c>
      <c r="K467" s="283">
        <f>DATE(様式一覧!$D$3+3,1,1)</f>
        <v>43466</v>
      </c>
      <c r="L467" s="283">
        <f>DATE(様式一覧!$D$3+4,1,1)</f>
        <v>43831</v>
      </c>
      <c r="M467" s="283">
        <f>DATE(様式一覧!$D$3+5,1,1)</f>
        <v>44197</v>
      </c>
      <c r="N467" s="283">
        <f>DATE(様式一覧!$D$3+6,1,1)</f>
        <v>44562</v>
      </c>
      <c r="O467" s="283">
        <f>DATE(様式一覧!$D$3+7,1,1)</f>
        <v>44927</v>
      </c>
      <c r="P467" s="283">
        <f>DATE(様式一覧!$D$3+8,1,1)</f>
        <v>45292</v>
      </c>
      <c r="Q467" s="283">
        <f>DATE(様式一覧!$D$3+9,1,1)</f>
        <v>45658</v>
      </c>
      <c r="R467" s="430"/>
    </row>
    <row r="468" spans="3:23" s="271" customFormat="1" ht="37.5" customHeight="1">
      <c r="C468" s="438" t="s">
        <v>116</v>
      </c>
      <c r="D468" s="438" t="s">
        <v>117</v>
      </c>
      <c r="E468" s="441" t="str">
        <f>IF('様式第36(指定)_受電'!E468="","",'様式第36(指定)_受電'!E468)</f>
        <v/>
      </c>
      <c r="F468" s="441" t="str">
        <f>IF('様式第36(指定)_受電'!F468="","",'様式第36(指定)_受電'!F468)</f>
        <v/>
      </c>
      <c r="G468" s="268" t="s">
        <v>408</v>
      </c>
      <c r="H468" s="267" t="str">
        <f>IF(COUNT('様式第36(指定)_受電'!L468)=0,"",'様式第36(指定)_受電'!L468)</f>
        <v/>
      </c>
      <c r="I468" s="303"/>
      <c r="J468" s="303"/>
      <c r="K468" s="303"/>
      <c r="L468" s="303"/>
      <c r="M468" s="303"/>
      <c r="N468" s="303"/>
      <c r="O468" s="303"/>
      <c r="P468" s="303"/>
      <c r="Q468" s="303"/>
      <c r="R468" s="304"/>
    </row>
    <row r="469" spans="3:23" s="271" customFormat="1" ht="37.5" customHeight="1">
      <c r="C469" s="439"/>
      <c r="D469" s="439"/>
      <c r="E469" s="442"/>
      <c r="F469" s="442"/>
      <c r="G469" s="268" t="s">
        <v>409</v>
      </c>
      <c r="H469" s="267" t="str">
        <f>IF(COUNT('様式第36(指定)_受電'!V469)=0,"",'様式第36(指定)_受電'!V469)</f>
        <v/>
      </c>
      <c r="I469" s="303"/>
      <c r="J469" s="303"/>
      <c r="K469" s="303"/>
      <c r="L469" s="303"/>
      <c r="M469" s="303"/>
      <c r="N469" s="303"/>
      <c r="O469" s="303"/>
      <c r="P469" s="303"/>
      <c r="Q469" s="303"/>
      <c r="R469" s="304"/>
    </row>
    <row r="470" spans="3:23" s="271" customFormat="1" ht="37.5" customHeight="1">
      <c r="C470" s="439"/>
      <c r="D470" s="439"/>
      <c r="E470" s="441" t="str">
        <f>IF('様式第36(指定)_受電'!E470="","",'様式第36(指定)_受電'!E470)</f>
        <v/>
      </c>
      <c r="F470" s="441" t="str">
        <f>IF('様式第36(指定)_受電'!F470="","",'様式第36(指定)_受電'!F470)</f>
        <v/>
      </c>
      <c r="G470" s="268" t="s">
        <v>408</v>
      </c>
      <c r="H470" s="267" t="str">
        <f>IF(COUNT('様式第36(指定)_受電'!L470)=0,"",'様式第36(指定)_受電'!L470)</f>
        <v/>
      </c>
      <c r="I470" s="303"/>
      <c r="J470" s="303"/>
      <c r="K470" s="303"/>
      <c r="L470" s="303"/>
      <c r="M470" s="303"/>
      <c r="N470" s="303"/>
      <c r="O470" s="303"/>
      <c r="P470" s="303"/>
      <c r="Q470" s="303"/>
      <c r="R470" s="304"/>
    </row>
    <row r="471" spans="3:23" s="271" customFormat="1" ht="37.5" customHeight="1">
      <c r="C471" s="439"/>
      <c r="D471" s="439"/>
      <c r="E471" s="442"/>
      <c r="F471" s="442"/>
      <c r="G471" s="268" t="s">
        <v>409</v>
      </c>
      <c r="H471" s="267" t="str">
        <f>IF(COUNT('様式第36(指定)_受電'!V471)=0,"",'様式第36(指定)_受電'!V471)</f>
        <v/>
      </c>
      <c r="I471" s="303"/>
      <c r="J471" s="303"/>
      <c r="K471" s="303"/>
      <c r="L471" s="303"/>
      <c r="M471" s="303"/>
      <c r="N471" s="303"/>
      <c r="O471" s="303"/>
      <c r="P471" s="303"/>
      <c r="Q471" s="303"/>
      <c r="R471" s="304"/>
    </row>
    <row r="472" spans="3:23" s="271" customFormat="1" ht="37.5" customHeight="1">
      <c r="C472" s="439"/>
      <c r="D472" s="439"/>
      <c r="E472" s="441" t="str">
        <f>IF('様式第36(指定)_受電'!E472="","",'様式第36(指定)_受電'!E472)</f>
        <v/>
      </c>
      <c r="F472" s="441" t="str">
        <f>IF('様式第36(指定)_受電'!F472="","",'様式第36(指定)_受電'!F472)</f>
        <v/>
      </c>
      <c r="G472" s="268" t="s">
        <v>408</v>
      </c>
      <c r="H472" s="267" t="str">
        <f>IF(COUNT('様式第36(指定)_受電'!L472)=0,"",'様式第36(指定)_受電'!L472)</f>
        <v/>
      </c>
      <c r="I472" s="303"/>
      <c r="J472" s="303"/>
      <c r="K472" s="303"/>
      <c r="L472" s="303"/>
      <c r="M472" s="303"/>
      <c r="N472" s="303"/>
      <c r="O472" s="303"/>
      <c r="P472" s="303"/>
      <c r="Q472" s="303"/>
      <c r="R472" s="304"/>
    </row>
    <row r="473" spans="3:23" s="271" customFormat="1" ht="37.5" customHeight="1">
      <c r="C473" s="439"/>
      <c r="D473" s="439"/>
      <c r="E473" s="442"/>
      <c r="F473" s="442"/>
      <c r="G473" s="268" t="s">
        <v>409</v>
      </c>
      <c r="H473" s="267" t="str">
        <f>IF(COUNT('様式第36(指定)_受電'!V473)=0,"",'様式第36(指定)_受電'!V473)</f>
        <v/>
      </c>
      <c r="I473" s="303"/>
      <c r="J473" s="303"/>
      <c r="K473" s="303"/>
      <c r="L473" s="303"/>
      <c r="M473" s="303"/>
      <c r="N473" s="303"/>
      <c r="O473" s="303"/>
      <c r="P473" s="303"/>
      <c r="Q473" s="303"/>
      <c r="R473" s="304"/>
    </row>
    <row r="474" spans="3:23" s="271" customFormat="1" ht="37.5" customHeight="1">
      <c r="C474" s="439"/>
      <c r="D474" s="439"/>
      <c r="E474" s="443" t="s">
        <v>118</v>
      </c>
      <c r="F474" s="444"/>
      <c r="G474" s="273" t="s">
        <v>408</v>
      </c>
      <c r="H474" s="274" t="str">
        <f>IF(COUNTIFS($G468:$G473,$G474,H468:H473,"&gt;=0")=0,"",SUMIF($G468:$G473,$G474,H468:H473))</f>
        <v/>
      </c>
      <c r="I474" s="274" t="str">
        <f>IF(COUNTIFS($G468:$G473,$G474,I468:I473,"&lt;&gt;")=0,"",SUMIF($G468:$G473,$G474,I468:I473))</f>
        <v/>
      </c>
      <c r="J474" s="274" t="str">
        <f t="shared" ref="J474:Q474" si="156">IF(COUNTIFS($G468:$G473,$G474,J468:J473,"&lt;&gt;")=0,"",SUMIF($G468:$G473,$G474,J468:J473))</f>
        <v/>
      </c>
      <c r="K474" s="274" t="str">
        <f t="shared" si="156"/>
        <v/>
      </c>
      <c r="L474" s="274" t="str">
        <f t="shared" si="156"/>
        <v/>
      </c>
      <c r="M474" s="274" t="str">
        <f t="shared" si="156"/>
        <v/>
      </c>
      <c r="N474" s="274" t="str">
        <f t="shared" si="156"/>
        <v/>
      </c>
      <c r="O474" s="274" t="str">
        <f t="shared" si="156"/>
        <v/>
      </c>
      <c r="P474" s="274" t="str">
        <f t="shared" si="156"/>
        <v/>
      </c>
      <c r="Q474" s="274" t="str">
        <f t="shared" si="156"/>
        <v/>
      </c>
      <c r="R474" s="319"/>
      <c r="T474" s="272" t="s">
        <v>414</v>
      </c>
      <c r="W474" s="271">
        <v>1</v>
      </c>
    </row>
    <row r="475" spans="3:23" s="271" customFormat="1" ht="37.5" customHeight="1">
      <c r="C475" s="439"/>
      <c r="D475" s="440"/>
      <c r="E475" s="445"/>
      <c r="F475" s="446"/>
      <c r="G475" s="273" t="s">
        <v>409</v>
      </c>
      <c r="H475" s="274" t="str">
        <f>IF(COUNTIFS($G468:$G473,$G475,H468:H473,"&gt;=0")=0,"",SUMIF($G468:$G473,$G475,H468:H473))</f>
        <v/>
      </c>
      <c r="I475" s="274" t="str">
        <f>IF(COUNTIFS($G468:$G473,$G475,I468:I473,"&lt;&gt;")=0,"",SUMIF($G468:$G473,$G475,I468:I473))</f>
        <v/>
      </c>
      <c r="J475" s="274" t="str">
        <f t="shared" ref="J475:Q475" si="157">IF(COUNTIFS($G468:$G473,$G475,J468:J473,"&lt;&gt;")=0,"",SUMIF($G468:$G473,$G475,J468:J473))</f>
        <v/>
      </c>
      <c r="K475" s="274" t="str">
        <f t="shared" si="157"/>
        <v/>
      </c>
      <c r="L475" s="274" t="str">
        <f t="shared" si="157"/>
        <v/>
      </c>
      <c r="M475" s="274" t="str">
        <f t="shared" si="157"/>
        <v/>
      </c>
      <c r="N475" s="274" t="str">
        <f t="shared" si="157"/>
        <v/>
      </c>
      <c r="O475" s="274" t="str">
        <f t="shared" si="157"/>
        <v/>
      </c>
      <c r="P475" s="274" t="str">
        <f t="shared" si="157"/>
        <v/>
      </c>
      <c r="Q475" s="274" t="str">
        <f t="shared" si="157"/>
        <v/>
      </c>
      <c r="R475" s="319"/>
      <c r="T475" s="272" t="s">
        <v>414</v>
      </c>
      <c r="W475" s="271">
        <v>2</v>
      </c>
    </row>
    <row r="476" spans="3:23" s="271" customFormat="1" ht="37.5" customHeight="1">
      <c r="C476" s="439"/>
      <c r="D476" s="438" t="s">
        <v>346</v>
      </c>
      <c r="E476" s="441" t="str">
        <f>IF('様式第36(指定)_受電'!E476="","",'様式第36(指定)_受電'!E476)</f>
        <v/>
      </c>
      <c r="F476" s="441" t="str">
        <f>IF('様式第36(指定)_受電'!F476="","",'様式第36(指定)_受電'!F476)</f>
        <v/>
      </c>
      <c r="G476" s="268" t="s">
        <v>408</v>
      </c>
      <c r="H476" s="267" t="str">
        <f>IF(COUNT('様式第36(指定)_受電'!L476)=0,"",'様式第36(指定)_受電'!L476)</f>
        <v/>
      </c>
      <c r="I476" s="303"/>
      <c r="J476" s="303"/>
      <c r="K476" s="303"/>
      <c r="L476" s="303"/>
      <c r="M476" s="303"/>
      <c r="N476" s="303"/>
      <c r="O476" s="303"/>
      <c r="P476" s="303"/>
      <c r="Q476" s="303"/>
      <c r="R476" s="304"/>
    </row>
    <row r="477" spans="3:23" s="271" customFormat="1" ht="37.5" customHeight="1">
      <c r="C477" s="439"/>
      <c r="D477" s="439"/>
      <c r="E477" s="442"/>
      <c r="F477" s="442"/>
      <c r="G477" s="268" t="s">
        <v>409</v>
      </c>
      <c r="H477" s="267" t="str">
        <f>IF(COUNT('様式第36(指定)_受電'!V477)=0,"",'様式第36(指定)_受電'!V477)</f>
        <v/>
      </c>
      <c r="I477" s="303"/>
      <c r="J477" s="303"/>
      <c r="K477" s="303"/>
      <c r="L477" s="303"/>
      <c r="M477" s="303"/>
      <c r="N477" s="303"/>
      <c r="O477" s="303"/>
      <c r="P477" s="303"/>
      <c r="Q477" s="303"/>
      <c r="R477" s="304"/>
    </row>
    <row r="478" spans="3:23" s="271" customFormat="1" ht="37.5" customHeight="1">
      <c r="C478" s="439"/>
      <c r="D478" s="439"/>
      <c r="E478" s="441" t="str">
        <f>IF('様式第36(指定)_受電'!E478="","",'様式第36(指定)_受電'!E478)</f>
        <v/>
      </c>
      <c r="F478" s="441" t="str">
        <f>IF('様式第36(指定)_受電'!F478="","",'様式第36(指定)_受電'!F478)</f>
        <v/>
      </c>
      <c r="G478" s="268" t="s">
        <v>408</v>
      </c>
      <c r="H478" s="267" t="str">
        <f>IF(COUNT('様式第36(指定)_受電'!L478)=0,"",'様式第36(指定)_受電'!L478)</f>
        <v/>
      </c>
      <c r="I478" s="303"/>
      <c r="J478" s="303"/>
      <c r="K478" s="303"/>
      <c r="L478" s="303"/>
      <c r="M478" s="303"/>
      <c r="N478" s="303"/>
      <c r="O478" s="303"/>
      <c r="P478" s="303"/>
      <c r="Q478" s="303"/>
      <c r="R478" s="304"/>
    </row>
    <row r="479" spans="3:23" s="271" customFormat="1" ht="37.5" customHeight="1">
      <c r="C479" s="439"/>
      <c r="D479" s="439"/>
      <c r="E479" s="442"/>
      <c r="F479" s="442"/>
      <c r="G479" s="268" t="s">
        <v>409</v>
      </c>
      <c r="H479" s="267" t="str">
        <f>IF(COUNT('様式第36(指定)_受電'!V479)=0,"",'様式第36(指定)_受電'!V479)</f>
        <v/>
      </c>
      <c r="I479" s="303"/>
      <c r="J479" s="303"/>
      <c r="K479" s="303"/>
      <c r="L479" s="303"/>
      <c r="M479" s="303"/>
      <c r="N479" s="303"/>
      <c r="O479" s="303"/>
      <c r="P479" s="303"/>
      <c r="Q479" s="303"/>
      <c r="R479" s="304"/>
    </row>
    <row r="480" spans="3:23" s="271" customFormat="1" ht="37.5" customHeight="1">
      <c r="C480" s="439"/>
      <c r="D480" s="439"/>
      <c r="E480" s="441" t="str">
        <f>IF('様式第36(指定)_受電'!E480="","",'様式第36(指定)_受電'!E480)</f>
        <v/>
      </c>
      <c r="F480" s="441" t="str">
        <f>IF('様式第36(指定)_受電'!F480="","",'様式第36(指定)_受電'!F480)</f>
        <v/>
      </c>
      <c r="G480" s="268" t="s">
        <v>408</v>
      </c>
      <c r="H480" s="267" t="str">
        <f>IF(COUNT('様式第36(指定)_受電'!L480)=0,"",'様式第36(指定)_受電'!L480)</f>
        <v/>
      </c>
      <c r="I480" s="303"/>
      <c r="J480" s="303"/>
      <c r="K480" s="303"/>
      <c r="L480" s="303"/>
      <c r="M480" s="303"/>
      <c r="N480" s="303"/>
      <c r="O480" s="303"/>
      <c r="P480" s="303"/>
      <c r="Q480" s="303"/>
      <c r="R480" s="304"/>
    </row>
    <row r="481" spans="3:23" s="271" customFormat="1" ht="37.5" customHeight="1">
      <c r="C481" s="439"/>
      <c r="D481" s="439"/>
      <c r="E481" s="442"/>
      <c r="F481" s="442"/>
      <c r="G481" s="268" t="s">
        <v>409</v>
      </c>
      <c r="H481" s="267" t="str">
        <f>IF(COUNT('様式第36(指定)_受電'!V481)=0,"",'様式第36(指定)_受電'!V481)</f>
        <v/>
      </c>
      <c r="I481" s="303"/>
      <c r="J481" s="303"/>
      <c r="K481" s="303"/>
      <c r="L481" s="303"/>
      <c r="M481" s="303"/>
      <c r="N481" s="303"/>
      <c r="O481" s="303"/>
      <c r="P481" s="303"/>
      <c r="Q481" s="303"/>
      <c r="R481" s="304"/>
    </row>
    <row r="482" spans="3:23" s="271" customFormat="1" ht="37.5" customHeight="1">
      <c r="C482" s="439"/>
      <c r="D482" s="439"/>
      <c r="E482" s="443" t="s">
        <v>118</v>
      </c>
      <c r="F482" s="444"/>
      <c r="G482" s="273" t="s">
        <v>408</v>
      </c>
      <c r="H482" s="274" t="str">
        <f>IF(COUNTIFS($G476:$G481,$G482,H476:H481,"&gt;=0")=0,"",SUMIF($G476:$G481,$G482,H476:H481))</f>
        <v/>
      </c>
      <c r="I482" s="274" t="str">
        <f>IF(COUNTIFS($G476:$G481,$G482,I476:I481,"&lt;&gt;")=0,"",SUMIF($G476:$G481,$G482,I476:I481))</f>
        <v/>
      </c>
      <c r="J482" s="274" t="str">
        <f t="shared" ref="J482:Q482" si="158">IF(COUNTIFS($G476:$G481,$G482,J476:J481,"&lt;&gt;")=0,"",SUMIF($G476:$G481,$G482,J476:J481))</f>
        <v/>
      </c>
      <c r="K482" s="274" t="str">
        <f t="shared" si="158"/>
        <v/>
      </c>
      <c r="L482" s="274" t="str">
        <f t="shared" si="158"/>
        <v/>
      </c>
      <c r="M482" s="274" t="str">
        <f t="shared" si="158"/>
        <v/>
      </c>
      <c r="N482" s="274" t="str">
        <f t="shared" si="158"/>
        <v/>
      </c>
      <c r="O482" s="274" t="str">
        <f t="shared" si="158"/>
        <v/>
      </c>
      <c r="P482" s="274" t="str">
        <f t="shared" si="158"/>
        <v/>
      </c>
      <c r="Q482" s="274" t="str">
        <f t="shared" si="158"/>
        <v/>
      </c>
      <c r="R482" s="319"/>
      <c r="T482" s="272" t="s">
        <v>414</v>
      </c>
      <c r="W482" s="271">
        <v>3</v>
      </c>
    </row>
    <row r="483" spans="3:23" s="271" customFormat="1" ht="37.5" customHeight="1">
      <c r="C483" s="439"/>
      <c r="D483" s="440"/>
      <c r="E483" s="445"/>
      <c r="F483" s="446"/>
      <c r="G483" s="273" t="s">
        <v>409</v>
      </c>
      <c r="H483" s="274" t="str">
        <f>IF(COUNTIFS($G476:$G481,$G483,H476:H481,"&gt;=0")=0,"",SUMIF($G476:$G481,$G483,H476:H481))</f>
        <v/>
      </c>
      <c r="I483" s="274" t="str">
        <f>IF(COUNTIFS($G476:$G481,$G483,I476:I481,"&lt;&gt;")=0,"",SUMIF($G476:$G481,$G483,I476:I481))</f>
        <v/>
      </c>
      <c r="J483" s="274" t="str">
        <f t="shared" ref="J483:Q483" si="159">IF(COUNTIFS($G476:$G481,$G483,J476:J481,"&lt;&gt;")=0,"",SUMIF($G476:$G481,$G483,J476:J481))</f>
        <v/>
      </c>
      <c r="K483" s="274" t="str">
        <f t="shared" si="159"/>
        <v/>
      </c>
      <c r="L483" s="274" t="str">
        <f t="shared" si="159"/>
        <v/>
      </c>
      <c r="M483" s="274" t="str">
        <f t="shared" si="159"/>
        <v/>
      </c>
      <c r="N483" s="274" t="str">
        <f t="shared" si="159"/>
        <v/>
      </c>
      <c r="O483" s="274" t="str">
        <f t="shared" si="159"/>
        <v/>
      </c>
      <c r="P483" s="274" t="str">
        <f t="shared" si="159"/>
        <v/>
      </c>
      <c r="Q483" s="274" t="str">
        <f t="shared" si="159"/>
        <v/>
      </c>
      <c r="R483" s="319"/>
      <c r="T483" s="272" t="s">
        <v>414</v>
      </c>
      <c r="W483" s="271">
        <v>4</v>
      </c>
    </row>
    <row r="484" spans="3:23" s="271" customFormat="1" ht="37.5" customHeight="1">
      <c r="C484" s="439"/>
      <c r="D484" s="438" t="s">
        <v>119</v>
      </c>
      <c r="E484" s="441" t="str">
        <f>IF('様式第36(指定)_受電'!E484="","",'様式第36(指定)_受電'!E484)</f>
        <v/>
      </c>
      <c r="F484" s="441" t="str">
        <f>IF('様式第36(指定)_受電'!F484="","",'様式第36(指定)_受電'!F484)</f>
        <v/>
      </c>
      <c r="G484" s="268" t="s">
        <v>408</v>
      </c>
      <c r="H484" s="267" t="str">
        <f>IF(COUNT('様式第36(指定)_受電'!L484)=0,"",'様式第36(指定)_受電'!L484)</f>
        <v/>
      </c>
      <c r="I484" s="303"/>
      <c r="J484" s="303"/>
      <c r="K484" s="303"/>
      <c r="L484" s="303"/>
      <c r="M484" s="303"/>
      <c r="N484" s="303"/>
      <c r="O484" s="303"/>
      <c r="P484" s="303"/>
      <c r="Q484" s="303"/>
      <c r="R484" s="304"/>
    </row>
    <row r="485" spans="3:23" s="271" customFormat="1" ht="37.5" customHeight="1">
      <c r="C485" s="439"/>
      <c r="D485" s="439"/>
      <c r="E485" s="442"/>
      <c r="F485" s="442"/>
      <c r="G485" s="268" t="s">
        <v>409</v>
      </c>
      <c r="H485" s="267" t="str">
        <f>IF(COUNT('様式第36(指定)_受電'!V485)=0,"",'様式第36(指定)_受電'!V485)</f>
        <v/>
      </c>
      <c r="I485" s="303"/>
      <c r="J485" s="303"/>
      <c r="K485" s="303"/>
      <c r="L485" s="303"/>
      <c r="M485" s="303"/>
      <c r="N485" s="303"/>
      <c r="O485" s="303"/>
      <c r="P485" s="303"/>
      <c r="Q485" s="303"/>
      <c r="R485" s="304"/>
    </row>
    <row r="486" spans="3:23" s="271" customFormat="1" ht="37.5" customHeight="1">
      <c r="C486" s="439"/>
      <c r="D486" s="439"/>
      <c r="E486" s="441" t="str">
        <f>IF('様式第36(指定)_受電'!E486="","",'様式第36(指定)_受電'!E486)</f>
        <v/>
      </c>
      <c r="F486" s="441" t="str">
        <f>IF('様式第36(指定)_受電'!F486="","",'様式第36(指定)_受電'!F486)</f>
        <v/>
      </c>
      <c r="G486" s="268" t="s">
        <v>408</v>
      </c>
      <c r="H486" s="267" t="str">
        <f>IF(COUNT('様式第36(指定)_受電'!L486)=0,"",'様式第36(指定)_受電'!L486)</f>
        <v/>
      </c>
      <c r="I486" s="303"/>
      <c r="J486" s="303"/>
      <c r="K486" s="303"/>
      <c r="L486" s="303"/>
      <c r="M486" s="303"/>
      <c r="N486" s="303"/>
      <c r="O486" s="303"/>
      <c r="P486" s="303"/>
      <c r="Q486" s="303"/>
      <c r="R486" s="304"/>
    </row>
    <row r="487" spans="3:23" s="271" customFormat="1" ht="37.5" customHeight="1">
      <c r="C487" s="439"/>
      <c r="D487" s="439"/>
      <c r="E487" s="442"/>
      <c r="F487" s="442"/>
      <c r="G487" s="268" t="s">
        <v>409</v>
      </c>
      <c r="H487" s="267" t="str">
        <f>IF(COUNT('様式第36(指定)_受電'!V487)=0,"",'様式第36(指定)_受電'!V487)</f>
        <v/>
      </c>
      <c r="I487" s="303"/>
      <c r="J487" s="303"/>
      <c r="K487" s="303"/>
      <c r="L487" s="303"/>
      <c r="M487" s="303"/>
      <c r="N487" s="303"/>
      <c r="O487" s="303"/>
      <c r="P487" s="303"/>
      <c r="Q487" s="303"/>
      <c r="R487" s="304"/>
    </row>
    <row r="488" spans="3:23" s="271" customFormat="1" ht="37.5" customHeight="1">
      <c r="C488" s="439"/>
      <c r="D488" s="439"/>
      <c r="E488" s="441" t="str">
        <f>IF('様式第36(指定)_受電'!E488="","",'様式第36(指定)_受電'!E488)</f>
        <v/>
      </c>
      <c r="F488" s="441" t="str">
        <f>IF('様式第36(指定)_受電'!F488="","",'様式第36(指定)_受電'!F488)</f>
        <v/>
      </c>
      <c r="G488" s="268" t="s">
        <v>408</v>
      </c>
      <c r="H488" s="267" t="str">
        <f>IF(COUNT('様式第36(指定)_受電'!L488)=0,"",'様式第36(指定)_受電'!L488)</f>
        <v/>
      </c>
      <c r="I488" s="303"/>
      <c r="J488" s="303"/>
      <c r="K488" s="303"/>
      <c r="L488" s="303"/>
      <c r="M488" s="303"/>
      <c r="N488" s="303"/>
      <c r="O488" s="303"/>
      <c r="P488" s="303"/>
      <c r="Q488" s="303"/>
      <c r="R488" s="304"/>
    </row>
    <row r="489" spans="3:23" s="271" customFormat="1" ht="37.5" customHeight="1">
      <c r="C489" s="439"/>
      <c r="D489" s="439"/>
      <c r="E489" s="442"/>
      <c r="F489" s="442"/>
      <c r="G489" s="268" t="s">
        <v>409</v>
      </c>
      <c r="H489" s="267" t="str">
        <f>IF(COUNT('様式第36(指定)_受電'!V489)=0,"",'様式第36(指定)_受電'!V489)</f>
        <v/>
      </c>
      <c r="I489" s="303"/>
      <c r="J489" s="303"/>
      <c r="K489" s="303"/>
      <c r="L489" s="303"/>
      <c r="M489" s="303"/>
      <c r="N489" s="303"/>
      <c r="O489" s="303"/>
      <c r="P489" s="303"/>
      <c r="Q489" s="303"/>
      <c r="R489" s="304"/>
    </row>
    <row r="490" spans="3:23" s="271" customFormat="1" ht="37.5" customHeight="1">
      <c r="C490" s="439"/>
      <c r="D490" s="439"/>
      <c r="E490" s="443" t="s">
        <v>118</v>
      </c>
      <c r="F490" s="444"/>
      <c r="G490" s="273" t="s">
        <v>408</v>
      </c>
      <c r="H490" s="274" t="str">
        <f>IF(COUNTIFS($G484:$G489,$G490,H484:H489,"&gt;=0")=0,"",SUMIF($G484:$G489,$G490,H484:H489))</f>
        <v/>
      </c>
      <c r="I490" s="274" t="str">
        <f>IF(COUNTIFS($G484:$G489,$G490,I484:I489,"&lt;&gt;")=0,"",SUMIF($G484:$G489,$G490,I484:I489))</f>
        <v/>
      </c>
      <c r="J490" s="274" t="str">
        <f t="shared" ref="J490:Q490" si="160">IF(COUNTIFS($G484:$G489,$G490,J484:J489,"&lt;&gt;")=0,"",SUMIF($G484:$G489,$G490,J484:J489))</f>
        <v/>
      </c>
      <c r="K490" s="274" t="str">
        <f t="shared" si="160"/>
        <v/>
      </c>
      <c r="L490" s="274" t="str">
        <f t="shared" si="160"/>
        <v/>
      </c>
      <c r="M490" s="274" t="str">
        <f t="shared" si="160"/>
        <v/>
      </c>
      <c r="N490" s="274" t="str">
        <f t="shared" si="160"/>
        <v/>
      </c>
      <c r="O490" s="274" t="str">
        <f t="shared" si="160"/>
        <v/>
      </c>
      <c r="P490" s="274" t="str">
        <f t="shared" si="160"/>
        <v/>
      </c>
      <c r="Q490" s="274" t="str">
        <f t="shared" si="160"/>
        <v/>
      </c>
      <c r="R490" s="319"/>
      <c r="T490" s="272" t="s">
        <v>414</v>
      </c>
      <c r="W490" s="271">
        <v>5</v>
      </c>
    </row>
    <row r="491" spans="3:23" s="271" customFormat="1" ht="37.5" customHeight="1">
      <c r="C491" s="439"/>
      <c r="D491" s="440"/>
      <c r="E491" s="445"/>
      <c r="F491" s="446"/>
      <c r="G491" s="273" t="s">
        <v>409</v>
      </c>
      <c r="H491" s="274" t="str">
        <f>IF(COUNTIFS($G484:$G489,$G491,H484:H489,"&gt;=0")=0,"",SUMIF($G484:$G489,$G491,H484:H489))</f>
        <v/>
      </c>
      <c r="I491" s="274" t="str">
        <f>IF(COUNTIFS($G484:$G489,$G491,I484:I489,"&lt;&gt;")=0,"",SUMIF($G484:$G489,$G491,I484:I489))</f>
        <v/>
      </c>
      <c r="J491" s="274" t="str">
        <f t="shared" ref="J491:Q491" si="161">IF(COUNTIFS($G484:$G489,$G491,J484:J489,"&lt;&gt;")=0,"",SUMIF($G484:$G489,$G491,J484:J489))</f>
        <v/>
      </c>
      <c r="K491" s="274" t="str">
        <f t="shared" si="161"/>
        <v/>
      </c>
      <c r="L491" s="274" t="str">
        <f t="shared" si="161"/>
        <v/>
      </c>
      <c r="M491" s="274" t="str">
        <f t="shared" si="161"/>
        <v/>
      </c>
      <c r="N491" s="274" t="str">
        <f t="shared" si="161"/>
        <v/>
      </c>
      <c r="O491" s="274" t="str">
        <f t="shared" si="161"/>
        <v/>
      </c>
      <c r="P491" s="274" t="str">
        <f t="shared" si="161"/>
        <v/>
      </c>
      <c r="Q491" s="274" t="str">
        <f t="shared" si="161"/>
        <v/>
      </c>
      <c r="R491" s="319"/>
      <c r="T491" s="272" t="s">
        <v>414</v>
      </c>
      <c r="W491" s="271">
        <v>6</v>
      </c>
    </row>
    <row r="492" spans="3:23" s="271" customFormat="1" ht="37.5" customHeight="1">
      <c r="C492" s="439"/>
      <c r="D492" s="438" t="s">
        <v>120</v>
      </c>
      <c r="E492" s="441" t="str">
        <f>IF('様式第36(指定)_受電'!E492="","",'様式第36(指定)_受電'!E492)</f>
        <v/>
      </c>
      <c r="F492" s="441" t="str">
        <f>IF('様式第36(指定)_受電'!F492="","",'様式第36(指定)_受電'!F492)</f>
        <v/>
      </c>
      <c r="G492" s="268" t="s">
        <v>408</v>
      </c>
      <c r="H492" s="267" t="str">
        <f>IF(COUNT('様式第36(指定)_受電'!L492)=0,"",'様式第36(指定)_受電'!L492)</f>
        <v/>
      </c>
      <c r="I492" s="303"/>
      <c r="J492" s="303"/>
      <c r="K492" s="303"/>
      <c r="L492" s="303"/>
      <c r="M492" s="303"/>
      <c r="N492" s="303"/>
      <c r="O492" s="303"/>
      <c r="P492" s="303"/>
      <c r="Q492" s="303"/>
      <c r="R492" s="304"/>
    </row>
    <row r="493" spans="3:23" s="271" customFormat="1" ht="37.5" customHeight="1">
      <c r="C493" s="439"/>
      <c r="D493" s="439"/>
      <c r="E493" s="442"/>
      <c r="F493" s="442"/>
      <c r="G493" s="268" t="s">
        <v>409</v>
      </c>
      <c r="H493" s="267" t="str">
        <f>IF(COUNT('様式第36(指定)_受電'!V493)=0,"",'様式第36(指定)_受電'!V493)</f>
        <v/>
      </c>
      <c r="I493" s="303"/>
      <c r="J493" s="303"/>
      <c r="K493" s="303"/>
      <c r="L493" s="303"/>
      <c r="M493" s="303"/>
      <c r="N493" s="303"/>
      <c r="O493" s="303"/>
      <c r="P493" s="303"/>
      <c r="Q493" s="303"/>
      <c r="R493" s="304"/>
    </row>
    <row r="494" spans="3:23" s="271" customFormat="1" ht="37.5" customHeight="1">
      <c r="C494" s="439"/>
      <c r="D494" s="439"/>
      <c r="E494" s="441" t="str">
        <f>IF('様式第36(指定)_受電'!E494="","",'様式第36(指定)_受電'!E494)</f>
        <v/>
      </c>
      <c r="F494" s="441" t="str">
        <f>IF('様式第36(指定)_受電'!F494="","",'様式第36(指定)_受電'!F494)</f>
        <v/>
      </c>
      <c r="G494" s="268" t="s">
        <v>408</v>
      </c>
      <c r="H494" s="267" t="str">
        <f>IF(COUNT('様式第36(指定)_受電'!L494)=0,"",'様式第36(指定)_受電'!L494)</f>
        <v/>
      </c>
      <c r="I494" s="303"/>
      <c r="J494" s="303"/>
      <c r="K494" s="303"/>
      <c r="L494" s="303"/>
      <c r="M494" s="303"/>
      <c r="N494" s="303"/>
      <c r="O494" s="303"/>
      <c r="P494" s="303"/>
      <c r="Q494" s="303"/>
      <c r="R494" s="304"/>
    </row>
    <row r="495" spans="3:23" s="271" customFormat="1" ht="37.5" customHeight="1">
      <c r="C495" s="439"/>
      <c r="D495" s="439"/>
      <c r="E495" s="442"/>
      <c r="F495" s="442"/>
      <c r="G495" s="268" t="s">
        <v>409</v>
      </c>
      <c r="H495" s="267" t="str">
        <f>IF(COUNT('様式第36(指定)_受電'!V495)=0,"",'様式第36(指定)_受電'!V495)</f>
        <v/>
      </c>
      <c r="I495" s="303"/>
      <c r="J495" s="303"/>
      <c r="K495" s="303"/>
      <c r="L495" s="303"/>
      <c r="M495" s="303"/>
      <c r="N495" s="303"/>
      <c r="O495" s="303"/>
      <c r="P495" s="303"/>
      <c r="Q495" s="303"/>
      <c r="R495" s="304"/>
    </row>
    <row r="496" spans="3:23" s="271" customFormat="1" ht="37.5" customHeight="1">
      <c r="C496" s="439"/>
      <c r="D496" s="439"/>
      <c r="E496" s="441" t="str">
        <f>IF('様式第36(指定)_受電'!E496="","",'様式第36(指定)_受電'!E496)</f>
        <v/>
      </c>
      <c r="F496" s="441" t="str">
        <f>IF('様式第36(指定)_受電'!F496="","",'様式第36(指定)_受電'!F496)</f>
        <v/>
      </c>
      <c r="G496" s="268" t="s">
        <v>408</v>
      </c>
      <c r="H496" s="267" t="str">
        <f>IF(COUNT('様式第36(指定)_受電'!L496)=0,"",'様式第36(指定)_受電'!L496)</f>
        <v/>
      </c>
      <c r="I496" s="303"/>
      <c r="J496" s="303"/>
      <c r="K496" s="303"/>
      <c r="L496" s="303"/>
      <c r="M496" s="303"/>
      <c r="N496" s="303"/>
      <c r="O496" s="303"/>
      <c r="P496" s="303"/>
      <c r="Q496" s="303"/>
      <c r="R496" s="304"/>
    </row>
    <row r="497" spans="3:23" s="271" customFormat="1" ht="37.5" customHeight="1">
      <c r="C497" s="439"/>
      <c r="D497" s="439"/>
      <c r="E497" s="442"/>
      <c r="F497" s="442"/>
      <c r="G497" s="268" t="s">
        <v>409</v>
      </c>
      <c r="H497" s="267" t="str">
        <f>IF(COUNT('様式第36(指定)_受電'!V497)=0,"",'様式第36(指定)_受電'!V497)</f>
        <v/>
      </c>
      <c r="I497" s="303"/>
      <c r="J497" s="303"/>
      <c r="K497" s="303"/>
      <c r="L497" s="303"/>
      <c r="M497" s="303"/>
      <c r="N497" s="303"/>
      <c r="O497" s="303"/>
      <c r="P497" s="303"/>
      <c r="Q497" s="303"/>
      <c r="R497" s="304"/>
    </row>
    <row r="498" spans="3:23" s="271" customFormat="1" ht="37.5" customHeight="1">
      <c r="C498" s="439"/>
      <c r="D498" s="439"/>
      <c r="E498" s="443" t="s">
        <v>118</v>
      </c>
      <c r="F498" s="444"/>
      <c r="G498" s="273" t="s">
        <v>408</v>
      </c>
      <c r="H498" s="274" t="str">
        <f>IF(COUNTIFS($G492:$G497,$G498,H492:H497,"&gt;=0")=0,"",SUMIF($G492:$G497,$G498,H492:H497))</f>
        <v/>
      </c>
      <c r="I498" s="274" t="str">
        <f>IF(COUNTIFS($G492:$G497,$G498,I492:I497,"&lt;&gt;")=0,"",SUMIF($G492:$G497,$G498,I492:I497))</f>
        <v/>
      </c>
      <c r="J498" s="274" t="str">
        <f t="shared" ref="J498" si="162">IF(COUNTIFS($G492:$G497,$G498,J492:J497,"&lt;&gt;")=0,"",SUMIF($G492:$G497,$G498,J492:J497))</f>
        <v/>
      </c>
      <c r="K498" s="274" t="str">
        <f t="shared" ref="K498" si="163">IF(COUNTIFS($G492:$G497,$G498,K492:K497,"&lt;&gt;")=0,"",SUMIF($G492:$G497,$G498,K492:K497))</f>
        <v/>
      </c>
      <c r="L498" s="274" t="str">
        <f t="shared" ref="L498" si="164">IF(COUNTIFS($G492:$G497,$G498,L492:L497,"&lt;&gt;")=0,"",SUMIF($G492:$G497,$G498,L492:L497))</f>
        <v/>
      </c>
      <c r="M498" s="274" t="str">
        <f t="shared" ref="M498" si="165">IF(COUNTIFS($G492:$G497,$G498,M492:M497,"&lt;&gt;")=0,"",SUMIF($G492:$G497,$G498,M492:M497))</f>
        <v/>
      </c>
      <c r="N498" s="274" t="str">
        <f t="shared" ref="N498" si="166">IF(COUNTIFS($G492:$G497,$G498,N492:N497,"&lt;&gt;")=0,"",SUMIF($G492:$G497,$G498,N492:N497))</f>
        <v/>
      </c>
      <c r="O498" s="274" t="str">
        <f t="shared" ref="O498" si="167">IF(COUNTIFS($G492:$G497,$G498,O492:O497,"&lt;&gt;")=0,"",SUMIF($G492:$G497,$G498,O492:O497))</f>
        <v/>
      </c>
      <c r="P498" s="274" t="str">
        <f t="shared" ref="P498" si="168">IF(COUNTIFS($G492:$G497,$G498,P492:P497,"&lt;&gt;")=0,"",SUMIF($G492:$G497,$G498,P492:P497))</f>
        <v/>
      </c>
      <c r="Q498" s="274" t="str">
        <f t="shared" ref="Q498" si="169">IF(COUNTIFS($G492:$G497,$G498,Q492:Q497,"&lt;&gt;")=0,"",SUMIF($G492:$G497,$G498,Q492:Q497))</f>
        <v/>
      </c>
      <c r="R498" s="319"/>
      <c r="T498" s="272" t="s">
        <v>414</v>
      </c>
      <c r="W498" s="271">
        <v>7</v>
      </c>
    </row>
    <row r="499" spans="3:23" s="271" customFormat="1" ht="37.5" customHeight="1">
      <c r="C499" s="439"/>
      <c r="D499" s="440"/>
      <c r="E499" s="445"/>
      <c r="F499" s="446"/>
      <c r="G499" s="273" t="s">
        <v>409</v>
      </c>
      <c r="H499" s="274" t="str">
        <f>IF(COUNTIFS($G492:$G497,$G499,H492:H497,"&gt;=0")=0,"",SUMIF($G492:$G497,$G499,H492:H497))</f>
        <v/>
      </c>
      <c r="I499" s="274" t="str">
        <f>IF(COUNTIFS($G492:$G497,$G499,I492:I497,"&lt;&gt;")=0,"",SUMIF($G492:$G497,$G499,I492:I497))</f>
        <v/>
      </c>
      <c r="J499" s="274" t="str">
        <f t="shared" ref="J499:Q499" si="170">IF(COUNTIFS($G492:$G497,$G499,J492:J497,"&lt;&gt;")=0,"",SUMIF($G492:$G497,$G499,J492:J497))</f>
        <v/>
      </c>
      <c r="K499" s="274" t="str">
        <f t="shared" si="170"/>
        <v/>
      </c>
      <c r="L499" s="274" t="str">
        <f t="shared" si="170"/>
        <v/>
      </c>
      <c r="M499" s="274" t="str">
        <f t="shared" si="170"/>
        <v/>
      </c>
      <c r="N499" s="274" t="str">
        <f t="shared" si="170"/>
        <v/>
      </c>
      <c r="O499" s="274" t="str">
        <f t="shared" si="170"/>
        <v/>
      </c>
      <c r="P499" s="274" t="str">
        <f t="shared" si="170"/>
        <v/>
      </c>
      <c r="Q499" s="274" t="str">
        <f t="shared" si="170"/>
        <v/>
      </c>
      <c r="R499" s="319"/>
      <c r="T499" s="272" t="s">
        <v>414</v>
      </c>
      <c r="W499" s="271">
        <v>8</v>
      </c>
    </row>
    <row r="500" spans="3:23" s="271" customFormat="1" ht="37.5" customHeight="1">
      <c r="C500" s="439"/>
      <c r="D500" s="437" t="s">
        <v>121</v>
      </c>
      <c r="E500" s="437"/>
      <c r="F500" s="437"/>
      <c r="G500" s="273" t="s">
        <v>408</v>
      </c>
      <c r="H500" s="274" t="str">
        <f>IF(COUNT(H474,H482,H490,H498)=0,"",SUM(H474,H482,H490,H498))</f>
        <v/>
      </c>
      <c r="I500" s="274" t="str">
        <f t="shared" ref="I500:Q500" si="171">IF(COUNT(I474,I482,I490,I498)=0,"",SUM(I474,I482,I490,I498))</f>
        <v/>
      </c>
      <c r="J500" s="274" t="str">
        <f t="shared" si="171"/>
        <v/>
      </c>
      <c r="K500" s="274" t="str">
        <f t="shared" si="171"/>
        <v/>
      </c>
      <c r="L500" s="274" t="str">
        <f t="shared" si="171"/>
        <v/>
      </c>
      <c r="M500" s="274" t="str">
        <f t="shared" si="171"/>
        <v/>
      </c>
      <c r="N500" s="274" t="str">
        <f t="shared" si="171"/>
        <v/>
      </c>
      <c r="O500" s="274" t="str">
        <f t="shared" si="171"/>
        <v/>
      </c>
      <c r="P500" s="274" t="str">
        <f t="shared" si="171"/>
        <v/>
      </c>
      <c r="Q500" s="274" t="str">
        <f t="shared" si="171"/>
        <v/>
      </c>
      <c r="R500" s="319"/>
      <c r="T500" s="272" t="s">
        <v>414</v>
      </c>
    </row>
    <row r="501" spans="3:23" s="271" customFormat="1" ht="37.5" customHeight="1">
      <c r="C501" s="440"/>
      <c r="D501" s="437"/>
      <c r="E501" s="437"/>
      <c r="F501" s="437"/>
      <c r="G501" s="273" t="s">
        <v>409</v>
      </c>
      <c r="H501" s="274" t="str">
        <f>IF(COUNT(H475,H483,H491,H499)=0,"",SUM(H475,H483,H491,H499))</f>
        <v/>
      </c>
      <c r="I501" s="274" t="str">
        <f t="shared" ref="I501:Q501" si="172">IF(COUNT(I475,I483,I491,I499)=0,"",SUM(I475,I483,I491,I499))</f>
        <v/>
      </c>
      <c r="J501" s="274" t="str">
        <f t="shared" si="172"/>
        <v/>
      </c>
      <c r="K501" s="274" t="str">
        <f t="shared" si="172"/>
        <v/>
      </c>
      <c r="L501" s="274" t="str">
        <f t="shared" si="172"/>
        <v/>
      </c>
      <c r="M501" s="274" t="str">
        <f t="shared" si="172"/>
        <v/>
      </c>
      <c r="N501" s="274" t="str">
        <f t="shared" si="172"/>
        <v/>
      </c>
      <c r="O501" s="274" t="str">
        <f t="shared" si="172"/>
        <v/>
      </c>
      <c r="P501" s="274" t="str">
        <f t="shared" si="172"/>
        <v/>
      </c>
      <c r="Q501" s="274" t="str">
        <f t="shared" si="172"/>
        <v/>
      </c>
      <c r="R501" s="319"/>
      <c r="T501" s="272" t="s">
        <v>414</v>
      </c>
    </row>
    <row r="502" spans="3:23" s="324" customFormat="1" ht="18.75" customHeight="1">
      <c r="C502" s="320" t="s">
        <v>296</v>
      </c>
      <c r="D502" s="321"/>
      <c r="E502" s="321"/>
      <c r="F502" s="321"/>
      <c r="G502" s="322"/>
      <c r="H502" s="321"/>
      <c r="I502" s="321"/>
      <c r="J502" s="321"/>
      <c r="K502" s="321"/>
      <c r="L502" s="321"/>
      <c r="M502" s="321"/>
      <c r="N502" s="321"/>
      <c r="O502" s="321"/>
      <c r="P502" s="321"/>
      <c r="Q502" s="321"/>
      <c r="R502" s="323"/>
    </row>
    <row r="503" spans="3:23" s="324" customFormat="1" ht="18.75" customHeight="1">
      <c r="C503" s="338"/>
      <c r="D503" s="339"/>
      <c r="E503" s="339"/>
      <c r="F503" s="339"/>
      <c r="G503" s="340"/>
      <c r="H503" s="339"/>
      <c r="I503" s="339"/>
      <c r="J503" s="339"/>
      <c r="K503" s="339"/>
      <c r="L503" s="339"/>
      <c r="M503" s="339"/>
      <c r="N503" s="339"/>
      <c r="O503" s="339"/>
      <c r="P503" s="339"/>
      <c r="Q503" s="339"/>
      <c r="R503" s="343"/>
    </row>
    <row r="504" spans="3:23" s="324" customFormat="1" ht="18.75" customHeight="1">
      <c r="C504" s="338"/>
      <c r="D504" s="339"/>
      <c r="E504" s="339"/>
      <c r="F504" s="339"/>
      <c r="G504" s="340"/>
      <c r="H504" s="339"/>
      <c r="I504" s="339"/>
      <c r="J504" s="339"/>
      <c r="K504" s="339"/>
      <c r="L504" s="339"/>
      <c r="M504" s="339"/>
      <c r="N504" s="339"/>
      <c r="O504" s="339"/>
      <c r="P504" s="339"/>
      <c r="Q504" s="339"/>
      <c r="R504" s="343"/>
    </row>
    <row r="505" spans="3:23" s="324" customFormat="1" ht="18.75" customHeight="1">
      <c r="C505" s="338"/>
      <c r="D505" s="339"/>
      <c r="E505" s="339"/>
      <c r="F505" s="339"/>
      <c r="G505" s="340"/>
      <c r="H505" s="339"/>
      <c r="I505" s="339"/>
      <c r="J505" s="339"/>
      <c r="K505" s="339"/>
      <c r="L505" s="339"/>
      <c r="M505" s="339"/>
      <c r="N505" s="339"/>
      <c r="O505" s="339"/>
      <c r="P505" s="339"/>
      <c r="Q505" s="339"/>
      <c r="R505" s="343"/>
    </row>
    <row r="506" spans="3:23" s="324" customFormat="1" ht="18.75" customHeight="1">
      <c r="C506" s="338"/>
      <c r="D506" s="339"/>
      <c r="E506" s="339"/>
      <c r="F506" s="339"/>
      <c r="G506" s="340"/>
      <c r="H506" s="339"/>
      <c r="I506" s="339"/>
      <c r="J506" s="339"/>
      <c r="K506" s="339"/>
      <c r="L506" s="339"/>
      <c r="M506" s="339"/>
      <c r="N506" s="339"/>
      <c r="O506" s="339"/>
      <c r="P506" s="339"/>
      <c r="Q506" s="339"/>
      <c r="R506" s="343"/>
    </row>
    <row r="507" spans="3:23" s="324" customFormat="1" ht="18.75" customHeight="1">
      <c r="C507" s="338"/>
      <c r="D507" s="339"/>
      <c r="E507" s="339"/>
      <c r="F507" s="339"/>
      <c r="G507" s="340"/>
      <c r="H507" s="339"/>
      <c r="I507" s="339"/>
      <c r="J507" s="339"/>
      <c r="K507" s="339"/>
      <c r="L507" s="339"/>
      <c r="M507" s="339"/>
      <c r="N507" s="339"/>
      <c r="O507" s="339"/>
      <c r="P507" s="339"/>
      <c r="Q507" s="339"/>
      <c r="R507" s="343"/>
    </row>
    <row r="508" spans="3:23" s="324" customFormat="1" ht="18.75" customHeight="1">
      <c r="C508" s="338"/>
      <c r="D508" s="339"/>
      <c r="E508" s="339"/>
      <c r="F508" s="339"/>
      <c r="G508" s="340"/>
      <c r="H508" s="339"/>
      <c r="I508" s="339"/>
      <c r="J508" s="339"/>
      <c r="K508" s="339"/>
      <c r="L508" s="339"/>
      <c r="M508" s="339"/>
      <c r="N508" s="339"/>
      <c r="O508" s="339"/>
      <c r="P508" s="339"/>
      <c r="Q508" s="339"/>
      <c r="R508" s="343"/>
    </row>
    <row r="509" spans="3:23" s="324" customFormat="1" ht="18.75" customHeight="1">
      <c r="C509" s="338"/>
      <c r="D509" s="339"/>
      <c r="E509" s="339"/>
      <c r="F509" s="339"/>
      <c r="G509" s="340"/>
      <c r="H509" s="339"/>
      <c r="I509" s="339"/>
      <c r="J509" s="339"/>
      <c r="K509" s="339"/>
      <c r="L509" s="339"/>
      <c r="M509" s="339"/>
      <c r="N509" s="339"/>
      <c r="O509" s="339"/>
      <c r="P509" s="339"/>
      <c r="Q509" s="339"/>
      <c r="R509" s="343"/>
    </row>
    <row r="510" spans="3:23" s="324" customFormat="1" ht="18.75" customHeight="1">
      <c r="C510" s="338"/>
      <c r="D510" s="339"/>
      <c r="E510" s="339"/>
      <c r="F510" s="339"/>
      <c r="G510" s="340"/>
      <c r="H510" s="339"/>
      <c r="I510" s="339"/>
      <c r="J510" s="339"/>
      <c r="K510" s="339"/>
      <c r="L510" s="339"/>
      <c r="M510" s="339"/>
      <c r="N510" s="339"/>
      <c r="O510" s="339"/>
      <c r="P510" s="339"/>
      <c r="Q510" s="339"/>
      <c r="R510" s="343"/>
    </row>
    <row r="511" spans="3:23" s="324" customFormat="1" ht="18.75" customHeight="1">
      <c r="C511" s="338"/>
      <c r="D511" s="339"/>
      <c r="E511" s="339"/>
      <c r="F511" s="339"/>
      <c r="G511" s="340"/>
      <c r="H511" s="339"/>
      <c r="I511" s="339"/>
      <c r="J511" s="339"/>
      <c r="K511" s="339"/>
      <c r="L511" s="339"/>
      <c r="M511" s="339"/>
      <c r="N511" s="339"/>
      <c r="O511" s="339"/>
      <c r="P511" s="339"/>
      <c r="Q511" s="339"/>
      <c r="R511" s="343"/>
    </row>
    <row r="512" spans="3:23" ht="18.75" customHeight="1">
      <c r="C512" s="341"/>
      <c r="D512" s="341"/>
      <c r="E512" s="341"/>
      <c r="F512" s="341"/>
      <c r="G512" s="341"/>
      <c r="H512" s="342"/>
      <c r="I512" s="342"/>
      <c r="J512" s="342"/>
      <c r="K512" s="342"/>
      <c r="L512" s="342"/>
      <c r="M512" s="342"/>
      <c r="N512" s="342"/>
      <c r="O512" s="342"/>
      <c r="P512" s="342"/>
      <c r="Q512" s="342"/>
      <c r="R512" s="344"/>
    </row>
    <row r="513" spans="3:23" ht="21.95" customHeight="1">
      <c r="C513" s="306" t="s">
        <v>109</v>
      </c>
      <c r="R513" s="308"/>
    </row>
    <row r="514" spans="3:23" ht="21.95" customHeight="1">
      <c r="C514" s="306" t="s">
        <v>110</v>
      </c>
      <c r="R514" s="308"/>
    </row>
    <row r="515" spans="3:23" ht="21.95" customHeight="1">
      <c r="C515" s="309" t="s">
        <v>111</v>
      </c>
      <c r="D515" s="310"/>
      <c r="E515" s="310"/>
      <c r="F515" s="310"/>
      <c r="G515" s="310"/>
      <c r="H515" s="310"/>
      <c r="I515" s="310"/>
      <c r="J515" s="310"/>
      <c r="K515" s="310"/>
      <c r="R515" s="308"/>
    </row>
    <row r="516" spans="3:23" ht="21.95" customHeight="1">
      <c r="C516" s="312" t="s">
        <v>28</v>
      </c>
      <c r="E516" s="328" t="s">
        <v>391</v>
      </c>
      <c r="F516" s="329" t="s">
        <v>468</v>
      </c>
      <c r="R516" s="314"/>
    </row>
    <row r="517" spans="3:23" s="315" customFormat="1" ht="21.95" customHeight="1">
      <c r="C517" s="433" t="s">
        <v>103</v>
      </c>
      <c r="D517" s="434"/>
      <c r="E517" s="431" t="s">
        <v>24</v>
      </c>
      <c r="F517" s="431" t="s">
        <v>112</v>
      </c>
      <c r="G517" s="431" t="s">
        <v>113</v>
      </c>
      <c r="H517" s="316" t="s">
        <v>114</v>
      </c>
      <c r="I517" s="317"/>
      <c r="J517" s="317"/>
      <c r="K517" s="317"/>
      <c r="L517" s="318"/>
      <c r="M517" s="316" t="s">
        <v>39</v>
      </c>
      <c r="N517" s="317"/>
      <c r="O517" s="317"/>
      <c r="P517" s="317"/>
      <c r="Q517" s="318"/>
      <c r="R517" s="429" t="s">
        <v>115</v>
      </c>
    </row>
    <row r="518" spans="3:23" s="315" customFormat="1" ht="21.95" customHeight="1">
      <c r="C518" s="435"/>
      <c r="D518" s="436"/>
      <c r="E518" s="432"/>
      <c r="F518" s="432"/>
      <c r="G518" s="432"/>
      <c r="H518" s="283">
        <f>DATE(様式一覧!$D$3,1,1)</f>
        <v>42370</v>
      </c>
      <c r="I518" s="283">
        <f>DATE(様式一覧!$D$3+1,1,1)</f>
        <v>42736</v>
      </c>
      <c r="J518" s="283">
        <f>DATE(様式一覧!$D$3+2,1,1)</f>
        <v>43101</v>
      </c>
      <c r="K518" s="283">
        <f>DATE(様式一覧!$D$3+3,1,1)</f>
        <v>43466</v>
      </c>
      <c r="L518" s="283">
        <f>DATE(様式一覧!$D$3+4,1,1)</f>
        <v>43831</v>
      </c>
      <c r="M518" s="283">
        <f>DATE(様式一覧!$D$3+5,1,1)</f>
        <v>44197</v>
      </c>
      <c r="N518" s="283">
        <f>DATE(様式一覧!$D$3+6,1,1)</f>
        <v>44562</v>
      </c>
      <c r="O518" s="283">
        <f>DATE(様式一覧!$D$3+7,1,1)</f>
        <v>44927</v>
      </c>
      <c r="P518" s="283">
        <f>DATE(様式一覧!$D$3+8,1,1)</f>
        <v>45292</v>
      </c>
      <c r="Q518" s="283">
        <f>DATE(様式一覧!$D$3+9,1,1)</f>
        <v>45658</v>
      </c>
      <c r="R518" s="430"/>
    </row>
    <row r="519" spans="3:23" s="271" customFormat="1" ht="37.5" customHeight="1">
      <c r="C519" s="438" t="s">
        <v>116</v>
      </c>
      <c r="D519" s="438" t="s">
        <v>117</v>
      </c>
      <c r="E519" s="441" t="str">
        <f>IF('様式第36(指定)_受電'!E519="","",'様式第36(指定)_受電'!E519)</f>
        <v/>
      </c>
      <c r="F519" s="441" t="str">
        <f>IF('様式第36(指定)_受電'!F519="","",'様式第36(指定)_受電'!F519)</f>
        <v/>
      </c>
      <c r="G519" s="268" t="s">
        <v>408</v>
      </c>
      <c r="H519" s="267" t="str">
        <f>IF(COUNT('様式第36(指定)_受電'!L519)=0,"",'様式第36(指定)_受電'!L519)</f>
        <v/>
      </c>
      <c r="I519" s="303"/>
      <c r="J519" s="303"/>
      <c r="K519" s="303"/>
      <c r="L519" s="303"/>
      <c r="M519" s="303"/>
      <c r="N519" s="303"/>
      <c r="O519" s="303"/>
      <c r="P519" s="303"/>
      <c r="Q519" s="303"/>
      <c r="R519" s="304"/>
    </row>
    <row r="520" spans="3:23" s="271" customFormat="1" ht="37.5" customHeight="1">
      <c r="C520" s="439"/>
      <c r="D520" s="439"/>
      <c r="E520" s="442"/>
      <c r="F520" s="442"/>
      <c r="G520" s="268" t="s">
        <v>409</v>
      </c>
      <c r="H520" s="267" t="str">
        <f>IF(COUNT('様式第36(指定)_受電'!V520)=0,"",'様式第36(指定)_受電'!V520)</f>
        <v/>
      </c>
      <c r="I520" s="303"/>
      <c r="J520" s="303"/>
      <c r="K520" s="303"/>
      <c r="L520" s="303"/>
      <c r="M520" s="303"/>
      <c r="N520" s="303"/>
      <c r="O520" s="303"/>
      <c r="P520" s="303"/>
      <c r="Q520" s="303"/>
      <c r="R520" s="304"/>
    </row>
    <row r="521" spans="3:23" s="271" customFormat="1" ht="37.5" customHeight="1">
      <c r="C521" s="439"/>
      <c r="D521" s="439"/>
      <c r="E521" s="441" t="str">
        <f>IF('様式第36(指定)_受電'!E521="","",'様式第36(指定)_受電'!E521)</f>
        <v/>
      </c>
      <c r="F521" s="441" t="str">
        <f>IF('様式第36(指定)_受電'!F521="","",'様式第36(指定)_受電'!F521)</f>
        <v/>
      </c>
      <c r="G521" s="268" t="s">
        <v>408</v>
      </c>
      <c r="H521" s="267" t="str">
        <f>IF(COUNT('様式第36(指定)_受電'!L521)=0,"",'様式第36(指定)_受電'!L521)</f>
        <v/>
      </c>
      <c r="I521" s="303"/>
      <c r="J521" s="303"/>
      <c r="K521" s="303"/>
      <c r="L521" s="303"/>
      <c r="M521" s="303"/>
      <c r="N521" s="303"/>
      <c r="O521" s="303"/>
      <c r="P521" s="303"/>
      <c r="Q521" s="303"/>
      <c r="R521" s="304"/>
    </row>
    <row r="522" spans="3:23" s="271" customFormat="1" ht="37.5" customHeight="1">
      <c r="C522" s="439"/>
      <c r="D522" s="439"/>
      <c r="E522" s="442"/>
      <c r="F522" s="442"/>
      <c r="G522" s="268" t="s">
        <v>409</v>
      </c>
      <c r="H522" s="267" t="str">
        <f>IF(COUNT('様式第36(指定)_受電'!V522)=0,"",'様式第36(指定)_受電'!V522)</f>
        <v/>
      </c>
      <c r="I522" s="303"/>
      <c r="J522" s="303"/>
      <c r="K522" s="303"/>
      <c r="L522" s="303"/>
      <c r="M522" s="303"/>
      <c r="N522" s="303"/>
      <c r="O522" s="303"/>
      <c r="P522" s="303"/>
      <c r="Q522" s="303"/>
      <c r="R522" s="304"/>
    </row>
    <row r="523" spans="3:23" s="271" customFormat="1" ht="37.5" customHeight="1">
      <c r="C523" s="439"/>
      <c r="D523" s="439"/>
      <c r="E523" s="441" t="str">
        <f>IF('様式第36(指定)_受電'!E523="","",'様式第36(指定)_受電'!E523)</f>
        <v/>
      </c>
      <c r="F523" s="441" t="str">
        <f>IF('様式第36(指定)_受電'!F523="","",'様式第36(指定)_受電'!F523)</f>
        <v/>
      </c>
      <c r="G523" s="268" t="s">
        <v>408</v>
      </c>
      <c r="H523" s="267" t="str">
        <f>IF(COUNT('様式第36(指定)_受電'!L523)=0,"",'様式第36(指定)_受電'!L523)</f>
        <v/>
      </c>
      <c r="I523" s="303"/>
      <c r="J523" s="303"/>
      <c r="K523" s="303"/>
      <c r="L523" s="303"/>
      <c r="M523" s="303"/>
      <c r="N523" s="303"/>
      <c r="O523" s="303"/>
      <c r="P523" s="303"/>
      <c r="Q523" s="303"/>
      <c r="R523" s="304"/>
    </row>
    <row r="524" spans="3:23" s="271" customFormat="1" ht="37.5" customHeight="1">
      <c r="C524" s="439"/>
      <c r="D524" s="439"/>
      <c r="E524" s="442"/>
      <c r="F524" s="442"/>
      <c r="G524" s="268" t="s">
        <v>409</v>
      </c>
      <c r="H524" s="267" t="str">
        <f>IF(COUNT('様式第36(指定)_受電'!V524)=0,"",'様式第36(指定)_受電'!V524)</f>
        <v/>
      </c>
      <c r="I524" s="303"/>
      <c r="J524" s="303"/>
      <c r="K524" s="303"/>
      <c r="L524" s="303"/>
      <c r="M524" s="303"/>
      <c r="N524" s="303"/>
      <c r="O524" s="303"/>
      <c r="P524" s="303"/>
      <c r="Q524" s="303"/>
      <c r="R524" s="304"/>
    </row>
    <row r="525" spans="3:23" s="271" customFormat="1" ht="37.5" customHeight="1">
      <c r="C525" s="439"/>
      <c r="D525" s="439"/>
      <c r="E525" s="443" t="s">
        <v>118</v>
      </c>
      <c r="F525" s="444"/>
      <c r="G525" s="273" t="s">
        <v>408</v>
      </c>
      <c r="H525" s="274" t="str">
        <f>IF(COUNTIFS($G519:$G524,$G525,H519:H524,"&gt;=0")=0,"",SUMIF($G519:$G524,$G525,H519:H524))</f>
        <v/>
      </c>
      <c r="I525" s="274" t="str">
        <f>IF(COUNTIFS($G519:$G524,$G525,I519:I524,"&lt;&gt;")=0,"",SUMIF($G519:$G524,$G525,I519:I524))</f>
        <v/>
      </c>
      <c r="J525" s="274" t="str">
        <f t="shared" ref="J525:Q525" si="173">IF(COUNTIFS($G519:$G524,$G525,J519:J524,"&lt;&gt;")=0,"",SUMIF($G519:$G524,$G525,J519:J524))</f>
        <v/>
      </c>
      <c r="K525" s="274" t="str">
        <f t="shared" si="173"/>
        <v/>
      </c>
      <c r="L525" s="274" t="str">
        <f t="shared" si="173"/>
        <v/>
      </c>
      <c r="M525" s="274" t="str">
        <f t="shared" si="173"/>
        <v/>
      </c>
      <c r="N525" s="274" t="str">
        <f t="shared" si="173"/>
        <v/>
      </c>
      <c r="O525" s="274" t="str">
        <f t="shared" si="173"/>
        <v/>
      </c>
      <c r="P525" s="274" t="str">
        <f t="shared" si="173"/>
        <v/>
      </c>
      <c r="Q525" s="274" t="str">
        <f t="shared" si="173"/>
        <v/>
      </c>
      <c r="R525" s="319"/>
      <c r="T525" s="272" t="s">
        <v>414</v>
      </c>
      <c r="W525" s="271">
        <v>1</v>
      </c>
    </row>
    <row r="526" spans="3:23" s="271" customFormat="1" ht="37.5" customHeight="1">
      <c r="C526" s="439"/>
      <c r="D526" s="440"/>
      <c r="E526" s="445"/>
      <c r="F526" s="446"/>
      <c r="G526" s="273" t="s">
        <v>409</v>
      </c>
      <c r="H526" s="274" t="str">
        <f>IF(COUNTIFS($G519:$G524,$G526,H519:H524,"&gt;=0")=0,"",SUMIF($G519:$G524,$G526,H519:H524))</f>
        <v/>
      </c>
      <c r="I526" s="274" t="str">
        <f>IF(COUNTIFS($G519:$G524,$G526,I519:I524,"&lt;&gt;")=0,"",SUMIF($G519:$G524,$G526,I519:I524))</f>
        <v/>
      </c>
      <c r="J526" s="274" t="str">
        <f t="shared" ref="J526:Q526" si="174">IF(COUNTIFS($G519:$G524,$G526,J519:J524,"&lt;&gt;")=0,"",SUMIF($G519:$G524,$G526,J519:J524))</f>
        <v/>
      </c>
      <c r="K526" s="274" t="str">
        <f t="shared" si="174"/>
        <v/>
      </c>
      <c r="L526" s="274" t="str">
        <f t="shared" si="174"/>
        <v/>
      </c>
      <c r="M526" s="274" t="str">
        <f t="shared" si="174"/>
        <v/>
      </c>
      <c r="N526" s="274" t="str">
        <f t="shared" si="174"/>
        <v/>
      </c>
      <c r="O526" s="274" t="str">
        <f t="shared" si="174"/>
        <v/>
      </c>
      <c r="P526" s="274" t="str">
        <f t="shared" si="174"/>
        <v/>
      </c>
      <c r="Q526" s="274" t="str">
        <f t="shared" si="174"/>
        <v/>
      </c>
      <c r="R526" s="319"/>
      <c r="T526" s="272" t="s">
        <v>414</v>
      </c>
      <c r="W526" s="271">
        <v>2</v>
      </c>
    </row>
    <row r="527" spans="3:23" s="271" customFormat="1" ht="37.5" customHeight="1">
      <c r="C527" s="439"/>
      <c r="D527" s="438" t="s">
        <v>346</v>
      </c>
      <c r="E527" s="441" t="str">
        <f>IF('様式第36(指定)_受電'!E527="","",'様式第36(指定)_受電'!E527)</f>
        <v/>
      </c>
      <c r="F527" s="441" t="str">
        <f>IF('様式第36(指定)_受電'!F527="","",'様式第36(指定)_受電'!F527)</f>
        <v/>
      </c>
      <c r="G527" s="268" t="s">
        <v>408</v>
      </c>
      <c r="H527" s="267" t="str">
        <f>IF(COUNT('様式第36(指定)_受電'!L527)=0,"",'様式第36(指定)_受電'!L527)</f>
        <v/>
      </c>
      <c r="I527" s="303"/>
      <c r="J527" s="303"/>
      <c r="K527" s="303"/>
      <c r="L527" s="303"/>
      <c r="M527" s="303"/>
      <c r="N527" s="303"/>
      <c r="O527" s="303"/>
      <c r="P527" s="303"/>
      <c r="Q527" s="303"/>
      <c r="R527" s="304"/>
    </row>
    <row r="528" spans="3:23" s="271" customFormat="1" ht="37.5" customHeight="1">
      <c r="C528" s="439"/>
      <c r="D528" s="439"/>
      <c r="E528" s="442"/>
      <c r="F528" s="442"/>
      <c r="G528" s="268" t="s">
        <v>409</v>
      </c>
      <c r="H528" s="267" t="str">
        <f>IF(COUNT('様式第36(指定)_受電'!V528)=0,"",'様式第36(指定)_受電'!V528)</f>
        <v/>
      </c>
      <c r="I528" s="303"/>
      <c r="J528" s="303"/>
      <c r="K528" s="303"/>
      <c r="L528" s="303"/>
      <c r="M528" s="303"/>
      <c r="N528" s="303"/>
      <c r="O528" s="303"/>
      <c r="P528" s="303"/>
      <c r="Q528" s="303"/>
      <c r="R528" s="304"/>
    </row>
    <row r="529" spans="3:23" s="271" customFormat="1" ht="37.5" customHeight="1">
      <c r="C529" s="439"/>
      <c r="D529" s="439"/>
      <c r="E529" s="441" t="str">
        <f>IF('様式第36(指定)_受電'!E529="","",'様式第36(指定)_受電'!E529)</f>
        <v/>
      </c>
      <c r="F529" s="441" t="str">
        <f>IF('様式第36(指定)_受電'!F529="","",'様式第36(指定)_受電'!F529)</f>
        <v/>
      </c>
      <c r="G529" s="268" t="s">
        <v>408</v>
      </c>
      <c r="H529" s="267" t="str">
        <f>IF(COUNT('様式第36(指定)_受電'!L529)=0,"",'様式第36(指定)_受電'!L529)</f>
        <v/>
      </c>
      <c r="I529" s="303"/>
      <c r="J529" s="303"/>
      <c r="K529" s="303"/>
      <c r="L529" s="303"/>
      <c r="M529" s="303"/>
      <c r="N529" s="303"/>
      <c r="O529" s="303"/>
      <c r="P529" s="303"/>
      <c r="Q529" s="303"/>
      <c r="R529" s="304"/>
    </row>
    <row r="530" spans="3:23" s="271" customFormat="1" ht="37.5" customHeight="1">
      <c r="C530" s="439"/>
      <c r="D530" s="439"/>
      <c r="E530" s="442"/>
      <c r="F530" s="442"/>
      <c r="G530" s="268" t="s">
        <v>409</v>
      </c>
      <c r="H530" s="267" t="str">
        <f>IF(COUNT('様式第36(指定)_受電'!V530)=0,"",'様式第36(指定)_受電'!V530)</f>
        <v/>
      </c>
      <c r="I530" s="303"/>
      <c r="J530" s="303"/>
      <c r="K530" s="303"/>
      <c r="L530" s="303"/>
      <c r="M530" s="303"/>
      <c r="N530" s="303"/>
      <c r="O530" s="303"/>
      <c r="P530" s="303"/>
      <c r="Q530" s="303"/>
      <c r="R530" s="304"/>
    </row>
    <row r="531" spans="3:23" s="271" customFormat="1" ht="37.5" customHeight="1">
      <c r="C531" s="439"/>
      <c r="D531" s="439"/>
      <c r="E531" s="441" t="str">
        <f>IF('様式第36(指定)_受電'!E531="","",'様式第36(指定)_受電'!E531)</f>
        <v/>
      </c>
      <c r="F531" s="441" t="str">
        <f>IF('様式第36(指定)_受電'!F531="","",'様式第36(指定)_受電'!F531)</f>
        <v/>
      </c>
      <c r="G531" s="268" t="s">
        <v>408</v>
      </c>
      <c r="H531" s="267" t="str">
        <f>IF(COUNT('様式第36(指定)_受電'!L531)=0,"",'様式第36(指定)_受電'!L531)</f>
        <v/>
      </c>
      <c r="I531" s="303"/>
      <c r="J531" s="303"/>
      <c r="K531" s="303"/>
      <c r="L531" s="303"/>
      <c r="M531" s="303"/>
      <c r="N531" s="303"/>
      <c r="O531" s="303"/>
      <c r="P531" s="303"/>
      <c r="Q531" s="303"/>
      <c r="R531" s="304"/>
    </row>
    <row r="532" spans="3:23" s="271" customFormat="1" ht="37.5" customHeight="1">
      <c r="C532" s="439"/>
      <c r="D532" s="439"/>
      <c r="E532" s="442"/>
      <c r="F532" s="442"/>
      <c r="G532" s="268" t="s">
        <v>409</v>
      </c>
      <c r="H532" s="267" t="str">
        <f>IF(COUNT('様式第36(指定)_受電'!V532)=0,"",'様式第36(指定)_受電'!V532)</f>
        <v/>
      </c>
      <c r="I532" s="303"/>
      <c r="J532" s="303"/>
      <c r="K532" s="303"/>
      <c r="L532" s="303"/>
      <c r="M532" s="303"/>
      <c r="N532" s="303"/>
      <c r="O532" s="303"/>
      <c r="P532" s="303"/>
      <c r="Q532" s="303"/>
      <c r="R532" s="304"/>
    </row>
    <row r="533" spans="3:23" s="271" customFormat="1" ht="37.5" customHeight="1">
      <c r="C533" s="439"/>
      <c r="D533" s="439"/>
      <c r="E533" s="443" t="s">
        <v>118</v>
      </c>
      <c r="F533" s="444"/>
      <c r="G533" s="273" t="s">
        <v>408</v>
      </c>
      <c r="H533" s="274" t="str">
        <f>IF(COUNTIFS($G527:$G532,$G533,H527:H532,"&gt;=0")=0,"",SUMIF($G527:$G532,$G533,H527:H532))</f>
        <v/>
      </c>
      <c r="I533" s="274" t="str">
        <f>IF(COUNTIFS($G527:$G532,$G533,I527:I532,"&lt;&gt;")=0,"",SUMIF($G527:$G532,$G533,I527:I532))</f>
        <v/>
      </c>
      <c r="J533" s="274" t="str">
        <f t="shared" ref="J533:Q533" si="175">IF(COUNTIFS($G527:$G532,$G533,J527:J532,"&lt;&gt;")=0,"",SUMIF($G527:$G532,$G533,J527:J532))</f>
        <v/>
      </c>
      <c r="K533" s="274" t="str">
        <f t="shared" si="175"/>
        <v/>
      </c>
      <c r="L533" s="274" t="str">
        <f t="shared" si="175"/>
        <v/>
      </c>
      <c r="M533" s="274" t="str">
        <f t="shared" si="175"/>
        <v/>
      </c>
      <c r="N533" s="274" t="str">
        <f t="shared" si="175"/>
        <v/>
      </c>
      <c r="O533" s="274" t="str">
        <f t="shared" si="175"/>
        <v/>
      </c>
      <c r="P533" s="274" t="str">
        <f t="shared" si="175"/>
        <v/>
      </c>
      <c r="Q533" s="274" t="str">
        <f t="shared" si="175"/>
        <v/>
      </c>
      <c r="R533" s="319"/>
      <c r="T533" s="272" t="s">
        <v>414</v>
      </c>
      <c r="W533" s="271">
        <v>3</v>
      </c>
    </row>
    <row r="534" spans="3:23" s="271" customFormat="1" ht="37.5" customHeight="1">
      <c r="C534" s="439"/>
      <c r="D534" s="440"/>
      <c r="E534" s="445"/>
      <c r="F534" s="446"/>
      <c r="G534" s="273" t="s">
        <v>409</v>
      </c>
      <c r="H534" s="274" t="str">
        <f>IF(COUNTIFS($G527:$G532,$G534,H527:H532,"&gt;=0")=0,"",SUMIF($G527:$G532,$G534,H527:H532))</f>
        <v/>
      </c>
      <c r="I534" s="274" t="str">
        <f>IF(COUNTIFS($G527:$G532,$G534,I527:I532,"&lt;&gt;")=0,"",SUMIF($G527:$G532,$G534,I527:I532))</f>
        <v/>
      </c>
      <c r="J534" s="274" t="str">
        <f t="shared" ref="J534:Q534" si="176">IF(COUNTIFS($G527:$G532,$G534,J527:J532,"&lt;&gt;")=0,"",SUMIF($G527:$G532,$G534,J527:J532))</f>
        <v/>
      </c>
      <c r="K534" s="274" t="str">
        <f t="shared" si="176"/>
        <v/>
      </c>
      <c r="L534" s="274" t="str">
        <f t="shared" si="176"/>
        <v/>
      </c>
      <c r="M534" s="274" t="str">
        <f t="shared" si="176"/>
        <v/>
      </c>
      <c r="N534" s="274" t="str">
        <f t="shared" si="176"/>
        <v/>
      </c>
      <c r="O534" s="274" t="str">
        <f t="shared" si="176"/>
        <v/>
      </c>
      <c r="P534" s="274" t="str">
        <f t="shared" si="176"/>
        <v/>
      </c>
      <c r="Q534" s="274" t="str">
        <f t="shared" si="176"/>
        <v/>
      </c>
      <c r="R534" s="319"/>
      <c r="T534" s="272" t="s">
        <v>414</v>
      </c>
      <c r="W534" s="271">
        <v>4</v>
      </c>
    </row>
    <row r="535" spans="3:23" s="271" customFormat="1" ht="37.5" customHeight="1">
      <c r="C535" s="439"/>
      <c r="D535" s="438" t="s">
        <v>119</v>
      </c>
      <c r="E535" s="441" t="str">
        <f>IF('様式第36(指定)_受電'!E535="","",'様式第36(指定)_受電'!E535)</f>
        <v/>
      </c>
      <c r="F535" s="441" t="str">
        <f>IF('様式第36(指定)_受電'!F535="","",'様式第36(指定)_受電'!F535)</f>
        <v/>
      </c>
      <c r="G535" s="268" t="s">
        <v>408</v>
      </c>
      <c r="H535" s="267" t="str">
        <f>IF(COUNT('様式第36(指定)_受電'!L535)=0,"",'様式第36(指定)_受電'!L535)</f>
        <v/>
      </c>
      <c r="I535" s="303"/>
      <c r="J535" s="303"/>
      <c r="K535" s="303"/>
      <c r="L535" s="303"/>
      <c r="M535" s="303"/>
      <c r="N535" s="303"/>
      <c r="O535" s="303"/>
      <c r="P535" s="303"/>
      <c r="Q535" s="303"/>
      <c r="R535" s="304"/>
    </row>
    <row r="536" spans="3:23" s="271" customFormat="1" ht="37.5" customHeight="1">
      <c r="C536" s="439"/>
      <c r="D536" s="439"/>
      <c r="E536" s="442"/>
      <c r="F536" s="442"/>
      <c r="G536" s="268" t="s">
        <v>409</v>
      </c>
      <c r="H536" s="267" t="str">
        <f>IF(COUNT('様式第36(指定)_受電'!V536)=0,"",'様式第36(指定)_受電'!V536)</f>
        <v/>
      </c>
      <c r="I536" s="303"/>
      <c r="J536" s="303"/>
      <c r="K536" s="303"/>
      <c r="L536" s="303"/>
      <c r="M536" s="303"/>
      <c r="N536" s="303"/>
      <c r="O536" s="303"/>
      <c r="P536" s="303"/>
      <c r="Q536" s="303"/>
      <c r="R536" s="304"/>
    </row>
    <row r="537" spans="3:23" s="271" customFormat="1" ht="37.5" customHeight="1">
      <c r="C537" s="439"/>
      <c r="D537" s="439"/>
      <c r="E537" s="441" t="str">
        <f>IF('様式第36(指定)_受電'!E537="","",'様式第36(指定)_受電'!E537)</f>
        <v/>
      </c>
      <c r="F537" s="441" t="str">
        <f>IF('様式第36(指定)_受電'!F537="","",'様式第36(指定)_受電'!F537)</f>
        <v/>
      </c>
      <c r="G537" s="268" t="s">
        <v>408</v>
      </c>
      <c r="H537" s="267" t="str">
        <f>IF(COUNT('様式第36(指定)_受電'!L537)=0,"",'様式第36(指定)_受電'!L537)</f>
        <v/>
      </c>
      <c r="I537" s="303"/>
      <c r="J537" s="303"/>
      <c r="K537" s="303"/>
      <c r="L537" s="303"/>
      <c r="M537" s="303"/>
      <c r="N537" s="303"/>
      <c r="O537" s="303"/>
      <c r="P537" s="303"/>
      <c r="Q537" s="303"/>
      <c r="R537" s="304"/>
    </row>
    <row r="538" spans="3:23" s="271" customFormat="1" ht="37.5" customHeight="1">
      <c r="C538" s="439"/>
      <c r="D538" s="439"/>
      <c r="E538" s="442"/>
      <c r="F538" s="442"/>
      <c r="G538" s="268" t="s">
        <v>409</v>
      </c>
      <c r="H538" s="267" t="str">
        <f>IF(COUNT('様式第36(指定)_受電'!V538)=0,"",'様式第36(指定)_受電'!V538)</f>
        <v/>
      </c>
      <c r="I538" s="303"/>
      <c r="J538" s="303"/>
      <c r="K538" s="303"/>
      <c r="L538" s="303"/>
      <c r="M538" s="303"/>
      <c r="N538" s="303"/>
      <c r="O538" s="303"/>
      <c r="P538" s="303"/>
      <c r="Q538" s="303"/>
      <c r="R538" s="304"/>
    </row>
    <row r="539" spans="3:23" s="271" customFormat="1" ht="37.5" customHeight="1">
      <c r="C539" s="439"/>
      <c r="D539" s="439"/>
      <c r="E539" s="441" t="str">
        <f>IF('様式第36(指定)_受電'!E539="","",'様式第36(指定)_受電'!E539)</f>
        <v/>
      </c>
      <c r="F539" s="441" t="str">
        <f>IF('様式第36(指定)_受電'!F539="","",'様式第36(指定)_受電'!F539)</f>
        <v/>
      </c>
      <c r="G539" s="268" t="s">
        <v>408</v>
      </c>
      <c r="H539" s="267" t="str">
        <f>IF(COUNT('様式第36(指定)_受電'!L539)=0,"",'様式第36(指定)_受電'!L539)</f>
        <v/>
      </c>
      <c r="I539" s="303"/>
      <c r="J539" s="303"/>
      <c r="K539" s="303"/>
      <c r="L539" s="303"/>
      <c r="M539" s="303"/>
      <c r="N539" s="303"/>
      <c r="O539" s="303"/>
      <c r="P539" s="303"/>
      <c r="Q539" s="303"/>
      <c r="R539" s="304"/>
    </row>
    <row r="540" spans="3:23" s="271" customFormat="1" ht="37.5" customHeight="1">
      <c r="C540" s="439"/>
      <c r="D540" s="439"/>
      <c r="E540" s="442"/>
      <c r="F540" s="442"/>
      <c r="G540" s="268" t="s">
        <v>409</v>
      </c>
      <c r="H540" s="267" t="str">
        <f>IF(COUNT('様式第36(指定)_受電'!V540)=0,"",'様式第36(指定)_受電'!V540)</f>
        <v/>
      </c>
      <c r="I540" s="303"/>
      <c r="J540" s="303"/>
      <c r="K540" s="303"/>
      <c r="L540" s="303"/>
      <c r="M540" s="303"/>
      <c r="N540" s="303"/>
      <c r="O540" s="303"/>
      <c r="P540" s="303"/>
      <c r="Q540" s="303"/>
      <c r="R540" s="304"/>
    </row>
    <row r="541" spans="3:23" s="271" customFormat="1" ht="37.5" customHeight="1">
      <c r="C541" s="439"/>
      <c r="D541" s="439"/>
      <c r="E541" s="443" t="s">
        <v>118</v>
      </c>
      <c r="F541" s="444"/>
      <c r="G541" s="273" t="s">
        <v>408</v>
      </c>
      <c r="H541" s="274" t="str">
        <f>IF(COUNTIFS($G535:$G540,$G541,H535:H540,"&gt;=0")=0,"",SUMIF($G535:$G540,$G541,H535:H540))</f>
        <v/>
      </c>
      <c r="I541" s="274" t="str">
        <f>IF(COUNTIFS($G535:$G540,$G541,I535:I540,"&lt;&gt;")=0,"",SUMIF($G535:$G540,$G541,I535:I540))</f>
        <v/>
      </c>
      <c r="J541" s="274" t="str">
        <f t="shared" ref="J541:Q541" si="177">IF(COUNTIFS($G535:$G540,$G541,J535:J540,"&lt;&gt;")=0,"",SUMIF($G535:$G540,$G541,J535:J540))</f>
        <v/>
      </c>
      <c r="K541" s="274" t="str">
        <f t="shared" si="177"/>
        <v/>
      </c>
      <c r="L541" s="274" t="str">
        <f t="shared" si="177"/>
        <v/>
      </c>
      <c r="M541" s="274" t="str">
        <f t="shared" si="177"/>
        <v/>
      </c>
      <c r="N541" s="274" t="str">
        <f t="shared" si="177"/>
        <v/>
      </c>
      <c r="O541" s="274" t="str">
        <f t="shared" si="177"/>
        <v/>
      </c>
      <c r="P541" s="274" t="str">
        <f t="shared" si="177"/>
        <v/>
      </c>
      <c r="Q541" s="274" t="str">
        <f t="shared" si="177"/>
        <v/>
      </c>
      <c r="R541" s="319"/>
      <c r="T541" s="272" t="s">
        <v>414</v>
      </c>
      <c r="W541" s="271">
        <v>5</v>
      </c>
    </row>
    <row r="542" spans="3:23" s="271" customFormat="1" ht="37.5" customHeight="1">
      <c r="C542" s="439"/>
      <c r="D542" s="440"/>
      <c r="E542" s="445"/>
      <c r="F542" s="446"/>
      <c r="G542" s="273" t="s">
        <v>409</v>
      </c>
      <c r="H542" s="274" t="str">
        <f>IF(COUNTIFS($G535:$G540,$G542,H535:H540,"&gt;=0")=0,"",SUMIF($G535:$G540,$G542,H535:H540))</f>
        <v/>
      </c>
      <c r="I542" s="274" t="str">
        <f>IF(COUNTIFS($G535:$G540,$G542,I535:I540,"&lt;&gt;")=0,"",SUMIF($G535:$G540,$G542,I535:I540))</f>
        <v/>
      </c>
      <c r="J542" s="274" t="str">
        <f t="shared" ref="J542:Q542" si="178">IF(COUNTIFS($G535:$G540,$G542,J535:J540,"&lt;&gt;")=0,"",SUMIF($G535:$G540,$G542,J535:J540))</f>
        <v/>
      </c>
      <c r="K542" s="274" t="str">
        <f t="shared" si="178"/>
        <v/>
      </c>
      <c r="L542" s="274" t="str">
        <f t="shared" si="178"/>
        <v/>
      </c>
      <c r="M542" s="274" t="str">
        <f t="shared" si="178"/>
        <v/>
      </c>
      <c r="N542" s="274" t="str">
        <f t="shared" si="178"/>
        <v/>
      </c>
      <c r="O542" s="274" t="str">
        <f t="shared" si="178"/>
        <v/>
      </c>
      <c r="P542" s="274" t="str">
        <f t="shared" si="178"/>
        <v/>
      </c>
      <c r="Q542" s="274" t="str">
        <f t="shared" si="178"/>
        <v/>
      </c>
      <c r="R542" s="319"/>
      <c r="T542" s="272" t="s">
        <v>414</v>
      </c>
      <c r="W542" s="271">
        <v>6</v>
      </c>
    </row>
    <row r="543" spans="3:23" s="271" customFormat="1" ht="37.5" customHeight="1">
      <c r="C543" s="439"/>
      <c r="D543" s="438" t="s">
        <v>120</v>
      </c>
      <c r="E543" s="441" t="str">
        <f>IF('様式第36(指定)_受電'!E543="","",'様式第36(指定)_受電'!E543)</f>
        <v/>
      </c>
      <c r="F543" s="441" t="str">
        <f>IF('様式第36(指定)_受電'!F543="","",'様式第36(指定)_受電'!F543)</f>
        <v/>
      </c>
      <c r="G543" s="268" t="s">
        <v>408</v>
      </c>
      <c r="H543" s="267" t="str">
        <f>IF(COUNT('様式第36(指定)_受電'!L543)=0,"",'様式第36(指定)_受電'!L543)</f>
        <v/>
      </c>
      <c r="I543" s="303"/>
      <c r="J543" s="303"/>
      <c r="K543" s="303"/>
      <c r="L543" s="303"/>
      <c r="M543" s="303"/>
      <c r="N543" s="303"/>
      <c r="O543" s="303"/>
      <c r="P543" s="303"/>
      <c r="Q543" s="303"/>
      <c r="R543" s="304"/>
    </row>
    <row r="544" spans="3:23" s="271" customFormat="1" ht="37.5" customHeight="1">
      <c r="C544" s="439"/>
      <c r="D544" s="439"/>
      <c r="E544" s="442"/>
      <c r="F544" s="442"/>
      <c r="G544" s="268" t="s">
        <v>409</v>
      </c>
      <c r="H544" s="267" t="str">
        <f>IF(COUNT('様式第36(指定)_受電'!V544)=0,"",'様式第36(指定)_受電'!V544)</f>
        <v/>
      </c>
      <c r="I544" s="303"/>
      <c r="J544" s="303"/>
      <c r="K544" s="303"/>
      <c r="L544" s="303"/>
      <c r="M544" s="303"/>
      <c r="N544" s="303"/>
      <c r="O544" s="303"/>
      <c r="P544" s="303"/>
      <c r="Q544" s="303"/>
      <c r="R544" s="304"/>
    </row>
    <row r="545" spans="3:23" s="271" customFormat="1" ht="37.5" customHeight="1">
      <c r="C545" s="439"/>
      <c r="D545" s="439"/>
      <c r="E545" s="441" t="str">
        <f>IF('様式第36(指定)_受電'!E545="","",'様式第36(指定)_受電'!E545)</f>
        <v/>
      </c>
      <c r="F545" s="441" t="str">
        <f>IF('様式第36(指定)_受電'!F545="","",'様式第36(指定)_受電'!F545)</f>
        <v/>
      </c>
      <c r="G545" s="268" t="s">
        <v>408</v>
      </c>
      <c r="H545" s="267" t="str">
        <f>IF(COUNT('様式第36(指定)_受電'!L545)=0,"",'様式第36(指定)_受電'!L545)</f>
        <v/>
      </c>
      <c r="I545" s="303"/>
      <c r="J545" s="303"/>
      <c r="K545" s="303"/>
      <c r="L545" s="303"/>
      <c r="M545" s="303"/>
      <c r="N545" s="303"/>
      <c r="O545" s="303"/>
      <c r="P545" s="303"/>
      <c r="Q545" s="303"/>
      <c r="R545" s="304"/>
    </row>
    <row r="546" spans="3:23" s="271" customFormat="1" ht="37.5" customHeight="1">
      <c r="C546" s="439"/>
      <c r="D546" s="439"/>
      <c r="E546" s="442"/>
      <c r="F546" s="442"/>
      <c r="G546" s="268" t="s">
        <v>409</v>
      </c>
      <c r="H546" s="267" t="str">
        <f>IF(COUNT('様式第36(指定)_受電'!V546)=0,"",'様式第36(指定)_受電'!V546)</f>
        <v/>
      </c>
      <c r="I546" s="303"/>
      <c r="J546" s="303"/>
      <c r="K546" s="303"/>
      <c r="L546" s="303"/>
      <c r="M546" s="303"/>
      <c r="N546" s="303"/>
      <c r="O546" s="303"/>
      <c r="P546" s="303"/>
      <c r="Q546" s="303"/>
      <c r="R546" s="304"/>
    </row>
    <row r="547" spans="3:23" s="271" customFormat="1" ht="37.5" customHeight="1">
      <c r="C547" s="439"/>
      <c r="D547" s="439"/>
      <c r="E547" s="441" t="str">
        <f>IF('様式第36(指定)_受電'!E547="","",'様式第36(指定)_受電'!E547)</f>
        <v/>
      </c>
      <c r="F547" s="441" t="str">
        <f>IF('様式第36(指定)_受電'!F547="","",'様式第36(指定)_受電'!F547)</f>
        <v/>
      </c>
      <c r="G547" s="268" t="s">
        <v>408</v>
      </c>
      <c r="H547" s="267" t="str">
        <f>IF(COUNT('様式第36(指定)_受電'!L547)=0,"",'様式第36(指定)_受電'!L547)</f>
        <v/>
      </c>
      <c r="I547" s="303"/>
      <c r="J547" s="303"/>
      <c r="K547" s="303"/>
      <c r="L547" s="303"/>
      <c r="M547" s="303"/>
      <c r="N547" s="303"/>
      <c r="O547" s="303"/>
      <c r="P547" s="303"/>
      <c r="Q547" s="303"/>
      <c r="R547" s="304"/>
    </row>
    <row r="548" spans="3:23" s="271" customFormat="1" ht="37.5" customHeight="1">
      <c r="C548" s="439"/>
      <c r="D548" s="439"/>
      <c r="E548" s="442"/>
      <c r="F548" s="442"/>
      <c r="G548" s="268" t="s">
        <v>409</v>
      </c>
      <c r="H548" s="267" t="str">
        <f>IF(COUNT('様式第36(指定)_受電'!V548)=0,"",'様式第36(指定)_受電'!V548)</f>
        <v/>
      </c>
      <c r="I548" s="303"/>
      <c r="J548" s="303"/>
      <c r="K548" s="303"/>
      <c r="L548" s="303"/>
      <c r="M548" s="303"/>
      <c r="N548" s="303"/>
      <c r="O548" s="303"/>
      <c r="P548" s="303"/>
      <c r="Q548" s="303"/>
      <c r="R548" s="304"/>
    </row>
    <row r="549" spans="3:23" s="271" customFormat="1" ht="37.5" customHeight="1">
      <c r="C549" s="439"/>
      <c r="D549" s="439"/>
      <c r="E549" s="443" t="s">
        <v>118</v>
      </c>
      <c r="F549" s="444"/>
      <c r="G549" s="273" t="s">
        <v>408</v>
      </c>
      <c r="H549" s="274" t="str">
        <f>IF(COUNTIFS($G543:$G548,$G549,H543:H548,"&gt;=0")=0,"",SUMIF($G543:$G548,$G549,H543:H548))</f>
        <v/>
      </c>
      <c r="I549" s="274" t="str">
        <f>IF(COUNTIFS($G543:$G548,$G549,I543:I548,"&lt;&gt;")=0,"",SUMIF($G543:$G548,$G549,I543:I548))</f>
        <v/>
      </c>
      <c r="J549" s="274" t="str">
        <f t="shared" ref="J549" si="179">IF(COUNTIFS($G543:$G548,$G549,J543:J548,"&lt;&gt;")=0,"",SUMIF($G543:$G548,$G549,J543:J548))</f>
        <v/>
      </c>
      <c r="K549" s="274" t="str">
        <f t="shared" ref="K549" si="180">IF(COUNTIFS($G543:$G548,$G549,K543:K548,"&lt;&gt;")=0,"",SUMIF($G543:$G548,$G549,K543:K548))</f>
        <v/>
      </c>
      <c r="L549" s="274" t="str">
        <f t="shared" ref="L549" si="181">IF(COUNTIFS($G543:$G548,$G549,L543:L548,"&lt;&gt;")=0,"",SUMIF($G543:$G548,$G549,L543:L548))</f>
        <v/>
      </c>
      <c r="M549" s="274" t="str">
        <f t="shared" ref="M549" si="182">IF(COUNTIFS($G543:$G548,$G549,M543:M548,"&lt;&gt;")=0,"",SUMIF($G543:$G548,$G549,M543:M548))</f>
        <v/>
      </c>
      <c r="N549" s="274" t="str">
        <f t="shared" ref="N549" si="183">IF(COUNTIFS($G543:$G548,$G549,N543:N548,"&lt;&gt;")=0,"",SUMIF($G543:$G548,$G549,N543:N548))</f>
        <v/>
      </c>
      <c r="O549" s="274" t="str">
        <f t="shared" ref="O549" si="184">IF(COUNTIFS($G543:$G548,$G549,O543:O548,"&lt;&gt;")=0,"",SUMIF($G543:$G548,$G549,O543:O548))</f>
        <v/>
      </c>
      <c r="P549" s="274" t="str">
        <f t="shared" ref="P549" si="185">IF(COUNTIFS($G543:$G548,$G549,P543:P548,"&lt;&gt;")=0,"",SUMIF($G543:$G548,$G549,P543:P548))</f>
        <v/>
      </c>
      <c r="Q549" s="274" t="str">
        <f t="shared" ref="Q549" si="186">IF(COUNTIFS($G543:$G548,$G549,Q543:Q548,"&lt;&gt;")=0,"",SUMIF($G543:$G548,$G549,Q543:Q548))</f>
        <v/>
      </c>
      <c r="R549" s="319"/>
      <c r="T549" s="272" t="s">
        <v>414</v>
      </c>
      <c r="W549" s="271">
        <v>7</v>
      </c>
    </row>
    <row r="550" spans="3:23" s="271" customFormat="1" ht="37.5" customHeight="1">
      <c r="C550" s="439"/>
      <c r="D550" s="440"/>
      <c r="E550" s="445"/>
      <c r="F550" s="446"/>
      <c r="G550" s="273" t="s">
        <v>409</v>
      </c>
      <c r="H550" s="274" t="str">
        <f>IF(COUNTIFS($G543:$G548,$G550,H543:H548,"&gt;=0")=0,"",SUMIF($G543:$G548,$G550,H543:H548))</f>
        <v/>
      </c>
      <c r="I550" s="274" t="str">
        <f>IF(COUNTIFS($G543:$G548,$G550,I543:I548,"&lt;&gt;")=0,"",SUMIF($G543:$G548,$G550,I543:I548))</f>
        <v/>
      </c>
      <c r="J550" s="274" t="str">
        <f t="shared" ref="J550:Q550" si="187">IF(COUNTIFS($G543:$G548,$G550,J543:J548,"&lt;&gt;")=0,"",SUMIF($G543:$G548,$G550,J543:J548))</f>
        <v/>
      </c>
      <c r="K550" s="274" t="str">
        <f t="shared" si="187"/>
        <v/>
      </c>
      <c r="L550" s="274" t="str">
        <f t="shared" si="187"/>
        <v/>
      </c>
      <c r="M550" s="274" t="str">
        <f t="shared" si="187"/>
        <v/>
      </c>
      <c r="N550" s="274" t="str">
        <f t="shared" si="187"/>
        <v/>
      </c>
      <c r="O550" s="274" t="str">
        <f t="shared" si="187"/>
        <v/>
      </c>
      <c r="P550" s="274" t="str">
        <f t="shared" si="187"/>
        <v/>
      </c>
      <c r="Q550" s="274" t="str">
        <f t="shared" si="187"/>
        <v/>
      </c>
      <c r="R550" s="319"/>
      <c r="T550" s="272" t="s">
        <v>414</v>
      </c>
      <c r="W550" s="271">
        <v>8</v>
      </c>
    </row>
    <row r="551" spans="3:23" s="271" customFormat="1" ht="37.5" customHeight="1">
      <c r="C551" s="439"/>
      <c r="D551" s="437" t="s">
        <v>121</v>
      </c>
      <c r="E551" s="437"/>
      <c r="F551" s="437"/>
      <c r="G551" s="273" t="s">
        <v>408</v>
      </c>
      <c r="H551" s="274" t="str">
        <f>IF(COUNT(H525,H533,H541,H549)=0,"",SUM(H525,H533,H541,H549))</f>
        <v/>
      </c>
      <c r="I551" s="274" t="str">
        <f t="shared" ref="I551:Q551" si="188">IF(COUNT(I525,I533,I541,I549)=0,"",SUM(I525,I533,I541,I549))</f>
        <v/>
      </c>
      <c r="J551" s="274" t="str">
        <f t="shared" si="188"/>
        <v/>
      </c>
      <c r="K551" s="274" t="str">
        <f t="shared" si="188"/>
        <v/>
      </c>
      <c r="L551" s="274" t="str">
        <f t="shared" si="188"/>
        <v/>
      </c>
      <c r="M551" s="274" t="str">
        <f t="shared" si="188"/>
        <v/>
      </c>
      <c r="N551" s="274" t="str">
        <f t="shared" si="188"/>
        <v/>
      </c>
      <c r="O551" s="274" t="str">
        <f t="shared" si="188"/>
        <v/>
      </c>
      <c r="P551" s="274" t="str">
        <f t="shared" si="188"/>
        <v/>
      </c>
      <c r="Q551" s="274" t="str">
        <f t="shared" si="188"/>
        <v/>
      </c>
      <c r="R551" s="319"/>
      <c r="T551" s="272" t="s">
        <v>414</v>
      </c>
    </row>
    <row r="552" spans="3:23" s="271" customFormat="1" ht="37.5" customHeight="1">
      <c r="C552" s="440"/>
      <c r="D552" s="437"/>
      <c r="E552" s="437"/>
      <c r="F552" s="437"/>
      <c r="G552" s="273" t="s">
        <v>409</v>
      </c>
      <c r="H552" s="274" t="str">
        <f>IF(COUNT(H526,H534,H542,H550)=0,"",SUM(H526,H534,H542,H550))</f>
        <v/>
      </c>
      <c r="I552" s="274" t="str">
        <f t="shared" ref="I552:Q552" si="189">IF(COUNT(I526,I534,I542,I550)=0,"",SUM(I526,I534,I542,I550))</f>
        <v/>
      </c>
      <c r="J552" s="274" t="str">
        <f t="shared" si="189"/>
        <v/>
      </c>
      <c r="K552" s="274" t="str">
        <f t="shared" si="189"/>
        <v/>
      </c>
      <c r="L552" s="274" t="str">
        <f t="shared" si="189"/>
        <v/>
      </c>
      <c r="M552" s="274" t="str">
        <f t="shared" si="189"/>
        <v/>
      </c>
      <c r="N552" s="274" t="str">
        <f t="shared" si="189"/>
        <v/>
      </c>
      <c r="O552" s="274" t="str">
        <f t="shared" si="189"/>
        <v/>
      </c>
      <c r="P552" s="274" t="str">
        <f t="shared" si="189"/>
        <v/>
      </c>
      <c r="Q552" s="274" t="str">
        <f t="shared" si="189"/>
        <v/>
      </c>
      <c r="R552" s="319"/>
      <c r="T552" s="272" t="s">
        <v>414</v>
      </c>
    </row>
    <row r="553" spans="3:23" s="324" customFormat="1" ht="18.75" customHeight="1">
      <c r="C553" s="320" t="s">
        <v>296</v>
      </c>
      <c r="D553" s="321"/>
      <c r="E553" s="321"/>
      <c r="F553" s="321"/>
      <c r="G553" s="322"/>
      <c r="H553" s="321"/>
      <c r="I553" s="321"/>
      <c r="J553" s="321"/>
      <c r="K553" s="321"/>
      <c r="L553" s="321"/>
      <c r="M553" s="321"/>
      <c r="N553" s="321"/>
      <c r="O553" s="321"/>
      <c r="P553" s="321"/>
      <c r="Q553" s="321"/>
      <c r="R553" s="323"/>
    </row>
    <row r="554" spans="3:23" s="324" customFormat="1" ht="18.75" customHeight="1">
      <c r="C554" s="338"/>
      <c r="D554" s="339"/>
      <c r="E554" s="339"/>
      <c r="F554" s="339"/>
      <c r="G554" s="340"/>
      <c r="H554" s="339"/>
      <c r="I554" s="339"/>
      <c r="J554" s="339"/>
      <c r="K554" s="339"/>
      <c r="L554" s="339"/>
      <c r="M554" s="339"/>
      <c r="N554" s="339"/>
      <c r="O554" s="339"/>
      <c r="P554" s="339"/>
      <c r="Q554" s="339"/>
      <c r="R554" s="343"/>
    </row>
    <row r="555" spans="3:23" s="324" customFormat="1" ht="18.75" customHeight="1">
      <c r="C555" s="338"/>
      <c r="D555" s="339"/>
      <c r="E555" s="339"/>
      <c r="F555" s="339"/>
      <c r="G555" s="340"/>
      <c r="H555" s="339"/>
      <c r="I555" s="339"/>
      <c r="J555" s="339"/>
      <c r="K555" s="339"/>
      <c r="L555" s="339"/>
      <c r="M555" s="339"/>
      <c r="N555" s="339"/>
      <c r="O555" s="339"/>
      <c r="P555" s="339"/>
      <c r="Q555" s="339"/>
      <c r="R555" s="343"/>
    </row>
    <row r="556" spans="3:23" s="324" customFormat="1" ht="18.75" customHeight="1">
      <c r="C556" s="338"/>
      <c r="D556" s="339"/>
      <c r="E556" s="339"/>
      <c r="F556" s="339"/>
      <c r="G556" s="340"/>
      <c r="H556" s="339"/>
      <c r="I556" s="339"/>
      <c r="J556" s="339"/>
      <c r="K556" s="339"/>
      <c r="L556" s="339"/>
      <c r="M556" s="339"/>
      <c r="N556" s="339"/>
      <c r="O556" s="339"/>
      <c r="P556" s="339"/>
      <c r="Q556" s="339"/>
      <c r="R556" s="343"/>
    </row>
    <row r="557" spans="3:23" s="324" customFormat="1" ht="18.75" customHeight="1">
      <c r="C557" s="338"/>
      <c r="D557" s="339"/>
      <c r="E557" s="339"/>
      <c r="F557" s="339"/>
      <c r="G557" s="340"/>
      <c r="H557" s="339"/>
      <c r="I557" s="339"/>
      <c r="J557" s="339"/>
      <c r="K557" s="339"/>
      <c r="L557" s="339"/>
      <c r="M557" s="339"/>
      <c r="N557" s="339"/>
      <c r="O557" s="339"/>
      <c r="P557" s="339"/>
      <c r="Q557" s="339"/>
      <c r="R557" s="343"/>
    </row>
    <row r="558" spans="3:23" s="324" customFormat="1" ht="18.75" customHeight="1">
      <c r="C558" s="338"/>
      <c r="D558" s="339"/>
      <c r="E558" s="339"/>
      <c r="F558" s="339"/>
      <c r="G558" s="340"/>
      <c r="H558" s="339"/>
      <c r="I558" s="339"/>
      <c r="J558" s="339"/>
      <c r="K558" s="339"/>
      <c r="L558" s="339"/>
      <c r="M558" s="339"/>
      <c r="N558" s="339"/>
      <c r="O558" s="339"/>
      <c r="P558" s="339"/>
      <c r="Q558" s="339"/>
      <c r="R558" s="343"/>
    </row>
    <row r="559" spans="3:23" s="324" customFormat="1" ht="18.75" customHeight="1">
      <c r="C559" s="338"/>
      <c r="D559" s="339"/>
      <c r="E559" s="339"/>
      <c r="F559" s="339"/>
      <c r="G559" s="340"/>
      <c r="H559" s="339"/>
      <c r="I559" s="339"/>
      <c r="J559" s="339"/>
      <c r="K559" s="339"/>
      <c r="L559" s="339"/>
      <c r="M559" s="339"/>
      <c r="N559" s="339"/>
      <c r="O559" s="339"/>
      <c r="P559" s="339"/>
      <c r="Q559" s="339"/>
      <c r="R559" s="343"/>
    </row>
    <row r="560" spans="3:23" s="324" customFormat="1" ht="18.75" customHeight="1">
      <c r="C560" s="338"/>
      <c r="D560" s="339"/>
      <c r="E560" s="339"/>
      <c r="F560" s="339"/>
      <c r="G560" s="340"/>
      <c r="H560" s="339"/>
      <c r="I560" s="339"/>
      <c r="J560" s="339"/>
      <c r="K560" s="339"/>
      <c r="L560" s="339"/>
      <c r="M560" s="339"/>
      <c r="N560" s="339"/>
      <c r="O560" s="339"/>
      <c r="P560" s="339"/>
      <c r="Q560" s="339"/>
      <c r="R560" s="343"/>
    </row>
    <row r="561" spans="3:18" s="324" customFormat="1" ht="18.75" customHeight="1">
      <c r="C561" s="338"/>
      <c r="D561" s="339"/>
      <c r="E561" s="339"/>
      <c r="F561" s="339"/>
      <c r="G561" s="340"/>
      <c r="H561" s="339"/>
      <c r="I561" s="339"/>
      <c r="J561" s="339"/>
      <c r="K561" s="339"/>
      <c r="L561" s="339"/>
      <c r="M561" s="339"/>
      <c r="N561" s="339"/>
      <c r="O561" s="339"/>
      <c r="P561" s="339"/>
      <c r="Q561" s="339"/>
      <c r="R561" s="343"/>
    </row>
    <row r="562" spans="3:18" s="324" customFormat="1" ht="18.75" customHeight="1">
      <c r="C562" s="338"/>
      <c r="D562" s="339"/>
      <c r="E562" s="339"/>
      <c r="F562" s="339"/>
      <c r="G562" s="340"/>
      <c r="H562" s="339"/>
      <c r="I562" s="339"/>
      <c r="J562" s="339"/>
      <c r="K562" s="339"/>
      <c r="L562" s="339"/>
      <c r="M562" s="339"/>
      <c r="N562" s="339"/>
      <c r="O562" s="339"/>
      <c r="P562" s="339"/>
      <c r="Q562" s="339"/>
      <c r="R562" s="343"/>
    </row>
    <row r="563" spans="3:18" ht="18.75" customHeight="1">
      <c r="C563" s="341"/>
      <c r="D563" s="341"/>
      <c r="E563" s="341"/>
      <c r="F563" s="341"/>
      <c r="G563" s="341"/>
      <c r="H563" s="342"/>
      <c r="I563" s="342"/>
      <c r="J563" s="342"/>
      <c r="K563" s="342"/>
      <c r="L563" s="342"/>
      <c r="M563" s="342"/>
      <c r="N563" s="342"/>
      <c r="O563" s="342"/>
      <c r="P563" s="342"/>
      <c r="Q563" s="342"/>
      <c r="R563" s="344"/>
    </row>
  </sheetData>
  <sheetProtection algorithmName="SHA-512" hashValue="DJBb/PEerl+zGx2eZTdL9aTFBSY2DWHjtIZL4uZZegYrgHRjuKfhnPJWFKIeQxijtHbwW3g19QATDnOBm6Hbag==" saltValue="PP7jmgXqse/T14cjI64OQQ==" spinCount="100000" sheet="1" objects="1" scenarios="1" formatRows="0" insertRows="0" deleteRows="0"/>
  <mergeCells count="429">
    <mergeCell ref="F11:F12"/>
    <mergeCell ref="E13:E14"/>
    <mergeCell ref="F13:F14"/>
    <mergeCell ref="E15:F16"/>
    <mergeCell ref="D17:D24"/>
    <mergeCell ref="E27:E28"/>
    <mergeCell ref="F27:F28"/>
    <mergeCell ref="E31:F32"/>
    <mergeCell ref="E23:F24"/>
    <mergeCell ref="E17:E18"/>
    <mergeCell ref="F17:F18"/>
    <mergeCell ref="E19:E20"/>
    <mergeCell ref="F19:F20"/>
    <mergeCell ref="E21:E22"/>
    <mergeCell ref="F21:F22"/>
    <mergeCell ref="C60:C93"/>
    <mergeCell ref="D60:D67"/>
    <mergeCell ref="E60:E61"/>
    <mergeCell ref="F60:F61"/>
    <mergeCell ref="D68:D75"/>
    <mergeCell ref="E72:E73"/>
    <mergeCell ref="F72:F73"/>
    <mergeCell ref="E74:F75"/>
    <mergeCell ref="D76:D83"/>
    <mergeCell ref="E76:E77"/>
    <mergeCell ref="F76:F77"/>
    <mergeCell ref="E62:E63"/>
    <mergeCell ref="F62:F63"/>
    <mergeCell ref="E64:E65"/>
    <mergeCell ref="F64:F65"/>
    <mergeCell ref="E66:F67"/>
    <mergeCell ref="E68:E69"/>
    <mergeCell ref="F68:F69"/>
    <mergeCell ref="E70:E71"/>
    <mergeCell ref="F70:F71"/>
    <mergeCell ref="E78:E79"/>
    <mergeCell ref="F78:F79"/>
    <mergeCell ref="E80:E81"/>
    <mergeCell ref="F80:F81"/>
    <mergeCell ref="E82:F83"/>
    <mergeCell ref="D84:D91"/>
    <mergeCell ref="E84:E85"/>
    <mergeCell ref="F84:F85"/>
    <mergeCell ref="E86:E87"/>
    <mergeCell ref="F86:F87"/>
    <mergeCell ref="E88:E89"/>
    <mergeCell ref="F88:F89"/>
    <mergeCell ref="E90:F91"/>
    <mergeCell ref="D92:F93"/>
    <mergeCell ref="C111:C144"/>
    <mergeCell ref="D111:D118"/>
    <mergeCell ref="E115:E116"/>
    <mergeCell ref="F115:F116"/>
    <mergeCell ref="E117:F118"/>
    <mergeCell ref="D119:D126"/>
    <mergeCell ref="E119:E120"/>
    <mergeCell ref="F119:F120"/>
    <mergeCell ref="E121:E122"/>
    <mergeCell ref="E111:E112"/>
    <mergeCell ref="F111:F112"/>
    <mergeCell ref="E113:E114"/>
    <mergeCell ref="F113:F114"/>
    <mergeCell ref="F121:F122"/>
    <mergeCell ref="E123:E124"/>
    <mergeCell ref="F123:F124"/>
    <mergeCell ref="E125:F126"/>
    <mergeCell ref="D127:D134"/>
    <mergeCell ref="E127:E128"/>
    <mergeCell ref="F127:F128"/>
    <mergeCell ref="E129:E130"/>
    <mergeCell ref="F129:F130"/>
    <mergeCell ref="E131:E132"/>
    <mergeCell ref="C162:C195"/>
    <mergeCell ref="D162:D169"/>
    <mergeCell ref="E162:E163"/>
    <mergeCell ref="F162:F163"/>
    <mergeCell ref="E164:E165"/>
    <mergeCell ref="F164:F165"/>
    <mergeCell ref="E166:E167"/>
    <mergeCell ref="F166:F167"/>
    <mergeCell ref="E168:F169"/>
    <mergeCell ref="D170:D177"/>
    <mergeCell ref="E170:E171"/>
    <mergeCell ref="F170:F171"/>
    <mergeCell ref="E172:E173"/>
    <mergeCell ref="F172:F173"/>
    <mergeCell ref="E174:E175"/>
    <mergeCell ref="F174:F175"/>
    <mergeCell ref="E176:F177"/>
    <mergeCell ref="D194:F195"/>
    <mergeCell ref="D237:D244"/>
    <mergeCell ref="E237:E238"/>
    <mergeCell ref="F237:F238"/>
    <mergeCell ref="E239:E240"/>
    <mergeCell ref="F239:F240"/>
    <mergeCell ref="E241:E242"/>
    <mergeCell ref="F241:F242"/>
    <mergeCell ref="D143:F144"/>
    <mergeCell ref="D186:D193"/>
    <mergeCell ref="E186:E187"/>
    <mergeCell ref="F186:F187"/>
    <mergeCell ref="E188:E189"/>
    <mergeCell ref="F188:F189"/>
    <mergeCell ref="E190:E191"/>
    <mergeCell ref="F190:F191"/>
    <mergeCell ref="E192:F193"/>
    <mergeCell ref="D178:D185"/>
    <mergeCell ref="E178:E179"/>
    <mergeCell ref="F178:F179"/>
    <mergeCell ref="E180:E181"/>
    <mergeCell ref="F180:F181"/>
    <mergeCell ref="E182:E183"/>
    <mergeCell ref="F182:F183"/>
    <mergeCell ref="E184:F185"/>
    <mergeCell ref="F215:F216"/>
    <mergeCell ref="E217:E218"/>
    <mergeCell ref="F217:F218"/>
    <mergeCell ref="E219:F220"/>
    <mergeCell ref="D221:D228"/>
    <mergeCell ref="E221:E222"/>
    <mergeCell ref="F221:F222"/>
    <mergeCell ref="E223:E224"/>
    <mergeCell ref="F223:F224"/>
    <mergeCell ref="E225:E226"/>
    <mergeCell ref="F225:F226"/>
    <mergeCell ref="E227:F228"/>
    <mergeCell ref="C264:C297"/>
    <mergeCell ref="D264:D271"/>
    <mergeCell ref="E264:E265"/>
    <mergeCell ref="F264:F265"/>
    <mergeCell ref="E266:E267"/>
    <mergeCell ref="F266:F267"/>
    <mergeCell ref="E268:E269"/>
    <mergeCell ref="F268:F269"/>
    <mergeCell ref="E270:F271"/>
    <mergeCell ref="D272:D279"/>
    <mergeCell ref="E272:E273"/>
    <mergeCell ref="F272:F273"/>
    <mergeCell ref="E274:E275"/>
    <mergeCell ref="F274:F275"/>
    <mergeCell ref="E276:E277"/>
    <mergeCell ref="F276:F277"/>
    <mergeCell ref="E278:F279"/>
    <mergeCell ref="D296:F297"/>
    <mergeCell ref="D339:D346"/>
    <mergeCell ref="E339:E340"/>
    <mergeCell ref="F339:F340"/>
    <mergeCell ref="E341:E342"/>
    <mergeCell ref="F341:F342"/>
    <mergeCell ref="E343:E344"/>
    <mergeCell ref="F343:F344"/>
    <mergeCell ref="D245:F246"/>
    <mergeCell ref="D288:D295"/>
    <mergeCell ref="E288:E289"/>
    <mergeCell ref="F288:F289"/>
    <mergeCell ref="E290:E291"/>
    <mergeCell ref="F290:F291"/>
    <mergeCell ref="E292:E293"/>
    <mergeCell ref="F292:F293"/>
    <mergeCell ref="E294:F295"/>
    <mergeCell ref="D280:D287"/>
    <mergeCell ref="E280:E281"/>
    <mergeCell ref="F280:F281"/>
    <mergeCell ref="E282:E283"/>
    <mergeCell ref="F282:F283"/>
    <mergeCell ref="E284:E285"/>
    <mergeCell ref="F284:F285"/>
    <mergeCell ref="E286:F287"/>
    <mergeCell ref="E321:F322"/>
    <mergeCell ref="D323:D330"/>
    <mergeCell ref="E323:E324"/>
    <mergeCell ref="F323:F324"/>
    <mergeCell ref="E325:E326"/>
    <mergeCell ref="F325:F326"/>
    <mergeCell ref="E327:E328"/>
    <mergeCell ref="F327:F328"/>
    <mergeCell ref="E329:F330"/>
    <mergeCell ref="F433:F434"/>
    <mergeCell ref="E435:E436"/>
    <mergeCell ref="F435:F436"/>
    <mergeCell ref="E437:E438"/>
    <mergeCell ref="F437:F438"/>
    <mergeCell ref="E439:F440"/>
    <mergeCell ref="C366:C399"/>
    <mergeCell ref="D366:D373"/>
    <mergeCell ref="E366:E367"/>
    <mergeCell ref="F366:F367"/>
    <mergeCell ref="E368:E369"/>
    <mergeCell ref="F368:F369"/>
    <mergeCell ref="E370:E371"/>
    <mergeCell ref="F370:F371"/>
    <mergeCell ref="E372:F373"/>
    <mergeCell ref="D374:D381"/>
    <mergeCell ref="E374:E375"/>
    <mergeCell ref="F374:F375"/>
    <mergeCell ref="E376:E377"/>
    <mergeCell ref="F376:F377"/>
    <mergeCell ref="E378:E379"/>
    <mergeCell ref="F378:F379"/>
    <mergeCell ref="E380:F381"/>
    <mergeCell ref="D398:F399"/>
    <mergeCell ref="F394:F395"/>
    <mergeCell ref="E396:F397"/>
    <mergeCell ref="D382:D389"/>
    <mergeCell ref="E382:E383"/>
    <mergeCell ref="F382:F383"/>
    <mergeCell ref="E384:E385"/>
    <mergeCell ref="F384:F385"/>
    <mergeCell ref="E386:E387"/>
    <mergeCell ref="F386:F387"/>
    <mergeCell ref="E388:F389"/>
    <mergeCell ref="D390:D397"/>
    <mergeCell ref="E390:E391"/>
    <mergeCell ref="F390:F391"/>
    <mergeCell ref="E392:E393"/>
    <mergeCell ref="F392:F393"/>
    <mergeCell ref="E394:E395"/>
    <mergeCell ref="C417:C450"/>
    <mergeCell ref="D417:D424"/>
    <mergeCell ref="E417:E418"/>
    <mergeCell ref="F417:F418"/>
    <mergeCell ref="E419:E420"/>
    <mergeCell ref="F419:F420"/>
    <mergeCell ref="E421:E422"/>
    <mergeCell ref="F421:F422"/>
    <mergeCell ref="E423:F424"/>
    <mergeCell ref="D425:D432"/>
    <mergeCell ref="E425:E426"/>
    <mergeCell ref="F425:F426"/>
    <mergeCell ref="E427:E428"/>
    <mergeCell ref="F427:F428"/>
    <mergeCell ref="E429:E430"/>
    <mergeCell ref="F429:F430"/>
    <mergeCell ref="E431:F432"/>
    <mergeCell ref="D441:D448"/>
    <mergeCell ref="E441:E442"/>
    <mergeCell ref="F441:F442"/>
    <mergeCell ref="E443:E444"/>
    <mergeCell ref="F443:F444"/>
    <mergeCell ref="E445:E446"/>
    <mergeCell ref="F445:F446"/>
    <mergeCell ref="E498:F499"/>
    <mergeCell ref="D484:D491"/>
    <mergeCell ref="E484:E485"/>
    <mergeCell ref="F484:F485"/>
    <mergeCell ref="E486:E487"/>
    <mergeCell ref="F486:F487"/>
    <mergeCell ref="E488:E489"/>
    <mergeCell ref="F488:F489"/>
    <mergeCell ref="E490:F491"/>
    <mergeCell ref="F492:F493"/>
    <mergeCell ref="E494:E495"/>
    <mergeCell ref="F494:F495"/>
    <mergeCell ref="E496:E497"/>
    <mergeCell ref="F496:F497"/>
    <mergeCell ref="C519:C552"/>
    <mergeCell ref="D519:D526"/>
    <mergeCell ref="E519:E520"/>
    <mergeCell ref="F519:F520"/>
    <mergeCell ref="E521:E522"/>
    <mergeCell ref="F521:F522"/>
    <mergeCell ref="E523:E524"/>
    <mergeCell ref="F523:F524"/>
    <mergeCell ref="E525:F526"/>
    <mergeCell ref="D535:D542"/>
    <mergeCell ref="E535:E536"/>
    <mergeCell ref="F535:F536"/>
    <mergeCell ref="E537:E538"/>
    <mergeCell ref="F537:F538"/>
    <mergeCell ref="E539:E540"/>
    <mergeCell ref="F539:F540"/>
    <mergeCell ref="E541:F542"/>
    <mergeCell ref="D527:D534"/>
    <mergeCell ref="E527:E528"/>
    <mergeCell ref="F527:F528"/>
    <mergeCell ref="E529:E530"/>
    <mergeCell ref="F529:F530"/>
    <mergeCell ref="E531:E532"/>
    <mergeCell ref="F531:F532"/>
    <mergeCell ref="E533:F534"/>
    <mergeCell ref="D551:F552"/>
    <mergeCell ref="D543:D550"/>
    <mergeCell ref="E543:E544"/>
    <mergeCell ref="F543:F544"/>
    <mergeCell ref="E545:E546"/>
    <mergeCell ref="F545:F546"/>
    <mergeCell ref="E547:E548"/>
    <mergeCell ref="F547:F548"/>
    <mergeCell ref="E549:F550"/>
    <mergeCell ref="C7:D8"/>
    <mergeCell ref="E7:E8"/>
    <mergeCell ref="F7:F8"/>
    <mergeCell ref="G7:G8"/>
    <mergeCell ref="R7:R8"/>
    <mergeCell ref="C9:C42"/>
    <mergeCell ref="F29:F30"/>
    <mergeCell ref="E37:E38"/>
    <mergeCell ref="F37:F38"/>
    <mergeCell ref="E33:E34"/>
    <mergeCell ref="E39:F40"/>
    <mergeCell ref="D41:F42"/>
    <mergeCell ref="E29:E30"/>
    <mergeCell ref="F33:F34"/>
    <mergeCell ref="E35:E36"/>
    <mergeCell ref="F35:F36"/>
    <mergeCell ref="D25:D32"/>
    <mergeCell ref="E25:E26"/>
    <mergeCell ref="F25:F26"/>
    <mergeCell ref="D33:D40"/>
    <mergeCell ref="D9:D16"/>
    <mergeCell ref="E9:E10"/>
    <mergeCell ref="F9:F10"/>
    <mergeCell ref="E11:E12"/>
    <mergeCell ref="C109:D110"/>
    <mergeCell ref="E109:E110"/>
    <mergeCell ref="F109:F110"/>
    <mergeCell ref="G109:G110"/>
    <mergeCell ref="R109:R110"/>
    <mergeCell ref="C160:D161"/>
    <mergeCell ref="E160:E161"/>
    <mergeCell ref="F160:F161"/>
    <mergeCell ref="G160:G161"/>
    <mergeCell ref="R160:R161"/>
    <mergeCell ref="F131:F132"/>
    <mergeCell ref="E133:F134"/>
    <mergeCell ref="D135:D142"/>
    <mergeCell ref="E135:E136"/>
    <mergeCell ref="F135:F136"/>
    <mergeCell ref="E137:E138"/>
    <mergeCell ref="F137:F138"/>
    <mergeCell ref="E139:E140"/>
    <mergeCell ref="F139:F140"/>
    <mergeCell ref="E141:F142"/>
    <mergeCell ref="C211:D212"/>
    <mergeCell ref="E211:E212"/>
    <mergeCell ref="F211:F212"/>
    <mergeCell ref="G211:G212"/>
    <mergeCell ref="R211:R212"/>
    <mergeCell ref="C262:D263"/>
    <mergeCell ref="E262:E263"/>
    <mergeCell ref="F262:F263"/>
    <mergeCell ref="G262:G263"/>
    <mergeCell ref="R262:R263"/>
    <mergeCell ref="E243:F244"/>
    <mergeCell ref="D229:D236"/>
    <mergeCell ref="E229:E230"/>
    <mergeCell ref="F229:F230"/>
    <mergeCell ref="E231:E232"/>
    <mergeCell ref="F231:F232"/>
    <mergeCell ref="E233:E234"/>
    <mergeCell ref="F233:F234"/>
    <mergeCell ref="E235:F236"/>
    <mergeCell ref="C213:C246"/>
    <mergeCell ref="D213:D220"/>
    <mergeCell ref="E213:E214"/>
    <mergeCell ref="F213:F214"/>
    <mergeCell ref="E215:E216"/>
    <mergeCell ref="R313:R314"/>
    <mergeCell ref="C364:D365"/>
    <mergeCell ref="E364:E365"/>
    <mergeCell ref="F364:F365"/>
    <mergeCell ref="G364:G365"/>
    <mergeCell ref="R364:R365"/>
    <mergeCell ref="D347:F348"/>
    <mergeCell ref="E345:F346"/>
    <mergeCell ref="D331:D338"/>
    <mergeCell ref="E331:E332"/>
    <mergeCell ref="F331:F332"/>
    <mergeCell ref="E333:E334"/>
    <mergeCell ref="F333:F334"/>
    <mergeCell ref="E335:E336"/>
    <mergeCell ref="F335:F336"/>
    <mergeCell ref="E337:F338"/>
    <mergeCell ref="C315:C348"/>
    <mergeCell ref="D315:D322"/>
    <mergeCell ref="E315:E316"/>
    <mergeCell ref="F315:F316"/>
    <mergeCell ref="E317:E318"/>
    <mergeCell ref="F317:F318"/>
    <mergeCell ref="E319:E320"/>
    <mergeCell ref="F319:F320"/>
    <mergeCell ref="C313:D314"/>
    <mergeCell ref="E313:E314"/>
    <mergeCell ref="F313:F314"/>
    <mergeCell ref="G313:G314"/>
    <mergeCell ref="D476:D483"/>
    <mergeCell ref="E476:E477"/>
    <mergeCell ref="F476:F477"/>
    <mergeCell ref="E478:E479"/>
    <mergeCell ref="F478:F479"/>
    <mergeCell ref="E480:E481"/>
    <mergeCell ref="F480:F481"/>
    <mergeCell ref="E482:F483"/>
    <mergeCell ref="D449:F450"/>
    <mergeCell ref="D468:D475"/>
    <mergeCell ref="E468:E469"/>
    <mergeCell ref="F468:F469"/>
    <mergeCell ref="E470:E471"/>
    <mergeCell ref="F470:F471"/>
    <mergeCell ref="E472:E473"/>
    <mergeCell ref="F472:F473"/>
    <mergeCell ref="E474:F475"/>
    <mergeCell ref="E447:F448"/>
    <mergeCell ref="D433:D440"/>
    <mergeCell ref="E433:E434"/>
    <mergeCell ref="R58:R59"/>
    <mergeCell ref="G58:G59"/>
    <mergeCell ref="F58:F59"/>
    <mergeCell ref="E58:E59"/>
    <mergeCell ref="C58:D59"/>
    <mergeCell ref="C517:D518"/>
    <mergeCell ref="E517:E518"/>
    <mergeCell ref="F517:F518"/>
    <mergeCell ref="G517:G518"/>
    <mergeCell ref="R517:R518"/>
    <mergeCell ref="C415:D416"/>
    <mergeCell ref="E415:E416"/>
    <mergeCell ref="F415:F416"/>
    <mergeCell ref="G415:G416"/>
    <mergeCell ref="R415:R416"/>
    <mergeCell ref="C466:D467"/>
    <mergeCell ref="E466:E467"/>
    <mergeCell ref="F466:F467"/>
    <mergeCell ref="G466:G467"/>
    <mergeCell ref="R466:R467"/>
    <mergeCell ref="D500:F501"/>
    <mergeCell ref="C468:C501"/>
    <mergeCell ref="D492:D499"/>
    <mergeCell ref="E492:E493"/>
  </mergeCells>
  <phoneticPr fontId="11"/>
  <conditionalFormatting sqref="H41:Q42 H15:Q16">
    <cfRule type="expression" dxfId="3135" priority="2650">
      <formula>H15&lt;0</formula>
    </cfRule>
  </conditionalFormatting>
  <conditionalFormatting sqref="H43:Q52">
    <cfRule type="expression" dxfId="3134" priority="2649">
      <formula>H43&lt;0</formula>
    </cfRule>
  </conditionalFormatting>
  <conditionalFormatting sqref="I13:Q14">
    <cfRule type="expression" dxfId="3133" priority="2593">
      <formula>I13&lt;0</formula>
    </cfRule>
  </conditionalFormatting>
  <conditionalFormatting sqref="I11:Q12">
    <cfRule type="expression" dxfId="3132" priority="2592">
      <formula>I11&lt;0</formula>
    </cfRule>
  </conditionalFormatting>
  <conditionalFormatting sqref="H9:Q10">
    <cfRule type="expression" dxfId="3131" priority="2591">
      <formula>H9&lt;0</formula>
    </cfRule>
  </conditionalFormatting>
  <conditionalFormatting sqref="H94:Q94">
    <cfRule type="expression" dxfId="3130" priority="2354">
      <formula>H94&lt;0</formula>
    </cfRule>
  </conditionalFormatting>
  <conditionalFormatting sqref="H145:Q145">
    <cfRule type="expression" dxfId="3129" priority="2331">
      <formula>H145&lt;0</formula>
    </cfRule>
  </conditionalFormatting>
  <conditionalFormatting sqref="H196:Q196">
    <cfRule type="expression" dxfId="3128" priority="2308">
      <formula>H196&lt;0</formula>
    </cfRule>
  </conditionalFormatting>
  <conditionalFormatting sqref="H247:Q247">
    <cfRule type="expression" dxfId="3127" priority="2285">
      <formula>H247&lt;0</formula>
    </cfRule>
  </conditionalFormatting>
  <conditionalFormatting sqref="H298:Q298">
    <cfRule type="expression" dxfId="3126" priority="2262">
      <formula>H298&lt;0</formula>
    </cfRule>
  </conditionalFormatting>
  <conditionalFormatting sqref="H349:Q349">
    <cfRule type="expression" dxfId="3125" priority="2239">
      <formula>H349&lt;0</formula>
    </cfRule>
  </conditionalFormatting>
  <conditionalFormatting sqref="H400:Q400">
    <cfRule type="expression" dxfId="3124" priority="2216">
      <formula>H400&lt;0</formula>
    </cfRule>
  </conditionalFormatting>
  <conditionalFormatting sqref="H451:Q451">
    <cfRule type="expression" dxfId="3123" priority="2193">
      <formula>H451&lt;0</formula>
    </cfRule>
  </conditionalFormatting>
  <conditionalFormatting sqref="H502:Q502">
    <cfRule type="expression" dxfId="3122" priority="2170">
      <formula>H502&lt;0</formula>
    </cfRule>
  </conditionalFormatting>
  <conditionalFormatting sqref="H553:Q553">
    <cfRule type="expression" dxfId="3121" priority="2147">
      <formula>H553&lt;0</formula>
    </cfRule>
  </conditionalFormatting>
  <conditionalFormatting sqref="H11">
    <cfRule type="expression" dxfId="3120" priority="1901">
      <formula>H11&lt;0</formula>
    </cfRule>
  </conditionalFormatting>
  <conditionalFormatting sqref="H13">
    <cfRule type="expression" dxfId="3119" priority="1900">
      <formula>H13&lt;0</formula>
    </cfRule>
  </conditionalFormatting>
  <conditionalFormatting sqref="H12">
    <cfRule type="expression" dxfId="3118" priority="1899">
      <formula>H12&lt;0</formula>
    </cfRule>
  </conditionalFormatting>
  <conditionalFormatting sqref="H14">
    <cfRule type="expression" dxfId="3117" priority="1898">
      <formula>H14&lt;0</formula>
    </cfRule>
  </conditionalFormatting>
  <conditionalFormatting sqref="H92:Q93 H66:Q67">
    <cfRule type="expression" dxfId="3116" priority="913">
      <formula>H66&lt;0</formula>
    </cfRule>
  </conditionalFormatting>
  <conditionalFormatting sqref="H60:H61">
    <cfRule type="expression" dxfId="3115" priority="910">
      <formula>H60&lt;0</formula>
    </cfRule>
  </conditionalFormatting>
  <conditionalFormatting sqref="H62">
    <cfRule type="expression" dxfId="3114" priority="909">
      <formula>H62&lt;0</formula>
    </cfRule>
  </conditionalFormatting>
  <conditionalFormatting sqref="H64">
    <cfRule type="expression" dxfId="3113" priority="908">
      <formula>H64&lt;0</formula>
    </cfRule>
  </conditionalFormatting>
  <conditionalFormatting sqref="H63">
    <cfRule type="expression" dxfId="3112" priority="907">
      <formula>H63&lt;0</formula>
    </cfRule>
  </conditionalFormatting>
  <conditionalFormatting sqref="H65">
    <cfRule type="expression" dxfId="3111" priority="906">
      <formula>H65&lt;0</formula>
    </cfRule>
  </conditionalFormatting>
  <conditionalFormatting sqref="H68:H69">
    <cfRule type="expression" dxfId="3110" priority="902">
      <formula>H68&lt;0</formula>
    </cfRule>
  </conditionalFormatting>
  <conditionalFormatting sqref="H70">
    <cfRule type="expression" dxfId="3109" priority="901">
      <formula>H70&lt;0</formula>
    </cfRule>
  </conditionalFormatting>
  <conditionalFormatting sqref="H72">
    <cfRule type="expression" dxfId="3108" priority="900">
      <formula>H72&lt;0</formula>
    </cfRule>
  </conditionalFormatting>
  <conditionalFormatting sqref="H71">
    <cfRule type="expression" dxfId="3107" priority="899">
      <formula>H71&lt;0</formula>
    </cfRule>
  </conditionalFormatting>
  <conditionalFormatting sqref="H73">
    <cfRule type="expression" dxfId="3106" priority="898">
      <formula>H73&lt;0</formula>
    </cfRule>
  </conditionalFormatting>
  <conditionalFormatting sqref="H76:H77">
    <cfRule type="expression" dxfId="3105" priority="894">
      <formula>H76&lt;0</formula>
    </cfRule>
  </conditionalFormatting>
  <conditionalFormatting sqref="H78">
    <cfRule type="expression" dxfId="3104" priority="893">
      <formula>H78&lt;0</formula>
    </cfRule>
  </conditionalFormatting>
  <conditionalFormatting sqref="H80">
    <cfRule type="expression" dxfId="3103" priority="892">
      <formula>H80&lt;0</formula>
    </cfRule>
  </conditionalFormatting>
  <conditionalFormatting sqref="H79">
    <cfRule type="expression" dxfId="3102" priority="891">
      <formula>H79&lt;0</formula>
    </cfRule>
  </conditionalFormatting>
  <conditionalFormatting sqref="H81">
    <cfRule type="expression" dxfId="3101" priority="890">
      <formula>H81&lt;0</formula>
    </cfRule>
  </conditionalFormatting>
  <conditionalFormatting sqref="H84:H85">
    <cfRule type="expression" dxfId="3100" priority="886">
      <formula>H84&lt;0</formula>
    </cfRule>
  </conditionalFormatting>
  <conditionalFormatting sqref="H86">
    <cfRule type="expression" dxfId="3099" priority="885">
      <formula>H86&lt;0</formula>
    </cfRule>
  </conditionalFormatting>
  <conditionalFormatting sqref="H88">
    <cfRule type="expression" dxfId="3098" priority="884">
      <formula>H88&lt;0</formula>
    </cfRule>
  </conditionalFormatting>
  <conditionalFormatting sqref="H87">
    <cfRule type="expression" dxfId="3097" priority="883">
      <formula>H87&lt;0</formula>
    </cfRule>
  </conditionalFormatting>
  <conditionalFormatting sqref="H89">
    <cfRule type="expression" dxfId="3096" priority="882">
      <formula>H89&lt;0</formula>
    </cfRule>
  </conditionalFormatting>
  <conditionalFormatting sqref="I21:Q22">
    <cfRule type="expression" dxfId="3095" priority="593">
      <formula>I21&lt;0</formula>
    </cfRule>
  </conditionalFormatting>
  <conditionalFormatting sqref="I19:Q20">
    <cfRule type="expression" dxfId="3094" priority="592">
      <formula>I19&lt;0</formula>
    </cfRule>
  </conditionalFormatting>
  <conditionalFormatting sqref="H17:Q18">
    <cfRule type="expression" dxfId="3093" priority="591">
      <formula>H17&lt;0</formula>
    </cfRule>
  </conditionalFormatting>
  <conditionalFormatting sqref="H19">
    <cfRule type="expression" dxfId="3092" priority="590">
      <formula>H19&lt;0</formula>
    </cfRule>
  </conditionalFormatting>
  <conditionalFormatting sqref="H21">
    <cfRule type="expression" dxfId="3091" priority="589">
      <formula>H21&lt;0</formula>
    </cfRule>
  </conditionalFormatting>
  <conditionalFormatting sqref="H20">
    <cfRule type="expression" dxfId="3090" priority="588">
      <formula>H20&lt;0</formula>
    </cfRule>
  </conditionalFormatting>
  <conditionalFormatting sqref="H22">
    <cfRule type="expression" dxfId="3089" priority="587">
      <formula>H22&lt;0</formula>
    </cfRule>
  </conditionalFormatting>
  <conditionalFormatting sqref="I29:Q30">
    <cfRule type="expression" dxfId="3088" priority="586">
      <formula>I29&lt;0</formula>
    </cfRule>
  </conditionalFormatting>
  <conditionalFormatting sqref="I27:Q28">
    <cfRule type="expression" dxfId="3087" priority="585">
      <formula>I27&lt;0</formula>
    </cfRule>
  </conditionalFormatting>
  <conditionalFormatting sqref="H25:Q26">
    <cfRule type="expression" dxfId="3086" priority="584">
      <formula>H25&lt;0</formula>
    </cfRule>
  </conditionalFormatting>
  <conditionalFormatting sqref="H27">
    <cfRule type="expression" dxfId="3085" priority="583">
      <formula>H27&lt;0</formula>
    </cfRule>
  </conditionalFormatting>
  <conditionalFormatting sqref="H29">
    <cfRule type="expression" dxfId="3084" priority="582">
      <formula>H29&lt;0</formula>
    </cfRule>
  </conditionalFormatting>
  <conditionalFormatting sqref="H28">
    <cfRule type="expression" dxfId="3083" priority="581">
      <formula>H28&lt;0</formula>
    </cfRule>
  </conditionalFormatting>
  <conditionalFormatting sqref="H30">
    <cfRule type="expression" dxfId="3082" priority="580">
      <formula>H30&lt;0</formula>
    </cfRule>
  </conditionalFormatting>
  <conditionalFormatting sqref="I37:Q38">
    <cfRule type="expression" dxfId="3081" priority="579">
      <formula>I37&lt;0</formula>
    </cfRule>
  </conditionalFormatting>
  <conditionalFormatting sqref="I35:Q36">
    <cfRule type="expression" dxfId="3080" priority="578">
      <formula>I35&lt;0</formula>
    </cfRule>
  </conditionalFormatting>
  <conditionalFormatting sqref="H33:Q34">
    <cfRule type="expression" dxfId="3079" priority="577">
      <formula>H33&lt;0</formula>
    </cfRule>
  </conditionalFormatting>
  <conditionalFormatting sqref="H35">
    <cfRule type="expression" dxfId="3078" priority="576">
      <formula>H35&lt;0</formula>
    </cfRule>
  </conditionalFormatting>
  <conditionalFormatting sqref="H37">
    <cfRule type="expression" dxfId="3077" priority="575">
      <formula>H37&lt;0</formula>
    </cfRule>
  </conditionalFormatting>
  <conditionalFormatting sqref="H36">
    <cfRule type="expression" dxfId="3076" priority="574">
      <formula>H36&lt;0</formula>
    </cfRule>
  </conditionalFormatting>
  <conditionalFormatting sqref="H38">
    <cfRule type="expression" dxfId="3075" priority="573">
      <formula>H38&lt;0</formula>
    </cfRule>
  </conditionalFormatting>
  <conditionalFormatting sqref="H143:Q144">
    <cfRule type="expression" dxfId="3074" priority="569">
      <formula>H143&lt;0</formula>
    </cfRule>
  </conditionalFormatting>
  <conditionalFormatting sqref="H111:H112">
    <cfRule type="expression" dxfId="3073" priority="566">
      <formula>H111&lt;0</formula>
    </cfRule>
  </conditionalFormatting>
  <conditionalFormatting sqref="H113">
    <cfRule type="expression" dxfId="3072" priority="565">
      <formula>H113&lt;0</formula>
    </cfRule>
  </conditionalFormatting>
  <conditionalFormatting sqref="H115">
    <cfRule type="expression" dxfId="3071" priority="564">
      <formula>H115&lt;0</formula>
    </cfRule>
  </conditionalFormatting>
  <conditionalFormatting sqref="H114">
    <cfRule type="expression" dxfId="3070" priority="563">
      <formula>H114&lt;0</formula>
    </cfRule>
  </conditionalFormatting>
  <conditionalFormatting sqref="H116">
    <cfRule type="expression" dxfId="3069" priority="562">
      <formula>H116&lt;0</formula>
    </cfRule>
  </conditionalFormatting>
  <conditionalFormatting sqref="H119:H120">
    <cfRule type="expression" dxfId="3068" priority="558">
      <formula>H119&lt;0</formula>
    </cfRule>
  </conditionalFormatting>
  <conditionalFormatting sqref="H121">
    <cfRule type="expression" dxfId="3067" priority="557">
      <formula>H121&lt;0</formula>
    </cfRule>
  </conditionalFormatting>
  <conditionalFormatting sqref="H123">
    <cfRule type="expression" dxfId="3066" priority="556">
      <formula>H123&lt;0</formula>
    </cfRule>
  </conditionalFormatting>
  <conditionalFormatting sqref="H122">
    <cfRule type="expression" dxfId="3065" priority="555">
      <formula>H122&lt;0</formula>
    </cfRule>
  </conditionalFormatting>
  <conditionalFormatting sqref="H124">
    <cfRule type="expression" dxfId="3064" priority="554">
      <formula>H124&lt;0</formula>
    </cfRule>
  </conditionalFormatting>
  <conditionalFormatting sqref="H127:H128">
    <cfRule type="expression" dxfId="3063" priority="550">
      <formula>H127&lt;0</formula>
    </cfRule>
  </conditionalFormatting>
  <conditionalFormatting sqref="H129">
    <cfRule type="expression" dxfId="3062" priority="549">
      <formula>H129&lt;0</formula>
    </cfRule>
  </conditionalFormatting>
  <conditionalFormatting sqref="H131">
    <cfRule type="expression" dxfId="3061" priority="548">
      <formula>H131&lt;0</formula>
    </cfRule>
  </conditionalFormatting>
  <conditionalFormatting sqref="H130">
    <cfRule type="expression" dxfId="3060" priority="547">
      <formula>H130&lt;0</formula>
    </cfRule>
  </conditionalFormatting>
  <conditionalFormatting sqref="H132">
    <cfRule type="expression" dxfId="3059" priority="546">
      <formula>H132&lt;0</formula>
    </cfRule>
  </conditionalFormatting>
  <conditionalFormatting sqref="H135:H136">
    <cfRule type="expression" dxfId="3058" priority="542">
      <formula>H135&lt;0</formula>
    </cfRule>
  </conditionalFormatting>
  <conditionalFormatting sqref="H137">
    <cfRule type="expression" dxfId="3057" priority="541">
      <formula>H137&lt;0</formula>
    </cfRule>
  </conditionalFormatting>
  <conditionalFormatting sqref="H139">
    <cfRule type="expression" dxfId="3056" priority="540">
      <formula>H139&lt;0</formula>
    </cfRule>
  </conditionalFormatting>
  <conditionalFormatting sqref="H138">
    <cfRule type="expression" dxfId="3055" priority="539">
      <formula>H138&lt;0</formula>
    </cfRule>
  </conditionalFormatting>
  <conditionalFormatting sqref="H140">
    <cfRule type="expression" dxfId="3054" priority="538">
      <formula>H140&lt;0</formula>
    </cfRule>
  </conditionalFormatting>
  <conditionalFormatting sqref="H194:Q195">
    <cfRule type="expression" dxfId="3053" priority="537">
      <formula>H194&lt;0</formula>
    </cfRule>
  </conditionalFormatting>
  <conditionalFormatting sqref="H162:H163">
    <cfRule type="expression" dxfId="3052" priority="534">
      <formula>H162&lt;0</formula>
    </cfRule>
  </conditionalFormatting>
  <conditionalFormatting sqref="H164">
    <cfRule type="expression" dxfId="3051" priority="533">
      <formula>H164&lt;0</formula>
    </cfRule>
  </conditionalFormatting>
  <conditionalFormatting sqref="H166">
    <cfRule type="expression" dxfId="3050" priority="532">
      <formula>H166&lt;0</formula>
    </cfRule>
  </conditionalFormatting>
  <conditionalFormatting sqref="H165">
    <cfRule type="expression" dxfId="3049" priority="531">
      <formula>H165&lt;0</formula>
    </cfRule>
  </conditionalFormatting>
  <conditionalFormatting sqref="H167">
    <cfRule type="expression" dxfId="3048" priority="530">
      <formula>H167&lt;0</formula>
    </cfRule>
  </conditionalFormatting>
  <conditionalFormatting sqref="H170:H171">
    <cfRule type="expression" dxfId="3047" priority="526">
      <formula>H170&lt;0</formula>
    </cfRule>
  </conditionalFormatting>
  <conditionalFormatting sqref="H172">
    <cfRule type="expression" dxfId="3046" priority="525">
      <formula>H172&lt;0</formula>
    </cfRule>
  </conditionalFormatting>
  <conditionalFormatting sqref="H174">
    <cfRule type="expression" dxfId="3045" priority="524">
      <formula>H174&lt;0</formula>
    </cfRule>
  </conditionalFormatting>
  <conditionalFormatting sqref="H173">
    <cfRule type="expression" dxfId="3044" priority="523">
      <formula>H173&lt;0</formula>
    </cfRule>
  </conditionalFormatting>
  <conditionalFormatting sqref="H175">
    <cfRule type="expression" dxfId="3043" priority="522">
      <formula>H175&lt;0</formula>
    </cfRule>
  </conditionalFormatting>
  <conditionalFormatting sqref="H178:H179">
    <cfRule type="expression" dxfId="3042" priority="518">
      <formula>H178&lt;0</formula>
    </cfRule>
  </conditionalFormatting>
  <conditionalFormatting sqref="H180">
    <cfRule type="expression" dxfId="3041" priority="517">
      <formula>H180&lt;0</formula>
    </cfRule>
  </conditionalFormatting>
  <conditionalFormatting sqref="H182">
    <cfRule type="expression" dxfId="3040" priority="516">
      <formula>H182&lt;0</formula>
    </cfRule>
  </conditionalFormatting>
  <conditionalFormatting sqref="H181">
    <cfRule type="expression" dxfId="3039" priority="515">
      <formula>H181&lt;0</formula>
    </cfRule>
  </conditionalFormatting>
  <conditionalFormatting sqref="H183">
    <cfRule type="expression" dxfId="3038" priority="514">
      <formula>H183&lt;0</formula>
    </cfRule>
  </conditionalFormatting>
  <conditionalFormatting sqref="H186:H187">
    <cfRule type="expression" dxfId="3037" priority="510">
      <formula>H186&lt;0</formula>
    </cfRule>
  </conditionalFormatting>
  <conditionalFormatting sqref="H188">
    <cfRule type="expression" dxfId="3036" priority="509">
      <formula>H188&lt;0</formula>
    </cfRule>
  </conditionalFormatting>
  <conditionalFormatting sqref="H190">
    <cfRule type="expression" dxfId="3035" priority="508">
      <formula>H190&lt;0</formula>
    </cfRule>
  </conditionalFormatting>
  <conditionalFormatting sqref="H189">
    <cfRule type="expression" dxfId="3034" priority="507">
      <formula>H189&lt;0</formula>
    </cfRule>
  </conditionalFormatting>
  <conditionalFormatting sqref="H191">
    <cfRule type="expression" dxfId="3033" priority="506">
      <formula>H191&lt;0</formula>
    </cfRule>
  </conditionalFormatting>
  <conditionalFormatting sqref="H245:Q246">
    <cfRule type="expression" dxfId="3032" priority="505">
      <formula>H245&lt;0</formula>
    </cfRule>
  </conditionalFormatting>
  <conditionalFormatting sqref="H213:H214">
    <cfRule type="expression" dxfId="3031" priority="502">
      <formula>H213&lt;0</formula>
    </cfRule>
  </conditionalFormatting>
  <conditionalFormatting sqref="H215">
    <cfRule type="expression" dxfId="3030" priority="501">
      <formula>H215&lt;0</formula>
    </cfRule>
  </conditionalFormatting>
  <conditionalFormatting sqref="H217">
    <cfRule type="expression" dxfId="3029" priority="500">
      <formula>H217&lt;0</formula>
    </cfRule>
  </conditionalFormatting>
  <conditionalFormatting sqref="H216">
    <cfRule type="expression" dxfId="3028" priority="499">
      <formula>H216&lt;0</formula>
    </cfRule>
  </conditionalFormatting>
  <conditionalFormatting sqref="H218">
    <cfRule type="expression" dxfId="3027" priority="498">
      <formula>H218&lt;0</formula>
    </cfRule>
  </conditionalFormatting>
  <conditionalFormatting sqref="H221:H222">
    <cfRule type="expression" dxfId="3026" priority="494">
      <formula>H221&lt;0</formula>
    </cfRule>
  </conditionalFormatting>
  <conditionalFormatting sqref="H223">
    <cfRule type="expression" dxfId="3025" priority="493">
      <formula>H223&lt;0</formula>
    </cfRule>
  </conditionalFormatting>
  <conditionalFormatting sqref="H225">
    <cfRule type="expression" dxfId="3024" priority="492">
      <formula>H225&lt;0</formula>
    </cfRule>
  </conditionalFormatting>
  <conditionalFormatting sqref="H224">
    <cfRule type="expression" dxfId="3023" priority="491">
      <formula>H224&lt;0</formula>
    </cfRule>
  </conditionalFormatting>
  <conditionalFormatting sqref="H226">
    <cfRule type="expression" dxfId="3022" priority="490">
      <formula>H226&lt;0</formula>
    </cfRule>
  </conditionalFormatting>
  <conditionalFormatting sqref="H229:H230">
    <cfRule type="expression" dxfId="3021" priority="486">
      <formula>H229&lt;0</formula>
    </cfRule>
  </conditionalFormatting>
  <conditionalFormatting sqref="H231">
    <cfRule type="expression" dxfId="3020" priority="485">
      <formula>H231&lt;0</formula>
    </cfRule>
  </conditionalFormatting>
  <conditionalFormatting sqref="H233">
    <cfRule type="expression" dxfId="3019" priority="484">
      <formula>H233&lt;0</formula>
    </cfRule>
  </conditionalFormatting>
  <conditionalFormatting sqref="H232">
    <cfRule type="expression" dxfId="3018" priority="483">
      <formula>H232&lt;0</formula>
    </cfRule>
  </conditionalFormatting>
  <conditionalFormatting sqref="H234">
    <cfRule type="expression" dxfId="3017" priority="482">
      <formula>H234&lt;0</formula>
    </cfRule>
  </conditionalFormatting>
  <conditionalFormatting sqref="H237:H238">
    <cfRule type="expression" dxfId="3016" priority="478">
      <formula>H237&lt;0</formula>
    </cfRule>
  </conditionalFormatting>
  <conditionalFormatting sqref="H239">
    <cfRule type="expression" dxfId="3015" priority="477">
      <formula>H239&lt;0</formula>
    </cfRule>
  </conditionalFormatting>
  <conditionalFormatting sqref="H241">
    <cfRule type="expression" dxfId="3014" priority="476">
      <formula>H241&lt;0</formula>
    </cfRule>
  </conditionalFormatting>
  <conditionalFormatting sqref="H240">
    <cfRule type="expression" dxfId="3013" priority="475">
      <formula>H240&lt;0</formula>
    </cfRule>
  </conditionalFormatting>
  <conditionalFormatting sqref="H242">
    <cfRule type="expression" dxfId="3012" priority="474">
      <formula>H242&lt;0</formula>
    </cfRule>
  </conditionalFormatting>
  <conditionalFormatting sqref="H296:Q297">
    <cfRule type="expression" dxfId="3011" priority="473">
      <formula>H296&lt;0</formula>
    </cfRule>
  </conditionalFormatting>
  <conditionalFormatting sqref="H264:H265">
    <cfRule type="expression" dxfId="3010" priority="470">
      <formula>H264&lt;0</formula>
    </cfRule>
  </conditionalFormatting>
  <conditionalFormatting sqref="H266">
    <cfRule type="expression" dxfId="3009" priority="469">
      <formula>H266&lt;0</formula>
    </cfRule>
  </conditionalFormatting>
  <conditionalFormatting sqref="H268">
    <cfRule type="expression" dxfId="3008" priority="468">
      <formula>H268&lt;0</formula>
    </cfRule>
  </conditionalFormatting>
  <conditionalFormatting sqref="H267">
    <cfRule type="expression" dxfId="3007" priority="467">
      <formula>H267&lt;0</formula>
    </cfRule>
  </conditionalFormatting>
  <conditionalFormatting sqref="H269">
    <cfRule type="expression" dxfId="3006" priority="466">
      <formula>H269&lt;0</formula>
    </cfRule>
  </conditionalFormatting>
  <conditionalFormatting sqref="H272:H273">
    <cfRule type="expression" dxfId="3005" priority="462">
      <formula>H272&lt;0</formula>
    </cfRule>
  </conditionalFormatting>
  <conditionalFormatting sqref="H274">
    <cfRule type="expression" dxfId="3004" priority="461">
      <formula>H274&lt;0</formula>
    </cfRule>
  </conditionalFormatting>
  <conditionalFormatting sqref="H276">
    <cfRule type="expression" dxfId="3003" priority="460">
      <formula>H276&lt;0</formula>
    </cfRule>
  </conditionalFormatting>
  <conditionalFormatting sqref="H275">
    <cfRule type="expression" dxfId="3002" priority="459">
      <formula>H275&lt;0</formula>
    </cfRule>
  </conditionalFormatting>
  <conditionalFormatting sqref="H277">
    <cfRule type="expression" dxfId="3001" priority="458">
      <formula>H277&lt;0</formula>
    </cfRule>
  </conditionalFormatting>
  <conditionalFormatting sqref="H280:H281">
    <cfRule type="expression" dxfId="3000" priority="454">
      <formula>H280&lt;0</formula>
    </cfRule>
  </conditionalFormatting>
  <conditionalFormatting sqref="H282">
    <cfRule type="expression" dxfId="2999" priority="453">
      <formula>H282&lt;0</formula>
    </cfRule>
  </conditionalFormatting>
  <conditionalFormatting sqref="H284">
    <cfRule type="expression" dxfId="2998" priority="452">
      <formula>H284&lt;0</formula>
    </cfRule>
  </conditionalFormatting>
  <conditionalFormatting sqref="H283">
    <cfRule type="expression" dxfId="2997" priority="451">
      <formula>H283&lt;0</formula>
    </cfRule>
  </conditionalFormatting>
  <conditionalFormatting sqref="H285">
    <cfRule type="expression" dxfId="2996" priority="450">
      <formula>H285&lt;0</formula>
    </cfRule>
  </conditionalFormatting>
  <conditionalFormatting sqref="H288:H289">
    <cfRule type="expression" dxfId="2995" priority="446">
      <formula>H288&lt;0</formula>
    </cfRule>
  </conditionalFormatting>
  <conditionalFormatting sqref="H290">
    <cfRule type="expression" dxfId="2994" priority="445">
      <formula>H290&lt;0</formula>
    </cfRule>
  </conditionalFormatting>
  <conditionalFormatting sqref="H292">
    <cfRule type="expression" dxfId="2993" priority="444">
      <formula>H292&lt;0</formula>
    </cfRule>
  </conditionalFormatting>
  <conditionalFormatting sqref="H291">
    <cfRule type="expression" dxfId="2992" priority="443">
      <formula>H291&lt;0</formula>
    </cfRule>
  </conditionalFormatting>
  <conditionalFormatting sqref="H293">
    <cfRule type="expression" dxfId="2991" priority="442">
      <formula>H293&lt;0</formula>
    </cfRule>
  </conditionalFormatting>
  <conditionalFormatting sqref="H347:Q348">
    <cfRule type="expression" dxfId="2990" priority="441">
      <formula>H347&lt;0</formula>
    </cfRule>
  </conditionalFormatting>
  <conditionalFormatting sqref="H315:H316">
    <cfRule type="expression" dxfId="2989" priority="438">
      <formula>H315&lt;0</formula>
    </cfRule>
  </conditionalFormatting>
  <conditionalFormatting sqref="H317">
    <cfRule type="expression" dxfId="2988" priority="437">
      <formula>H317&lt;0</formula>
    </cfRule>
  </conditionalFormatting>
  <conditionalFormatting sqref="H319">
    <cfRule type="expression" dxfId="2987" priority="436">
      <formula>H319&lt;0</formula>
    </cfRule>
  </conditionalFormatting>
  <conditionalFormatting sqref="H318">
    <cfRule type="expression" dxfId="2986" priority="435">
      <formula>H318&lt;0</formula>
    </cfRule>
  </conditionalFormatting>
  <conditionalFormatting sqref="H320">
    <cfRule type="expression" dxfId="2985" priority="434">
      <formula>H320&lt;0</formula>
    </cfRule>
  </conditionalFormatting>
  <conditionalFormatting sqref="H323:H324">
    <cfRule type="expression" dxfId="2984" priority="430">
      <formula>H323&lt;0</formula>
    </cfRule>
  </conditionalFormatting>
  <conditionalFormatting sqref="H325">
    <cfRule type="expression" dxfId="2983" priority="429">
      <formula>H325&lt;0</formula>
    </cfRule>
  </conditionalFormatting>
  <conditionalFormatting sqref="H327">
    <cfRule type="expression" dxfId="2982" priority="428">
      <formula>H327&lt;0</formula>
    </cfRule>
  </conditionalFormatting>
  <conditionalFormatting sqref="H326">
    <cfRule type="expression" dxfId="2981" priority="427">
      <formula>H326&lt;0</formula>
    </cfRule>
  </conditionalFormatting>
  <conditionalFormatting sqref="H328">
    <cfRule type="expression" dxfId="2980" priority="426">
      <formula>H328&lt;0</formula>
    </cfRule>
  </conditionalFormatting>
  <conditionalFormatting sqref="H331:H332">
    <cfRule type="expression" dxfId="2979" priority="422">
      <formula>H331&lt;0</formula>
    </cfRule>
  </conditionalFormatting>
  <conditionalFormatting sqref="H333">
    <cfRule type="expression" dxfId="2978" priority="421">
      <formula>H333&lt;0</formula>
    </cfRule>
  </conditionalFormatting>
  <conditionalFormatting sqref="H335">
    <cfRule type="expression" dxfId="2977" priority="420">
      <formula>H335&lt;0</formula>
    </cfRule>
  </conditionalFormatting>
  <conditionalFormatting sqref="H334">
    <cfRule type="expression" dxfId="2976" priority="419">
      <formula>H334&lt;0</formula>
    </cfRule>
  </conditionalFormatting>
  <conditionalFormatting sqref="H336">
    <cfRule type="expression" dxfId="2975" priority="418">
      <formula>H336&lt;0</formula>
    </cfRule>
  </conditionalFormatting>
  <conditionalFormatting sqref="H339:H340">
    <cfRule type="expression" dxfId="2974" priority="414">
      <formula>H339&lt;0</formula>
    </cfRule>
  </conditionalFormatting>
  <conditionalFormatting sqref="H341">
    <cfRule type="expression" dxfId="2973" priority="413">
      <formula>H341&lt;0</formula>
    </cfRule>
  </conditionalFormatting>
  <conditionalFormatting sqref="H343">
    <cfRule type="expression" dxfId="2972" priority="412">
      <formula>H343&lt;0</formula>
    </cfRule>
  </conditionalFormatting>
  <conditionalFormatting sqref="H342">
    <cfRule type="expression" dxfId="2971" priority="411">
      <formula>H342&lt;0</formula>
    </cfRule>
  </conditionalFormatting>
  <conditionalFormatting sqref="H344">
    <cfRule type="expression" dxfId="2970" priority="410">
      <formula>H344&lt;0</formula>
    </cfRule>
  </conditionalFormatting>
  <conditionalFormatting sqref="H398:Q399">
    <cfRule type="expression" dxfId="2969" priority="409">
      <formula>H398&lt;0</formula>
    </cfRule>
  </conditionalFormatting>
  <conditionalFormatting sqref="H366:H367">
    <cfRule type="expression" dxfId="2968" priority="406">
      <formula>H366&lt;0</formula>
    </cfRule>
  </conditionalFormatting>
  <conditionalFormatting sqref="H368">
    <cfRule type="expression" dxfId="2967" priority="405">
      <formula>H368&lt;0</formula>
    </cfRule>
  </conditionalFormatting>
  <conditionalFormatting sqref="H370">
    <cfRule type="expression" dxfId="2966" priority="404">
      <formula>H370&lt;0</formula>
    </cfRule>
  </conditionalFormatting>
  <conditionalFormatting sqref="H369">
    <cfRule type="expression" dxfId="2965" priority="403">
      <formula>H369&lt;0</formula>
    </cfRule>
  </conditionalFormatting>
  <conditionalFormatting sqref="H371">
    <cfRule type="expression" dxfId="2964" priority="402">
      <formula>H371&lt;0</formula>
    </cfRule>
  </conditionalFormatting>
  <conditionalFormatting sqref="H374:H375">
    <cfRule type="expression" dxfId="2963" priority="398">
      <formula>H374&lt;0</formula>
    </cfRule>
  </conditionalFormatting>
  <conditionalFormatting sqref="H376">
    <cfRule type="expression" dxfId="2962" priority="397">
      <formula>H376&lt;0</formula>
    </cfRule>
  </conditionalFormatting>
  <conditionalFormatting sqref="H378">
    <cfRule type="expression" dxfId="2961" priority="396">
      <formula>H378&lt;0</formula>
    </cfRule>
  </conditionalFormatting>
  <conditionalFormatting sqref="H377">
    <cfRule type="expression" dxfId="2960" priority="395">
      <formula>H377&lt;0</formula>
    </cfRule>
  </conditionalFormatting>
  <conditionalFormatting sqref="H379">
    <cfRule type="expression" dxfId="2959" priority="394">
      <formula>H379&lt;0</formula>
    </cfRule>
  </conditionalFormatting>
  <conditionalFormatting sqref="H382:H383">
    <cfRule type="expression" dxfId="2958" priority="390">
      <formula>H382&lt;0</formula>
    </cfRule>
  </conditionalFormatting>
  <conditionalFormatting sqref="H384">
    <cfRule type="expression" dxfId="2957" priority="389">
      <formula>H384&lt;0</formula>
    </cfRule>
  </conditionalFormatting>
  <conditionalFormatting sqref="H386">
    <cfRule type="expression" dxfId="2956" priority="388">
      <formula>H386&lt;0</formula>
    </cfRule>
  </conditionalFormatting>
  <conditionalFormatting sqref="H385">
    <cfRule type="expression" dxfId="2955" priority="387">
      <formula>H385&lt;0</formula>
    </cfRule>
  </conditionalFormatting>
  <conditionalFormatting sqref="H387">
    <cfRule type="expression" dxfId="2954" priority="386">
      <formula>H387&lt;0</formula>
    </cfRule>
  </conditionalFormatting>
  <conditionalFormatting sqref="H390:H391">
    <cfRule type="expression" dxfId="2953" priority="382">
      <formula>H390&lt;0</formula>
    </cfRule>
  </conditionalFormatting>
  <conditionalFormatting sqref="H392">
    <cfRule type="expression" dxfId="2952" priority="381">
      <formula>H392&lt;0</formula>
    </cfRule>
  </conditionalFormatting>
  <conditionalFormatting sqref="H394">
    <cfRule type="expression" dxfId="2951" priority="380">
      <formula>H394&lt;0</formula>
    </cfRule>
  </conditionalFormatting>
  <conditionalFormatting sqref="H393">
    <cfRule type="expression" dxfId="2950" priority="379">
      <formula>H393&lt;0</formula>
    </cfRule>
  </conditionalFormatting>
  <conditionalFormatting sqref="H395">
    <cfRule type="expression" dxfId="2949" priority="378">
      <formula>H395&lt;0</formula>
    </cfRule>
  </conditionalFormatting>
  <conditionalFormatting sqref="H449:Q450">
    <cfRule type="expression" dxfId="2948" priority="377">
      <formula>H449&lt;0</formula>
    </cfRule>
  </conditionalFormatting>
  <conditionalFormatting sqref="H417:H418">
    <cfRule type="expression" dxfId="2947" priority="374">
      <formula>H417&lt;0</formula>
    </cfRule>
  </conditionalFormatting>
  <conditionalFormatting sqref="H419">
    <cfRule type="expression" dxfId="2946" priority="373">
      <formula>H419&lt;0</formula>
    </cfRule>
  </conditionalFormatting>
  <conditionalFormatting sqref="H421">
    <cfRule type="expression" dxfId="2945" priority="372">
      <formula>H421&lt;0</formula>
    </cfRule>
  </conditionalFormatting>
  <conditionalFormatting sqref="H420">
    <cfRule type="expression" dxfId="2944" priority="371">
      <formula>H420&lt;0</formula>
    </cfRule>
  </conditionalFormatting>
  <conditionalFormatting sqref="H422">
    <cfRule type="expression" dxfId="2943" priority="370">
      <formula>H422&lt;0</formula>
    </cfRule>
  </conditionalFormatting>
  <conditionalFormatting sqref="H425:H426">
    <cfRule type="expression" dxfId="2942" priority="366">
      <formula>H425&lt;0</formula>
    </cfRule>
  </conditionalFormatting>
  <conditionalFormatting sqref="H427">
    <cfRule type="expression" dxfId="2941" priority="365">
      <formula>H427&lt;0</formula>
    </cfRule>
  </conditionalFormatting>
  <conditionalFormatting sqref="H429">
    <cfRule type="expression" dxfId="2940" priority="364">
      <formula>H429&lt;0</formula>
    </cfRule>
  </conditionalFormatting>
  <conditionalFormatting sqref="H428">
    <cfRule type="expression" dxfId="2939" priority="363">
      <formula>H428&lt;0</formula>
    </cfRule>
  </conditionalFormatting>
  <conditionalFormatting sqref="H430">
    <cfRule type="expression" dxfId="2938" priority="362">
      <formula>H430&lt;0</formula>
    </cfRule>
  </conditionalFormatting>
  <conditionalFormatting sqref="H433:H434">
    <cfRule type="expression" dxfId="2937" priority="358">
      <formula>H433&lt;0</formula>
    </cfRule>
  </conditionalFormatting>
  <conditionalFormatting sqref="H435">
    <cfRule type="expression" dxfId="2936" priority="357">
      <formula>H435&lt;0</formula>
    </cfRule>
  </conditionalFormatting>
  <conditionalFormatting sqref="H437">
    <cfRule type="expression" dxfId="2935" priority="356">
      <formula>H437&lt;0</formula>
    </cfRule>
  </conditionalFormatting>
  <conditionalFormatting sqref="H436">
    <cfRule type="expression" dxfId="2934" priority="355">
      <formula>H436&lt;0</formula>
    </cfRule>
  </conditionalFormatting>
  <conditionalFormatting sqref="H438">
    <cfRule type="expression" dxfId="2933" priority="354">
      <formula>H438&lt;0</formula>
    </cfRule>
  </conditionalFormatting>
  <conditionalFormatting sqref="H441:H442">
    <cfRule type="expression" dxfId="2932" priority="350">
      <formula>H441&lt;0</formula>
    </cfRule>
  </conditionalFormatting>
  <conditionalFormatting sqref="H443">
    <cfRule type="expression" dxfId="2931" priority="349">
      <formula>H443&lt;0</formula>
    </cfRule>
  </conditionalFormatting>
  <conditionalFormatting sqref="H445">
    <cfRule type="expression" dxfId="2930" priority="348">
      <formula>H445&lt;0</formula>
    </cfRule>
  </conditionalFormatting>
  <conditionalFormatting sqref="H444">
    <cfRule type="expression" dxfId="2929" priority="347">
      <formula>H444&lt;0</formula>
    </cfRule>
  </conditionalFormatting>
  <conditionalFormatting sqref="H446">
    <cfRule type="expression" dxfId="2928" priority="346">
      <formula>H446&lt;0</formula>
    </cfRule>
  </conditionalFormatting>
  <conditionalFormatting sqref="H500:Q501">
    <cfRule type="expression" dxfId="2927" priority="345">
      <formula>H500&lt;0</formula>
    </cfRule>
  </conditionalFormatting>
  <conditionalFormatting sqref="H468:H469">
    <cfRule type="expression" dxfId="2926" priority="342">
      <formula>H468&lt;0</formula>
    </cfRule>
  </conditionalFormatting>
  <conditionalFormatting sqref="H470">
    <cfRule type="expression" dxfId="2925" priority="341">
      <formula>H470&lt;0</formula>
    </cfRule>
  </conditionalFormatting>
  <conditionalFormatting sqref="H472">
    <cfRule type="expression" dxfId="2924" priority="340">
      <formula>H472&lt;0</formula>
    </cfRule>
  </conditionalFormatting>
  <conditionalFormatting sqref="H471">
    <cfRule type="expression" dxfId="2923" priority="339">
      <formula>H471&lt;0</formula>
    </cfRule>
  </conditionalFormatting>
  <conditionalFormatting sqref="H473">
    <cfRule type="expression" dxfId="2922" priority="338">
      <formula>H473&lt;0</formula>
    </cfRule>
  </conditionalFormatting>
  <conditionalFormatting sqref="H476:H477">
    <cfRule type="expression" dxfId="2921" priority="334">
      <formula>H476&lt;0</formula>
    </cfRule>
  </conditionalFormatting>
  <conditionalFormatting sqref="H478">
    <cfRule type="expression" dxfId="2920" priority="333">
      <formula>H478&lt;0</formula>
    </cfRule>
  </conditionalFormatting>
  <conditionalFormatting sqref="H480">
    <cfRule type="expression" dxfId="2919" priority="332">
      <formula>H480&lt;0</formula>
    </cfRule>
  </conditionalFormatting>
  <conditionalFormatting sqref="H479">
    <cfRule type="expression" dxfId="2918" priority="331">
      <formula>H479&lt;0</formula>
    </cfRule>
  </conditionalFormatting>
  <conditionalFormatting sqref="H481">
    <cfRule type="expression" dxfId="2917" priority="330">
      <formula>H481&lt;0</formula>
    </cfRule>
  </conditionalFormatting>
  <conditionalFormatting sqref="H484:H485">
    <cfRule type="expression" dxfId="2916" priority="326">
      <formula>H484&lt;0</formula>
    </cfRule>
  </conditionalFormatting>
  <conditionalFormatting sqref="H486">
    <cfRule type="expression" dxfId="2915" priority="325">
      <formula>H486&lt;0</formula>
    </cfRule>
  </conditionalFormatting>
  <conditionalFormatting sqref="H488">
    <cfRule type="expression" dxfId="2914" priority="324">
      <formula>H488&lt;0</formula>
    </cfRule>
  </conditionalFormatting>
  <conditionalFormatting sqref="H487">
    <cfRule type="expression" dxfId="2913" priority="323">
      <formula>H487&lt;0</formula>
    </cfRule>
  </conditionalFormatting>
  <conditionalFormatting sqref="H489">
    <cfRule type="expression" dxfId="2912" priority="322">
      <formula>H489&lt;0</formula>
    </cfRule>
  </conditionalFormatting>
  <conditionalFormatting sqref="H492:H493">
    <cfRule type="expression" dxfId="2911" priority="318">
      <formula>H492&lt;0</formula>
    </cfRule>
  </conditionalFormatting>
  <conditionalFormatting sqref="H494">
    <cfRule type="expression" dxfId="2910" priority="317">
      <formula>H494&lt;0</formula>
    </cfRule>
  </conditionalFormatting>
  <conditionalFormatting sqref="H496">
    <cfRule type="expression" dxfId="2909" priority="316">
      <formula>H496&lt;0</formula>
    </cfRule>
  </conditionalFormatting>
  <conditionalFormatting sqref="H495">
    <cfRule type="expression" dxfId="2908" priority="315">
      <formula>H495&lt;0</formula>
    </cfRule>
  </conditionalFormatting>
  <conditionalFormatting sqref="H497">
    <cfRule type="expression" dxfId="2907" priority="314">
      <formula>H497&lt;0</formula>
    </cfRule>
  </conditionalFormatting>
  <conditionalFormatting sqref="H551:Q552">
    <cfRule type="expression" dxfId="2906" priority="313">
      <formula>H551&lt;0</formula>
    </cfRule>
  </conditionalFormatting>
  <conditionalFormatting sqref="H519:H520">
    <cfRule type="expression" dxfId="2905" priority="310">
      <formula>H519&lt;0</formula>
    </cfRule>
  </conditionalFormatting>
  <conditionalFormatting sqref="H521">
    <cfRule type="expression" dxfId="2904" priority="309">
      <formula>H521&lt;0</formula>
    </cfRule>
  </conditionalFormatting>
  <conditionalFormatting sqref="H523">
    <cfRule type="expression" dxfId="2903" priority="308">
      <formula>H523&lt;0</formula>
    </cfRule>
  </conditionalFormatting>
  <conditionalFormatting sqref="H522">
    <cfRule type="expression" dxfId="2902" priority="307">
      <formula>H522&lt;0</formula>
    </cfRule>
  </conditionalFormatting>
  <conditionalFormatting sqref="H524">
    <cfRule type="expression" dxfId="2901" priority="306">
      <formula>H524&lt;0</formula>
    </cfRule>
  </conditionalFormatting>
  <conditionalFormatting sqref="H527:H528">
    <cfRule type="expression" dxfId="2900" priority="302">
      <formula>H527&lt;0</formula>
    </cfRule>
  </conditionalFormatting>
  <conditionalFormatting sqref="H529">
    <cfRule type="expression" dxfId="2899" priority="301">
      <formula>H529&lt;0</formula>
    </cfRule>
  </conditionalFormatting>
  <conditionalFormatting sqref="H531">
    <cfRule type="expression" dxfId="2898" priority="300">
      <formula>H531&lt;0</formula>
    </cfRule>
  </conditionalFormatting>
  <conditionalFormatting sqref="H530">
    <cfRule type="expression" dxfId="2897" priority="299">
      <formula>H530&lt;0</formula>
    </cfRule>
  </conditionalFormatting>
  <conditionalFormatting sqref="H532">
    <cfRule type="expression" dxfId="2896" priority="298">
      <formula>H532&lt;0</formula>
    </cfRule>
  </conditionalFormatting>
  <conditionalFormatting sqref="H535:H536">
    <cfRule type="expression" dxfId="2895" priority="294">
      <formula>H535&lt;0</formula>
    </cfRule>
  </conditionalFormatting>
  <conditionalFormatting sqref="H537">
    <cfRule type="expression" dxfId="2894" priority="293">
      <formula>H537&lt;0</formula>
    </cfRule>
  </conditionalFormatting>
  <conditionalFormatting sqref="H539">
    <cfRule type="expression" dxfId="2893" priority="292">
      <formula>H539&lt;0</formula>
    </cfRule>
  </conditionalFormatting>
  <conditionalFormatting sqref="H538">
    <cfRule type="expression" dxfId="2892" priority="291">
      <formula>H538&lt;0</formula>
    </cfRule>
  </conditionalFormatting>
  <conditionalFormatting sqref="H540">
    <cfRule type="expression" dxfId="2891" priority="290">
      <formula>H540&lt;0</formula>
    </cfRule>
  </conditionalFormatting>
  <conditionalFormatting sqref="H543:H544">
    <cfRule type="expression" dxfId="2890" priority="286">
      <formula>H543&lt;0</formula>
    </cfRule>
  </conditionalFormatting>
  <conditionalFormatting sqref="H545">
    <cfRule type="expression" dxfId="2889" priority="285">
      <formula>H545&lt;0</formula>
    </cfRule>
  </conditionalFormatting>
  <conditionalFormatting sqref="H547">
    <cfRule type="expression" dxfId="2888" priority="284">
      <formula>H547&lt;0</formula>
    </cfRule>
  </conditionalFormatting>
  <conditionalFormatting sqref="H546">
    <cfRule type="expression" dxfId="2887" priority="283">
      <formula>H546&lt;0</formula>
    </cfRule>
  </conditionalFormatting>
  <conditionalFormatting sqref="H548">
    <cfRule type="expression" dxfId="2886" priority="282">
      <formula>H548&lt;0</formula>
    </cfRule>
  </conditionalFormatting>
  <conditionalFormatting sqref="I74:Q75">
    <cfRule type="expression" dxfId="2885" priority="281">
      <formula>I74&lt;0</formula>
    </cfRule>
  </conditionalFormatting>
  <conditionalFormatting sqref="I82:Q83">
    <cfRule type="expression" dxfId="2884" priority="280">
      <formula>I82&lt;0</formula>
    </cfRule>
  </conditionalFormatting>
  <conditionalFormatting sqref="I90:Q91">
    <cfRule type="expression" dxfId="2883" priority="279">
      <formula>I90&lt;0</formula>
    </cfRule>
  </conditionalFormatting>
  <conditionalFormatting sqref="I141:Q142">
    <cfRule type="expression" dxfId="2882" priority="275">
      <formula>I141&lt;0</formula>
    </cfRule>
  </conditionalFormatting>
  <conditionalFormatting sqref="I192:Q193">
    <cfRule type="expression" dxfId="2881" priority="271">
      <formula>I192&lt;0</formula>
    </cfRule>
  </conditionalFormatting>
  <conditionalFormatting sqref="I243:Q244">
    <cfRule type="expression" dxfId="2880" priority="267">
      <formula>I243&lt;0</formula>
    </cfRule>
  </conditionalFormatting>
  <conditionalFormatting sqref="I294:Q295">
    <cfRule type="expression" dxfId="2879" priority="263">
      <formula>I294&lt;0</formula>
    </cfRule>
  </conditionalFormatting>
  <conditionalFormatting sqref="I345:Q346">
    <cfRule type="expression" dxfId="2878" priority="259">
      <formula>I345&lt;0</formula>
    </cfRule>
  </conditionalFormatting>
  <conditionalFormatting sqref="I396:Q397">
    <cfRule type="expression" dxfId="2877" priority="255">
      <formula>I396&lt;0</formula>
    </cfRule>
  </conditionalFormatting>
  <conditionalFormatting sqref="I447:Q448">
    <cfRule type="expression" dxfId="2876" priority="251">
      <formula>I447&lt;0</formula>
    </cfRule>
  </conditionalFormatting>
  <conditionalFormatting sqref="I498:Q499">
    <cfRule type="expression" dxfId="2875" priority="247">
      <formula>I498&lt;0</formula>
    </cfRule>
  </conditionalFormatting>
  <conditionalFormatting sqref="I549:Q550">
    <cfRule type="expression" dxfId="2874" priority="243">
      <formula>I549&lt;0</formula>
    </cfRule>
  </conditionalFormatting>
  <conditionalFormatting sqref="H74:H75">
    <cfRule type="expression" dxfId="2873" priority="242">
      <formula>H74&lt;0</formula>
    </cfRule>
  </conditionalFormatting>
  <conditionalFormatting sqref="H82:H83">
    <cfRule type="expression" dxfId="2872" priority="241">
      <formula>H82&lt;0</formula>
    </cfRule>
  </conditionalFormatting>
  <conditionalFormatting sqref="H90:H91">
    <cfRule type="expression" dxfId="2871" priority="240">
      <formula>H90&lt;0</formula>
    </cfRule>
  </conditionalFormatting>
  <conditionalFormatting sqref="H117:H118">
    <cfRule type="expression" dxfId="2870" priority="239">
      <formula>H117&lt;0</formula>
    </cfRule>
  </conditionalFormatting>
  <conditionalFormatting sqref="H125:H126">
    <cfRule type="expression" dxfId="2869" priority="238">
      <formula>H125&lt;0</formula>
    </cfRule>
  </conditionalFormatting>
  <conditionalFormatting sqref="H133:H134">
    <cfRule type="expression" dxfId="2868" priority="237">
      <formula>H133&lt;0</formula>
    </cfRule>
  </conditionalFormatting>
  <conditionalFormatting sqref="H141:H142">
    <cfRule type="expression" dxfId="2867" priority="236">
      <formula>H141&lt;0</formula>
    </cfRule>
  </conditionalFormatting>
  <conditionalFormatting sqref="H168:H169">
    <cfRule type="expression" dxfId="2866" priority="235">
      <formula>H168&lt;0</formula>
    </cfRule>
  </conditionalFormatting>
  <conditionalFormatting sqref="H176:H177">
    <cfRule type="expression" dxfId="2865" priority="234">
      <formula>H176&lt;0</formula>
    </cfRule>
  </conditionalFormatting>
  <conditionalFormatting sqref="H184:H185">
    <cfRule type="expression" dxfId="2864" priority="233">
      <formula>H184&lt;0</formula>
    </cfRule>
  </conditionalFormatting>
  <conditionalFormatting sqref="H192:H193">
    <cfRule type="expression" dxfId="2863" priority="232">
      <formula>H192&lt;0</formula>
    </cfRule>
  </conditionalFormatting>
  <conditionalFormatting sqref="H219:H220">
    <cfRule type="expression" dxfId="2862" priority="231">
      <formula>H219&lt;0</formula>
    </cfRule>
  </conditionalFormatting>
  <conditionalFormatting sqref="H227:H228">
    <cfRule type="expression" dxfId="2861" priority="230">
      <formula>H227&lt;0</formula>
    </cfRule>
  </conditionalFormatting>
  <conditionalFormatting sqref="H235:H236">
    <cfRule type="expression" dxfId="2860" priority="229">
      <formula>H235&lt;0</formula>
    </cfRule>
  </conditionalFormatting>
  <conditionalFormatting sqref="H243:H244">
    <cfRule type="expression" dxfId="2859" priority="228">
      <formula>H243&lt;0</formula>
    </cfRule>
  </conditionalFormatting>
  <conditionalFormatting sqref="H270:H271">
    <cfRule type="expression" dxfId="2858" priority="227">
      <formula>H270&lt;0</formula>
    </cfRule>
  </conditionalFormatting>
  <conditionalFormatting sqref="H278:H279">
    <cfRule type="expression" dxfId="2857" priority="226">
      <formula>H278&lt;0</formula>
    </cfRule>
  </conditionalFormatting>
  <conditionalFormatting sqref="H286:H287">
    <cfRule type="expression" dxfId="2856" priority="225">
      <formula>H286&lt;0</formula>
    </cfRule>
  </conditionalFormatting>
  <conditionalFormatting sqref="H294:H295">
    <cfRule type="expression" dxfId="2855" priority="224">
      <formula>H294&lt;0</formula>
    </cfRule>
  </conditionalFormatting>
  <conditionalFormatting sqref="H321:H322">
    <cfRule type="expression" dxfId="2854" priority="223">
      <formula>H321&lt;0</formula>
    </cfRule>
  </conditionalFormatting>
  <conditionalFormatting sqref="H329:H330">
    <cfRule type="expression" dxfId="2853" priority="222">
      <formula>H329&lt;0</formula>
    </cfRule>
  </conditionalFormatting>
  <conditionalFormatting sqref="H337:H338">
    <cfRule type="expression" dxfId="2852" priority="221">
      <formula>H337&lt;0</formula>
    </cfRule>
  </conditionalFormatting>
  <conditionalFormatting sqref="H345:H346">
    <cfRule type="expression" dxfId="2851" priority="220">
      <formula>H345&lt;0</formula>
    </cfRule>
  </conditionalFormatting>
  <conditionalFormatting sqref="H372:H373">
    <cfRule type="expression" dxfId="2850" priority="219">
      <formula>H372&lt;0</formula>
    </cfRule>
  </conditionalFormatting>
  <conditionalFormatting sqref="H380:H381">
    <cfRule type="expression" dxfId="2849" priority="218">
      <formula>H380&lt;0</formula>
    </cfRule>
  </conditionalFormatting>
  <conditionalFormatting sqref="H388:H389">
    <cfRule type="expression" dxfId="2848" priority="217">
      <formula>H388&lt;0</formula>
    </cfRule>
  </conditionalFormatting>
  <conditionalFormatting sqref="H396:H397">
    <cfRule type="expression" dxfId="2847" priority="216">
      <formula>H396&lt;0</formula>
    </cfRule>
  </conditionalFormatting>
  <conditionalFormatting sqref="H423:H424">
    <cfRule type="expression" dxfId="2846" priority="215">
      <formula>H423&lt;0</formula>
    </cfRule>
  </conditionalFormatting>
  <conditionalFormatting sqref="H431:H432">
    <cfRule type="expression" dxfId="2845" priority="214">
      <formula>H431&lt;0</formula>
    </cfRule>
  </conditionalFormatting>
  <conditionalFormatting sqref="H439:H440">
    <cfRule type="expression" dxfId="2844" priority="213">
      <formula>H439&lt;0</formula>
    </cfRule>
  </conditionalFormatting>
  <conditionalFormatting sqref="H447:H448">
    <cfRule type="expression" dxfId="2843" priority="212">
      <formula>H447&lt;0</formula>
    </cfRule>
  </conditionalFormatting>
  <conditionalFormatting sqref="H474:H475">
    <cfRule type="expression" dxfId="2842" priority="211">
      <formula>H474&lt;0</formula>
    </cfRule>
  </conditionalFormatting>
  <conditionalFormatting sqref="H482:H483">
    <cfRule type="expression" dxfId="2841" priority="210">
      <formula>H482&lt;0</formula>
    </cfRule>
  </conditionalFormatting>
  <conditionalFormatting sqref="H490:H491">
    <cfRule type="expression" dxfId="2840" priority="209">
      <formula>H490&lt;0</formula>
    </cfRule>
  </conditionalFormatting>
  <conditionalFormatting sqref="H498:H499">
    <cfRule type="expression" dxfId="2839" priority="208">
      <formula>H498&lt;0</formula>
    </cfRule>
  </conditionalFormatting>
  <conditionalFormatting sqref="H525:H526">
    <cfRule type="expression" dxfId="2838" priority="207">
      <formula>H525&lt;0</formula>
    </cfRule>
  </conditionalFormatting>
  <conditionalFormatting sqref="H533:H534">
    <cfRule type="expression" dxfId="2837" priority="206">
      <formula>H533&lt;0</formula>
    </cfRule>
  </conditionalFormatting>
  <conditionalFormatting sqref="H541:H542">
    <cfRule type="expression" dxfId="2836" priority="205">
      <formula>H541&lt;0</formula>
    </cfRule>
  </conditionalFormatting>
  <conditionalFormatting sqref="H549:H550">
    <cfRule type="expression" dxfId="2835" priority="204">
      <formula>H549&lt;0</formula>
    </cfRule>
  </conditionalFormatting>
  <conditionalFormatting sqref="H23:Q24">
    <cfRule type="expression" dxfId="2834" priority="200">
      <formula>H23&lt;0</formula>
    </cfRule>
  </conditionalFormatting>
  <conditionalFormatting sqref="H31:Q32">
    <cfRule type="expression" dxfId="2833" priority="199">
      <formula>H31&lt;0</formula>
    </cfRule>
  </conditionalFormatting>
  <conditionalFormatting sqref="H39:Q40">
    <cfRule type="expression" dxfId="2832" priority="198">
      <formula>H39&lt;0</formula>
    </cfRule>
  </conditionalFormatting>
  <conditionalFormatting sqref="I64:Q65">
    <cfRule type="expression" dxfId="2831" priority="197">
      <formula>I64&lt;0</formula>
    </cfRule>
  </conditionalFormatting>
  <conditionalFormatting sqref="I62:Q63">
    <cfRule type="expression" dxfId="2830" priority="196">
      <formula>I62&lt;0</formula>
    </cfRule>
  </conditionalFormatting>
  <conditionalFormatting sqref="I61:Q61 J60:Q60">
    <cfRule type="expression" dxfId="2829" priority="195">
      <formula>I60&lt;0</formula>
    </cfRule>
  </conditionalFormatting>
  <conditionalFormatting sqref="I60:Q65">
    <cfRule type="expression" dxfId="2828" priority="194">
      <formula>I60&lt;0</formula>
    </cfRule>
  </conditionalFormatting>
  <conditionalFormatting sqref="I72:Q73">
    <cfRule type="expression" dxfId="2827" priority="193">
      <formula>I72&lt;0</formula>
    </cfRule>
  </conditionalFormatting>
  <conditionalFormatting sqref="I70:Q71">
    <cfRule type="expression" dxfId="2826" priority="192">
      <formula>I70&lt;0</formula>
    </cfRule>
  </conditionalFormatting>
  <conditionalFormatting sqref="I69:Q69 J68:Q68">
    <cfRule type="expression" dxfId="2825" priority="191">
      <formula>I68&lt;0</formula>
    </cfRule>
  </conditionalFormatting>
  <conditionalFormatting sqref="I68:Q73">
    <cfRule type="expression" dxfId="2824" priority="190">
      <formula>I68&lt;0</formula>
    </cfRule>
  </conditionalFormatting>
  <conditionalFormatting sqref="I80:Q81">
    <cfRule type="expression" dxfId="2823" priority="189">
      <formula>I80&lt;0</formula>
    </cfRule>
  </conditionalFormatting>
  <conditionalFormatting sqref="I78:Q79">
    <cfRule type="expression" dxfId="2822" priority="188">
      <formula>I78&lt;0</formula>
    </cfRule>
  </conditionalFormatting>
  <conditionalFormatting sqref="I77:Q77 J76:Q76">
    <cfRule type="expression" dxfId="2821" priority="187">
      <formula>I76&lt;0</formula>
    </cfRule>
  </conditionalFormatting>
  <conditionalFormatting sqref="I76:Q81">
    <cfRule type="expression" dxfId="2820" priority="186">
      <formula>I76&lt;0</formula>
    </cfRule>
  </conditionalFormatting>
  <conditionalFormatting sqref="I88:Q89">
    <cfRule type="expression" dxfId="2819" priority="185">
      <formula>I88&lt;0</formula>
    </cfRule>
  </conditionalFormatting>
  <conditionalFormatting sqref="I86:Q87">
    <cfRule type="expression" dxfId="2818" priority="184">
      <formula>I86&lt;0</formula>
    </cfRule>
  </conditionalFormatting>
  <conditionalFormatting sqref="I85:Q85 J84:Q84">
    <cfRule type="expression" dxfId="2817" priority="183">
      <formula>I84&lt;0</formula>
    </cfRule>
  </conditionalFormatting>
  <conditionalFormatting sqref="I84:Q89">
    <cfRule type="expression" dxfId="2816" priority="182">
      <formula>I84&lt;0</formula>
    </cfRule>
  </conditionalFormatting>
  <conditionalFormatting sqref="I117:Q118">
    <cfRule type="expression" dxfId="2815" priority="181">
      <formula>I117&lt;0</formula>
    </cfRule>
  </conditionalFormatting>
  <conditionalFormatting sqref="I125:Q126">
    <cfRule type="expression" dxfId="2814" priority="180">
      <formula>I125&lt;0</formula>
    </cfRule>
  </conditionalFormatting>
  <conditionalFormatting sqref="I133:Q134">
    <cfRule type="expression" dxfId="2813" priority="179">
      <formula>I133&lt;0</formula>
    </cfRule>
  </conditionalFormatting>
  <conditionalFormatting sqref="I115:Q116">
    <cfRule type="expression" dxfId="2812" priority="178">
      <formula>I115&lt;0</formula>
    </cfRule>
  </conditionalFormatting>
  <conditionalFormatting sqref="I113:Q114">
    <cfRule type="expression" dxfId="2811" priority="177">
      <formula>I113&lt;0</formula>
    </cfRule>
  </conditionalFormatting>
  <conditionalFormatting sqref="I112:Q112 J111:Q111">
    <cfRule type="expression" dxfId="2810" priority="176">
      <formula>I111&lt;0</formula>
    </cfRule>
  </conditionalFormatting>
  <conditionalFormatting sqref="I111:Q116">
    <cfRule type="expression" dxfId="2809" priority="175">
      <formula>I111&lt;0</formula>
    </cfRule>
  </conditionalFormatting>
  <conditionalFormatting sqref="I123:Q124">
    <cfRule type="expression" dxfId="2808" priority="174">
      <formula>I123&lt;0</formula>
    </cfRule>
  </conditionalFormatting>
  <conditionalFormatting sqref="I121:Q122">
    <cfRule type="expression" dxfId="2807" priority="173">
      <formula>I121&lt;0</formula>
    </cfRule>
  </conditionalFormatting>
  <conditionalFormatting sqref="I120:Q120 J119:Q119">
    <cfRule type="expression" dxfId="2806" priority="172">
      <formula>I119&lt;0</formula>
    </cfRule>
  </conditionalFormatting>
  <conditionalFormatting sqref="I119:Q124">
    <cfRule type="expression" dxfId="2805" priority="171">
      <formula>I119&lt;0</formula>
    </cfRule>
  </conditionalFormatting>
  <conditionalFormatting sqref="I131:Q132">
    <cfRule type="expression" dxfId="2804" priority="170">
      <formula>I131&lt;0</formula>
    </cfRule>
  </conditionalFormatting>
  <conditionalFormatting sqref="I129:Q130">
    <cfRule type="expression" dxfId="2803" priority="169">
      <formula>I129&lt;0</formula>
    </cfRule>
  </conditionalFormatting>
  <conditionalFormatting sqref="I128:Q128 J127:Q127">
    <cfRule type="expression" dxfId="2802" priority="168">
      <formula>I127&lt;0</formula>
    </cfRule>
  </conditionalFormatting>
  <conditionalFormatting sqref="I127:Q132">
    <cfRule type="expression" dxfId="2801" priority="167">
      <formula>I127&lt;0</formula>
    </cfRule>
  </conditionalFormatting>
  <conditionalFormatting sqref="I139:Q140">
    <cfRule type="expression" dxfId="2800" priority="166">
      <formula>I139&lt;0</formula>
    </cfRule>
  </conditionalFormatting>
  <conditionalFormatting sqref="I137:Q138">
    <cfRule type="expression" dxfId="2799" priority="165">
      <formula>I137&lt;0</formula>
    </cfRule>
  </conditionalFormatting>
  <conditionalFormatting sqref="I136:Q136 J135:Q135">
    <cfRule type="expression" dxfId="2798" priority="164">
      <formula>I135&lt;0</formula>
    </cfRule>
  </conditionalFormatting>
  <conditionalFormatting sqref="I135:Q140">
    <cfRule type="expression" dxfId="2797" priority="163">
      <formula>I135&lt;0</formula>
    </cfRule>
  </conditionalFormatting>
  <conditionalFormatting sqref="I168:Q169">
    <cfRule type="expression" dxfId="2796" priority="162">
      <formula>I168&lt;0</formula>
    </cfRule>
  </conditionalFormatting>
  <conditionalFormatting sqref="I176:Q177">
    <cfRule type="expression" dxfId="2795" priority="161">
      <formula>I176&lt;0</formula>
    </cfRule>
  </conditionalFormatting>
  <conditionalFormatting sqref="I184:Q185">
    <cfRule type="expression" dxfId="2794" priority="160">
      <formula>I184&lt;0</formula>
    </cfRule>
  </conditionalFormatting>
  <conditionalFormatting sqref="I166:Q167">
    <cfRule type="expression" dxfId="2793" priority="159">
      <formula>I166&lt;0</formula>
    </cfRule>
  </conditionalFormatting>
  <conditionalFormatting sqref="I164:Q165">
    <cfRule type="expression" dxfId="2792" priority="158">
      <formula>I164&lt;0</formula>
    </cfRule>
  </conditionalFormatting>
  <conditionalFormatting sqref="I163:Q163 J162:Q162">
    <cfRule type="expression" dxfId="2791" priority="157">
      <formula>I162&lt;0</formula>
    </cfRule>
  </conditionalFormatting>
  <conditionalFormatting sqref="I162:Q167">
    <cfRule type="expression" dxfId="2790" priority="156">
      <formula>I162&lt;0</formula>
    </cfRule>
  </conditionalFormatting>
  <conditionalFormatting sqref="I174:Q175">
    <cfRule type="expression" dxfId="2789" priority="155">
      <formula>I174&lt;0</formula>
    </cfRule>
  </conditionalFormatting>
  <conditionalFormatting sqref="I172:Q173">
    <cfRule type="expression" dxfId="2788" priority="154">
      <formula>I172&lt;0</formula>
    </cfRule>
  </conditionalFormatting>
  <conditionalFormatting sqref="I171:Q171 J170:Q170">
    <cfRule type="expression" dxfId="2787" priority="153">
      <formula>I170&lt;0</formula>
    </cfRule>
  </conditionalFormatting>
  <conditionalFormatting sqref="I170:Q175">
    <cfRule type="expression" dxfId="2786" priority="152">
      <formula>I170&lt;0</formula>
    </cfRule>
  </conditionalFormatting>
  <conditionalFormatting sqref="I182:Q183">
    <cfRule type="expression" dxfId="2785" priority="151">
      <formula>I182&lt;0</formula>
    </cfRule>
  </conditionalFormatting>
  <conditionalFormatting sqref="I180:Q181">
    <cfRule type="expression" dxfId="2784" priority="150">
      <formula>I180&lt;0</formula>
    </cfRule>
  </conditionalFormatting>
  <conditionalFormatting sqref="I179:Q179 J178:Q178">
    <cfRule type="expression" dxfId="2783" priority="149">
      <formula>I178&lt;0</formula>
    </cfRule>
  </conditionalFormatting>
  <conditionalFormatting sqref="I178:Q183">
    <cfRule type="expression" dxfId="2782" priority="148">
      <formula>I178&lt;0</formula>
    </cfRule>
  </conditionalFormatting>
  <conditionalFormatting sqref="I190:Q191">
    <cfRule type="expression" dxfId="2781" priority="147">
      <formula>I190&lt;0</formula>
    </cfRule>
  </conditionalFormatting>
  <conditionalFormatting sqref="I188:Q189">
    <cfRule type="expression" dxfId="2780" priority="146">
      <formula>I188&lt;0</formula>
    </cfRule>
  </conditionalFormatting>
  <conditionalFormatting sqref="I187:Q187 J186:Q186">
    <cfRule type="expression" dxfId="2779" priority="145">
      <formula>I186&lt;0</formula>
    </cfRule>
  </conditionalFormatting>
  <conditionalFormatting sqref="I186:Q191">
    <cfRule type="expression" dxfId="2778" priority="144">
      <formula>I186&lt;0</formula>
    </cfRule>
  </conditionalFormatting>
  <conditionalFormatting sqref="I219:Q220">
    <cfRule type="expression" dxfId="2777" priority="143">
      <formula>I219&lt;0</formula>
    </cfRule>
  </conditionalFormatting>
  <conditionalFormatting sqref="I227:Q228">
    <cfRule type="expression" dxfId="2776" priority="142">
      <formula>I227&lt;0</formula>
    </cfRule>
  </conditionalFormatting>
  <conditionalFormatting sqref="I235:Q236">
    <cfRule type="expression" dxfId="2775" priority="141">
      <formula>I235&lt;0</formula>
    </cfRule>
  </conditionalFormatting>
  <conditionalFormatting sqref="I217:Q218">
    <cfRule type="expression" dxfId="2774" priority="140">
      <formula>I217&lt;0</formula>
    </cfRule>
  </conditionalFormatting>
  <conditionalFormatting sqref="I215:Q216">
    <cfRule type="expression" dxfId="2773" priority="139">
      <formula>I215&lt;0</formula>
    </cfRule>
  </conditionalFormatting>
  <conditionalFormatting sqref="I214:Q214 J213:Q213">
    <cfRule type="expression" dxfId="2772" priority="138">
      <formula>I213&lt;0</formula>
    </cfRule>
  </conditionalFormatting>
  <conditionalFormatting sqref="I213:Q218">
    <cfRule type="expression" dxfId="2771" priority="137">
      <formula>I213&lt;0</formula>
    </cfRule>
  </conditionalFormatting>
  <conditionalFormatting sqref="I225:Q226">
    <cfRule type="expression" dxfId="2770" priority="136">
      <formula>I225&lt;0</formula>
    </cfRule>
  </conditionalFormatting>
  <conditionalFormatting sqref="I223:Q224">
    <cfRule type="expression" dxfId="2769" priority="135">
      <formula>I223&lt;0</formula>
    </cfRule>
  </conditionalFormatting>
  <conditionalFormatting sqref="I222:Q222 J221:Q221">
    <cfRule type="expression" dxfId="2768" priority="134">
      <formula>I221&lt;0</formula>
    </cfRule>
  </conditionalFormatting>
  <conditionalFormatting sqref="I221:Q226">
    <cfRule type="expression" dxfId="2767" priority="133">
      <formula>I221&lt;0</formula>
    </cfRule>
  </conditionalFormatting>
  <conditionalFormatting sqref="I233:Q234">
    <cfRule type="expression" dxfId="2766" priority="132">
      <formula>I233&lt;0</formula>
    </cfRule>
  </conditionalFormatting>
  <conditionalFormatting sqref="I231:Q232">
    <cfRule type="expression" dxfId="2765" priority="131">
      <formula>I231&lt;0</formula>
    </cfRule>
  </conditionalFormatting>
  <conditionalFormatting sqref="I230:Q230 J229:Q229">
    <cfRule type="expression" dxfId="2764" priority="130">
      <formula>I229&lt;0</formula>
    </cfRule>
  </conditionalFormatting>
  <conditionalFormatting sqref="I229:Q234">
    <cfRule type="expression" dxfId="2763" priority="129">
      <formula>I229&lt;0</formula>
    </cfRule>
  </conditionalFormatting>
  <conditionalFormatting sqref="I241:Q242">
    <cfRule type="expression" dxfId="2762" priority="128">
      <formula>I241&lt;0</formula>
    </cfRule>
  </conditionalFormatting>
  <conditionalFormatting sqref="I239:Q240">
    <cfRule type="expression" dxfId="2761" priority="127">
      <formula>I239&lt;0</formula>
    </cfRule>
  </conditionalFormatting>
  <conditionalFormatting sqref="I238:Q238 J237:Q237">
    <cfRule type="expression" dxfId="2760" priority="126">
      <formula>I237&lt;0</formula>
    </cfRule>
  </conditionalFormatting>
  <conditionalFormatting sqref="I237:Q242">
    <cfRule type="expression" dxfId="2759" priority="125">
      <formula>I237&lt;0</formula>
    </cfRule>
  </conditionalFormatting>
  <conditionalFormatting sqref="I270:Q271">
    <cfRule type="expression" dxfId="2758" priority="124">
      <formula>I270&lt;0</formula>
    </cfRule>
  </conditionalFormatting>
  <conditionalFormatting sqref="I278:Q279">
    <cfRule type="expression" dxfId="2757" priority="123">
      <formula>I278&lt;0</formula>
    </cfRule>
  </conditionalFormatting>
  <conditionalFormatting sqref="I286:Q287">
    <cfRule type="expression" dxfId="2756" priority="122">
      <formula>I286&lt;0</formula>
    </cfRule>
  </conditionalFormatting>
  <conditionalFormatting sqref="I268:Q269">
    <cfRule type="expression" dxfId="2755" priority="121">
      <formula>I268&lt;0</formula>
    </cfRule>
  </conditionalFormatting>
  <conditionalFormatting sqref="I266:Q267">
    <cfRule type="expression" dxfId="2754" priority="120">
      <formula>I266&lt;0</formula>
    </cfRule>
  </conditionalFormatting>
  <conditionalFormatting sqref="I265:Q265 J264:Q264">
    <cfRule type="expression" dxfId="2753" priority="119">
      <formula>I264&lt;0</formula>
    </cfRule>
  </conditionalFormatting>
  <conditionalFormatting sqref="I264:Q269">
    <cfRule type="expression" dxfId="2752" priority="118">
      <formula>I264&lt;0</formula>
    </cfRule>
  </conditionalFormatting>
  <conditionalFormatting sqref="I276:Q277">
    <cfRule type="expression" dxfId="2751" priority="117">
      <formula>I276&lt;0</formula>
    </cfRule>
  </conditionalFormatting>
  <conditionalFormatting sqref="I274:Q275">
    <cfRule type="expression" dxfId="2750" priority="116">
      <formula>I274&lt;0</formula>
    </cfRule>
  </conditionalFormatting>
  <conditionalFormatting sqref="I273:Q273 J272:Q272">
    <cfRule type="expression" dxfId="2749" priority="115">
      <formula>I272&lt;0</formula>
    </cfRule>
  </conditionalFormatting>
  <conditionalFormatting sqref="I272:Q277">
    <cfRule type="expression" dxfId="2748" priority="114">
      <formula>I272&lt;0</formula>
    </cfRule>
  </conditionalFormatting>
  <conditionalFormatting sqref="I284:Q285">
    <cfRule type="expression" dxfId="2747" priority="113">
      <formula>I284&lt;0</formula>
    </cfRule>
  </conditionalFormatting>
  <conditionalFormatting sqref="I282:Q283">
    <cfRule type="expression" dxfId="2746" priority="112">
      <formula>I282&lt;0</formula>
    </cfRule>
  </conditionalFormatting>
  <conditionalFormatting sqref="I281:Q281 J280:Q280">
    <cfRule type="expression" dxfId="2745" priority="111">
      <formula>I280&lt;0</formula>
    </cfRule>
  </conditionalFormatting>
  <conditionalFormatting sqref="I280:Q285">
    <cfRule type="expression" dxfId="2744" priority="110">
      <formula>I280&lt;0</formula>
    </cfRule>
  </conditionalFormatting>
  <conditionalFormatting sqref="I292:Q293">
    <cfRule type="expression" dxfId="2743" priority="109">
      <formula>I292&lt;0</formula>
    </cfRule>
  </conditionalFormatting>
  <conditionalFormatting sqref="I290:Q291">
    <cfRule type="expression" dxfId="2742" priority="108">
      <formula>I290&lt;0</formula>
    </cfRule>
  </conditionalFormatting>
  <conditionalFormatting sqref="I289:Q289 J288:Q288">
    <cfRule type="expression" dxfId="2741" priority="107">
      <formula>I288&lt;0</formula>
    </cfRule>
  </conditionalFormatting>
  <conditionalFormatting sqref="I288:Q293">
    <cfRule type="expression" dxfId="2740" priority="106">
      <formula>I288&lt;0</formula>
    </cfRule>
  </conditionalFormatting>
  <conditionalFormatting sqref="I321:Q322">
    <cfRule type="expression" dxfId="2739" priority="105">
      <formula>I321&lt;0</formula>
    </cfRule>
  </conditionalFormatting>
  <conditionalFormatting sqref="I329:Q330">
    <cfRule type="expression" dxfId="2738" priority="104">
      <formula>I329&lt;0</formula>
    </cfRule>
  </conditionalFormatting>
  <conditionalFormatting sqref="I337:Q338">
    <cfRule type="expression" dxfId="2737" priority="103">
      <formula>I337&lt;0</formula>
    </cfRule>
  </conditionalFormatting>
  <conditionalFormatting sqref="I319:Q320">
    <cfRule type="expression" dxfId="2736" priority="102">
      <formula>I319&lt;0</formula>
    </cfRule>
  </conditionalFormatting>
  <conditionalFormatting sqref="I317:Q318">
    <cfRule type="expression" dxfId="2735" priority="101">
      <formula>I317&lt;0</formula>
    </cfRule>
  </conditionalFormatting>
  <conditionalFormatting sqref="I316:Q316 J315:Q315">
    <cfRule type="expression" dxfId="2734" priority="100">
      <formula>I315&lt;0</formula>
    </cfRule>
  </conditionalFormatting>
  <conditionalFormatting sqref="I315:Q320">
    <cfRule type="expression" dxfId="2733" priority="99">
      <formula>I315&lt;0</formula>
    </cfRule>
  </conditionalFormatting>
  <conditionalFormatting sqref="I327:Q328">
    <cfRule type="expression" dxfId="2732" priority="98">
      <formula>I327&lt;0</formula>
    </cfRule>
  </conditionalFormatting>
  <conditionalFormatting sqref="I325:Q326">
    <cfRule type="expression" dxfId="2731" priority="97">
      <formula>I325&lt;0</formula>
    </cfRule>
  </conditionalFormatting>
  <conditionalFormatting sqref="I324:Q324 J323:Q323">
    <cfRule type="expression" dxfId="2730" priority="96">
      <formula>I323&lt;0</formula>
    </cfRule>
  </conditionalFormatting>
  <conditionalFormatting sqref="I323:Q328">
    <cfRule type="expression" dxfId="2729" priority="95">
      <formula>I323&lt;0</formula>
    </cfRule>
  </conditionalFormatting>
  <conditionalFormatting sqref="I335:Q336">
    <cfRule type="expression" dxfId="2728" priority="94">
      <formula>I335&lt;0</formula>
    </cfRule>
  </conditionalFormatting>
  <conditionalFormatting sqref="I333:Q334">
    <cfRule type="expression" dxfId="2727" priority="93">
      <formula>I333&lt;0</formula>
    </cfRule>
  </conditionalFormatting>
  <conditionalFormatting sqref="I332:Q332 J331:Q331">
    <cfRule type="expression" dxfId="2726" priority="92">
      <formula>I331&lt;0</formula>
    </cfRule>
  </conditionalFormatting>
  <conditionalFormatting sqref="I331:Q336">
    <cfRule type="expression" dxfId="2725" priority="91">
      <formula>I331&lt;0</formula>
    </cfRule>
  </conditionalFormatting>
  <conditionalFormatting sqref="I343:Q344">
    <cfRule type="expression" dxfId="2724" priority="90">
      <formula>I343&lt;0</formula>
    </cfRule>
  </conditionalFormatting>
  <conditionalFormatting sqref="I341:Q342">
    <cfRule type="expression" dxfId="2723" priority="89">
      <formula>I341&lt;0</formula>
    </cfRule>
  </conditionalFormatting>
  <conditionalFormatting sqref="I340:Q340 J339:Q339">
    <cfRule type="expression" dxfId="2722" priority="88">
      <formula>I339&lt;0</formula>
    </cfRule>
  </conditionalFormatting>
  <conditionalFormatting sqref="I339:Q344">
    <cfRule type="expression" dxfId="2721" priority="87">
      <formula>I339&lt;0</formula>
    </cfRule>
  </conditionalFormatting>
  <conditionalFormatting sqref="I372:Q373">
    <cfRule type="expression" dxfId="2720" priority="86">
      <formula>I372&lt;0</formula>
    </cfRule>
  </conditionalFormatting>
  <conditionalFormatting sqref="I380:Q381">
    <cfRule type="expression" dxfId="2719" priority="85">
      <formula>I380&lt;0</formula>
    </cfRule>
  </conditionalFormatting>
  <conditionalFormatting sqref="I388:Q389">
    <cfRule type="expression" dxfId="2718" priority="84">
      <formula>I388&lt;0</formula>
    </cfRule>
  </conditionalFormatting>
  <conditionalFormatting sqref="I370:Q371">
    <cfRule type="expression" dxfId="2717" priority="83">
      <formula>I370&lt;0</formula>
    </cfRule>
  </conditionalFormatting>
  <conditionalFormatting sqref="I368:Q369">
    <cfRule type="expression" dxfId="2716" priority="82">
      <formula>I368&lt;0</formula>
    </cfRule>
  </conditionalFormatting>
  <conditionalFormatting sqref="I367:Q367 J366:Q366">
    <cfRule type="expression" dxfId="2715" priority="81">
      <formula>I366&lt;0</formula>
    </cfRule>
  </conditionalFormatting>
  <conditionalFormatting sqref="I366:Q371">
    <cfRule type="expression" dxfId="2714" priority="80">
      <formula>I366&lt;0</formula>
    </cfRule>
  </conditionalFormatting>
  <conditionalFormatting sqref="I378:Q379">
    <cfRule type="expression" dxfId="2713" priority="79">
      <formula>I378&lt;0</formula>
    </cfRule>
  </conditionalFormatting>
  <conditionalFormatting sqref="I376:Q377">
    <cfRule type="expression" dxfId="2712" priority="78">
      <formula>I376&lt;0</formula>
    </cfRule>
  </conditionalFormatting>
  <conditionalFormatting sqref="I375:Q375 J374:Q374">
    <cfRule type="expression" dxfId="2711" priority="77">
      <formula>I374&lt;0</formula>
    </cfRule>
  </conditionalFormatting>
  <conditionalFormatting sqref="I374:Q379">
    <cfRule type="expression" dxfId="2710" priority="76">
      <formula>I374&lt;0</formula>
    </cfRule>
  </conditionalFormatting>
  <conditionalFormatting sqref="I386:Q387">
    <cfRule type="expression" dxfId="2709" priority="75">
      <formula>I386&lt;0</formula>
    </cfRule>
  </conditionalFormatting>
  <conditionalFormatting sqref="I384:Q385">
    <cfRule type="expression" dxfId="2708" priority="74">
      <formula>I384&lt;0</formula>
    </cfRule>
  </conditionalFormatting>
  <conditionalFormatting sqref="I383:Q383 J382:Q382">
    <cfRule type="expression" dxfId="2707" priority="73">
      <formula>I382&lt;0</formula>
    </cfRule>
  </conditionalFormatting>
  <conditionalFormatting sqref="I382:Q387">
    <cfRule type="expression" dxfId="2706" priority="72">
      <formula>I382&lt;0</formula>
    </cfRule>
  </conditionalFormatting>
  <conditionalFormatting sqref="I394:Q395">
    <cfRule type="expression" dxfId="2705" priority="71">
      <formula>I394&lt;0</formula>
    </cfRule>
  </conditionalFormatting>
  <conditionalFormatting sqref="I392:Q393">
    <cfRule type="expression" dxfId="2704" priority="70">
      <formula>I392&lt;0</formula>
    </cfRule>
  </conditionalFormatting>
  <conditionalFormatting sqref="I391:Q391 J390:Q390">
    <cfRule type="expression" dxfId="2703" priority="69">
      <formula>I390&lt;0</formula>
    </cfRule>
  </conditionalFormatting>
  <conditionalFormatting sqref="I390:Q395">
    <cfRule type="expression" dxfId="2702" priority="68">
      <formula>I390&lt;0</formula>
    </cfRule>
  </conditionalFormatting>
  <conditionalFormatting sqref="I423:Q424">
    <cfRule type="expression" dxfId="2701" priority="67">
      <formula>I423&lt;0</formula>
    </cfRule>
  </conditionalFormatting>
  <conditionalFormatting sqref="I431:Q432">
    <cfRule type="expression" dxfId="2700" priority="66">
      <formula>I431&lt;0</formula>
    </cfRule>
  </conditionalFormatting>
  <conditionalFormatting sqref="I439:Q440">
    <cfRule type="expression" dxfId="2699" priority="65">
      <formula>I439&lt;0</formula>
    </cfRule>
  </conditionalFormatting>
  <conditionalFormatting sqref="I421:Q422">
    <cfRule type="expression" dxfId="2698" priority="64">
      <formula>I421&lt;0</formula>
    </cfRule>
  </conditionalFormatting>
  <conditionalFormatting sqref="I419:Q420">
    <cfRule type="expression" dxfId="2697" priority="63">
      <formula>I419&lt;0</formula>
    </cfRule>
  </conditionalFormatting>
  <conditionalFormatting sqref="I418:Q418 J417:Q417">
    <cfRule type="expression" dxfId="2696" priority="62">
      <formula>I417&lt;0</formula>
    </cfRule>
  </conditionalFormatting>
  <conditionalFormatting sqref="I417:Q422">
    <cfRule type="expression" dxfId="2695" priority="61">
      <formula>I417&lt;0</formula>
    </cfRule>
  </conditionalFormatting>
  <conditionalFormatting sqref="I429:Q430">
    <cfRule type="expression" dxfId="2694" priority="60">
      <formula>I429&lt;0</formula>
    </cfRule>
  </conditionalFormatting>
  <conditionalFormatting sqref="I427:Q428">
    <cfRule type="expression" dxfId="2693" priority="59">
      <formula>I427&lt;0</formula>
    </cfRule>
  </conditionalFormatting>
  <conditionalFormatting sqref="I426:Q426 J425:Q425">
    <cfRule type="expression" dxfId="2692" priority="58">
      <formula>I425&lt;0</formula>
    </cfRule>
  </conditionalFormatting>
  <conditionalFormatting sqref="I425:Q430">
    <cfRule type="expression" dxfId="2691" priority="57">
      <formula>I425&lt;0</formula>
    </cfRule>
  </conditionalFormatting>
  <conditionalFormatting sqref="I437:Q438">
    <cfRule type="expression" dxfId="2690" priority="56">
      <formula>I437&lt;0</formula>
    </cfRule>
  </conditionalFormatting>
  <conditionalFormatting sqref="I435:Q436">
    <cfRule type="expression" dxfId="2689" priority="55">
      <formula>I435&lt;0</formula>
    </cfRule>
  </conditionalFormatting>
  <conditionalFormatting sqref="I434:Q434 J433:Q433">
    <cfRule type="expression" dxfId="2688" priority="54">
      <formula>I433&lt;0</formula>
    </cfRule>
  </conditionalFormatting>
  <conditionalFormatting sqref="I433:Q438">
    <cfRule type="expression" dxfId="2687" priority="53">
      <formula>I433&lt;0</formula>
    </cfRule>
  </conditionalFormatting>
  <conditionalFormatting sqref="I445:Q446">
    <cfRule type="expression" dxfId="2686" priority="52">
      <formula>I445&lt;0</formula>
    </cfRule>
  </conditionalFormatting>
  <conditionalFormatting sqref="I443:Q444">
    <cfRule type="expression" dxfId="2685" priority="51">
      <formula>I443&lt;0</formula>
    </cfRule>
  </conditionalFormatting>
  <conditionalFormatting sqref="I442:Q442 J441:Q441">
    <cfRule type="expression" dxfId="2684" priority="50">
      <formula>I441&lt;0</formula>
    </cfRule>
  </conditionalFormatting>
  <conditionalFormatting sqref="I441:Q446">
    <cfRule type="expression" dxfId="2683" priority="49">
      <formula>I441&lt;0</formula>
    </cfRule>
  </conditionalFormatting>
  <conditionalFormatting sqref="I474:Q475">
    <cfRule type="expression" dxfId="2682" priority="48">
      <formula>I474&lt;0</formula>
    </cfRule>
  </conditionalFormatting>
  <conditionalFormatting sqref="I482:Q483">
    <cfRule type="expression" dxfId="2681" priority="47">
      <formula>I482&lt;0</formula>
    </cfRule>
  </conditionalFormatting>
  <conditionalFormatting sqref="I490:Q491">
    <cfRule type="expression" dxfId="2680" priority="46">
      <formula>I490&lt;0</formula>
    </cfRule>
  </conditionalFormatting>
  <conditionalFormatting sqref="I472:Q473">
    <cfRule type="expression" dxfId="2679" priority="45">
      <formula>I472&lt;0</formula>
    </cfRule>
  </conditionalFormatting>
  <conditionalFormatting sqref="I470:Q471">
    <cfRule type="expression" dxfId="2678" priority="44">
      <formula>I470&lt;0</formula>
    </cfRule>
  </conditionalFormatting>
  <conditionalFormatting sqref="I469:Q469 J468:Q468">
    <cfRule type="expression" dxfId="2677" priority="43">
      <formula>I468&lt;0</formula>
    </cfRule>
  </conditionalFormatting>
  <conditionalFormatting sqref="I468:Q473">
    <cfRule type="expression" dxfId="2676" priority="42">
      <formula>I468&lt;0</formula>
    </cfRule>
  </conditionalFormatting>
  <conditionalFormatting sqref="I480:Q481">
    <cfRule type="expression" dxfId="2675" priority="41">
      <formula>I480&lt;0</formula>
    </cfRule>
  </conditionalFormatting>
  <conditionalFormatting sqref="I478:Q479">
    <cfRule type="expression" dxfId="2674" priority="40">
      <formula>I478&lt;0</formula>
    </cfRule>
  </conditionalFormatting>
  <conditionalFormatting sqref="I477:Q477 J476:Q476">
    <cfRule type="expression" dxfId="2673" priority="39">
      <formula>I476&lt;0</formula>
    </cfRule>
  </conditionalFormatting>
  <conditionalFormatting sqref="I476:Q481">
    <cfRule type="expression" dxfId="2672" priority="38">
      <formula>I476&lt;0</formula>
    </cfRule>
  </conditionalFormatting>
  <conditionalFormatting sqref="I488:Q489">
    <cfRule type="expression" dxfId="2671" priority="37">
      <formula>I488&lt;0</formula>
    </cfRule>
  </conditionalFormatting>
  <conditionalFormatting sqref="I486:Q487">
    <cfRule type="expression" dxfId="2670" priority="36">
      <formula>I486&lt;0</formula>
    </cfRule>
  </conditionalFormatting>
  <conditionalFormatting sqref="I485:Q485 J484:Q484">
    <cfRule type="expression" dxfId="2669" priority="35">
      <formula>I484&lt;0</formula>
    </cfRule>
  </conditionalFormatting>
  <conditionalFormatting sqref="I484:Q489">
    <cfRule type="expression" dxfId="2668" priority="34">
      <formula>I484&lt;0</formula>
    </cfRule>
  </conditionalFormatting>
  <conditionalFormatting sqref="I496:Q497">
    <cfRule type="expression" dxfId="2667" priority="33">
      <formula>I496&lt;0</formula>
    </cfRule>
  </conditionalFormatting>
  <conditionalFormatting sqref="I494:Q495">
    <cfRule type="expression" dxfId="2666" priority="32">
      <formula>I494&lt;0</formula>
    </cfRule>
  </conditionalFormatting>
  <conditionalFormatting sqref="I493:Q493 J492:Q492">
    <cfRule type="expression" dxfId="2665" priority="31">
      <formula>I492&lt;0</formula>
    </cfRule>
  </conditionalFormatting>
  <conditionalFormatting sqref="I492:Q497">
    <cfRule type="expression" dxfId="2664" priority="30">
      <formula>I492&lt;0</formula>
    </cfRule>
  </conditionalFormatting>
  <conditionalFormatting sqref="I525:Q526">
    <cfRule type="expression" dxfId="2663" priority="29">
      <formula>I525&lt;0</formula>
    </cfRule>
  </conditionalFormatting>
  <conditionalFormatting sqref="I533:Q534">
    <cfRule type="expression" dxfId="2662" priority="28">
      <formula>I533&lt;0</formula>
    </cfRule>
  </conditionalFormatting>
  <conditionalFormatting sqref="I541:Q542">
    <cfRule type="expression" dxfId="2661" priority="27">
      <formula>I541&lt;0</formula>
    </cfRule>
  </conditionalFormatting>
  <conditionalFormatting sqref="I523:Q524">
    <cfRule type="expression" dxfId="2660" priority="26">
      <formula>I523&lt;0</formula>
    </cfRule>
  </conditionalFormatting>
  <conditionalFormatting sqref="I521:Q522">
    <cfRule type="expression" dxfId="2659" priority="25">
      <formula>I521&lt;0</formula>
    </cfRule>
  </conditionalFormatting>
  <conditionalFormatting sqref="I520:Q520 J519:Q519">
    <cfRule type="expression" dxfId="2658" priority="24">
      <formula>I519&lt;0</formula>
    </cfRule>
  </conditionalFormatting>
  <conditionalFormatting sqref="I519:Q524">
    <cfRule type="expression" dxfId="2657" priority="23">
      <formula>I519&lt;0</formula>
    </cfRule>
  </conditionalFormatting>
  <conditionalFormatting sqref="I531:Q532">
    <cfRule type="expression" dxfId="2656" priority="22">
      <formula>I531&lt;0</formula>
    </cfRule>
  </conditionalFormatting>
  <conditionalFormatting sqref="I529:Q530">
    <cfRule type="expression" dxfId="2655" priority="21">
      <formula>I529&lt;0</formula>
    </cfRule>
  </conditionalFormatting>
  <conditionalFormatting sqref="I528:Q528 J527:Q527">
    <cfRule type="expression" dxfId="2654" priority="20">
      <formula>I527&lt;0</formula>
    </cfRule>
  </conditionalFormatting>
  <conditionalFormatting sqref="I527:Q532">
    <cfRule type="expression" dxfId="2653" priority="19">
      <formula>I527&lt;0</formula>
    </cfRule>
  </conditionalFormatting>
  <conditionalFormatting sqref="I539:Q540">
    <cfRule type="expression" dxfId="2652" priority="18">
      <formula>I539&lt;0</formula>
    </cfRule>
  </conditionalFormatting>
  <conditionalFormatting sqref="I537:Q538">
    <cfRule type="expression" dxfId="2651" priority="17">
      <formula>I537&lt;0</formula>
    </cfRule>
  </conditionalFormatting>
  <conditionalFormatting sqref="I536:Q536 J535:Q535">
    <cfRule type="expression" dxfId="2650" priority="16">
      <formula>I535&lt;0</formula>
    </cfRule>
  </conditionalFormatting>
  <conditionalFormatting sqref="I535:Q540">
    <cfRule type="expression" dxfId="2649" priority="15">
      <formula>I535&lt;0</formula>
    </cfRule>
  </conditionalFormatting>
  <conditionalFormatting sqref="I547:Q548">
    <cfRule type="expression" dxfId="2648" priority="14">
      <formula>I547&lt;0</formula>
    </cfRule>
  </conditionalFormatting>
  <conditionalFormatting sqref="I545:Q546">
    <cfRule type="expression" dxfId="2647" priority="13">
      <formula>I545&lt;0</formula>
    </cfRule>
  </conditionalFormatting>
  <conditionalFormatting sqref="I544:Q544 J543:Q543">
    <cfRule type="expression" dxfId="2646" priority="12">
      <formula>I543&lt;0</formula>
    </cfRule>
  </conditionalFormatting>
  <conditionalFormatting sqref="I543:Q548">
    <cfRule type="expression" dxfId="2645" priority="11">
      <formula>I543&lt;0</formula>
    </cfRule>
  </conditionalFormatting>
  <conditionalFormatting sqref="H95:Q103">
    <cfRule type="expression" dxfId="2644" priority="10">
      <formula>H95&lt;0</formula>
    </cfRule>
  </conditionalFormatting>
  <conditionalFormatting sqref="H146:Q154">
    <cfRule type="expression" dxfId="2643" priority="9">
      <formula>H146&lt;0</formula>
    </cfRule>
  </conditionalFormatting>
  <conditionalFormatting sqref="H197:Q205">
    <cfRule type="expression" dxfId="2642" priority="8">
      <formula>H197&lt;0</formula>
    </cfRule>
  </conditionalFormatting>
  <conditionalFormatting sqref="H248:Q256">
    <cfRule type="expression" dxfId="2641" priority="7">
      <formula>H248&lt;0</formula>
    </cfRule>
  </conditionalFormatting>
  <conditionalFormatting sqref="H299:Q307">
    <cfRule type="expression" dxfId="2640" priority="6">
      <formula>H299&lt;0</formula>
    </cfRule>
  </conditionalFormatting>
  <conditionalFormatting sqref="H350:Q358">
    <cfRule type="expression" dxfId="2639" priority="5">
      <formula>H350&lt;0</formula>
    </cfRule>
  </conditionalFormatting>
  <conditionalFormatting sqref="H401:Q409">
    <cfRule type="expression" dxfId="2638" priority="4">
      <formula>H401&lt;0</formula>
    </cfRule>
  </conditionalFormatting>
  <conditionalFormatting sqref="H452:Q460">
    <cfRule type="expression" dxfId="2637" priority="3">
      <formula>H452&lt;0</formula>
    </cfRule>
  </conditionalFormatting>
  <conditionalFormatting sqref="H503:Q511">
    <cfRule type="expression" dxfId="2636" priority="2">
      <formula>H503&lt;0</formula>
    </cfRule>
  </conditionalFormatting>
  <conditionalFormatting sqref="H554:Q562">
    <cfRule type="expression" dxfId="2635" priority="1">
      <formula>H554&lt;0</formula>
    </cfRule>
  </conditionalFormatting>
  <dataValidations count="1">
    <dataValidation type="custom" allowBlank="1" showInputMessage="1" showErrorMessage="1" errorTitle="小数点以下入力エラー" error="小数点以下は３桁までとして下さい。" sqref="I60:Q65 I68:Q73 I76:Q81 I84:Q89 I111:Q116 I119:Q124 I127:Q132 I135:Q140 I162:Q167 I170:Q175 I178:Q183 I186:Q191 I213:Q218 I221:Q226 I229:Q234 I237:Q242 I264:Q269 I272:Q277 I280:Q285 I288:Q293 I315:Q320 I323:Q328 I331:Q336 I339:Q344 I366:Q371 I374:Q379 I382:Q387 I390:Q395 I417:Q422 I425:Q430 I433:Q438 I441:Q446 I468:Q473 I476:Q481 I484:Q489 I492:Q497 I519:Q524 I527:Q532 I535:Q540 I543:Q548">
      <formula1>ROUND(I60,3)=I60</formula1>
    </dataValidation>
  </dataValidations>
  <printOptions horizontalCentered="1"/>
  <pageMargins left="0.59055118110236227" right="0.59055118110236227" top="0.78740157480314965" bottom="0.39370078740157483" header="0.19685039370078741" footer="0.19685039370078741"/>
  <pageSetup paperSize="9" scale="51" pageOrder="overThenDown" orientation="portrait" blackAndWhite="1" r:id="rId1"/>
  <headerFooter>
    <oddFooter>&amp;C&amp;"ＭＳ 明朝,標準"&amp;14- &amp;P-2 -</oddFooter>
  </headerFooter>
  <rowBreaks count="10" manualBreakCount="10">
    <brk id="53" min="1" max="18" man="1"/>
    <brk id="104" min="1" max="18" man="1"/>
    <brk id="155" min="1" max="18" man="1"/>
    <brk id="206" min="1" max="18" man="1"/>
    <brk id="257" min="1" max="18" man="1"/>
    <brk id="308" min="1" max="18" man="1"/>
    <brk id="359" min="1" max="18" man="1"/>
    <brk id="410" min="1" max="18" man="1"/>
    <brk id="461" min="1" max="18" man="1"/>
    <brk id="512" min="1" max="18" man="1"/>
  </rowBreaks>
  <colBreaks count="1" manualBreakCount="1">
    <brk id="12" min="2" max="562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リスト!$D$4:$D$13</xm:f>
          </x14:formula1>
          <xm:sqref>F9:F14 F468:F473 F17:F22 F25:F30 F60:F65 F68:F73 F76:F81 F84:F89 F476:F481 F484:F489 F492:F497 F33:F38 F111:F116 F119:F124 F127:F132 F135:F140 F162:F167 F170:F175 F178:F183 F186:F191 F213:F218 F221:F226 F229:F234 F237:F242 F264:F269 F272:F277 F280:F285 F288:F293 F315:F320 F323:F328 F331:F336 F339:F344 F366:F371 F374:F379 F382:F387 F390:F395 F417:F422 F425:F430 F433:F438 F441:F446 F519:F524 F527:F532 F535:F540 F543:F548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W563"/>
  <sheetViews>
    <sheetView showGridLines="0" view="pageBreakPreview" zoomScale="50" zoomScaleNormal="70" zoomScaleSheetLayoutView="50" workbookViewId="0">
      <selection activeCell="B3" sqref="B3"/>
    </sheetView>
  </sheetViews>
  <sheetFormatPr defaultColWidth="9.33203125" defaultRowHeight="13.5"/>
  <cols>
    <col min="1" max="2" width="2.83203125" style="62" customWidth="1"/>
    <col min="3" max="4" width="10.5" style="62" customWidth="1"/>
    <col min="5" max="5" width="29.83203125" style="62" customWidth="1"/>
    <col min="6" max="6" width="18.6640625" style="62" customWidth="1"/>
    <col min="7" max="7" width="26.83203125" style="62" customWidth="1"/>
    <col min="8" max="17" width="23.33203125" style="63" bestFit="1" customWidth="1"/>
    <col min="18" max="18" width="81.83203125" style="63" customWidth="1"/>
    <col min="19" max="19" width="2.83203125" style="62" customWidth="1"/>
    <col min="20" max="16384" width="9.33203125" style="62"/>
  </cols>
  <sheetData>
    <row r="1" spans="2:23" s="2" customFormat="1" ht="27.75" customHeight="1">
      <c r="B1" s="1" t="s">
        <v>299</v>
      </c>
      <c r="I1" s="15"/>
      <c r="J1" s="171"/>
    </row>
    <row r="2" spans="2:23" s="2" customFormat="1" ht="15" customHeight="1">
      <c r="C2" s="1"/>
      <c r="J2" s="15"/>
    </row>
    <row r="3" spans="2:23" ht="21.95" customHeight="1">
      <c r="C3" s="61" t="s">
        <v>578</v>
      </c>
      <c r="R3" s="64"/>
    </row>
    <row r="4" spans="2:23" ht="21.95" customHeight="1">
      <c r="C4" s="61" t="s">
        <v>110</v>
      </c>
      <c r="H4" s="133"/>
      <c r="R4" s="64"/>
    </row>
    <row r="5" spans="2:23" ht="21.95" customHeight="1">
      <c r="C5" s="65" t="s">
        <v>194</v>
      </c>
      <c r="D5" s="66"/>
      <c r="E5" s="66"/>
      <c r="F5" s="66"/>
      <c r="G5" s="66"/>
      <c r="H5" s="137"/>
      <c r="I5" s="66"/>
      <c r="J5" s="66"/>
      <c r="K5" s="66"/>
      <c r="R5" s="64"/>
    </row>
    <row r="6" spans="2:23" ht="21.95" customHeight="1">
      <c r="C6" s="51" t="s">
        <v>28</v>
      </c>
      <c r="E6" s="174" t="s">
        <v>392</v>
      </c>
      <c r="F6" s="8" t="s">
        <v>371</v>
      </c>
      <c r="H6" s="135"/>
      <c r="R6" s="67"/>
    </row>
    <row r="7" spans="2:23" s="68" customFormat="1" ht="21.95" customHeight="1">
      <c r="C7" s="454" t="s">
        <v>103</v>
      </c>
      <c r="D7" s="455"/>
      <c r="E7" s="458" t="s">
        <v>24</v>
      </c>
      <c r="F7" s="458" t="s">
        <v>112</v>
      </c>
      <c r="G7" s="458" t="s">
        <v>113</v>
      </c>
      <c r="H7" s="182" t="s">
        <v>114</v>
      </c>
      <c r="I7" s="183"/>
      <c r="J7" s="183"/>
      <c r="K7" s="183"/>
      <c r="L7" s="184"/>
      <c r="M7" s="182" t="s">
        <v>39</v>
      </c>
      <c r="N7" s="183"/>
      <c r="O7" s="183"/>
      <c r="P7" s="183"/>
      <c r="Q7" s="184"/>
      <c r="R7" s="460" t="s">
        <v>115</v>
      </c>
    </row>
    <row r="8" spans="2:23" s="68" customFormat="1" ht="21.95" customHeight="1">
      <c r="C8" s="456"/>
      <c r="D8" s="457"/>
      <c r="E8" s="459"/>
      <c r="F8" s="459"/>
      <c r="G8" s="459"/>
      <c r="H8" s="19">
        <f>DATE(様式一覧!$D$3,1,1)</f>
        <v>42370</v>
      </c>
      <c r="I8" s="19">
        <f>DATE(様式一覧!$D$3+1,1,1)</f>
        <v>42736</v>
      </c>
      <c r="J8" s="19">
        <f>DATE(様式一覧!$D$3+2,1,1)</f>
        <v>43101</v>
      </c>
      <c r="K8" s="19">
        <f>DATE(様式一覧!$D$3+3,1,1)</f>
        <v>43466</v>
      </c>
      <c r="L8" s="19">
        <f>DATE(様式一覧!$D$3+4,1,1)</f>
        <v>43831</v>
      </c>
      <c r="M8" s="19">
        <f>DATE(様式一覧!$D$3+5,1,1)</f>
        <v>44197</v>
      </c>
      <c r="N8" s="19">
        <f>DATE(様式一覧!$D$3+6,1,1)</f>
        <v>44562</v>
      </c>
      <c r="O8" s="19">
        <f>DATE(様式一覧!$D$3+7,1,1)</f>
        <v>44927</v>
      </c>
      <c r="P8" s="19">
        <f>DATE(様式一覧!$D$3+8,1,1)</f>
        <v>45292</v>
      </c>
      <c r="Q8" s="19">
        <f>DATE(様式一覧!$D$3+9,1,1)</f>
        <v>45658</v>
      </c>
      <c r="R8" s="461"/>
    </row>
    <row r="9" spans="2:23" s="271" customFormat="1" ht="37.5" customHeight="1">
      <c r="C9" s="447" t="s">
        <v>122</v>
      </c>
      <c r="D9" s="447" t="s">
        <v>117</v>
      </c>
      <c r="E9" s="450"/>
      <c r="F9" s="450"/>
      <c r="G9" s="273" t="s">
        <v>406</v>
      </c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319"/>
    </row>
    <row r="10" spans="2:23" s="271" customFormat="1" ht="37.5" customHeight="1">
      <c r="C10" s="448"/>
      <c r="D10" s="448"/>
      <c r="E10" s="451"/>
      <c r="F10" s="451"/>
      <c r="G10" s="273" t="s">
        <v>407</v>
      </c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319"/>
    </row>
    <row r="11" spans="2:23" s="271" customFormat="1" ht="37.5" customHeight="1">
      <c r="C11" s="448"/>
      <c r="D11" s="448"/>
      <c r="E11" s="450"/>
      <c r="F11" s="450"/>
      <c r="G11" s="273" t="s">
        <v>406</v>
      </c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319"/>
    </row>
    <row r="12" spans="2:23" s="271" customFormat="1" ht="37.5" customHeight="1">
      <c r="C12" s="448"/>
      <c r="D12" s="448"/>
      <c r="E12" s="451"/>
      <c r="F12" s="451"/>
      <c r="G12" s="273" t="s">
        <v>407</v>
      </c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319"/>
    </row>
    <row r="13" spans="2:23" s="271" customFormat="1" ht="37.5" customHeight="1">
      <c r="C13" s="448"/>
      <c r="D13" s="448"/>
      <c r="E13" s="450"/>
      <c r="F13" s="450"/>
      <c r="G13" s="273" t="s">
        <v>406</v>
      </c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319"/>
    </row>
    <row r="14" spans="2:23" s="271" customFormat="1" ht="37.5" customHeight="1">
      <c r="C14" s="448"/>
      <c r="D14" s="448"/>
      <c r="E14" s="451"/>
      <c r="F14" s="451"/>
      <c r="G14" s="273" t="s">
        <v>407</v>
      </c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319"/>
    </row>
    <row r="15" spans="2:23" s="271" customFormat="1" ht="37.5" customHeight="1">
      <c r="C15" s="448"/>
      <c r="D15" s="448"/>
      <c r="E15" s="443" t="s">
        <v>118</v>
      </c>
      <c r="F15" s="444"/>
      <c r="G15" s="273" t="s">
        <v>406</v>
      </c>
      <c r="H15" s="274" t="str">
        <f t="shared" ref="H15:Q16" si="0">IF(COUNTIFS($W$54:$W$562,$W15,H$54:H$562,"&gt;=0")=0,"",SUMIF($W$54:$W$562,$W15,H$54:H$562))</f>
        <v/>
      </c>
      <c r="I15" s="274" t="str">
        <f t="shared" si="0"/>
        <v/>
      </c>
      <c r="J15" s="274" t="str">
        <f t="shared" si="0"/>
        <v/>
      </c>
      <c r="K15" s="274" t="str">
        <f t="shared" si="0"/>
        <v/>
      </c>
      <c r="L15" s="274" t="str">
        <f t="shared" si="0"/>
        <v/>
      </c>
      <c r="M15" s="274" t="str">
        <f t="shared" si="0"/>
        <v/>
      </c>
      <c r="N15" s="274" t="str">
        <f t="shared" si="0"/>
        <v/>
      </c>
      <c r="O15" s="274" t="str">
        <f t="shared" si="0"/>
        <v/>
      </c>
      <c r="P15" s="274" t="str">
        <f t="shared" si="0"/>
        <v/>
      </c>
      <c r="Q15" s="274" t="str">
        <f t="shared" si="0"/>
        <v/>
      </c>
      <c r="R15" s="319"/>
      <c r="T15" s="272" t="s">
        <v>414</v>
      </c>
      <c r="W15" s="271">
        <v>1</v>
      </c>
    </row>
    <row r="16" spans="2:23" s="271" customFormat="1" ht="37.5" customHeight="1">
      <c r="C16" s="448"/>
      <c r="D16" s="449"/>
      <c r="E16" s="445"/>
      <c r="F16" s="446"/>
      <c r="G16" s="273" t="s">
        <v>407</v>
      </c>
      <c r="H16" s="274" t="str">
        <f t="shared" si="0"/>
        <v/>
      </c>
      <c r="I16" s="274" t="str">
        <f t="shared" si="0"/>
        <v/>
      </c>
      <c r="J16" s="274" t="str">
        <f t="shared" si="0"/>
        <v/>
      </c>
      <c r="K16" s="274" t="str">
        <f t="shared" si="0"/>
        <v/>
      </c>
      <c r="L16" s="274" t="str">
        <f t="shared" si="0"/>
        <v/>
      </c>
      <c r="M16" s="274" t="str">
        <f t="shared" si="0"/>
        <v/>
      </c>
      <c r="N16" s="274" t="str">
        <f t="shared" si="0"/>
        <v/>
      </c>
      <c r="O16" s="274" t="str">
        <f t="shared" si="0"/>
        <v/>
      </c>
      <c r="P16" s="274" t="str">
        <f t="shared" si="0"/>
        <v/>
      </c>
      <c r="Q16" s="274" t="str">
        <f t="shared" si="0"/>
        <v/>
      </c>
      <c r="R16" s="319"/>
      <c r="T16" s="272" t="s">
        <v>414</v>
      </c>
      <c r="W16" s="271">
        <v>2</v>
      </c>
    </row>
    <row r="17" spans="3:23" s="271" customFormat="1" ht="37.5" customHeight="1">
      <c r="C17" s="448"/>
      <c r="D17" s="447" t="s">
        <v>346</v>
      </c>
      <c r="E17" s="450"/>
      <c r="F17" s="450"/>
      <c r="G17" s="273" t="s">
        <v>406</v>
      </c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319"/>
    </row>
    <row r="18" spans="3:23" s="271" customFormat="1" ht="37.5" customHeight="1">
      <c r="C18" s="448"/>
      <c r="D18" s="448"/>
      <c r="E18" s="451"/>
      <c r="F18" s="451"/>
      <c r="G18" s="273" t="s">
        <v>407</v>
      </c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319"/>
    </row>
    <row r="19" spans="3:23" s="271" customFormat="1" ht="37.5" customHeight="1">
      <c r="C19" s="448"/>
      <c r="D19" s="448"/>
      <c r="E19" s="450"/>
      <c r="F19" s="450"/>
      <c r="G19" s="273" t="s">
        <v>406</v>
      </c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319"/>
    </row>
    <row r="20" spans="3:23" s="271" customFormat="1" ht="37.5" customHeight="1">
      <c r="C20" s="448"/>
      <c r="D20" s="448"/>
      <c r="E20" s="451"/>
      <c r="F20" s="451"/>
      <c r="G20" s="273" t="s">
        <v>407</v>
      </c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319"/>
    </row>
    <row r="21" spans="3:23" s="271" customFormat="1" ht="37.5" customHeight="1">
      <c r="C21" s="448"/>
      <c r="D21" s="448"/>
      <c r="E21" s="450"/>
      <c r="F21" s="450"/>
      <c r="G21" s="273" t="s">
        <v>406</v>
      </c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319"/>
    </row>
    <row r="22" spans="3:23" s="271" customFormat="1" ht="37.5" customHeight="1">
      <c r="C22" s="448"/>
      <c r="D22" s="448"/>
      <c r="E22" s="451"/>
      <c r="F22" s="451"/>
      <c r="G22" s="273" t="s">
        <v>407</v>
      </c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319"/>
    </row>
    <row r="23" spans="3:23" s="271" customFormat="1" ht="37.5" customHeight="1">
      <c r="C23" s="448"/>
      <c r="D23" s="448"/>
      <c r="E23" s="443" t="s">
        <v>118</v>
      </c>
      <c r="F23" s="444"/>
      <c r="G23" s="273" t="s">
        <v>406</v>
      </c>
      <c r="H23" s="274" t="str">
        <f t="shared" ref="H23:Q24" si="1">IF(COUNTIFS($W$54:$W$562,$W23,H$54:H$562,"&gt;=0")=0,"",SUMIF($W$54:$W$562,$W23,H$54:H$562))</f>
        <v/>
      </c>
      <c r="I23" s="274" t="str">
        <f t="shared" si="1"/>
        <v/>
      </c>
      <c r="J23" s="274" t="str">
        <f t="shared" si="1"/>
        <v/>
      </c>
      <c r="K23" s="274" t="str">
        <f t="shared" si="1"/>
        <v/>
      </c>
      <c r="L23" s="274" t="str">
        <f t="shared" si="1"/>
        <v/>
      </c>
      <c r="M23" s="274" t="str">
        <f t="shared" si="1"/>
        <v/>
      </c>
      <c r="N23" s="274" t="str">
        <f t="shared" si="1"/>
        <v/>
      </c>
      <c r="O23" s="274" t="str">
        <f t="shared" si="1"/>
        <v/>
      </c>
      <c r="P23" s="274" t="str">
        <f t="shared" si="1"/>
        <v/>
      </c>
      <c r="Q23" s="274" t="str">
        <f t="shared" si="1"/>
        <v/>
      </c>
      <c r="R23" s="319"/>
      <c r="T23" s="272" t="s">
        <v>414</v>
      </c>
      <c r="W23" s="271">
        <v>3</v>
      </c>
    </row>
    <row r="24" spans="3:23" s="271" customFormat="1" ht="37.5" customHeight="1">
      <c r="C24" s="448"/>
      <c r="D24" s="449"/>
      <c r="E24" s="445"/>
      <c r="F24" s="446"/>
      <c r="G24" s="273" t="s">
        <v>407</v>
      </c>
      <c r="H24" s="274" t="str">
        <f t="shared" si="1"/>
        <v/>
      </c>
      <c r="I24" s="274" t="str">
        <f t="shared" si="1"/>
        <v/>
      </c>
      <c r="J24" s="274" t="str">
        <f t="shared" si="1"/>
        <v/>
      </c>
      <c r="K24" s="274" t="str">
        <f t="shared" si="1"/>
        <v/>
      </c>
      <c r="L24" s="274" t="str">
        <f t="shared" si="1"/>
        <v/>
      </c>
      <c r="M24" s="274" t="str">
        <f t="shared" si="1"/>
        <v/>
      </c>
      <c r="N24" s="274" t="str">
        <f t="shared" si="1"/>
        <v/>
      </c>
      <c r="O24" s="274" t="str">
        <f t="shared" si="1"/>
        <v/>
      </c>
      <c r="P24" s="274" t="str">
        <f t="shared" si="1"/>
        <v/>
      </c>
      <c r="Q24" s="274" t="str">
        <f t="shared" si="1"/>
        <v/>
      </c>
      <c r="R24" s="319"/>
      <c r="T24" s="272" t="s">
        <v>414</v>
      </c>
      <c r="W24" s="271">
        <v>4</v>
      </c>
    </row>
    <row r="25" spans="3:23" s="271" customFormat="1" ht="37.5" customHeight="1">
      <c r="C25" s="448"/>
      <c r="D25" s="447" t="s">
        <v>119</v>
      </c>
      <c r="E25" s="450"/>
      <c r="F25" s="450"/>
      <c r="G25" s="273" t="s">
        <v>406</v>
      </c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319"/>
    </row>
    <row r="26" spans="3:23" s="271" customFormat="1" ht="37.5" customHeight="1">
      <c r="C26" s="448"/>
      <c r="D26" s="448"/>
      <c r="E26" s="451"/>
      <c r="F26" s="451"/>
      <c r="G26" s="273" t="s">
        <v>407</v>
      </c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319"/>
    </row>
    <row r="27" spans="3:23" s="271" customFormat="1" ht="37.5" customHeight="1">
      <c r="C27" s="448"/>
      <c r="D27" s="448"/>
      <c r="E27" s="450"/>
      <c r="F27" s="450"/>
      <c r="G27" s="273" t="s">
        <v>406</v>
      </c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319"/>
    </row>
    <row r="28" spans="3:23" s="271" customFormat="1" ht="37.5" customHeight="1">
      <c r="C28" s="448"/>
      <c r="D28" s="448"/>
      <c r="E28" s="451"/>
      <c r="F28" s="451"/>
      <c r="G28" s="273" t="s">
        <v>407</v>
      </c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319"/>
    </row>
    <row r="29" spans="3:23" s="271" customFormat="1" ht="37.5" customHeight="1">
      <c r="C29" s="448"/>
      <c r="D29" s="448"/>
      <c r="E29" s="450"/>
      <c r="F29" s="450"/>
      <c r="G29" s="273" t="s">
        <v>406</v>
      </c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319"/>
    </row>
    <row r="30" spans="3:23" s="271" customFormat="1" ht="37.5" customHeight="1">
      <c r="C30" s="448"/>
      <c r="D30" s="448"/>
      <c r="E30" s="451"/>
      <c r="F30" s="451"/>
      <c r="G30" s="273" t="s">
        <v>407</v>
      </c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319"/>
    </row>
    <row r="31" spans="3:23" s="271" customFormat="1" ht="37.5" customHeight="1">
      <c r="C31" s="448"/>
      <c r="D31" s="448"/>
      <c r="E31" s="443" t="s">
        <v>118</v>
      </c>
      <c r="F31" s="444"/>
      <c r="G31" s="273" t="s">
        <v>406</v>
      </c>
      <c r="H31" s="274" t="str">
        <f t="shared" ref="H31:Q32" si="2">IF(COUNTIFS($W$54:$W$562,$W31,H$54:H$562,"&gt;=0")=0,"",SUMIF($W$54:$W$562,$W31,H$54:H$562))</f>
        <v/>
      </c>
      <c r="I31" s="274" t="str">
        <f t="shared" si="2"/>
        <v/>
      </c>
      <c r="J31" s="274" t="str">
        <f t="shared" si="2"/>
        <v/>
      </c>
      <c r="K31" s="274" t="str">
        <f t="shared" si="2"/>
        <v/>
      </c>
      <c r="L31" s="274" t="str">
        <f t="shared" si="2"/>
        <v/>
      </c>
      <c r="M31" s="274" t="str">
        <f t="shared" si="2"/>
        <v/>
      </c>
      <c r="N31" s="274" t="str">
        <f t="shared" si="2"/>
        <v/>
      </c>
      <c r="O31" s="274" t="str">
        <f t="shared" si="2"/>
        <v/>
      </c>
      <c r="P31" s="274" t="str">
        <f t="shared" si="2"/>
        <v/>
      </c>
      <c r="Q31" s="274" t="str">
        <f t="shared" si="2"/>
        <v/>
      </c>
      <c r="R31" s="319"/>
      <c r="T31" s="272" t="s">
        <v>414</v>
      </c>
      <c r="W31" s="271">
        <v>5</v>
      </c>
    </row>
    <row r="32" spans="3:23" s="271" customFormat="1" ht="37.5" customHeight="1">
      <c r="C32" s="448"/>
      <c r="D32" s="449"/>
      <c r="E32" s="445"/>
      <c r="F32" s="446"/>
      <c r="G32" s="273" t="s">
        <v>407</v>
      </c>
      <c r="H32" s="274" t="str">
        <f t="shared" si="2"/>
        <v/>
      </c>
      <c r="I32" s="274" t="str">
        <f t="shared" si="2"/>
        <v/>
      </c>
      <c r="J32" s="274" t="str">
        <f t="shared" si="2"/>
        <v/>
      </c>
      <c r="K32" s="274" t="str">
        <f t="shared" si="2"/>
        <v/>
      </c>
      <c r="L32" s="274" t="str">
        <f t="shared" si="2"/>
        <v/>
      </c>
      <c r="M32" s="274" t="str">
        <f t="shared" si="2"/>
        <v/>
      </c>
      <c r="N32" s="274" t="str">
        <f t="shared" si="2"/>
        <v/>
      </c>
      <c r="O32" s="274" t="str">
        <f t="shared" si="2"/>
        <v/>
      </c>
      <c r="P32" s="274" t="str">
        <f t="shared" si="2"/>
        <v/>
      </c>
      <c r="Q32" s="274" t="str">
        <f t="shared" si="2"/>
        <v/>
      </c>
      <c r="R32" s="319"/>
      <c r="T32" s="272" t="s">
        <v>414</v>
      </c>
      <c r="W32" s="271">
        <v>6</v>
      </c>
    </row>
    <row r="33" spans="3:23" s="271" customFormat="1" ht="37.5" customHeight="1">
      <c r="C33" s="448"/>
      <c r="D33" s="447" t="s">
        <v>120</v>
      </c>
      <c r="E33" s="450"/>
      <c r="F33" s="450"/>
      <c r="G33" s="273" t="s">
        <v>406</v>
      </c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319"/>
    </row>
    <row r="34" spans="3:23" s="271" customFormat="1" ht="37.5" customHeight="1">
      <c r="C34" s="448"/>
      <c r="D34" s="448"/>
      <c r="E34" s="451"/>
      <c r="F34" s="451"/>
      <c r="G34" s="273" t="s">
        <v>407</v>
      </c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319"/>
    </row>
    <row r="35" spans="3:23" s="271" customFormat="1" ht="37.5" customHeight="1">
      <c r="C35" s="448"/>
      <c r="D35" s="448"/>
      <c r="E35" s="450"/>
      <c r="F35" s="450"/>
      <c r="G35" s="273" t="s">
        <v>406</v>
      </c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319"/>
    </row>
    <row r="36" spans="3:23" s="271" customFormat="1" ht="37.5" customHeight="1">
      <c r="C36" s="448"/>
      <c r="D36" s="448"/>
      <c r="E36" s="451"/>
      <c r="F36" s="451"/>
      <c r="G36" s="273" t="s">
        <v>407</v>
      </c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319"/>
    </row>
    <row r="37" spans="3:23" s="271" customFormat="1" ht="37.5" customHeight="1">
      <c r="C37" s="448"/>
      <c r="D37" s="448"/>
      <c r="E37" s="450"/>
      <c r="F37" s="450"/>
      <c r="G37" s="273" t="s">
        <v>406</v>
      </c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319"/>
    </row>
    <row r="38" spans="3:23" s="271" customFormat="1" ht="37.5" customHeight="1">
      <c r="C38" s="448"/>
      <c r="D38" s="448"/>
      <c r="E38" s="451"/>
      <c r="F38" s="451"/>
      <c r="G38" s="273" t="s">
        <v>407</v>
      </c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319"/>
    </row>
    <row r="39" spans="3:23" s="271" customFormat="1" ht="37.5" customHeight="1">
      <c r="C39" s="448"/>
      <c r="D39" s="448"/>
      <c r="E39" s="443" t="s">
        <v>118</v>
      </c>
      <c r="F39" s="444"/>
      <c r="G39" s="273" t="s">
        <v>406</v>
      </c>
      <c r="H39" s="274" t="str">
        <f t="shared" ref="H39:Q40" si="3">IF(COUNTIFS($W$54:$W$562,$W39,H$54:H$562,"&gt;=0")=0,"",SUMIF($W$54:$W$562,$W39,H$54:H$562))</f>
        <v/>
      </c>
      <c r="I39" s="274" t="str">
        <f t="shared" si="3"/>
        <v/>
      </c>
      <c r="J39" s="274" t="str">
        <f t="shared" si="3"/>
        <v/>
      </c>
      <c r="K39" s="274" t="str">
        <f t="shared" si="3"/>
        <v/>
      </c>
      <c r="L39" s="274" t="str">
        <f t="shared" si="3"/>
        <v/>
      </c>
      <c r="M39" s="274" t="str">
        <f t="shared" si="3"/>
        <v/>
      </c>
      <c r="N39" s="274" t="str">
        <f t="shared" si="3"/>
        <v/>
      </c>
      <c r="O39" s="274" t="str">
        <f t="shared" si="3"/>
        <v/>
      </c>
      <c r="P39" s="274" t="str">
        <f t="shared" si="3"/>
        <v/>
      </c>
      <c r="Q39" s="274" t="str">
        <f t="shared" si="3"/>
        <v/>
      </c>
      <c r="R39" s="319"/>
      <c r="T39" s="272" t="s">
        <v>414</v>
      </c>
      <c r="W39" s="271">
        <v>7</v>
      </c>
    </row>
    <row r="40" spans="3:23" s="271" customFormat="1" ht="37.5" customHeight="1">
      <c r="C40" s="448"/>
      <c r="D40" s="449"/>
      <c r="E40" s="445"/>
      <c r="F40" s="446"/>
      <c r="G40" s="273" t="s">
        <v>407</v>
      </c>
      <c r="H40" s="274" t="str">
        <f t="shared" si="3"/>
        <v/>
      </c>
      <c r="I40" s="274" t="str">
        <f t="shared" si="3"/>
        <v/>
      </c>
      <c r="J40" s="274" t="str">
        <f t="shared" si="3"/>
        <v/>
      </c>
      <c r="K40" s="274" t="str">
        <f t="shared" si="3"/>
        <v/>
      </c>
      <c r="L40" s="274" t="str">
        <f t="shared" si="3"/>
        <v/>
      </c>
      <c r="M40" s="274" t="str">
        <f t="shared" si="3"/>
        <v/>
      </c>
      <c r="N40" s="274" t="str">
        <f t="shared" si="3"/>
        <v/>
      </c>
      <c r="O40" s="274" t="str">
        <f t="shared" si="3"/>
        <v/>
      </c>
      <c r="P40" s="274" t="str">
        <f t="shared" si="3"/>
        <v/>
      </c>
      <c r="Q40" s="274" t="str">
        <f t="shared" si="3"/>
        <v/>
      </c>
      <c r="R40" s="319"/>
      <c r="T40" s="272" t="s">
        <v>414</v>
      </c>
      <c r="W40" s="271">
        <v>8</v>
      </c>
    </row>
    <row r="41" spans="3:23" s="271" customFormat="1" ht="37.5" customHeight="1">
      <c r="C41" s="448"/>
      <c r="D41" s="437" t="s">
        <v>121</v>
      </c>
      <c r="E41" s="437"/>
      <c r="F41" s="437"/>
      <c r="G41" s="273" t="s">
        <v>406</v>
      </c>
      <c r="H41" s="274" t="str">
        <f>IF(COUNT(H15,H23,H31,H39)=0,"",SUM(H15,H23,H31,H39))</f>
        <v/>
      </c>
      <c r="I41" s="274" t="str">
        <f t="shared" ref="I41:Q42" si="4">IF(COUNT(I15,I23,I31,I39)=0,"",SUM(I15,I23,I31,I39))</f>
        <v/>
      </c>
      <c r="J41" s="274" t="str">
        <f t="shared" si="4"/>
        <v/>
      </c>
      <c r="K41" s="274" t="str">
        <f t="shared" si="4"/>
        <v/>
      </c>
      <c r="L41" s="274" t="str">
        <f t="shared" si="4"/>
        <v/>
      </c>
      <c r="M41" s="274" t="str">
        <f t="shared" si="4"/>
        <v/>
      </c>
      <c r="N41" s="274" t="str">
        <f t="shared" si="4"/>
        <v/>
      </c>
      <c r="O41" s="274" t="str">
        <f t="shared" si="4"/>
        <v/>
      </c>
      <c r="P41" s="274" t="str">
        <f t="shared" si="4"/>
        <v/>
      </c>
      <c r="Q41" s="274" t="str">
        <f t="shared" si="4"/>
        <v/>
      </c>
      <c r="R41" s="319"/>
      <c r="T41" s="272" t="s">
        <v>414</v>
      </c>
    </row>
    <row r="42" spans="3:23" s="271" customFormat="1" ht="37.5" customHeight="1">
      <c r="C42" s="449"/>
      <c r="D42" s="437"/>
      <c r="E42" s="437"/>
      <c r="F42" s="437"/>
      <c r="G42" s="273" t="s">
        <v>407</v>
      </c>
      <c r="H42" s="274" t="str">
        <f>IF(COUNT(H16,H24,H32,H40)=0,"",SUM(H16,H24,H32,H40))</f>
        <v/>
      </c>
      <c r="I42" s="274" t="str">
        <f t="shared" si="4"/>
        <v/>
      </c>
      <c r="J42" s="274" t="str">
        <f t="shared" si="4"/>
        <v/>
      </c>
      <c r="K42" s="274" t="str">
        <f t="shared" si="4"/>
        <v/>
      </c>
      <c r="L42" s="274" t="str">
        <f t="shared" si="4"/>
        <v/>
      </c>
      <c r="M42" s="274" t="str">
        <f t="shared" si="4"/>
        <v/>
      </c>
      <c r="N42" s="274" t="str">
        <f t="shared" si="4"/>
        <v/>
      </c>
      <c r="O42" s="274" t="str">
        <f t="shared" si="4"/>
        <v/>
      </c>
      <c r="P42" s="274" t="str">
        <f t="shared" si="4"/>
        <v/>
      </c>
      <c r="Q42" s="274" t="str">
        <f t="shared" si="4"/>
        <v/>
      </c>
      <c r="R42" s="319"/>
      <c r="T42" s="272" t="s">
        <v>414</v>
      </c>
    </row>
    <row r="43" spans="3:23" s="76" customFormat="1" ht="18.75" customHeight="1">
      <c r="C43" s="78" t="s">
        <v>296</v>
      </c>
      <c r="D43" s="73"/>
      <c r="E43" s="73"/>
      <c r="F43" s="73"/>
      <c r="G43" s="74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5"/>
    </row>
    <row r="44" spans="3:23" s="76" customFormat="1" ht="18.75" customHeight="1">
      <c r="C44" s="338"/>
      <c r="D44" s="339"/>
      <c r="E44" s="339"/>
      <c r="F44" s="339"/>
      <c r="G44" s="340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43"/>
    </row>
    <row r="45" spans="3:23" s="76" customFormat="1" ht="18.75" customHeight="1">
      <c r="C45" s="338"/>
      <c r="D45" s="339"/>
      <c r="E45" s="339"/>
      <c r="F45" s="339"/>
      <c r="G45" s="340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43"/>
    </row>
    <row r="46" spans="3:23" s="76" customFormat="1" ht="18.75" customHeight="1">
      <c r="C46" s="338"/>
      <c r="D46" s="339"/>
      <c r="E46" s="339"/>
      <c r="F46" s="339"/>
      <c r="G46" s="340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43"/>
    </row>
    <row r="47" spans="3:23" s="76" customFormat="1" ht="18.75" customHeight="1">
      <c r="C47" s="338"/>
      <c r="D47" s="339"/>
      <c r="E47" s="339"/>
      <c r="F47" s="339"/>
      <c r="G47" s="340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43"/>
    </row>
    <row r="48" spans="3:23" s="76" customFormat="1" ht="18.75" customHeight="1">
      <c r="C48" s="338"/>
      <c r="D48" s="339"/>
      <c r="E48" s="339"/>
      <c r="F48" s="339"/>
      <c r="G48" s="340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43"/>
    </row>
    <row r="49" spans="3:18" s="76" customFormat="1" ht="18.75" customHeight="1">
      <c r="C49" s="338"/>
      <c r="D49" s="339"/>
      <c r="E49" s="339"/>
      <c r="F49" s="339"/>
      <c r="G49" s="340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43"/>
    </row>
    <row r="50" spans="3:18" s="76" customFormat="1" ht="18.75" customHeight="1">
      <c r="C50" s="338"/>
      <c r="D50" s="339"/>
      <c r="E50" s="339"/>
      <c r="F50" s="339"/>
      <c r="G50" s="340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43"/>
    </row>
    <row r="51" spans="3:18" s="76" customFormat="1" ht="18.75" customHeight="1">
      <c r="C51" s="338"/>
      <c r="D51" s="339"/>
      <c r="E51" s="339"/>
      <c r="F51" s="339"/>
      <c r="G51" s="340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43"/>
    </row>
    <row r="52" spans="3:18" s="76" customFormat="1" ht="18.75" customHeight="1">
      <c r="C52" s="338"/>
      <c r="D52" s="339"/>
      <c r="E52" s="339"/>
      <c r="F52" s="339"/>
      <c r="G52" s="340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43"/>
    </row>
    <row r="53" spans="3:18" ht="18.75" customHeight="1">
      <c r="C53" s="341"/>
      <c r="D53" s="341"/>
      <c r="E53" s="341"/>
      <c r="F53" s="341"/>
      <c r="G53" s="341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4"/>
    </row>
    <row r="54" spans="3:18" ht="21.95" customHeight="1">
      <c r="C54" s="61" t="s">
        <v>109</v>
      </c>
      <c r="R54" s="64"/>
    </row>
    <row r="55" spans="3:18" ht="21.95" customHeight="1">
      <c r="C55" s="61" t="s">
        <v>110</v>
      </c>
      <c r="R55" s="64"/>
    </row>
    <row r="56" spans="3:18" ht="21.95" customHeight="1">
      <c r="C56" s="65" t="s">
        <v>194</v>
      </c>
      <c r="D56" s="66"/>
      <c r="E56" s="66"/>
      <c r="F56" s="66"/>
      <c r="G56" s="66"/>
      <c r="H56" s="66"/>
      <c r="I56" s="66"/>
      <c r="J56" s="66"/>
      <c r="K56" s="66"/>
      <c r="R56" s="64"/>
    </row>
    <row r="57" spans="3:18" ht="21.95" customHeight="1">
      <c r="C57" s="51" t="s">
        <v>28</v>
      </c>
      <c r="E57" s="11" t="s">
        <v>393</v>
      </c>
      <c r="F57" s="209" t="s">
        <v>468</v>
      </c>
      <c r="R57" s="67"/>
    </row>
    <row r="58" spans="3:18" s="68" customFormat="1" ht="21.95" customHeight="1">
      <c r="C58" s="454" t="s">
        <v>103</v>
      </c>
      <c r="D58" s="455"/>
      <c r="E58" s="458" t="s">
        <v>24</v>
      </c>
      <c r="F58" s="458" t="s">
        <v>112</v>
      </c>
      <c r="G58" s="458" t="s">
        <v>113</v>
      </c>
      <c r="H58" s="182" t="s">
        <v>114</v>
      </c>
      <c r="I58" s="183"/>
      <c r="J58" s="183"/>
      <c r="K58" s="183"/>
      <c r="L58" s="184"/>
      <c r="M58" s="182" t="s">
        <v>39</v>
      </c>
      <c r="N58" s="183"/>
      <c r="O58" s="183"/>
      <c r="P58" s="183"/>
      <c r="Q58" s="184"/>
      <c r="R58" s="460" t="s">
        <v>115</v>
      </c>
    </row>
    <row r="59" spans="3:18" s="68" customFormat="1" ht="21.95" customHeight="1">
      <c r="C59" s="456"/>
      <c r="D59" s="457"/>
      <c r="E59" s="459"/>
      <c r="F59" s="459"/>
      <c r="G59" s="459"/>
      <c r="H59" s="19">
        <f>DATE(様式一覧!$D$3,1,1)</f>
        <v>42370</v>
      </c>
      <c r="I59" s="19">
        <f>DATE(様式一覧!$D$3+1,1,1)</f>
        <v>42736</v>
      </c>
      <c r="J59" s="19">
        <f>DATE(様式一覧!$D$3+2,1,1)</f>
        <v>43101</v>
      </c>
      <c r="K59" s="19">
        <f>DATE(様式一覧!$D$3+3,1,1)</f>
        <v>43466</v>
      </c>
      <c r="L59" s="19">
        <f>DATE(様式一覧!$D$3+4,1,1)</f>
        <v>43831</v>
      </c>
      <c r="M59" s="19">
        <f>DATE(様式一覧!$D$3+5,1,1)</f>
        <v>44197</v>
      </c>
      <c r="N59" s="19">
        <f>DATE(様式一覧!$D$3+6,1,1)</f>
        <v>44562</v>
      </c>
      <c r="O59" s="19">
        <f>DATE(様式一覧!$D$3+7,1,1)</f>
        <v>44927</v>
      </c>
      <c r="P59" s="19">
        <f>DATE(様式一覧!$D$3+8,1,1)</f>
        <v>45292</v>
      </c>
      <c r="Q59" s="19">
        <f>DATE(様式一覧!$D$3+9,1,1)</f>
        <v>45658</v>
      </c>
      <c r="R59" s="461"/>
    </row>
    <row r="60" spans="3:18" s="271" customFormat="1" ht="37.5" customHeight="1">
      <c r="C60" s="438" t="s">
        <v>122</v>
      </c>
      <c r="D60" s="438" t="s">
        <v>117</v>
      </c>
      <c r="E60" s="441" t="str">
        <f>IF('様式第36(指定)_送電'!E60="","",'様式第36(指定)_送電'!E60)</f>
        <v/>
      </c>
      <c r="F60" s="441" t="str">
        <f>IF('様式第36(指定)_送電'!F60="","",'様式第36(指定)_送電'!F60)</f>
        <v/>
      </c>
      <c r="G60" s="268" t="s">
        <v>406</v>
      </c>
      <c r="H60" s="267" t="str">
        <f>IF(COUNT('様式第36(指定)_送電'!L60)=0,"",'様式第36(指定)_送電'!L60)</f>
        <v/>
      </c>
      <c r="I60" s="303"/>
      <c r="J60" s="303"/>
      <c r="K60" s="303"/>
      <c r="L60" s="303"/>
      <c r="M60" s="303"/>
      <c r="N60" s="303"/>
      <c r="O60" s="303"/>
      <c r="P60" s="303"/>
      <c r="Q60" s="303"/>
      <c r="R60" s="304"/>
    </row>
    <row r="61" spans="3:18" s="271" customFormat="1" ht="37.5" customHeight="1">
      <c r="C61" s="439"/>
      <c r="D61" s="439"/>
      <c r="E61" s="442"/>
      <c r="F61" s="442"/>
      <c r="G61" s="268" t="s">
        <v>407</v>
      </c>
      <c r="H61" s="267" t="str">
        <f>IF(COUNT('様式第36(指定)_送電'!V61)=0,"",'様式第36(指定)_送電'!V61)</f>
        <v/>
      </c>
      <c r="I61" s="303"/>
      <c r="J61" s="303"/>
      <c r="K61" s="303"/>
      <c r="L61" s="303"/>
      <c r="M61" s="303"/>
      <c r="N61" s="303"/>
      <c r="O61" s="303"/>
      <c r="P61" s="303"/>
      <c r="Q61" s="303"/>
      <c r="R61" s="304"/>
    </row>
    <row r="62" spans="3:18" s="271" customFormat="1" ht="37.5" customHeight="1">
      <c r="C62" s="439"/>
      <c r="D62" s="439"/>
      <c r="E62" s="441" t="str">
        <f>IF('様式第36(指定)_送電'!E62="","",'様式第36(指定)_送電'!E62)</f>
        <v/>
      </c>
      <c r="F62" s="441" t="str">
        <f>IF('様式第36(指定)_送電'!F62="","",'様式第36(指定)_送電'!F62)</f>
        <v/>
      </c>
      <c r="G62" s="268" t="s">
        <v>406</v>
      </c>
      <c r="H62" s="267" t="str">
        <f>IF(COUNT('様式第36(指定)_送電'!L62)=0,"",'様式第36(指定)_送電'!L62)</f>
        <v/>
      </c>
      <c r="I62" s="303"/>
      <c r="J62" s="303"/>
      <c r="K62" s="303"/>
      <c r="L62" s="303"/>
      <c r="M62" s="303"/>
      <c r="N62" s="303"/>
      <c r="O62" s="303"/>
      <c r="P62" s="303"/>
      <c r="Q62" s="303"/>
      <c r="R62" s="304"/>
    </row>
    <row r="63" spans="3:18" s="271" customFormat="1" ht="37.5" customHeight="1">
      <c r="C63" s="439"/>
      <c r="D63" s="439"/>
      <c r="E63" s="442"/>
      <c r="F63" s="442"/>
      <c r="G63" s="268" t="s">
        <v>407</v>
      </c>
      <c r="H63" s="267" t="str">
        <f>IF(COUNT('様式第36(指定)_送電'!V63)=0,"",'様式第36(指定)_送電'!V63)</f>
        <v/>
      </c>
      <c r="I63" s="303"/>
      <c r="J63" s="303"/>
      <c r="K63" s="303"/>
      <c r="L63" s="303"/>
      <c r="M63" s="303"/>
      <c r="N63" s="303"/>
      <c r="O63" s="303"/>
      <c r="P63" s="303"/>
      <c r="Q63" s="303"/>
      <c r="R63" s="304"/>
    </row>
    <row r="64" spans="3:18" s="271" customFormat="1" ht="37.5" customHeight="1">
      <c r="C64" s="439"/>
      <c r="D64" s="439"/>
      <c r="E64" s="441" t="str">
        <f>IF('様式第36(指定)_送電'!E64="","",'様式第36(指定)_送電'!E64)</f>
        <v/>
      </c>
      <c r="F64" s="441" t="str">
        <f>IF('様式第36(指定)_送電'!F64="","",'様式第36(指定)_送電'!F64)</f>
        <v/>
      </c>
      <c r="G64" s="268" t="s">
        <v>406</v>
      </c>
      <c r="H64" s="267" t="str">
        <f>IF(COUNT('様式第36(指定)_送電'!L64)=0,"",'様式第36(指定)_送電'!L64)</f>
        <v/>
      </c>
      <c r="I64" s="303"/>
      <c r="J64" s="303"/>
      <c r="K64" s="303"/>
      <c r="L64" s="303"/>
      <c r="M64" s="303"/>
      <c r="N64" s="303"/>
      <c r="O64" s="303"/>
      <c r="P64" s="303"/>
      <c r="Q64" s="303"/>
      <c r="R64" s="304"/>
    </row>
    <row r="65" spans="3:23" s="271" customFormat="1" ht="37.5" customHeight="1">
      <c r="C65" s="439"/>
      <c r="D65" s="439"/>
      <c r="E65" s="442"/>
      <c r="F65" s="442"/>
      <c r="G65" s="268" t="s">
        <v>407</v>
      </c>
      <c r="H65" s="267" t="str">
        <f>IF(COUNT('様式第36(指定)_送電'!V65)=0,"",'様式第36(指定)_送電'!V65)</f>
        <v/>
      </c>
      <c r="I65" s="303"/>
      <c r="J65" s="303"/>
      <c r="K65" s="303"/>
      <c r="L65" s="303"/>
      <c r="M65" s="303"/>
      <c r="N65" s="303"/>
      <c r="O65" s="303"/>
      <c r="P65" s="303"/>
      <c r="Q65" s="303"/>
      <c r="R65" s="304"/>
    </row>
    <row r="66" spans="3:23" s="271" customFormat="1" ht="37.5" customHeight="1">
      <c r="C66" s="439"/>
      <c r="D66" s="439"/>
      <c r="E66" s="443" t="s">
        <v>118</v>
      </c>
      <c r="F66" s="444"/>
      <c r="G66" s="273" t="s">
        <v>406</v>
      </c>
      <c r="H66" s="274" t="str">
        <f>IF(COUNTIFS($G60:$G65,$G66,H60:H65,"&gt;=0")=0,"",SUMIF($G60:$G65,$G66,H60:H65))</f>
        <v/>
      </c>
      <c r="I66" s="274" t="str">
        <f>IF(COUNTIFS($G60:$G65,$G66,I60:I65,"&lt;&gt;")=0,"",SUMIF($G60:$G65,$G66,I60:I65))</f>
        <v/>
      </c>
      <c r="J66" s="274" t="str">
        <f t="shared" ref="J66:Q66" si="5">IF(COUNTIFS($G60:$G65,$G66,J60:J65,"&lt;&gt;")=0,"",SUMIF($G60:$G65,$G66,J60:J65))</f>
        <v/>
      </c>
      <c r="K66" s="274" t="str">
        <f t="shared" si="5"/>
        <v/>
      </c>
      <c r="L66" s="274" t="str">
        <f t="shared" si="5"/>
        <v/>
      </c>
      <c r="M66" s="274" t="str">
        <f t="shared" si="5"/>
        <v/>
      </c>
      <c r="N66" s="274" t="str">
        <f t="shared" si="5"/>
        <v/>
      </c>
      <c r="O66" s="274" t="str">
        <f t="shared" si="5"/>
        <v/>
      </c>
      <c r="P66" s="274" t="str">
        <f t="shared" si="5"/>
        <v/>
      </c>
      <c r="Q66" s="274" t="str">
        <f t="shared" si="5"/>
        <v/>
      </c>
      <c r="R66" s="319"/>
      <c r="T66" s="272" t="s">
        <v>414</v>
      </c>
      <c r="W66" s="271">
        <v>1</v>
      </c>
    </row>
    <row r="67" spans="3:23" s="271" customFormat="1" ht="37.5" customHeight="1">
      <c r="C67" s="439"/>
      <c r="D67" s="440"/>
      <c r="E67" s="445"/>
      <c r="F67" s="446"/>
      <c r="G67" s="273" t="s">
        <v>407</v>
      </c>
      <c r="H67" s="274" t="str">
        <f>IF(COUNTIFS($G60:$G65,$G67,H60:H65,"&gt;=0")=0,"",SUMIF($G60:$G65,$G67,H60:H65))</f>
        <v/>
      </c>
      <c r="I67" s="274" t="str">
        <f>IF(COUNTIFS($G60:$G65,$G67,I60:I65,"&lt;&gt;")=0,"",SUMIF($G60:$G65,$G67,I60:I65))</f>
        <v/>
      </c>
      <c r="J67" s="274" t="str">
        <f t="shared" ref="J67:Q67" si="6">IF(COUNTIFS($G60:$G65,$G67,J60:J65,"&lt;&gt;")=0,"",SUMIF($G60:$G65,$G67,J60:J65))</f>
        <v/>
      </c>
      <c r="K67" s="274" t="str">
        <f t="shared" si="6"/>
        <v/>
      </c>
      <c r="L67" s="274" t="str">
        <f t="shared" si="6"/>
        <v/>
      </c>
      <c r="M67" s="274" t="str">
        <f t="shared" si="6"/>
        <v/>
      </c>
      <c r="N67" s="274" t="str">
        <f t="shared" si="6"/>
        <v/>
      </c>
      <c r="O67" s="274" t="str">
        <f t="shared" si="6"/>
        <v/>
      </c>
      <c r="P67" s="274" t="str">
        <f t="shared" si="6"/>
        <v/>
      </c>
      <c r="Q67" s="274" t="str">
        <f t="shared" si="6"/>
        <v/>
      </c>
      <c r="R67" s="319"/>
      <c r="T67" s="272" t="s">
        <v>414</v>
      </c>
      <c r="W67" s="271">
        <v>2</v>
      </c>
    </row>
    <row r="68" spans="3:23" s="271" customFormat="1" ht="37.5" customHeight="1">
      <c r="C68" s="439"/>
      <c r="D68" s="438" t="s">
        <v>346</v>
      </c>
      <c r="E68" s="441" t="str">
        <f>IF('様式第36(指定)_送電'!E68="","",'様式第36(指定)_送電'!E68)</f>
        <v/>
      </c>
      <c r="F68" s="441" t="str">
        <f>IF('様式第36(指定)_送電'!F68="","",'様式第36(指定)_送電'!F68)</f>
        <v/>
      </c>
      <c r="G68" s="268" t="s">
        <v>406</v>
      </c>
      <c r="H68" s="267" t="str">
        <f>IF(COUNT('様式第36(指定)_送電'!L68)=0,"",'様式第36(指定)_送電'!L68)</f>
        <v/>
      </c>
      <c r="I68" s="303"/>
      <c r="J68" s="303"/>
      <c r="K68" s="303"/>
      <c r="L68" s="303"/>
      <c r="M68" s="303"/>
      <c r="N68" s="303"/>
      <c r="O68" s="303"/>
      <c r="P68" s="303"/>
      <c r="Q68" s="303"/>
      <c r="R68" s="304"/>
    </row>
    <row r="69" spans="3:23" s="271" customFormat="1" ht="37.5" customHeight="1">
      <c r="C69" s="439"/>
      <c r="D69" s="439"/>
      <c r="E69" s="442"/>
      <c r="F69" s="442"/>
      <c r="G69" s="268" t="s">
        <v>407</v>
      </c>
      <c r="H69" s="267" t="str">
        <f>IF(COUNT('様式第36(指定)_送電'!V69)=0,"",'様式第36(指定)_送電'!V69)</f>
        <v/>
      </c>
      <c r="I69" s="303"/>
      <c r="J69" s="303"/>
      <c r="K69" s="303"/>
      <c r="L69" s="303"/>
      <c r="M69" s="303"/>
      <c r="N69" s="303"/>
      <c r="O69" s="303"/>
      <c r="P69" s="303"/>
      <c r="Q69" s="303"/>
      <c r="R69" s="304"/>
    </row>
    <row r="70" spans="3:23" s="271" customFormat="1" ht="37.5" customHeight="1">
      <c r="C70" s="439"/>
      <c r="D70" s="439"/>
      <c r="E70" s="441" t="str">
        <f>IF('様式第36(指定)_送電'!E70="","",'様式第36(指定)_送電'!E70)</f>
        <v/>
      </c>
      <c r="F70" s="441" t="str">
        <f>IF('様式第36(指定)_送電'!F70="","",'様式第36(指定)_送電'!F70)</f>
        <v/>
      </c>
      <c r="G70" s="268" t="s">
        <v>406</v>
      </c>
      <c r="H70" s="267" t="str">
        <f>IF(COUNT('様式第36(指定)_送電'!L70)=0,"",'様式第36(指定)_送電'!L70)</f>
        <v/>
      </c>
      <c r="I70" s="303"/>
      <c r="J70" s="303"/>
      <c r="K70" s="303"/>
      <c r="L70" s="303"/>
      <c r="M70" s="303"/>
      <c r="N70" s="303"/>
      <c r="O70" s="303"/>
      <c r="P70" s="303"/>
      <c r="Q70" s="303"/>
      <c r="R70" s="304"/>
    </row>
    <row r="71" spans="3:23" s="271" customFormat="1" ht="37.5" customHeight="1">
      <c r="C71" s="439"/>
      <c r="D71" s="439"/>
      <c r="E71" s="442"/>
      <c r="F71" s="442"/>
      <c r="G71" s="268" t="s">
        <v>407</v>
      </c>
      <c r="H71" s="267" t="str">
        <f>IF(COUNT('様式第36(指定)_送電'!V71)=0,"",'様式第36(指定)_送電'!V71)</f>
        <v/>
      </c>
      <c r="I71" s="303"/>
      <c r="J71" s="303"/>
      <c r="K71" s="303"/>
      <c r="L71" s="303"/>
      <c r="M71" s="303"/>
      <c r="N71" s="303"/>
      <c r="O71" s="303"/>
      <c r="P71" s="303"/>
      <c r="Q71" s="303"/>
      <c r="R71" s="304"/>
    </row>
    <row r="72" spans="3:23" s="271" customFormat="1" ht="37.5" customHeight="1">
      <c r="C72" s="439"/>
      <c r="D72" s="439"/>
      <c r="E72" s="441" t="str">
        <f>IF('様式第36(指定)_送電'!E72="","",'様式第36(指定)_送電'!E72)</f>
        <v/>
      </c>
      <c r="F72" s="441" t="str">
        <f>IF('様式第36(指定)_送電'!F72="","",'様式第36(指定)_送電'!F72)</f>
        <v/>
      </c>
      <c r="G72" s="268" t="s">
        <v>406</v>
      </c>
      <c r="H72" s="267" t="str">
        <f>IF(COUNT('様式第36(指定)_送電'!L72)=0,"",'様式第36(指定)_送電'!L72)</f>
        <v/>
      </c>
      <c r="I72" s="303"/>
      <c r="J72" s="303"/>
      <c r="K72" s="303"/>
      <c r="L72" s="303"/>
      <c r="M72" s="303"/>
      <c r="N72" s="303"/>
      <c r="O72" s="303"/>
      <c r="P72" s="303"/>
      <c r="Q72" s="303"/>
      <c r="R72" s="304"/>
    </row>
    <row r="73" spans="3:23" s="271" customFormat="1" ht="37.5" customHeight="1">
      <c r="C73" s="439"/>
      <c r="D73" s="439"/>
      <c r="E73" s="442"/>
      <c r="F73" s="442"/>
      <c r="G73" s="268" t="s">
        <v>407</v>
      </c>
      <c r="H73" s="267" t="str">
        <f>IF(COUNT('様式第36(指定)_送電'!V73)=0,"",'様式第36(指定)_送電'!V73)</f>
        <v/>
      </c>
      <c r="I73" s="303"/>
      <c r="J73" s="303"/>
      <c r="K73" s="303"/>
      <c r="L73" s="303"/>
      <c r="M73" s="303"/>
      <c r="N73" s="303"/>
      <c r="O73" s="303"/>
      <c r="P73" s="303"/>
      <c r="Q73" s="303"/>
      <c r="R73" s="304"/>
    </row>
    <row r="74" spans="3:23" s="271" customFormat="1" ht="37.5" customHeight="1">
      <c r="C74" s="439"/>
      <c r="D74" s="439"/>
      <c r="E74" s="443" t="s">
        <v>118</v>
      </c>
      <c r="F74" s="444"/>
      <c r="G74" s="273" t="s">
        <v>406</v>
      </c>
      <c r="H74" s="274" t="str">
        <f>IF(COUNTIFS($G68:$G73,$G74,H68:H73,"&gt;=0")=0,"",SUMIF($G68:$G73,$G74,H68:H73))</f>
        <v/>
      </c>
      <c r="I74" s="274" t="str">
        <f>IF(COUNTIFS($G68:$G73,$G74,I68:I73,"&lt;&gt;")=0,"",SUMIF($G68:$G73,$G74,I68:I73))</f>
        <v/>
      </c>
      <c r="J74" s="274" t="str">
        <f t="shared" ref="J74:Q74" si="7">IF(COUNTIFS($G68:$G73,$G74,J68:J73,"&lt;&gt;")=0,"",SUMIF($G68:$G73,$G74,J68:J73))</f>
        <v/>
      </c>
      <c r="K74" s="274" t="str">
        <f t="shared" si="7"/>
        <v/>
      </c>
      <c r="L74" s="274" t="str">
        <f t="shared" si="7"/>
        <v/>
      </c>
      <c r="M74" s="274" t="str">
        <f t="shared" si="7"/>
        <v/>
      </c>
      <c r="N74" s="274" t="str">
        <f t="shared" si="7"/>
        <v/>
      </c>
      <c r="O74" s="274" t="str">
        <f t="shared" si="7"/>
        <v/>
      </c>
      <c r="P74" s="274" t="str">
        <f t="shared" si="7"/>
        <v/>
      </c>
      <c r="Q74" s="274" t="str">
        <f t="shared" si="7"/>
        <v/>
      </c>
      <c r="R74" s="319"/>
      <c r="T74" s="272" t="s">
        <v>414</v>
      </c>
      <c r="W74" s="271">
        <v>3</v>
      </c>
    </row>
    <row r="75" spans="3:23" s="271" customFormat="1" ht="37.5" customHeight="1">
      <c r="C75" s="439"/>
      <c r="D75" s="440"/>
      <c r="E75" s="445"/>
      <c r="F75" s="446"/>
      <c r="G75" s="273" t="s">
        <v>407</v>
      </c>
      <c r="H75" s="274" t="str">
        <f>IF(COUNTIFS($G68:$G73,$G75,H68:H73,"&gt;=0")=0,"",SUMIF($G68:$G73,$G75,H68:H73))</f>
        <v/>
      </c>
      <c r="I75" s="274" t="str">
        <f>IF(COUNTIFS($G68:$G73,$G75,I68:I73,"&lt;&gt;")=0,"",SUMIF($G68:$G73,$G75,I68:I73))</f>
        <v/>
      </c>
      <c r="J75" s="274" t="str">
        <f t="shared" ref="J75:Q75" si="8">IF(COUNTIFS($G68:$G73,$G75,J68:J73,"&lt;&gt;")=0,"",SUMIF($G68:$G73,$G75,J68:J73))</f>
        <v/>
      </c>
      <c r="K75" s="274" t="str">
        <f t="shared" si="8"/>
        <v/>
      </c>
      <c r="L75" s="274" t="str">
        <f t="shared" si="8"/>
        <v/>
      </c>
      <c r="M75" s="274" t="str">
        <f t="shared" si="8"/>
        <v/>
      </c>
      <c r="N75" s="274" t="str">
        <f t="shared" si="8"/>
        <v/>
      </c>
      <c r="O75" s="274" t="str">
        <f t="shared" si="8"/>
        <v/>
      </c>
      <c r="P75" s="274" t="str">
        <f t="shared" si="8"/>
        <v/>
      </c>
      <c r="Q75" s="274" t="str">
        <f t="shared" si="8"/>
        <v/>
      </c>
      <c r="R75" s="319"/>
      <c r="T75" s="272" t="s">
        <v>414</v>
      </c>
      <c r="W75" s="271">
        <v>4</v>
      </c>
    </row>
    <row r="76" spans="3:23" s="271" customFormat="1" ht="37.5" customHeight="1">
      <c r="C76" s="439"/>
      <c r="D76" s="438" t="s">
        <v>119</v>
      </c>
      <c r="E76" s="441" t="str">
        <f>IF('様式第36(指定)_送電'!E76="","",'様式第36(指定)_送電'!E76)</f>
        <v/>
      </c>
      <c r="F76" s="441" t="str">
        <f>IF('様式第36(指定)_送電'!F76="","",'様式第36(指定)_送電'!F76)</f>
        <v/>
      </c>
      <c r="G76" s="268" t="s">
        <v>406</v>
      </c>
      <c r="H76" s="267" t="str">
        <f>IF(COUNT('様式第36(指定)_送電'!L76)=0,"",'様式第36(指定)_送電'!L76)</f>
        <v/>
      </c>
      <c r="I76" s="303"/>
      <c r="J76" s="303"/>
      <c r="K76" s="303"/>
      <c r="L76" s="303"/>
      <c r="M76" s="303"/>
      <c r="N76" s="303"/>
      <c r="O76" s="303"/>
      <c r="P76" s="303"/>
      <c r="Q76" s="303"/>
      <c r="R76" s="304"/>
    </row>
    <row r="77" spans="3:23" s="271" customFormat="1" ht="37.5" customHeight="1">
      <c r="C77" s="439"/>
      <c r="D77" s="439"/>
      <c r="E77" s="442"/>
      <c r="F77" s="442"/>
      <c r="G77" s="268" t="s">
        <v>407</v>
      </c>
      <c r="H77" s="267" t="str">
        <f>IF(COUNT('様式第36(指定)_送電'!V77)=0,"",'様式第36(指定)_送電'!V77)</f>
        <v/>
      </c>
      <c r="I77" s="303"/>
      <c r="J77" s="303"/>
      <c r="K77" s="303"/>
      <c r="L77" s="303"/>
      <c r="M77" s="303"/>
      <c r="N77" s="303"/>
      <c r="O77" s="303"/>
      <c r="P77" s="303"/>
      <c r="Q77" s="303"/>
      <c r="R77" s="304"/>
    </row>
    <row r="78" spans="3:23" s="271" customFormat="1" ht="37.5" customHeight="1">
      <c r="C78" s="439"/>
      <c r="D78" s="439"/>
      <c r="E78" s="441" t="str">
        <f>IF('様式第36(指定)_送電'!E78="","",'様式第36(指定)_送電'!E78)</f>
        <v/>
      </c>
      <c r="F78" s="441" t="str">
        <f>IF('様式第36(指定)_送電'!F78="","",'様式第36(指定)_送電'!F78)</f>
        <v/>
      </c>
      <c r="G78" s="268" t="s">
        <v>406</v>
      </c>
      <c r="H78" s="267" t="str">
        <f>IF(COUNT('様式第36(指定)_送電'!L78)=0,"",'様式第36(指定)_送電'!L78)</f>
        <v/>
      </c>
      <c r="I78" s="303"/>
      <c r="J78" s="303"/>
      <c r="K78" s="303"/>
      <c r="L78" s="303"/>
      <c r="M78" s="303"/>
      <c r="N78" s="303"/>
      <c r="O78" s="303"/>
      <c r="P78" s="303"/>
      <c r="Q78" s="303"/>
      <c r="R78" s="304"/>
    </row>
    <row r="79" spans="3:23" s="271" customFormat="1" ht="37.5" customHeight="1">
      <c r="C79" s="439"/>
      <c r="D79" s="439"/>
      <c r="E79" s="442"/>
      <c r="F79" s="442"/>
      <c r="G79" s="268" t="s">
        <v>407</v>
      </c>
      <c r="H79" s="267" t="str">
        <f>IF(COUNT('様式第36(指定)_送電'!V79)=0,"",'様式第36(指定)_送電'!V79)</f>
        <v/>
      </c>
      <c r="I79" s="303"/>
      <c r="J79" s="303"/>
      <c r="K79" s="303"/>
      <c r="L79" s="303"/>
      <c r="M79" s="303"/>
      <c r="N79" s="303"/>
      <c r="O79" s="303"/>
      <c r="P79" s="303"/>
      <c r="Q79" s="303"/>
      <c r="R79" s="304"/>
    </row>
    <row r="80" spans="3:23" s="271" customFormat="1" ht="37.5" customHeight="1">
      <c r="C80" s="439"/>
      <c r="D80" s="439"/>
      <c r="E80" s="441" t="str">
        <f>IF('様式第36(指定)_送電'!E80="","",'様式第36(指定)_送電'!E80)</f>
        <v/>
      </c>
      <c r="F80" s="441" t="str">
        <f>IF('様式第36(指定)_送電'!F80="","",'様式第36(指定)_送電'!F80)</f>
        <v/>
      </c>
      <c r="G80" s="268" t="s">
        <v>406</v>
      </c>
      <c r="H80" s="267" t="str">
        <f>IF(COUNT('様式第36(指定)_送電'!L80)=0,"",'様式第36(指定)_送電'!L80)</f>
        <v/>
      </c>
      <c r="I80" s="303"/>
      <c r="J80" s="303"/>
      <c r="K80" s="303"/>
      <c r="L80" s="303"/>
      <c r="M80" s="303"/>
      <c r="N80" s="303"/>
      <c r="O80" s="303"/>
      <c r="P80" s="303"/>
      <c r="Q80" s="303"/>
      <c r="R80" s="304"/>
    </row>
    <row r="81" spans="3:23" s="271" customFormat="1" ht="37.5" customHeight="1">
      <c r="C81" s="439"/>
      <c r="D81" s="439"/>
      <c r="E81" s="442"/>
      <c r="F81" s="442"/>
      <c r="G81" s="268" t="s">
        <v>407</v>
      </c>
      <c r="H81" s="267" t="str">
        <f>IF(COUNT('様式第36(指定)_送電'!V81)=0,"",'様式第36(指定)_送電'!V81)</f>
        <v/>
      </c>
      <c r="I81" s="303"/>
      <c r="J81" s="303"/>
      <c r="K81" s="303"/>
      <c r="L81" s="303"/>
      <c r="M81" s="303"/>
      <c r="N81" s="303"/>
      <c r="O81" s="303"/>
      <c r="P81" s="303"/>
      <c r="Q81" s="303"/>
      <c r="R81" s="304"/>
    </row>
    <row r="82" spans="3:23" s="271" customFormat="1" ht="37.5" customHeight="1">
      <c r="C82" s="439"/>
      <c r="D82" s="439"/>
      <c r="E82" s="443" t="s">
        <v>118</v>
      </c>
      <c r="F82" s="444"/>
      <c r="G82" s="273" t="s">
        <v>406</v>
      </c>
      <c r="H82" s="274" t="str">
        <f>IF(COUNTIFS($G76:$G81,$G82,H76:H81,"&gt;=0")=0,"",SUMIF($G76:$G81,$G82,H76:H81))</f>
        <v/>
      </c>
      <c r="I82" s="274" t="str">
        <f>IF(COUNTIFS($G76:$G81,$G82,I76:I81,"&lt;&gt;")=0,"",SUMIF($G76:$G81,$G82,I76:I81))</f>
        <v/>
      </c>
      <c r="J82" s="274" t="str">
        <f t="shared" ref="J82:Q82" si="9">IF(COUNTIFS($G76:$G81,$G82,J76:J81,"&lt;&gt;")=0,"",SUMIF($G76:$G81,$G82,J76:J81))</f>
        <v/>
      </c>
      <c r="K82" s="274" t="str">
        <f t="shared" si="9"/>
        <v/>
      </c>
      <c r="L82" s="274" t="str">
        <f t="shared" si="9"/>
        <v/>
      </c>
      <c r="M82" s="274" t="str">
        <f t="shared" si="9"/>
        <v/>
      </c>
      <c r="N82" s="274" t="str">
        <f t="shared" si="9"/>
        <v/>
      </c>
      <c r="O82" s="274" t="str">
        <f t="shared" si="9"/>
        <v/>
      </c>
      <c r="P82" s="274" t="str">
        <f t="shared" si="9"/>
        <v/>
      </c>
      <c r="Q82" s="274" t="str">
        <f t="shared" si="9"/>
        <v/>
      </c>
      <c r="R82" s="319"/>
      <c r="T82" s="272" t="s">
        <v>414</v>
      </c>
      <c r="W82" s="271">
        <v>5</v>
      </c>
    </row>
    <row r="83" spans="3:23" s="271" customFormat="1" ht="37.5" customHeight="1">
      <c r="C83" s="439"/>
      <c r="D83" s="440"/>
      <c r="E83" s="445"/>
      <c r="F83" s="446"/>
      <c r="G83" s="273" t="s">
        <v>407</v>
      </c>
      <c r="H83" s="274" t="str">
        <f>IF(COUNTIFS($G76:$G81,$G83,H76:H81,"&gt;=0")=0,"",SUMIF($G76:$G81,$G83,H76:H81))</f>
        <v/>
      </c>
      <c r="I83" s="274" t="str">
        <f>IF(COUNTIFS($G76:$G81,$G83,I76:I81,"&lt;&gt;")=0,"",SUMIF($G76:$G81,$G83,I76:I81))</f>
        <v/>
      </c>
      <c r="J83" s="274" t="str">
        <f t="shared" ref="J83:Q83" si="10">IF(COUNTIFS($G76:$G81,$G83,J76:J81,"&lt;&gt;")=0,"",SUMIF($G76:$G81,$G83,J76:J81))</f>
        <v/>
      </c>
      <c r="K83" s="274" t="str">
        <f t="shared" si="10"/>
        <v/>
      </c>
      <c r="L83" s="274" t="str">
        <f t="shared" si="10"/>
        <v/>
      </c>
      <c r="M83" s="274" t="str">
        <f t="shared" si="10"/>
        <v/>
      </c>
      <c r="N83" s="274" t="str">
        <f t="shared" si="10"/>
        <v/>
      </c>
      <c r="O83" s="274" t="str">
        <f t="shared" si="10"/>
        <v/>
      </c>
      <c r="P83" s="274" t="str">
        <f t="shared" si="10"/>
        <v/>
      </c>
      <c r="Q83" s="274" t="str">
        <f t="shared" si="10"/>
        <v/>
      </c>
      <c r="R83" s="319"/>
      <c r="T83" s="272" t="s">
        <v>414</v>
      </c>
      <c r="W83" s="271">
        <v>6</v>
      </c>
    </row>
    <row r="84" spans="3:23" s="271" customFormat="1" ht="37.5" customHeight="1">
      <c r="C84" s="439"/>
      <c r="D84" s="438" t="s">
        <v>120</v>
      </c>
      <c r="E84" s="441" t="str">
        <f>IF('様式第36(指定)_送電'!E84="","",'様式第36(指定)_送電'!E84)</f>
        <v/>
      </c>
      <c r="F84" s="441" t="str">
        <f>IF('様式第36(指定)_送電'!F84="","",'様式第36(指定)_送電'!F84)</f>
        <v/>
      </c>
      <c r="G84" s="268" t="s">
        <v>406</v>
      </c>
      <c r="H84" s="267" t="str">
        <f>IF(COUNT('様式第36(指定)_送電'!L84)=0,"",'様式第36(指定)_送電'!L84)</f>
        <v/>
      </c>
      <c r="I84" s="303"/>
      <c r="J84" s="303"/>
      <c r="K84" s="303"/>
      <c r="L84" s="303"/>
      <c r="M84" s="303"/>
      <c r="N84" s="303"/>
      <c r="O84" s="303"/>
      <c r="P84" s="303"/>
      <c r="Q84" s="303"/>
      <c r="R84" s="304"/>
    </row>
    <row r="85" spans="3:23" s="271" customFormat="1" ht="37.5" customHeight="1">
      <c r="C85" s="439"/>
      <c r="D85" s="439"/>
      <c r="E85" s="442"/>
      <c r="F85" s="442"/>
      <c r="G85" s="268" t="s">
        <v>407</v>
      </c>
      <c r="H85" s="267" t="str">
        <f>IF(COUNT('様式第36(指定)_送電'!V85)=0,"",'様式第36(指定)_送電'!V85)</f>
        <v/>
      </c>
      <c r="I85" s="303"/>
      <c r="J85" s="303"/>
      <c r="K85" s="303"/>
      <c r="L85" s="303"/>
      <c r="M85" s="303"/>
      <c r="N85" s="303"/>
      <c r="O85" s="303"/>
      <c r="P85" s="303"/>
      <c r="Q85" s="303"/>
      <c r="R85" s="304"/>
    </row>
    <row r="86" spans="3:23" s="271" customFormat="1" ht="37.5" customHeight="1">
      <c r="C86" s="439"/>
      <c r="D86" s="439"/>
      <c r="E86" s="441" t="str">
        <f>IF('様式第36(指定)_送電'!E86="","",'様式第36(指定)_送電'!E86)</f>
        <v/>
      </c>
      <c r="F86" s="441" t="str">
        <f>IF('様式第36(指定)_送電'!F86="","",'様式第36(指定)_送電'!F86)</f>
        <v/>
      </c>
      <c r="G86" s="268" t="s">
        <v>406</v>
      </c>
      <c r="H86" s="267" t="str">
        <f>IF(COUNT('様式第36(指定)_送電'!L86)=0,"",'様式第36(指定)_送電'!L86)</f>
        <v/>
      </c>
      <c r="I86" s="303"/>
      <c r="J86" s="303"/>
      <c r="K86" s="303"/>
      <c r="L86" s="303"/>
      <c r="M86" s="303"/>
      <c r="N86" s="303"/>
      <c r="O86" s="303"/>
      <c r="P86" s="303"/>
      <c r="Q86" s="303"/>
      <c r="R86" s="304"/>
    </row>
    <row r="87" spans="3:23" s="271" customFormat="1" ht="37.5" customHeight="1">
      <c r="C87" s="439"/>
      <c r="D87" s="439"/>
      <c r="E87" s="442"/>
      <c r="F87" s="442"/>
      <c r="G87" s="268" t="s">
        <v>407</v>
      </c>
      <c r="H87" s="267" t="str">
        <f>IF(COUNT('様式第36(指定)_送電'!V87)=0,"",'様式第36(指定)_送電'!V87)</f>
        <v/>
      </c>
      <c r="I87" s="303"/>
      <c r="J87" s="303"/>
      <c r="K87" s="303"/>
      <c r="L87" s="303"/>
      <c r="M87" s="303"/>
      <c r="N87" s="303"/>
      <c r="O87" s="303"/>
      <c r="P87" s="303"/>
      <c r="Q87" s="303"/>
      <c r="R87" s="304"/>
    </row>
    <row r="88" spans="3:23" s="271" customFormat="1" ht="37.5" customHeight="1">
      <c r="C88" s="439"/>
      <c r="D88" s="439"/>
      <c r="E88" s="441" t="str">
        <f>IF('様式第36(指定)_送電'!E88="","",'様式第36(指定)_送電'!E88)</f>
        <v/>
      </c>
      <c r="F88" s="441" t="str">
        <f>IF('様式第36(指定)_送電'!F88="","",'様式第36(指定)_送電'!F88)</f>
        <v/>
      </c>
      <c r="G88" s="268" t="s">
        <v>406</v>
      </c>
      <c r="H88" s="267" t="str">
        <f>IF(COUNT('様式第36(指定)_送電'!L88)=0,"",'様式第36(指定)_送電'!L88)</f>
        <v/>
      </c>
      <c r="I88" s="303"/>
      <c r="J88" s="303"/>
      <c r="K88" s="303"/>
      <c r="L88" s="303"/>
      <c r="M88" s="303"/>
      <c r="N88" s="303"/>
      <c r="O88" s="303"/>
      <c r="P88" s="303"/>
      <c r="Q88" s="303"/>
      <c r="R88" s="304"/>
    </row>
    <row r="89" spans="3:23" s="271" customFormat="1" ht="37.5" customHeight="1">
      <c r="C89" s="439"/>
      <c r="D89" s="439"/>
      <c r="E89" s="442"/>
      <c r="F89" s="442"/>
      <c r="G89" s="268" t="s">
        <v>407</v>
      </c>
      <c r="H89" s="267" t="str">
        <f>IF(COUNT('様式第36(指定)_送電'!V89)=0,"",'様式第36(指定)_送電'!V89)</f>
        <v/>
      </c>
      <c r="I89" s="303"/>
      <c r="J89" s="303"/>
      <c r="K89" s="303"/>
      <c r="L89" s="303"/>
      <c r="M89" s="303"/>
      <c r="N89" s="303"/>
      <c r="O89" s="303"/>
      <c r="P89" s="303"/>
      <c r="Q89" s="303"/>
      <c r="R89" s="304"/>
    </row>
    <row r="90" spans="3:23" s="271" customFormat="1" ht="37.5" customHeight="1">
      <c r="C90" s="439"/>
      <c r="D90" s="439"/>
      <c r="E90" s="443" t="s">
        <v>118</v>
      </c>
      <c r="F90" s="444"/>
      <c r="G90" s="273" t="s">
        <v>406</v>
      </c>
      <c r="H90" s="274" t="str">
        <f>IF(COUNTIFS($G84:$G89,$G90,H84:H89,"&gt;=0")=0,"",SUMIF($G84:$G89,$G90,H84:H89))</f>
        <v/>
      </c>
      <c r="I90" s="274" t="str">
        <f>IF(COUNTIFS($G84:$G89,$G90,I84:I89,"&lt;&gt;")=0,"",SUMIF($G84:$G89,$G90,I84:I89))</f>
        <v/>
      </c>
      <c r="J90" s="274" t="str">
        <f t="shared" ref="J90" si="11">IF(COUNTIFS($G84:$G89,$G90,J84:J89,"&lt;&gt;")=0,"",SUMIF($G84:$G89,$G90,J84:J89))</f>
        <v/>
      </c>
      <c r="K90" s="274" t="str">
        <f t="shared" ref="K90" si="12">IF(COUNTIFS($G84:$G89,$G90,K84:K89,"&lt;&gt;")=0,"",SUMIF($G84:$G89,$G90,K84:K89))</f>
        <v/>
      </c>
      <c r="L90" s="274" t="str">
        <f t="shared" ref="L90" si="13">IF(COUNTIFS($G84:$G89,$G90,L84:L89,"&lt;&gt;")=0,"",SUMIF($G84:$G89,$G90,L84:L89))</f>
        <v/>
      </c>
      <c r="M90" s="274" t="str">
        <f t="shared" ref="M90" si="14">IF(COUNTIFS($G84:$G89,$G90,M84:M89,"&lt;&gt;")=0,"",SUMIF($G84:$G89,$G90,M84:M89))</f>
        <v/>
      </c>
      <c r="N90" s="274" t="str">
        <f t="shared" ref="N90" si="15">IF(COUNTIFS($G84:$G89,$G90,N84:N89,"&lt;&gt;")=0,"",SUMIF($G84:$G89,$G90,N84:N89))</f>
        <v/>
      </c>
      <c r="O90" s="274" t="str">
        <f t="shared" ref="O90" si="16">IF(COUNTIFS($G84:$G89,$G90,O84:O89,"&lt;&gt;")=0,"",SUMIF($G84:$G89,$G90,O84:O89))</f>
        <v/>
      </c>
      <c r="P90" s="274" t="str">
        <f t="shared" ref="P90" si="17">IF(COUNTIFS($G84:$G89,$G90,P84:P89,"&lt;&gt;")=0,"",SUMIF($G84:$G89,$G90,P84:P89))</f>
        <v/>
      </c>
      <c r="Q90" s="274" t="str">
        <f t="shared" ref="Q90" si="18">IF(COUNTIFS($G84:$G89,$G90,Q84:Q89,"&lt;&gt;")=0,"",SUMIF($G84:$G89,$G90,Q84:Q89))</f>
        <v/>
      </c>
      <c r="R90" s="319"/>
      <c r="T90" s="272" t="s">
        <v>414</v>
      </c>
      <c r="W90" s="271">
        <v>7</v>
      </c>
    </row>
    <row r="91" spans="3:23" s="271" customFormat="1" ht="37.5" customHeight="1">
      <c r="C91" s="439"/>
      <c r="D91" s="440"/>
      <c r="E91" s="445"/>
      <c r="F91" s="446"/>
      <c r="G91" s="273" t="s">
        <v>407</v>
      </c>
      <c r="H91" s="274" t="str">
        <f>IF(COUNTIFS($G84:$G89,$G91,H84:H89,"&gt;=0")=0,"",SUMIF($G84:$G89,$G91,H84:H89))</f>
        <v/>
      </c>
      <c r="I91" s="274" t="str">
        <f>IF(COUNTIFS($G84:$G89,$G91,I84:I89,"&lt;&gt;")=0,"",SUMIF($G84:$G89,$G91,I84:I89))</f>
        <v/>
      </c>
      <c r="J91" s="274" t="str">
        <f t="shared" ref="J91:Q91" si="19">IF(COUNTIFS($G84:$G89,$G91,J84:J89,"&lt;&gt;")=0,"",SUMIF($G84:$G89,$G91,J84:J89))</f>
        <v/>
      </c>
      <c r="K91" s="274" t="str">
        <f t="shared" si="19"/>
        <v/>
      </c>
      <c r="L91" s="274" t="str">
        <f t="shared" si="19"/>
        <v/>
      </c>
      <c r="M91" s="274" t="str">
        <f t="shared" si="19"/>
        <v/>
      </c>
      <c r="N91" s="274" t="str">
        <f t="shared" si="19"/>
        <v/>
      </c>
      <c r="O91" s="274" t="str">
        <f t="shared" si="19"/>
        <v/>
      </c>
      <c r="P91" s="274" t="str">
        <f t="shared" si="19"/>
        <v/>
      </c>
      <c r="Q91" s="274" t="str">
        <f t="shared" si="19"/>
        <v/>
      </c>
      <c r="R91" s="319"/>
      <c r="T91" s="272" t="s">
        <v>414</v>
      </c>
      <c r="W91" s="271">
        <v>8</v>
      </c>
    </row>
    <row r="92" spans="3:23" s="271" customFormat="1" ht="37.5" customHeight="1">
      <c r="C92" s="439"/>
      <c r="D92" s="437" t="s">
        <v>121</v>
      </c>
      <c r="E92" s="437"/>
      <c r="F92" s="437"/>
      <c r="G92" s="273" t="s">
        <v>406</v>
      </c>
      <c r="H92" s="274" t="str">
        <f>IF(COUNT(H66,H74,H82,H90)=0,"",SUM(H66,H74,H82,H90))</f>
        <v/>
      </c>
      <c r="I92" s="274" t="str">
        <f t="shared" ref="I92:Q92" si="20">IF(COUNT(I66,I74,I82,I90)=0,"",SUM(I66,I74,I82,I90))</f>
        <v/>
      </c>
      <c r="J92" s="274" t="str">
        <f t="shared" si="20"/>
        <v/>
      </c>
      <c r="K92" s="274" t="str">
        <f t="shared" si="20"/>
        <v/>
      </c>
      <c r="L92" s="274" t="str">
        <f t="shared" si="20"/>
        <v/>
      </c>
      <c r="M92" s="274" t="str">
        <f t="shared" si="20"/>
        <v/>
      </c>
      <c r="N92" s="274" t="str">
        <f t="shared" si="20"/>
        <v/>
      </c>
      <c r="O92" s="274" t="str">
        <f t="shared" si="20"/>
        <v/>
      </c>
      <c r="P92" s="274" t="str">
        <f t="shared" si="20"/>
        <v/>
      </c>
      <c r="Q92" s="274" t="str">
        <f t="shared" si="20"/>
        <v/>
      </c>
      <c r="R92" s="319"/>
      <c r="T92" s="272" t="s">
        <v>414</v>
      </c>
    </row>
    <row r="93" spans="3:23" s="271" customFormat="1" ht="37.5" customHeight="1">
      <c r="C93" s="440"/>
      <c r="D93" s="437"/>
      <c r="E93" s="437"/>
      <c r="F93" s="437"/>
      <c r="G93" s="273" t="s">
        <v>407</v>
      </c>
      <c r="H93" s="274" t="str">
        <f>IF(COUNT(H67,H75,H83,H91)=0,"",SUM(H67,H75,H83,H91))</f>
        <v/>
      </c>
      <c r="I93" s="274" t="str">
        <f t="shared" ref="I93:Q93" si="21">IF(COUNT(I67,I75,I83,I91)=0,"",SUM(I67,I75,I83,I91))</f>
        <v/>
      </c>
      <c r="J93" s="274" t="str">
        <f t="shared" si="21"/>
        <v/>
      </c>
      <c r="K93" s="274" t="str">
        <f t="shared" si="21"/>
        <v/>
      </c>
      <c r="L93" s="274" t="str">
        <f t="shared" si="21"/>
        <v/>
      </c>
      <c r="M93" s="274" t="str">
        <f t="shared" si="21"/>
        <v/>
      </c>
      <c r="N93" s="274" t="str">
        <f t="shared" si="21"/>
        <v/>
      </c>
      <c r="O93" s="274" t="str">
        <f t="shared" si="21"/>
        <v/>
      </c>
      <c r="P93" s="274" t="str">
        <f t="shared" si="21"/>
        <v/>
      </c>
      <c r="Q93" s="274" t="str">
        <f t="shared" si="21"/>
        <v/>
      </c>
      <c r="R93" s="319"/>
      <c r="T93" s="272" t="s">
        <v>414</v>
      </c>
    </row>
    <row r="94" spans="3:23" s="76" customFormat="1" ht="18.75" customHeight="1">
      <c r="C94" s="78" t="s">
        <v>296</v>
      </c>
      <c r="D94" s="73"/>
      <c r="E94" s="73"/>
      <c r="F94" s="73"/>
      <c r="G94" s="74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5"/>
    </row>
    <row r="95" spans="3:23" s="76" customFormat="1" ht="18.75" customHeight="1">
      <c r="C95" s="338"/>
      <c r="D95" s="339"/>
      <c r="E95" s="339"/>
      <c r="F95" s="339"/>
      <c r="G95" s="340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43"/>
    </row>
    <row r="96" spans="3:23" s="76" customFormat="1" ht="18.75" customHeight="1">
      <c r="C96" s="338"/>
      <c r="D96" s="339"/>
      <c r="E96" s="339"/>
      <c r="F96" s="339"/>
      <c r="G96" s="340"/>
      <c r="H96" s="339"/>
      <c r="I96" s="339"/>
      <c r="J96" s="339"/>
      <c r="K96" s="339"/>
      <c r="L96" s="339"/>
      <c r="M96" s="339"/>
      <c r="N96" s="339"/>
      <c r="O96" s="339"/>
      <c r="P96" s="339"/>
      <c r="Q96" s="339"/>
      <c r="R96" s="343"/>
    </row>
    <row r="97" spans="3:18" s="76" customFormat="1" ht="18.75" customHeight="1">
      <c r="C97" s="338"/>
      <c r="D97" s="339"/>
      <c r="E97" s="339"/>
      <c r="F97" s="339"/>
      <c r="G97" s="340"/>
      <c r="H97" s="339"/>
      <c r="I97" s="339"/>
      <c r="J97" s="339"/>
      <c r="K97" s="339"/>
      <c r="L97" s="339"/>
      <c r="M97" s="339"/>
      <c r="N97" s="339"/>
      <c r="O97" s="339"/>
      <c r="P97" s="339"/>
      <c r="Q97" s="339"/>
      <c r="R97" s="343"/>
    </row>
    <row r="98" spans="3:18" s="76" customFormat="1" ht="18.75" customHeight="1">
      <c r="C98" s="338"/>
      <c r="D98" s="339"/>
      <c r="E98" s="339"/>
      <c r="F98" s="339"/>
      <c r="G98" s="340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43"/>
    </row>
    <row r="99" spans="3:18" s="76" customFormat="1" ht="18.75" customHeight="1">
      <c r="C99" s="338"/>
      <c r="D99" s="339"/>
      <c r="E99" s="339"/>
      <c r="F99" s="339"/>
      <c r="G99" s="340"/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43"/>
    </row>
    <row r="100" spans="3:18" s="76" customFormat="1" ht="18.75" customHeight="1">
      <c r="C100" s="338"/>
      <c r="D100" s="339"/>
      <c r="E100" s="339"/>
      <c r="F100" s="339"/>
      <c r="G100" s="340"/>
      <c r="H100" s="339"/>
      <c r="I100" s="339"/>
      <c r="J100" s="339"/>
      <c r="K100" s="339"/>
      <c r="L100" s="339"/>
      <c r="M100" s="339"/>
      <c r="N100" s="339"/>
      <c r="O100" s="339"/>
      <c r="P100" s="339"/>
      <c r="Q100" s="339"/>
      <c r="R100" s="343"/>
    </row>
    <row r="101" spans="3:18" s="76" customFormat="1" ht="18.75" customHeight="1">
      <c r="C101" s="338"/>
      <c r="D101" s="339"/>
      <c r="E101" s="339"/>
      <c r="F101" s="339"/>
      <c r="G101" s="340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43"/>
    </row>
    <row r="102" spans="3:18" s="76" customFormat="1" ht="18.75" customHeight="1">
      <c r="C102" s="338"/>
      <c r="D102" s="339"/>
      <c r="E102" s="339"/>
      <c r="F102" s="339"/>
      <c r="G102" s="340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43"/>
    </row>
    <row r="103" spans="3:18" s="76" customFormat="1" ht="18.75" customHeight="1">
      <c r="C103" s="338"/>
      <c r="D103" s="339"/>
      <c r="E103" s="339"/>
      <c r="F103" s="339"/>
      <c r="G103" s="340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43"/>
    </row>
    <row r="104" spans="3:18" ht="18.75" customHeight="1">
      <c r="C104" s="341"/>
      <c r="D104" s="341"/>
      <c r="E104" s="341"/>
      <c r="F104" s="341"/>
      <c r="G104" s="341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4"/>
    </row>
    <row r="105" spans="3:18" ht="21.95" customHeight="1">
      <c r="C105" s="61" t="s">
        <v>109</v>
      </c>
      <c r="R105" s="64"/>
    </row>
    <row r="106" spans="3:18" ht="21.95" customHeight="1">
      <c r="C106" s="61" t="s">
        <v>110</v>
      </c>
      <c r="R106" s="64"/>
    </row>
    <row r="107" spans="3:18" ht="21.95" customHeight="1">
      <c r="C107" s="65" t="s">
        <v>194</v>
      </c>
      <c r="D107" s="66"/>
      <c r="E107" s="66"/>
      <c r="F107" s="66"/>
      <c r="G107" s="66"/>
      <c r="H107" s="66"/>
      <c r="I107" s="66"/>
      <c r="J107" s="66"/>
      <c r="K107" s="66"/>
      <c r="R107" s="64"/>
    </row>
    <row r="108" spans="3:18" ht="21.95" customHeight="1">
      <c r="C108" s="51" t="s">
        <v>28</v>
      </c>
      <c r="E108" s="11" t="s">
        <v>66</v>
      </c>
      <c r="F108" s="209" t="s">
        <v>468</v>
      </c>
      <c r="R108" s="67"/>
    </row>
    <row r="109" spans="3:18" s="68" customFormat="1" ht="21.95" customHeight="1">
      <c r="C109" s="454" t="s">
        <v>103</v>
      </c>
      <c r="D109" s="455"/>
      <c r="E109" s="458" t="s">
        <v>24</v>
      </c>
      <c r="F109" s="458" t="s">
        <v>112</v>
      </c>
      <c r="G109" s="458" t="s">
        <v>113</v>
      </c>
      <c r="H109" s="182" t="s">
        <v>114</v>
      </c>
      <c r="I109" s="183"/>
      <c r="J109" s="183"/>
      <c r="K109" s="183"/>
      <c r="L109" s="184"/>
      <c r="M109" s="182" t="s">
        <v>39</v>
      </c>
      <c r="N109" s="183"/>
      <c r="O109" s="183"/>
      <c r="P109" s="183"/>
      <c r="Q109" s="184"/>
      <c r="R109" s="460" t="s">
        <v>115</v>
      </c>
    </row>
    <row r="110" spans="3:18" s="68" customFormat="1" ht="21.95" customHeight="1">
      <c r="C110" s="456"/>
      <c r="D110" s="457"/>
      <c r="E110" s="459"/>
      <c r="F110" s="459"/>
      <c r="G110" s="459"/>
      <c r="H110" s="19">
        <f>DATE(様式一覧!$D$3,1,1)</f>
        <v>42370</v>
      </c>
      <c r="I110" s="19">
        <f>DATE(様式一覧!$D$3+1,1,1)</f>
        <v>42736</v>
      </c>
      <c r="J110" s="19">
        <f>DATE(様式一覧!$D$3+2,1,1)</f>
        <v>43101</v>
      </c>
      <c r="K110" s="19">
        <f>DATE(様式一覧!$D$3+3,1,1)</f>
        <v>43466</v>
      </c>
      <c r="L110" s="19">
        <f>DATE(様式一覧!$D$3+4,1,1)</f>
        <v>43831</v>
      </c>
      <c r="M110" s="19">
        <f>DATE(様式一覧!$D$3+5,1,1)</f>
        <v>44197</v>
      </c>
      <c r="N110" s="19">
        <f>DATE(様式一覧!$D$3+6,1,1)</f>
        <v>44562</v>
      </c>
      <c r="O110" s="19">
        <f>DATE(様式一覧!$D$3+7,1,1)</f>
        <v>44927</v>
      </c>
      <c r="P110" s="19">
        <f>DATE(様式一覧!$D$3+8,1,1)</f>
        <v>45292</v>
      </c>
      <c r="Q110" s="19">
        <f>DATE(様式一覧!$D$3+9,1,1)</f>
        <v>45658</v>
      </c>
      <c r="R110" s="461"/>
    </row>
    <row r="111" spans="3:18" s="271" customFormat="1" ht="37.5" customHeight="1">
      <c r="C111" s="438" t="s">
        <v>122</v>
      </c>
      <c r="D111" s="438" t="s">
        <v>117</v>
      </c>
      <c r="E111" s="441" t="str">
        <f>IF('様式第36(指定)_送電'!E111="","",'様式第36(指定)_送電'!E111)</f>
        <v/>
      </c>
      <c r="F111" s="441" t="str">
        <f>IF('様式第36(指定)_送電'!F111="","",'様式第36(指定)_送電'!F111)</f>
        <v/>
      </c>
      <c r="G111" s="268" t="s">
        <v>406</v>
      </c>
      <c r="H111" s="267" t="str">
        <f>IF(COUNT('様式第36(指定)_送電'!L111)=0,"",'様式第36(指定)_送電'!L111)</f>
        <v/>
      </c>
      <c r="I111" s="303"/>
      <c r="J111" s="303"/>
      <c r="K111" s="303"/>
      <c r="L111" s="303"/>
      <c r="M111" s="303"/>
      <c r="N111" s="303"/>
      <c r="O111" s="303"/>
      <c r="P111" s="303"/>
      <c r="Q111" s="303"/>
      <c r="R111" s="304"/>
    </row>
    <row r="112" spans="3:18" s="271" customFormat="1" ht="37.5" customHeight="1">
      <c r="C112" s="439"/>
      <c r="D112" s="439"/>
      <c r="E112" s="442"/>
      <c r="F112" s="442"/>
      <c r="G112" s="268" t="s">
        <v>407</v>
      </c>
      <c r="H112" s="267" t="str">
        <f>IF(COUNT('様式第36(指定)_送電'!V112)=0,"",'様式第36(指定)_送電'!V112)</f>
        <v/>
      </c>
      <c r="I112" s="303"/>
      <c r="J112" s="303"/>
      <c r="K112" s="303"/>
      <c r="L112" s="303"/>
      <c r="M112" s="303"/>
      <c r="N112" s="303"/>
      <c r="O112" s="303"/>
      <c r="P112" s="303"/>
      <c r="Q112" s="303"/>
      <c r="R112" s="304"/>
    </row>
    <row r="113" spans="3:23" s="271" customFormat="1" ht="37.5" customHeight="1">
      <c r="C113" s="439"/>
      <c r="D113" s="439"/>
      <c r="E113" s="441" t="str">
        <f>IF('様式第36(指定)_送電'!E113="","",'様式第36(指定)_送電'!E113)</f>
        <v/>
      </c>
      <c r="F113" s="441" t="str">
        <f>IF('様式第36(指定)_送電'!F113="","",'様式第36(指定)_送電'!F113)</f>
        <v/>
      </c>
      <c r="G113" s="268" t="s">
        <v>406</v>
      </c>
      <c r="H113" s="267" t="str">
        <f>IF(COUNT('様式第36(指定)_送電'!L113)=0,"",'様式第36(指定)_送電'!L113)</f>
        <v/>
      </c>
      <c r="I113" s="303"/>
      <c r="J113" s="303"/>
      <c r="K113" s="303"/>
      <c r="L113" s="303"/>
      <c r="M113" s="303"/>
      <c r="N113" s="303"/>
      <c r="O113" s="303"/>
      <c r="P113" s="303"/>
      <c r="Q113" s="303"/>
      <c r="R113" s="304"/>
    </row>
    <row r="114" spans="3:23" s="271" customFormat="1" ht="37.5" customHeight="1">
      <c r="C114" s="439"/>
      <c r="D114" s="439"/>
      <c r="E114" s="442"/>
      <c r="F114" s="442"/>
      <c r="G114" s="268" t="s">
        <v>407</v>
      </c>
      <c r="H114" s="267" t="str">
        <f>IF(COUNT('様式第36(指定)_送電'!V114)=0,"",'様式第36(指定)_送電'!V114)</f>
        <v/>
      </c>
      <c r="I114" s="303"/>
      <c r="J114" s="303"/>
      <c r="K114" s="303"/>
      <c r="L114" s="303"/>
      <c r="M114" s="303"/>
      <c r="N114" s="303"/>
      <c r="O114" s="303"/>
      <c r="P114" s="303"/>
      <c r="Q114" s="303"/>
      <c r="R114" s="304"/>
    </row>
    <row r="115" spans="3:23" s="271" customFormat="1" ht="37.5" customHeight="1">
      <c r="C115" s="439"/>
      <c r="D115" s="439"/>
      <c r="E115" s="441" t="str">
        <f>IF('様式第36(指定)_送電'!E115="","",'様式第36(指定)_送電'!E115)</f>
        <v/>
      </c>
      <c r="F115" s="441" t="str">
        <f>IF('様式第36(指定)_送電'!F115="","",'様式第36(指定)_送電'!F115)</f>
        <v/>
      </c>
      <c r="G115" s="268" t="s">
        <v>406</v>
      </c>
      <c r="H115" s="267" t="str">
        <f>IF(COUNT('様式第36(指定)_送電'!L115)=0,"",'様式第36(指定)_送電'!L115)</f>
        <v/>
      </c>
      <c r="I115" s="303"/>
      <c r="J115" s="303"/>
      <c r="K115" s="303"/>
      <c r="L115" s="303"/>
      <c r="M115" s="303"/>
      <c r="N115" s="303"/>
      <c r="O115" s="303"/>
      <c r="P115" s="303"/>
      <c r="Q115" s="303"/>
      <c r="R115" s="304"/>
    </row>
    <row r="116" spans="3:23" s="271" customFormat="1" ht="37.5" customHeight="1">
      <c r="C116" s="439"/>
      <c r="D116" s="439"/>
      <c r="E116" s="442"/>
      <c r="F116" s="442"/>
      <c r="G116" s="268" t="s">
        <v>407</v>
      </c>
      <c r="H116" s="267" t="str">
        <f>IF(COUNT('様式第36(指定)_送電'!V116)=0,"",'様式第36(指定)_送電'!V116)</f>
        <v/>
      </c>
      <c r="I116" s="303"/>
      <c r="J116" s="303"/>
      <c r="K116" s="303"/>
      <c r="L116" s="303"/>
      <c r="M116" s="303"/>
      <c r="N116" s="303"/>
      <c r="O116" s="303"/>
      <c r="P116" s="303"/>
      <c r="Q116" s="303"/>
      <c r="R116" s="304"/>
    </row>
    <row r="117" spans="3:23" s="271" customFormat="1" ht="37.5" customHeight="1">
      <c r="C117" s="439"/>
      <c r="D117" s="439"/>
      <c r="E117" s="443" t="s">
        <v>118</v>
      </c>
      <c r="F117" s="444"/>
      <c r="G117" s="273" t="s">
        <v>406</v>
      </c>
      <c r="H117" s="274" t="str">
        <f>IF(COUNTIFS($G111:$G116,$G117,H111:H116,"&gt;=0")=0,"",SUMIF($G111:$G116,$G117,H111:H116))</f>
        <v/>
      </c>
      <c r="I117" s="274" t="str">
        <f>IF(COUNTIFS($G111:$G116,$G117,I111:I116,"&lt;&gt;")=0,"",SUMIF($G111:$G116,$G117,I111:I116))</f>
        <v/>
      </c>
      <c r="J117" s="274" t="str">
        <f t="shared" ref="J117:Q117" si="22">IF(COUNTIFS($G111:$G116,$G117,J111:J116,"&lt;&gt;")=0,"",SUMIF($G111:$G116,$G117,J111:J116))</f>
        <v/>
      </c>
      <c r="K117" s="274" t="str">
        <f t="shared" si="22"/>
        <v/>
      </c>
      <c r="L117" s="274" t="str">
        <f t="shared" si="22"/>
        <v/>
      </c>
      <c r="M117" s="274" t="str">
        <f t="shared" si="22"/>
        <v/>
      </c>
      <c r="N117" s="274" t="str">
        <f t="shared" si="22"/>
        <v/>
      </c>
      <c r="O117" s="274" t="str">
        <f t="shared" si="22"/>
        <v/>
      </c>
      <c r="P117" s="274" t="str">
        <f t="shared" si="22"/>
        <v/>
      </c>
      <c r="Q117" s="274" t="str">
        <f t="shared" si="22"/>
        <v/>
      </c>
      <c r="R117" s="319"/>
      <c r="T117" s="272" t="s">
        <v>414</v>
      </c>
      <c r="W117" s="271">
        <v>1</v>
      </c>
    </row>
    <row r="118" spans="3:23" s="271" customFormat="1" ht="37.5" customHeight="1">
      <c r="C118" s="439"/>
      <c r="D118" s="440"/>
      <c r="E118" s="445"/>
      <c r="F118" s="446"/>
      <c r="G118" s="273" t="s">
        <v>407</v>
      </c>
      <c r="H118" s="274" t="str">
        <f>IF(COUNTIFS($G111:$G116,$G118,H111:H116,"&gt;=0")=0,"",SUMIF($G111:$G116,$G118,H111:H116))</f>
        <v/>
      </c>
      <c r="I118" s="274" t="str">
        <f>IF(COUNTIFS($G111:$G116,$G118,I111:I116,"&lt;&gt;")=0,"",SUMIF($G111:$G116,$G118,I111:I116))</f>
        <v/>
      </c>
      <c r="J118" s="274" t="str">
        <f t="shared" ref="J118:Q118" si="23">IF(COUNTIFS($G111:$G116,$G118,J111:J116,"&lt;&gt;")=0,"",SUMIF($G111:$G116,$G118,J111:J116))</f>
        <v/>
      </c>
      <c r="K118" s="274" t="str">
        <f t="shared" si="23"/>
        <v/>
      </c>
      <c r="L118" s="274" t="str">
        <f t="shared" si="23"/>
        <v/>
      </c>
      <c r="M118" s="274" t="str">
        <f t="shared" si="23"/>
        <v/>
      </c>
      <c r="N118" s="274" t="str">
        <f t="shared" si="23"/>
        <v/>
      </c>
      <c r="O118" s="274" t="str">
        <f t="shared" si="23"/>
        <v/>
      </c>
      <c r="P118" s="274" t="str">
        <f t="shared" si="23"/>
        <v/>
      </c>
      <c r="Q118" s="274" t="str">
        <f t="shared" si="23"/>
        <v/>
      </c>
      <c r="R118" s="319"/>
      <c r="T118" s="272" t="s">
        <v>414</v>
      </c>
      <c r="W118" s="271">
        <v>2</v>
      </c>
    </row>
    <row r="119" spans="3:23" s="271" customFormat="1" ht="37.5" customHeight="1">
      <c r="C119" s="439"/>
      <c r="D119" s="438" t="s">
        <v>346</v>
      </c>
      <c r="E119" s="441" t="str">
        <f>IF('様式第36(指定)_送電'!E119="","",'様式第36(指定)_送電'!E119)</f>
        <v/>
      </c>
      <c r="F119" s="441" t="str">
        <f>IF('様式第36(指定)_送電'!F119="","",'様式第36(指定)_送電'!F119)</f>
        <v/>
      </c>
      <c r="G119" s="268" t="s">
        <v>406</v>
      </c>
      <c r="H119" s="267" t="str">
        <f>IF(COUNT('様式第36(指定)_送電'!L119)=0,"",'様式第36(指定)_送電'!L119)</f>
        <v/>
      </c>
      <c r="I119" s="303"/>
      <c r="J119" s="303"/>
      <c r="K119" s="303"/>
      <c r="L119" s="303"/>
      <c r="M119" s="303"/>
      <c r="N119" s="303"/>
      <c r="O119" s="303"/>
      <c r="P119" s="303"/>
      <c r="Q119" s="303"/>
      <c r="R119" s="304"/>
    </row>
    <row r="120" spans="3:23" s="271" customFormat="1" ht="37.5" customHeight="1">
      <c r="C120" s="439"/>
      <c r="D120" s="439"/>
      <c r="E120" s="442"/>
      <c r="F120" s="442"/>
      <c r="G120" s="268" t="s">
        <v>407</v>
      </c>
      <c r="H120" s="267" t="str">
        <f>IF(COUNT('様式第36(指定)_送電'!V120)=0,"",'様式第36(指定)_送電'!V120)</f>
        <v/>
      </c>
      <c r="I120" s="303"/>
      <c r="J120" s="303"/>
      <c r="K120" s="303"/>
      <c r="L120" s="303"/>
      <c r="M120" s="303"/>
      <c r="N120" s="303"/>
      <c r="O120" s="303"/>
      <c r="P120" s="303"/>
      <c r="Q120" s="303"/>
      <c r="R120" s="304"/>
    </row>
    <row r="121" spans="3:23" s="271" customFormat="1" ht="37.5" customHeight="1">
      <c r="C121" s="439"/>
      <c r="D121" s="439"/>
      <c r="E121" s="441" t="str">
        <f>IF('様式第36(指定)_送電'!E121="","",'様式第36(指定)_送電'!E121)</f>
        <v/>
      </c>
      <c r="F121" s="441" t="str">
        <f>IF('様式第36(指定)_送電'!F121="","",'様式第36(指定)_送電'!F121)</f>
        <v/>
      </c>
      <c r="G121" s="268" t="s">
        <v>406</v>
      </c>
      <c r="H121" s="267" t="str">
        <f>IF(COUNT('様式第36(指定)_送電'!L121)=0,"",'様式第36(指定)_送電'!L121)</f>
        <v/>
      </c>
      <c r="I121" s="303"/>
      <c r="J121" s="303"/>
      <c r="K121" s="303"/>
      <c r="L121" s="303"/>
      <c r="M121" s="303"/>
      <c r="N121" s="303"/>
      <c r="O121" s="303"/>
      <c r="P121" s="303"/>
      <c r="Q121" s="303"/>
      <c r="R121" s="304"/>
    </row>
    <row r="122" spans="3:23" s="271" customFormat="1" ht="37.5" customHeight="1">
      <c r="C122" s="439"/>
      <c r="D122" s="439"/>
      <c r="E122" s="442"/>
      <c r="F122" s="442"/>
      <c r="G122" s="268" t="s">
        <v>407</v>
      </c>
      <c r="H122" s="267" t="str">
        <f>IF(COUNT('様式第36(指定)_送電'!V122)=0,"",'様式第36(指定)_送電'!V122)</f>
        <v/>
      </c>
      <c r="I122" s="303"/>
      <c r="J122" s="303"/>
      <c r="K122" s="303"/>
      <c r="L122" s="303"/>
      <c r="M122" s="303"/>
      <c r="N122" s="303"/>
      <c r="O122" s="303"/>
      <c r="P122" s="303"/>
      <c r="Q122" s="303"/>
      <c r="R122" s="304"/>
    </row>
    <row r="123" spans="3:23" s="271" customFormat="1" ht="37.5" customHeight="1">
      <c r="C123" s="439"/>
      <c r="D123" s="439"/>
      <c r="E123" s="441" t="str">
        <f>IF('様式第36(指定)_送電'!E123="","",'様式第36(指定)_送電'!E123)</f>
        <v/>
      </c>
      <c r="F123" s="441" t="str">
        <f>IF('様式第36(指定)_送電'!F123="","",'様式第36(指定)_送電'!F123)</f>
        <v/>
      </c>
      <c r="G123" s="268" t="s">
        <v>406</v>
      </c>
      <c r="H123" s="267" t="str">
        <f>IF(COUNT('様式第36(指定)_送電'!L123)=0,"",'様式第36(指定)_送電'!L123)</f>
        <v/>
      </c>
      <c r="I123" s="303"/>
      <c r="J123" s="303"/>
      <c r="K123" s="303"/>
      <c r="L123" s="303"/>
      <c r="M123" s="303"/>
      <c r="N123" s="303"/>
      <c r="O123" s="303"/>
      <c r="P123" s="303"/>
      <c r="Q123" s="303"/>
      <c r="R123" s="304"/>
    </row>
    <row r="124" spans="3:23" s="271" customFormat="1" ht="37.5" customHeight="1">
      <c r="C124" s="439"/>
      <c r="D124" s="439"/>
      <c r="E124" s="442"/>
      <c r="F124" s="442"/>
      <c r="G124" s="268" t="s">
        <v>407</v>
      </c>
      <c r="H124" s="267" t="str">
        <f>IF(COUNT('様式第36(指定)_送電'!V124)=0,"",'様式第36(指定)_送電'!V124)</f>
        <v/>
      </c>
      <c r="I124" s="303"/>
      <c r="J124" s="303"/>
      <c r="K124" s="303"/>
      <c r="L124" s="303"/>
      <c r="M124" s="303"/>
      <c r="N124" s="303"/>
      <c r="O124" s="303"/>
      <c r="P124" s="303"/>
      <c r="Q124" s="303"/>
      <c r="R124" s="304"/>
    </row>
    <row r="125" spans="3:23" s="271" customFormat="1" ht="37.5" customHeight="1">
      <c r="C125" s="439"/>
      <c r="D125" s="439"/>
      <c r="E125" s="443" t="s">
        <v>118</v>
      </c>
      <c r="F125" s="444"/>
      <c r="G125" s="273" t="s">
        <v>406</v>
      </c>
      <c r="H125" s="274" t="str">
        <f>IF(COUNTIFS($G119:$G124,$G125,H119:H124,"&gt;=0")=0,"",SUMIF($G119:$G124,$G125,H119:H124))</f>
        <v/>
      </c>
      <c r="I125" s="274" t="str">
        <f>IF(COUNTIFS($G119:$G124,$G125,I119:I124,"&lt;&gt;")=0,"",SUMIF($G119:$G124,$G125,I119:I124))</f>
        <v/>
      </c>
      <c r="J125" s="274" t="str">
        <f t="shared" ref="J125:Q125" si="24">IF(COUNTIFS($G119:$G124,$G125,J119:J124,"&lt;&gt;")=0,"",SUMIF($G119:$G124,$G125,J119:J124))</f>
        <v/>
      </c>
      <c r="K125" s="274" t="str">
        <f t="shared" si="24"/>
        <v/>
      </c>
      <c r="L125" s="274" t="str">
        <f t="shared" si="24"/>
        <v/>
      </c>
      <c r="M125" s="274" t="str">
        <f t="shared" si="24"/>
        <v/>
      </c>
      <c r="N125" s="274" t="str">
        <f t="shared" si="24"/>
        <v/>
      </c>
      <c r="O125" s="274" t="str">
        <f t="shared" si="24"/>
        <v/>
      </c>
      <c r="P125" s="274" t="str">
        <f t="shared" si="24"/>
        <v/>
      </c>
      <c r="Q125" s="274" t="str">
        <f t="shared" si="24"/>
        <v/>
      </c>
      <c r="R125" s="319"/>
      <c r="T125" s="272" t="s">
        <v>414</v>
      </c>
      <c r="W125" s="271">
        <v>3</v>
      </c>
    </row>
    <row r="126" spans="3:23" s="271" customFormat="1" ht="37.5" customHeight="1">
      <c r="C126" s="439"/>
      <c r="D126" s="440"/>
      <c r="E126" s="445"/>
      <c r="F126" s="446"/>
      <c r="G126" s="273" t="s">
        <v>407</v>
      </c>
      <c r="H126" s="274" t="str">
        <f>IF(COUNTIFS($G119:$G124,$G126,H119:H124,"&gt;=0")=0,"",SUMIF($G119:$G124,$G126,H119:H124))</f>
        <v/>
      </c>
      <c r="I126" s="274" t="str">
        <f>IF(COUNTIFS($G119:$G124,$G126,I119:I124,"&lt;&gt;")=0,"",SUMIF($G119:$G124,$G126,I119:I124))</f>
        <v/>
      </c>
      <c r="J126" s="274" t="str">
        <f t="shared" ref="J126:Q126" si="25">IF(COUNTIFS($G119:$G124,$G126,J119:J124,"&lt;&gt;")=0,"",SUMIF($G119:$G124,$G126,J119:J124))</f>
        <v/>
      </c>
      <c r="K126" s="274" t="str">
        <f t="shared" si="25"/>
        <v/>
      </c>
      <c r="L126" s="274" t="str">
        <f t="shared" si="25"/>
        <v/>
      </c>
      <c r="M126" s="274" t="str">
        <f t="shared" si="25"/>
        <v/>
      </c>
      <c r="N126" s="274" t="str">
        <f t="shared" si="25"/>
        <v/>
      </c>
      <c r="O126" s="274" t="str">
        <f t="shared" si="25"/>
        <v/>
      </c>
      <c r="P126" s="274" t="str">
        <f t="shared" si="25"/>
        <v/>
      </c>
      <c r="Q126" s="274" t="str">
        <f t="shared" si="25"/>
        <v/>
      </c>
      <c r="R126" s="319"/>
      <c r="T126" s="272" t="s">
        <v>414</v>
      </c>
      <c r="W126" s="271">
        <v>4</v>
      </c>
    </row>
    <row r="127" spans="3:23" s="271" customFormat="1" ht="37.5" customHeight="1">
      <c r="C127" s="439"/>
      <c r="D127" s="438" t="s">
        <v>119</v>
      </c>
      <c r="E127" s="441" t="str">
        <f>IF('様式第36(指定)_送電'!E127="","",'様式第36(指定)_送電'!E127)</f>
        <v/>
      </c>
      <c r="F127" s="441" t="str">
        <f>IF('様式第36(指定)_送電'!F127="","",'様式第36(指定)_送電'!F127)</f>
        <v/>
      </c>
      <c r="G127" s="268" t="s">
        <v>406</v>
      </c>
      <c r="H127" s="267" t="str">
        <f>IF(COUNT('様式第36(指定)_送電'!L127)=0,"",'様式第36(指定)_送電'!L127)</f>
        <v/>
      </c>
      <c r="I127" s="303"/>
      <c r="J127" s="303"/>
      <c r="K127" s="303"/>
      <c r="L127" s="303"/>
      <c r="M127" s="303"/>
      <c r="N127" s="303"/>
      <c r="O127" s="303"/>
      <c r="P127" s="303"/>
      <c r="Q127" s="303"/>
      <c r="R127" s="304"/>
    </row>
    <row r="128" spans="3:23" s="271" customFormat="1" ht="37.5" customHeight="1">
      <c r="C128" s="439"/>
      <c r="D128" s="439"/>
      <c r="E128" s="442"/>
      <c r="F128" s="442"/>
      <c r="G128" s="268" t="s">
        <v>407</v>
      </c>
      <c r="H128" s="267" t="str">
        <f>IF(COUNT('様式第36(指定)_送電'!V128)=0,"",'様式第36(指定)_送電'!V128)</f>
        <v/>
      </c>
      <c r="I128" s="303"/>
      <c r="J128" s="303"/>
      <c r="K128" s="303"/>
      <c r="L128" s="303"/>
      <c r="M128" s="303"/>
      <c r="N128" s="303"/>
      <c r="O128" s="303"/>
      <c r="P128" s="303"/>
      <c r="Q128" s="303"/>
      <c r="R128" s="304"/>
    </row>
    <row r="129" spans="3:23" s="271" customFormat="1" ht="37.5" customHeight="1">
      <c r="C129" s="439"/>
      <c r="D129" s="439"/>
      <c r="E129" s="441" t="str">
        <f>IF('様式第36(指定)_送電'!E129="","",'様式第36(指定)_送電'!E129)</f>
        <v/>
      </c>
      <c r="F129" s="441" t="str">
        <f>IF('様式第36(指定)_送電'!F129="","",'様式第36(指定)_送電'!F129)</f>
        <v/>
      </c>
      <c r="G129" s="268" t="s">
        <v>406</v>
      </c>
      <c r="H129" s="267" t="str">
        <f>IF(COUNT('様式第36(指定)_送電'!L129)=0,"",'様式第36(指定)_送電'!L129)</f>
        <v/>
      </c>
      <c r="I129" s="303"/>
      <c r="J129" s="303"/>
      <c r="K129" s="303"/>
      <c r="L129" s="303"/>
      <c r="M129" s="303"/>
      <c r="N129" s="303"/>
      <c r="O129" s="303"/>
      <c r="P129" s="303"/>
      <c r="Q129" s="303"/>
      <c r="R129" s="304"/>
    </row>
    <row r="130" spans="3:23" s="271" customFormat="1" ht="37.5" customHeight="1">
      <c r="C130" s="439"/>
      <c r="D130" s="439"/>
      <c r="E130" s="442"/>
      <c r="F130" s="442"/>
      <c r="G130" s="268" t="s">
        <v>407</v>
      </c>
      <c r="H130" s="267" t="str">
        <f>IF(COUNT('様式第36(指定)_送電'!V130)=0,"",'様式第36(指定)_送電'!V130)</f>
        <v/>
      </c>
      <c r="I130" s="303"/>
      <c r="J130" s="303"/>
      <c r="K130" s="303"/>
      <c r="L130" s="303"/>
      <c r="M130" s="303"/>
      <c r="N130" s="303"/>
      <c r="O130" s="303"/>
      <c r="P130" s="303"/>
      <c r="Q130" s="303"/>
      <c r="R130" s="304"/>
    </row>
    <row r="131" spans="3:23" s="271" customFormat="1" ht="37.5" customHeight="1">
      <c r="C131" s="439"/>
      <c r="D131" s="439"/>
      <c r="E131" s="441" t="str">
        <f>IF('様式第36(指定)_送電'!E131="","",'様式第36(指定)_送電'!E131)</f>
        <v/>
      </c>
      <c r="F131" s="441" t="str">
        <f>IF('様式第36(指定)_送電'!F131="","",'様式第36(指定)_送電'!F131)</f>
        <v/>
      </c>
      <c r="G131" s="268" t="s">
        <v>406</v>
      </c>
      <c r="H131" s="267" t="str">
        <f>IF(COUNT('様式第36(指定)_送電'!L131)=0,"",'様式第36(指定)_送電'!L131)</f>
        <v/>
      </c>
      <c r="I131" s="303"/>
      <c r="J131" s="303"/>
      <c r="K131" s="303"/>
      <c r="L131" s="303"/>
      <c r="M131" s="303"/>
      <c r="N131" s="303"/>
      <c r="O131" s="303"/>
      <c r="P131" s="303"/>
      <c r="Q131" s="303"/>
      <c r="R131" s="304"/>
    </row>
    <row r="132" spans="3:23" s="271" customFormat="1" ht="37.5" customHeight="1">
      <c r="C132" s="439"/>
      <c r="D132" s="439"/>
      <c r="E132" s="442"/>
      <c r="F132" s="442"/>
      <c r="G132" s="268" t="s">
        <v>407</v>
      </c>
      <c r="H132" s="267" t="str">
        <f>IF(COUNT('様式第36(指定)_送電'!V132)=0,"",'様式第36(指定)_送電'!V132)</f>
        <v/>
      </c>
      <c r="I132" s="303"/>
      <c r="J132" s="303"/>
      <c r="K132" s="303"/>
      <c r="L132" s="303"/>
      <c r="M132" s="303"/>
      <c r="N132" s="303"/>
      <c r="O132" s="303"/>
      <c r="P132" s="303"/>
      <c r="Q132" s="303"/>
      <c r="R132" s="304"/>
    </row>
    <row r="133" spans="3:23" s="271" customFormat="1" ht="37.5" customHeight="1">
      <c r="C133" s="439"/>
      <c r="D133" s="439"/>
      <c r="E133" s="443" t="s">
        <v>118</v>
      </c>
      <c r="F133" s="444"/>
      <c r="G133" s="273" t="s">
        <v>406</v>
      </c>
      <c r="H133" s="274" t="str">
        <f>IF(COUNTIFS($G127:$G132,$G133,H127:H132,"&gt;=0")=0,"",SUMIF($G127:$G132,$G133,H127:H132))</f>
        <v/>
      </c>
      <c r="I133" s="274" t="str">
        <f>IF(COUNTIFS($G127:$G132,$G133,I127:I132,"&lt;&gt;")=0,"",SUMIF($G127:$G132,$G133,I127:I132))</f>
        <v/>
      </c>
      <c r="J133" s="274" t="str">
        <f t="shared" ref="J133:Q133" si="26">IF(COUNTIFS($G127:$G132,$G133,J127:J132,"&lt;&gt;")=0,"",SUMIF($G127:$G132,$G133,J127:J132))</f>
        <v/>
      </c>
      <c r="K133" s="274" t="str">
        <f t="shared" si="26"/>
        <v/>
      </c>
      <c r="L133" s="274" t="str">
        <f t="shared" si="26"/>
        <v/>
      </c>
      <c r="M133" s="274" t="str">
        <f t="shared" si="26"/>
        <v/>
      </c>
      <c r="N133" s="274" t="str">
        <f t="shared" si="26"/>
        <v/>
      </c>
      <c r="O133" s="274" t="str">
        <f t="shared" si="26"/>
        <v/>
      </c>
      <c r="P133" s="274" t="str">
        <f t="shared" si="26"/>
        <v/>
      </c>
      <c r="Q133" s="274" t="str">
        <f t="shared" si="26"/>
        <v/>
      </c>
      <c r="R133" s="319"/>
      <c r="T133" s="272" t="s">
        <v>414</v>
      </c>
      <c r="W133" s="271">
        <v>5</v>
      </c>
    </row>
    <row r="134" spans="3:23" s="271" customFormat="1" ht="37.5" customHeight="1">
      <c r="C134" s="439"/>
      <c r="D134" s="440"/>
      <c r="E134" s="445"/>
      <c r="F134" s="446"/>
      <c r="G134" s="273" t="s">
        <v>407</v>
      </c>
      <c r="H134" s="274" t="str">
        <f>IF(COUNTIFS($G127:$G132,$G134,H127:H132,"&gt;=0")=0,"",SUMIF($G127:$G132,$G134,H127:H132))</f>
        <v/>
      </c>
      <c r="I134" s="274" t="str">
        <f>IF(COUNTIFS($G127:$G132,$G134,I127:I132,"&lt;&gt;")=0,"",SUMIF($G127:$G132,$G134,I127:I132))</f>
        <v/>
      </c>
      <c r="J134" s="274" t="str">
        <f t="shared" ref="J134:Q134" si="27">IF(COUNTIFS($G127:$G132,$G134,J127:J132,"&lt;&gt;")=0,"",SUMIF($G127:$G132,$G134,J127:J132))</f>
        <v/>
      </c>
      <c r="K134" s="274" t="str">
        <f t="shared" si="27"/>
        <v/>
      </c>
      <c r="L134" s="274" t="str">
        <f t="shared" si="27"/>
        <v/>
      </c>
      <c r="M134" s="274" t="str">
        <f t="shared" si="27"/>
        <v/>
      </c>
      <c r="N134" s="274" t="str">
        <f t="shared" si="27"/>
        <v/>
      </c>
      <c r="O134" s="274" t="str">
        <f t="shared" si="27"/>
        <v/>
      </c>
      <c r="P134" s="274" t="str">
        <f t="shared" si="27"/>
        <v/>
      </c>
      <c r="Q134" s="274" t="str">
        <f t="shared" si="27"/>
        <v/>
      </c>
      <c r="R134" s="319"/>
      <c r="T134" s="272" t="s">
        <v>414</v>
      </c>
      <c r="W134" s="271">
        <v>6</v>
      </c>
    </row>
    <row r="135" spans="3:23" s="271" customFormat="1" ht="37.5" customHeight="1">
      <c r="C135" s="439"/>
      <c r="D135" s="438" t="s">
        <v>120</v>
      </c>
      <c r="E135" s="441" t="str">
        <f>IF('様式第36(指定)_送電'!E135="","",'様式第36(指定)_送電'!E135)</f>
        <v/>
      </c>
      <c r="F135" s="441" t="str">
        <f>IF('様式第36(指定)_送電'!F135="","",'様式第36(指定)_送電'!F135)</f>
        <v/>
      </c>
      <c r="G135" s="268" t="s">
        <v>406</v>
      </c>
      <c r="H135" s="267" t="str">
        <f>IF(COUNT('様式第36(指定)_送電'!L135)=0,"",'様式第36(指定)_送電'!L135)</f>
        <v/>
      </c>
      <c r="I135" s="303"/>
      <c r="J135" s="303"/>
      <c r="K135" s="303"/>
      <c r="L135" s="303"/>
      <c r="M135" s="303"/>
      <c r="N135" s="303"/>
      <c r="O135" s="303"/>
      <c r="P135" s="303"/>
      <c r="Q135" s="303"/>
      <c r="R135" s="304"/>
    </row>
    <row r="136" spans="3:23" s="271" customFormat="1" ht="37.5" customHeight="1">
      <c r="C136" s="439"/>
      <c r="D136" s="439"/>
      <c r="E136" s="442"/>
      <c r="F136" s="442"/>
      <c r="G136" s="268" t="s">
        <v>407</v>
      </c>
      <c r="H136" s="267" t="str">
        <f>IF(COUNT('様式第36(指定)_送電'!V136)=0,"",'様式第36(指定)_送電'!V136)</f>
        <v/>
      </c>
      <c r="I136" s="303"/>
      <c r="J136" s="303"/>
      <c r="K136" s="303"/>
      <c r="L136" s="303"/>
      <c r="M136" s="303"/>
      <c r="N136" s="303"/>
      <c r="O136" s="303"/>
      <c r="P136" s="303"/>
      <c r="Q136" s="303"/>
      <c r="R136" s="304"/>
    </row>
    <row r="137" spans="3:23" s="271" customFormat="1" ht="37.5" customHeight="1">
      <c r="C137" s="439"/>
      <c r="D137" s="439"/>
      <c r="E137" s="441" t="str">
        <f>IF('様式第36(指定)_送電'!E137="","",'様式第36(指定)_送電'!E137)</f>
        <v/>
      </c>
      <c r="F137" s="441" t="str">
        <f>IF('様式第36(指定)_送電'!F137="","",'様式第36(指定)_送電'!F137)</f>
        <v/>
      </c>
      <c r="G137" s="268" t="s">
        <v>406</v>
      </c>
      <c r="H137" s="267" t="str">
        <f>IF(COUNT('様式第36(指定)_送電'!L137)=0,"",'様式第36(指定)_送電'!L137)</f>
        <v/>
      </c>
      <c r="I137" s="303"/>
      <c r="J137" s="303"/>
      <c r="K137" s="303"/>
      <c r="L137" s="303"/>
      <c r="M137" s="303"/>
      <c r="N137" s="303"/>
      <c r="O137" s="303"/>
      <c r="P137" s="303"/>
      <c r="Q137" s="303"/>
      <c r="R137" s="304"/>
    </row>
    <row r="138" spans="3:23" s="271" customFormat="1" ht="37.5" customHeight="1">
      <c r="C138" s="439"/>
      <c r="D138" s="439"/>
      <c r="E138" s="442"/>
      <c r="F138" s="442"/>
      <c r="G138" s="268" t="s">
        <v>407</v>
      </c>
      <c r="H138" s="267" t="str">
        <f>IF(COUNT('様式第36(指定)_送電'!V138)=0,"",'様式第36(指定)_送電'!V138)</f>
        <v/>
      </c>
      <c r="I138" s="303"/>
      <c r="J138" s="303"/>
      <c r="K138" s="303"/>
      <c r="L138" s="303"/>
      <c r="M138" s="303"/>
      <c r="N138" s="303"/>
      <c r="O138" s="303"/>
      <c r="P138" s="303"/>
      <c r="Q138" s="303"/>
      <c r="R138" s="304"/>
    </row>
    <row r="139" spans="3:23" s="271" customFormat="1" ht="37.5" customHeight="1">
      <c r="C139" s="439"/>
      <c r="D139" s="439"/>
      <c r="E139" s="441" t="str">
        <f>IF('様式第36(指定)_送電'!E139="","",'様式第36(指定)_送電'!E139)</f>
        <v/>
      </c>
      <c r="F139" s="441" t="str">
        <f>IF('様式第36(指定)_送電'!F139="","",'様式第36(指定)_送電'!F139)</f>
        <v/>
      </c>
      <c r="G139" s="268" t="s">
        <v>406</v>
      </c>
      <c r="H139" s="267" t="str">
        <f>IF(COUNT('様式第36(指定)_送電'!L139)=0,"",'様式第36(指定)_送電'!L139)</f>
        <v/>
      </c>
      <c r="I139" s="303"/>
      <c r="J139" s="303"/>
      <c r="K139" s="303"/>
      <c r="L139" s="303"/>
      <c r="M139" s="303"/>
      <c r="N139" s="303"/>
      <c r="O139" s="303"/>
      <c r="P139" s="303"/>
      <c r="Q139" s="303"/>
      <c r="R139" s="304"/>
    </row>
    <row r="140" spans="3:23" s="271" customFormat="1" ht="37.5" customHeight="1">
      <c r="C140" s="439"/>
      <c r="D140" s="439"/>
      <c r="E140" s="442"/>
      <c r="F140" s="442"/>
      <c r="G140" s="268" t="s">
        <v>407</v>
      </c>
      <c r="H140" s="267" t="str">
        <f>IF(COUNT('様式第36(指定)_送電'!V140)=0,"",'様式第36(指定)_送電'!V140)</f>
        <v/>
      </c>
      <c r="I140" s="303"/>
      <c r="J140" s="303"/>
      <c r="K140" s="303"/>
      <c r="L140" s="303"/>
      <c r="M140" s="303"/>
      <c r="N140" s="303"/>
      <c r="O140" s="303"/>
      <c r="P140" s="303"/>
      <c r="Q140" s="303"/>
      <c r="R140" s="304"/>
    </row>
    <row r="141" spans="3:23" s="271" customFormat="1" ht="37.5" customHeight="1">
      <c r="C141" s="439"/>
      <c r="D141" s="439"/>
      <c r="E141" s="443" t="s">
        <v>118</v>
      </c>
      <c r="F141" s="444"/>
      <c r="G141" s="273" t="s">
        <v>406</v>
      </c>
      <c r="H141" s="274" t="str">
        <f>IF(COUNTIFS($G135:$G140,$G141,H135:H140,"&gt;=0")=0,"",SUMIF($G135:$G140,$G141,H135:H140))</f>
        <v/>
      </c>
      <c r="I141" s="274" t="str">
        <f>IF(COUNTIFS($G135:$G140,$G141,I135:I140,"&lt;&gt;")=0,"",SUMIF($G135:$G140,$G141,I135:I140))</f>
        <v/>
      </c>
      <c r="J141" s="274" t="str">
        <f t="shared" ref="J141" si="28">IF(COUNTIFS($G135:$G140,$G141,J135:J140,"&lt;&gt;")=0,"",SUMIF($G135:$G140,$G141,J135:J140))</f>
        <v/>
      </c>
      <c r="K141" s="274" t="str">
        <f t="shared" ref="K141" si="29">IF(COUNTIFS($G135:$G140,$G141,K135:K140,"&lt;&gt;")=0,"",SUMIF($G135:$G140,$G141,K135:K140))</f>
        <v/>
      </c>
      <c r="L141" s="274" t="str">
        <f t="shared" ref="L141" si="30">IF(COUNTIFS($G135:$G140,$G141,L135:L140,"&lt;&gt;")=0,"",SUMIF($G135:$G140,$G141,L135:L140))</f>
        <v/>
      </c>
      <c r="M141" s="274" t="str">
        <f t="shared" ref="M141" si="31">IF(COUNTIFS($G135:$G140,$G141,M135:M140,"&lt;&gt;")=0,"",SUMIF($G135:$G140,$G141,M135:M140))</f>
        <v/>
      </c>
      <c r="N141" s="274" t="str">
        <f t="shared" ref="N141" si="32">IF(COUNTIFS($G135:$G140,$G141,N135:N140,"&lt;&gt;")=0,"",SUMIF($G135:$G140,$G141,N135:N140))</f>
        <v/>
      </c>
      <c r="O141" s="274" t="str">
        <f t="shared" ref="O141" si="33">IF(COUNTIFS($G135:$G140,$G141,O135:O140,"&lt;&gt;")=0,"",SUMIF($G135:$G140,$G141,O135:O140))</f>
        <v/>
      </c>
      <c r="P141" s="274" t="str">
        <f t="shared" ref="P141" si="34">IF(COUNTIFS($G135:$G140,$G141,P135:P140,"&lt;&gt;")=0,"",SUMIF($G135:$G140,$G141,P135:P140))</f>
        <v/>
      </c>
      <c r="Q141" s="274" t="str">
        <f t="shared" ref="Q141" si="35">IF(COUNTIFS($G135:$G140,$G141,Q135:Q140,"&lt;&gt;")=0,"",SUMIF($G135:$G140,$G141,Q135:Q140))</f>
        <v/>
      </c>
      <c r="R141" s="319"/>
      <c r="T141" s="272" t="s">
        <v>414</v>
      </c>
      <c r="W141" s="271">
        <v>7</v>
      </c>
    </row>
    <row r="142" spans="3:23" s="271" customFormat="1" ht="37.5" customHeight="1">
      <c r="C142" s="439"/>
      <c r="D142" s="440"/>
      <c r="E142" s="445"/>
      <c r="F142" s="446"/>
      <c r="G142" s="273" t="s">
        <v>407</v>
      </c>
      <c r="H142" s="274" t="str">
        <f>IF(COUNTIFS($G135:$G140,$G142,H135:H140,"&gt;=0")=0,"",SUMIF($G135:$G140,$G142,H135:H140))</f>
        <v/>
      </c>
      <c r="I142" s="274" t="str">
        <f>IF(COUNTIFS($G135:$G140,$G142,I135:I140,"&lt;&gt;")=0,"",SUMIF($G135:$G140,$G142,I135:I140))</f>
        <v/>
      </c>
      <c r="J142" s="274" t="str">
        <f t="shared" ref="J142:Q142" si="36">IF(COUNTIFS($G135:$G140,$G142,J135:J140,"&lt;&gt;")=0,"",SUMIF($G135:$G140,$G142,J135:J140))</f>
        <v/>
      </c>
      <c r="K142" s="274" t="str">
        <f t="shared" si="36"/>
        <v/>
      </c>
      <c r="L142" s="274" t="str">
        <f t="shared" si="36"/>
        <v/>
      </c>
      <c r="M142" s="274" t="str">
        <f t="shared" si="36"/>
        <v/>
      </c>
      <c r="N142" s="274" t="str">
        <f t="shared" si="36"/>
        <v/>
      </c>
      <c r="O142" s="274" t="str">
        <f t="shared" si="36"/>
        <v/>
      </c>
      <c r="P142" s="274" t="str">
        <f t="shared" si="36"/>
        <v/>
      </c>
      <c r="Q142" s="274" t="str">
        <f t="shared" si="36"/>
        <v/>
      </c>
      <c r="R142" s="319"/>
      <c r="T142" s="272" t="s">
        <v>414</v>
      </c>
      <c r="W142" s="271">
        <v>8</v>
      </c>
    </row>
    <row r="143" spans="3:23" s="271" customFormat="1" ht="37.5" customHeight="1">
      <c r="C143" s="439"/>
      <c r="D143" s="437" t="s">
        <v>121</v>
      </c>
      <c r="E143" s="437"/>
      <c r="F143" s="437"/>
      <c r="G143" s="273" t="s">
        <v>406</v>
      </c>
      <c r="H143" s="274" t="str">
        <f>IF(COUNT(H117,H125,H133,H141)=0,"",SUM(H117,H125,H133,H141))</f>
        <v/>
      </c>
      <c r="I143" s="274" t="str">
        <f t="shared" ref="I143:Q143" si="37">IF(COUNT(I117,I125,I133,I141)=0,"",SUM(I117,I125,I133,I141))</f>
        <v/>
      </c>
      <c r="J143" s="274" t="str">
        <f t="shared" si="37"/>
        <v/>
      </c>
      <c r="K143" s="274" t="str">
        <f t="shared" si="37"/>
        <v/>
      </c>
      <c r="L143" s="274" t="str">
        <f t="shared" si="37"/>
        <v/>
      </c>
      <c r="M143" s="274" t="str">
        <f t="shared" si="37"/>
        <v/>
      </c>
      <c r="N143" s="274" t="str">
        <f t="shared" si="37"/>
        <v/>
      </c>
      <c r="O143" s="274" t="str">
        <f t="shared" si="37"/>
        <v/>
      </c>
      <c r="P143" s="274" t="str">
        <f t="shared" si="37"/>
        <v/>
      </c>
      <c r="Q143" s="274" t="str">
        <f t="shared" si="37"/>
        <v/>
      </c>
      <c r="R143" s="319"/>
      <c r="T143" s="272" t="s">
        <v>414</v>
      </c>
    </row>
    <row r="144" spans="3:23" s="271" customFormat="1" ht="37.5" customHeight="1">
      <c r="C144" s="440"/>
      <c r="D144" s="437"/>
      <c r="E144" s="437"/>
      <c r="F144" s="437"/>
      <c r="G144" s="273" t="s">
        <v>407</v>
      </c>
      <c r="H144" s="274" t="str">
        <f>IF(COUNT(H118,H126,H134,H142)=0,"",SUM(H118,H126,H134,H142))</f>
        <v/>
      </c>
      <c r="I144" s="274" t="str">
        <f t="shared" ref="I144:Q144" si="38">IF(COUNT(I118,I126,I134,I142)=0,"",SUM(I118,I126,I134,I142))</f>
        <v/>
      </c>
      <c r="J144" s="274" t="str">
        <f t="shared" si="38"/>
        <v/>
      </c>
      <c r="K144" s="274" t="str">
        <f t="shared" si="38"/>
        <v/>
      </c>
      <c r="L144" s="274" t="str">
        <f t="shared" si="38"/>
        <v/>
      </c>
      <c r="M144" s="274" t="str">
        <f t="shared" si="38"/>
        <v/>
      </c>
      <c r="N144" s="274" t="str">
        <f t="shared" si="38"/>
        <v/>
      </c>
      <c r="O144" s="274" t="str">
        <f t="shared" si="38"/>
        <v/>
      </c>
      <c r="P144" s="274" t="str">
        <f t="shared" si="38"/>
        <v/>
      </c>
      <c r="Q144" s="274" t="str">
        <f t="shared" si="38"/>
        <v/>
      </c>
      <c r="R144" s="319"/>
      <c r="T144" s="272" t="s">
        <v>414</v>
      </c>
    </row>
    <row r="145" spans="3:18" s="76" customFormat="1" ht="18.75" customHeight="1">
      <c r="C145" s="78" t="s">
        <v>296</v>
      </c>
      <c r="D145" s="73"/>
      <c r="E145" s="73"/>
      <c r="F145" s="73"/>
      <c r="G145" s="74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5"/>
    </row>
    <row r="146" spans="3:18" s="76" customFormat="1" ht="18.75" customHeight="1">
      <c r="C146" s="338"/>
      <c r="D146" s="339"/>
      <c r="E146" s="339"/>
      <c r="F146" s="339"/>
      <c r="G146" s="340"/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43"/>
    </row>
    <row r="147" spans="3:18" s="76" customFormat="1" ht="18.75" customHeight="1">
      <c r="C147" s="338"/>
      <c r="D147" s="339"/>
      <c r="E147" s="339"/>
      <c r="F147" s="339"/>
      <c r="G147" s="340"/>
      <c r="H147" s="339"/>
      <c r="I147" s="339"/>
      <c r="J147" s="339"/>
      <c r="K147" s="339"/>
      <c r="L147" s="339"/>
      <c r="M147" s="339"/>
      <c r="N147" s="339"/>
      <c r="O147" s="339"/>
      <c r="P147" s="339"/>
      <c r="Q147" s="339"/>
      <c r="R147" s="343"/>
    </row>
    <row r="148" spans="3:18" s="76" customFormat="1" ht="18.75" customHeight="1">
      <c r="C148" s="338"/>
      <c r="D148" s="339"/>
      <c r="E148" s="339"/>
      <c r="F148" s="339"/>
      <c r="G148" s="340"/>
      <c r="H148" s="339"/>
      <c r="I148" s="339"/>
      <c r="J148" s="339"/>
      <c r="K148" s="339"/>
      <c r="L148" s="339"/>
      <c r="M148" s="339"/>
      <c r="N148" s="339"/>
      <c r="O148" s="339"/>
      <c r="P148" s="339"/>
      <c r="Q148" s="339"/>
      <c r="R148" s="343"/>
    </row>
    <row r="149" spans="3:18" s="76" customFormat="1" ht="18.75" customHeight="1">
      <c r="C149" s="338"/>
      <c r="D149" s="339"/>
      <c r="E149" s="339"/>
      <c r="F149" s="339"/>
      <c r="G149" s="340"/>
      <c r="H149" s="339"/>
      <c r="I149" s="339"/>
      <c r="J149" s="339"/>
      <c r="K149" s="339"/>
      <c r="L149" s="339"/>
      <c r="M149" s="339"/>
      <c r="N149" s="339"/>
      <c r="O149" s="339"/>
      <c r="P149" s="339"/>
      <c r="Q149" s="339"/>
      <c r="R149" s="343"/>
    </row>
    <row r="150" spans="3:18" s="76" customFormat="1" ht="18.75" customHeight="1">
      <c r="C150" s="338"/>
      <c r="D150" s="339"/>
      <c r="E150" s="339"/>
      <c r="F150" s="339"/>
      <c r="G150" s="340"/>
      <c r="H150" s="339"/>
      <c r="I150" s="339"/>
      <c r="J150" s="339"/>
      <c r="K150" s="339"/>
      <c r="L150" s="339"/>
      <c r="M150" s="339"/>
      <c r="N150" s="339"/>
      <c r="O150" s="339"/>
      <c r="P150" s="339"/>
      <c r="Q150" s="339"/>
      <c r="R150" s="343"/>
    </row>
    <row r="151" spans="3:18" s="76" customFormat="1" ht="18.75" customHeight="1">
      <c r="C151" s="338"/>
      <c r="D151" s="339"/>
      <c r="E151" s="339"/>
      <c r="F151" s="339"/>
      <c r="G151" s="340"/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43"/>
    </row>
    <row r="152" spans="3:18" s="76" customFormat="1" ht="18.75" customHeight="1">
      <c r="C152" s="338"/>
      <c r="D152" s="339"/>
      <c r="E152" s="339"/>
      <c r="F152" s="339"/>
      <c r="G152" s="340"/>
      <c r="H152" s="339"/>
      <c r="I152" s="339"/>
      <c r="J152" s="339"/>
      <c r="K152" s="339"/>
      <c r="L152" s="339"/>
      <c r="M152" s="339"/>
      <c r="N152" s="339"/>
      <c r="O152" s="339"/>
      <c r="P152" s="339"/>
      <c r="Q152" s="339"/>
      <c r="R152" s="343"/>
    </row>
    <row r="153" spans="3:18" s="76" customFormat="1" ht="18.75" customHeight="1">
      <c r="C153" s="338"/>
      <c r="D153" s="339"/>
      <c r="E153" s="339"/>
      <c r="F153" s="339"/>
      <c r="G153" s="340"/>
      <c r="H153" s="339"/>
      <c r="I153" s="339"/>
      <c r="J153" s="339"/>
      <c r="K153" s="339"/>
      <c r="L153" s="339"/>
      <c r="M153" s="339"/>
      <c r="N153" s="339"/>
      <c r="O153" s="339"/>
      <c r="P153" s="339"/>
      <c r="Q153" s="339"/>
      <c r="R153" s="343"/>
    </row>
    <row r="154" spans="3:18" s="76" customFormat="1" ht="18.75" customHeight="1">
      <c r="C154" s="338"/>
      <c r="D154" s="339"/>
      <c r="E154" s="339"/>
      <c r="F154" s="339"/>
      <c r="G154" s="340"/>
      <c r="H154" s="339"/>
      <c r="I154" s="339"/>
      <c r="J154" s="339"/>
      <c r="K154" s="339"/>
      <c r="L154" s="339"/>
      <c r="M154" s="339"/>
      <c r="N154" s="339"/>
      <c r="O154" s="339"/>
      <c r="P154" s="339"/>
      <c r="Q154" s="339"/>
      <c r="R154" s="343"/>
    </row>
    <row r="155" spans="3:18" ht="18.75" customHeight="1">
      <c r="C155" s="341"/>
      <c r="D155" s="341"/>
      <c r="E155" s="341"/>
      <c r="F155" s="341"/>
      <c r="G155" s="341"/>
      <c r="H155" s="342"/>
      <c r="I155" s="342"/>
      <c r="J155" s="342"/>
      <c r="K155" s="342"/>
      <c r="L155" s="342"/>
      <c r="M155" s="342"/>
      <c r="N155" s="342"/>
      <c r="O155" s="342"/>
      <c r="P155" s="342"/>
      <c r="Q155" s="342"/>
      <c r="R155" s="344"/>
    </row>
    <row r="156" spans="3:18" ht="21.95" customHeight="1">
      <c r="C156" s="61" t="s">
        <v>109</v>
      </c>
      <c r="R156" s="64"/>
    </row>
    <row r="157" spans="3:18" ht="21.95" customHeight="1">
      <c r="C157" s="61" t="s">
        <v>110</v>
      </c>
      <c r="R157" s="64"/>
    </row>
    <row r="158" spans="3:18" ht="21.95" customHeight="1">
      <c r="C158" s="65" t="s">
        <v>194</v>
      </c>
      <c r="D158" s="66"/>
      <c r="E158" s="66"/>
      <c r="F158" s="66"/>
      <c r="G158" s="66"/>
      <c r="H158" s="66"/>
      <c r="I158" s="66"/>
      <c r="J158" s="66"/>
      <c r="K158" s="66"/>
      <c r="R158" s="64"/>
    </row>
    <row r="159" spans="3:18" ht="21.95" customHeight="1">
      <c r="C159" s="51" t="s">
        <v>28</v>
      </c>
      <c r="E159" s="11" t="s">
        <v>68</v>
      </c>
      <c r="F159" s="209" t="s">
        <v>468</v>
      </c>
      <c r="R159" s="67"/>
    </row>
    <row r="160" spans="3:18" s="68" customFormat="1" ht="21.95" customHeight="1">
      <c r="C160" s="454" t="s">
        <v>103</v>
      </c>
      <c r="D160" s="455"/>
      <c r="E160" s="458" t="s">
        <v>24</v>
      </c>
      <c r="F160" s="458" t="s">
        <v>112</v>
      </c>
      <c r="G160" s="458" t="s">
        <v>113</v>
      </c>
      <c r="H160" s="182" t="s">
        <v>114</v>
      </c>
      <c r="I160" s="183"/>
      <c r="J160" s="183"/>
      <c r="K160" s="183"/>
      <c r="L160" s="184"/>
      <c r="M160" s="182" t="s">
        <v>39</v>
      </c>
      <c r="N160" s="183"/>
      <c r="O160" s="183"/>
      <c r="P160" s="183"/>
      <c r="Q160" s="184"/>
      <c r="R160" s="460" t="s">
        <v>115</v>
      </c>
    </row>
    <row r="161" spans="3:23" s="68" customFormat="1" ht="21.95" customHeight="1">
      <c r="C161" s="456"/>
      <c r="D161" s="457"/>
      <c r="E161" s="459"/>
      <c r="F161" s="459"/>
      <c r="G161" s="459"/>
      <c r="H161" s="19">
        <f>DATE(様式一覧!$D$3,1,1)</f>
        <v>42370</v>
      </c>
      <c r="I161" s="19">
        <f>DATE(様式一覧!$D$3+1,1,1)</f>
        <v>42736</v>
      </c>
      <c r="J161" s="19">
        <f>DATE(様式一覧!$D$3+2,1,1)</f>
        <v>43101</v>
      </c>
      <c r="K161" s="19">
        <f>DATE(様式一覧!$D$3+3,1,1)</f>
        <v>43466</v>
      </c>
      <c r="L161" s="19">
        <f>DATE(様式一覧!$D$3+4,1,1)</f>
        <v>43831</v>
      </c>
      <c r="M161" s="19">
        <f>DATE(様式一覧!$D$3+5,1,1)</f>
        <v>44197</v>
      </c>
      <c r="N161" s="19">
        <f>DATE(様式一覧!$D$3+6,1,1)</f>
        <v>44562</v>
      </c>
      <c r="O161" s="19">
        <f>DATE(様式一覧!$D$3+7,1,1)</f>
        <v>44927</v>
      </c>
      <c r="P161" s="19">
        <f>DATE(様式一覧!$D$3+8,1,1)</f>
        <v>45292</v>
      </c>
      <c r="Q161" s="19">
        <f>DATE(様式一覧!$D$3+9,1,1)</f>
        <v>45658</v>
      </c>
      <c r="R161" s="461"/>
    </row>
    <row r="162" spans="3:23" s="271" customFormat="1" ht="37.5" customHeight="1">
      <c r="C162" s="438" t="s">
        <v>122</v>
      </c>
      <c r="D162" s="438" t="s">
        <v>117</v>
      </c>
      <c r="E162" s="441" t="str">
        <f>IF('様式第36(指定)_送電'!E162="","",'様式第36(指定)_送電'!E162)</f>
        <v/>
      </c>
      <c r="F162" s="441" t="str">
        <f>IF('様式第36(指定)_送電'!F162="","",'様式第36(指定)_送電'!F162)</f>
        <v/>
      </c>
      <c r="G162" s="268" t="s">
        <v>406</v>
      </c>
      <c r="H162" s="267" t="str">
        <f>IF(COUNT('様式第36(指定)_送電'!L162)=0,"",'様式第36(指定)_送電'!L162)</f>
        <v/>
      </c>
      <c r="I162" s="303"/>
      <c r="J162" s="303"/>
      <c r="K162" s="303"/>
      <c r="L162" s="303"/>
      <c r="M162" s="303"/>
      <c r="N162" s="303"/>
      <c r="O162" s="303"/>
      <c r="P162" s="303"/>
      <c r="Q162" s="303"/>
      <c r="R162" s="304"/>
    </row>
    <row r="163" spans="3:23" s="271" customFormat="1" ht="37.5" customHeight="1">
      <c r="C163" s="439"/>
      <c r="D163" s="439"/>
      <c r="E163" s="442"/>
      <c r="F163" s="442"/>
      <c r="G163" s="268" t="s">
        <v>407</v>
      </c>
      <c r="H163" s="267" t="str">
        <f>IF(COUNT('様式第36(指定)_送電'!V163)=0,"",'様式第36(指定)_送電'!V163)</f>
        <v/>
      </c>
      <c r="I163" s="303"/>
      <c r="J163" s="303"/>
      <c r="K163" s="303"/>
      <c r="L163" s="303"/>
      <c r="M163" s="303"/>
      <c r="N163" s="303"/>
      <c r="O163" s="303"/>
      <c r="P163" s="303"/>
      <c r="Q163" s="303"/>
      <c r="R163" s="304"/>
    </row>
    <row r="164" spans="3:23" s="271" customFormat="1" ht="37.5" customHeight="1">
      <c r="C164" s="439"/>
      <c r="D164" s="439"/>
      <c r="E164" s="441" t="str">
        <f>IF('様式第36(指定)_送電'!E164="","",'様式第36(指定)_送電'!E164)</f>
        <v/>
      </c>
      <c r="F164" s="441" t="str">
        <f>IF('様式第36(指定)_送電'!F164="","",'様式第36(指定)_送電'!F164)</f>
        <v/>
      </c>
      <c r="G164" s="268" t="s">
        <v>406</v>
      </c>
      <c r="H164" s="267" t="str">
        <f>IF(COUNT('様式第36(指定)_送電'!L164)=0,"",'様式第36(指定)_送電'!L164)</f>
        <v/>
      </c>
      <c r="I164" s="303"/>
      <c r="J164" s="303"/>
      <c r="K164" s="303"/>
      <c r="L164" s="303"/>
      <c r="M164" s="303"/>
      <c r="N164" s="303"/>
      <c r="O164" s="303"/>
      <c r="P164" s="303"/>
      <c r="Q164" s="303"/>
      <c r="R164" s="304"/>
    </row>
    <row r="165" spans="3:23" s="271" customFormat="1" ht="37.5" customHeight="1">
      <c r="C165" s="439"/>
      <c r="D165" s="439"/>
      <c r="E165" s="442"/>
      <c r="F165" s="442"/>
      <c r="G165" s="268" t="s">
        <v>407</v>
      </c>
      <c r="H165" s="267" t="str">
        <f>IF(COUNT('様式第36(指定)_送電'!V165)=0,"",'様式第36(指定)_送電'!V165)</f>
        <v/>
      </c>
      <c r="I165" s="303"/>
      <c r="J165" s="303"/>
      <c r="K165" s="303"/>
      <c r="L165" s="303"/>
      <c r="M165" s="303"/>
      <c r="N165" s="303"/>
      <c r="O165" s="303"/>
      <c r="P165" s="303"/>
      <c r="Q165" s="303"/>
      <c r="R165" s="304"/>
    </row>
    <row r="166" spans="3:23" s="271" customFormat="1" ht="37.5" customHeight="1">
      <c r="C166" s="439"/>
      <c r="D166" s="439"/>
      <c r="E166" s="441" t="str">
        <f>IF('様式第36(指定)_送電'!E166="","",'様式第36(指定)_送電'!E166)</f>
        <v/>
      </c>
      <c r="F166" s="441" t="str">
        <f>IF('様式第36(指定)_送電'!F166="","",'様式第36(指定)_送電'!F166)</f>
        <v/>
      </c>
      <c r="G166" s="268" t="s">
        <v>406</v>
      </c>
      <c r="H166" s="267" t="str">
        <f>IF(COUNT('様式第36(指定)_送電'!L166)=0,"",'様式第36(指定)_送電'!L166)</f>
        <v/>
      </c>
      <c r="I166" s="303"/>
      <c r="J166" s="303"/>
      <c r="K166" s="303"/>
      <c r="L166" s="303"/>
      <c r="M166" s="303"/>
      <c r="N166" s="303"/>
      <c r="O166" s="303"/>
      <c r="P166" s="303"/>
      <c r="Q166" s="303"/>
      <c r="R166" s="304"/>
    </row>
    <row r="167" spans="3:23" s="271" customFormat="1" ht="37.5" customHeight="1">
      <c r="C167" s="439"/>
      <c r="D167" s="439"/>
      <c r="E167" s="442"/>
      <c r="F167" s="442"/>
      <c r="G167" s="268" t="s">
        <v>407</v>
      </c>
      <c r="H167" s="267" t="str">
        <f>IF(COUNT('様式第36(指定)_送電'!V167)=0,"",'様式第36(指定)_送電'!V167)</f>
        <v/>
      </c>
      <c r="I167" s="303"/>
      <c r="J167" s="303"/>
      <c r="K167" s="303"/>
      <c r="L167" s="303"/>
      <c r="M167" s="303"/>
      <c r="N167" s="303"/>
      <c r="O167" s="303"/>
      <c r="P167" s="303"/>
      <c r="Q167" s="303"/>
      <c r="R167" s="304"/>
    </row>
    <row r="168" spans="3:23" s="271" customFormat="1" ht="37.5" customHeight="1">
      <c r="C168" s="439"/>
      <c r="D168" s="439"/>
      <c r="E168" s="443" t="s">
        <v>118</v>
      </c>
      <c r="F168" s="444"/>
      <c r="G168" s="273" t="s">
        <v>406</v>
      </c>
      <c r="H168" s="274" t="str">
        <f>IF(COUNTIFS($G162:$G167,$G168,H162:H167,"&gt;=0")=0,"",SUMIF($G162:$G167,$G168,H162:H167))</f>
        <v/>
      </c>
      <c r="I168" s="274" t="str">
        <f>IF(COUNTIFS($G162:$G167,$G168,I162:I167,"&lt;&gt;")=0,"",SUMIF($G162:$G167,$G168,I162:I167))</f>
        <v/>
      </c>
      <c r="J168" s="274" t="str">
        <f t="shared" ref="J168:Q168" si="39">IF(COUNTIFS($G162:$G167,$G168,J162:J167,"&lt;&gt;")=0,"",SUMIF($G162:$G167,$G168,J162:J167))</f>
        <v/>
      </c>
      <c r="K168" s="274" t="str">
        <f t="shared" si="39"/>
        <v/>
      </c>
      <c r="L168" s="274" t="str">
        <f t="shared" si="39"/>
        <v/>
      </c>
      <c r="M168" s="274" t="str">
        <f t="shared" si="39"/>
        <v/>
      </c>
      <c r="N168" s="274" t="str">
        <f t="shared" si="39"/>
        <v/>
      </c>
      <c r="O168" s="274" t="str">
        <f t="shared" si="39"/>
        <v/>
      </c>
      <c r="P168" s="274" t="str">
        <f t="shared" si="39"/>
        <v/>
      </c>
      <c r="Q168" s="274" t="str">
        <f t="shared" si="39"/>
        <v/>
      </c>
      <c r="R168" s="319"/>
      <c r="T168" s="272" t="s">
        <v>414</v>
      </c>
      <c r="W168" s="271">
        <v>1</v>
      </c>
    </row>
    <row r="169" spans="3:23" s="271" customFormat="1" ht="37.5" customHeight="1">
      <c r="C169" s="439"/>
      <c r="D169" s="440"/>
      <c r="E169" s="445"/>
      <c r="F169" s="446"/>
      <c r="G169" s="273" t="s">
        <v>407</v>
      </c>
      <c r="H169" s="274" t="str">
        <f>IF(COUNTIFS($G162:$G167,$G169,H162:H167,"&gt;=0")=0,"",SUMIF($G162:$G167,$G169,H162:H167))</f>
        <v/>
      </c>
      <c r="I169" s="274" t="str">
        <f>IF(COUNTIFS($G162:$G167,$G169,I162:I167,"&lt;&gt;")=0,"",SUMIF($G162:$G167,$G169,I162:I167))</f>
        <v/>
      </c>
      <c r="J169" s="274" t="str">
        <f t="shared" ref="J169:Q169" si="40">IF(COUNTIFS($G162:$G167,$G169,J162:J167,"&lt;&gt;")=0,"",SUMIF($G162:$G167,$G169,J162:J167))</f>
        <v/>
      </c>
      <c r="K169" s="274" t="str">
        <f t="shared" si="40"/>
        <v/>
      </c>
      <c r="L169" s="274" t="str">
        <f t="shared" si="40"/>
        <v/>
      </c>
      <c r="M169" s="274" t="str">
        <f t="shared" si="40"/>
        <v/>
      </c>
      <c r="N169" s="274" t="str">
        <f t="shared" si="40"/>
        <v/>
      </c>
      <c r="O169" s="274" t="str">
        <f t="shared" si="40"/>
        <v/>
      </c>
      <c r="P169" s="274" t="str">
        <f t="shared" si="40"/>
        <v/>
      </c>
      <c r="Q169" s="274" t="str">
        <f t="shared" si="40"/>
        <v/>
      </c>
      <c r="R169" s="319"/>
      <c r="T169" s="272" t="s">
        <v>414</v>
      </c>
      <c r="W169" s="271">
        <v>2</v>
      </c>
    </row>
    <row r="170" spans="3:23" s="271" customFormat="1" ht="37.5" customHeight="1">
      <c r="C170" s="439"/>
      <c r="D170" s="438" t="s">
        <v>346</v>
      </c>
      <c r="E170" s="441" t="str">
        <f>IF('様式第36(指定)_送電'!E170="","",'様式第36(指定)_送電'!E170)</f>
        <v/>
      </c>
      <c r="F170" s="441" t="str">
        <f>IF('様式第36(指定)_送電'!F170="","",'様式第36(指定)_送電'!F170)</f>
        <v/>
      </c>
      <c r="G170" s="268" t="s">
        <v>406</v>
      </c>
      <c r="H170" s="267" t="str">
        <f>IF(COUNT('様式第36(指定)_送電'!L170)=0,"",'様式第36(指定)_送電'!L170)</f>
        <v/>
      </c>
      <c r="I170" s="303"/>
      <c r="J170" s="303"/>
      <c r="K170" s="303"/>
      <c r="L170" s="303"/>
      <c r="M170" s="303"/>
      <c r="N170" s="303"/>
      <c r="O170" s="303"/>
      <c r="P170" s="303"/>
      <c r="Q170" s="303"/>
      <c r="R170" s="304"/>
    </row>
    <row r="171" spans="3:23" s="271" customFormat="1" ht="37.5" customHeight="1">
      <c r="C171" s="439"/>
      <c r="D171" s="439"/>
      <c r="E171" s="442"/>
      <c r="F171" s="442"/>
      <c r="G171" s="268" t="s">
        <v>407</v>
      </c>
      <c r="H171" s="267" t="str">
        <f>IF(COUNT('様式第36(指定)_送電'!V171)=0,"",'様式第36(指定)_送電'!V171)</f>
        <v/>
      </c>
      <c r="I171" s="303"/>
      <c r="J171" s="303"/>
      <c r="K171" s="303"/>
      <c r="L171" s="303"/>
      <c r="M171" s="303"/>
      <c r="N171" s="303"/>
      <c r="O171" s="303"/>
      <c r="P171" s="303"/>
      <c r="Q171" s="303"/>
      <c r="R171" s="304"/>
    </row>
    <row r="172" spans="3:23" s="271" customFormat="1" ht="37.5" customHeight="1">
      <c r="C172" s="439"/>
      <c r="D172" s="439"/>
      <c r="E172" s="441" t="str">
        <f>IF('様式第36(指定)_送電'!E172="","",'様式第36(指定)_送電'!E172)</f>
        <v/>
      </c>
      <c r="F172" s="441" t="str">
        <f>IF('様式第36(指定)_送電'!F172="","",'様式第36(指定)_送電'!F172)</f>
        <v/>
      </c>
      <c r="G172" s="268" t="s">
        <v>406</v>
      </c>
      <c r="H172" s="267" t="str">
        <f>IF(COUNT('様式第36(指定)_送電'!L172)=0,"",'様式第36(指定)_送電'!L172)</f>
        <v/>
      </c>
      <c r="I172" s="303"/>
      <c r="J172" s="303"/>
      <c r="K172" s="303"/>
      <c r="L172" s="303"/>
      <c r="M172" s="303"/>
      <c r="N172" s="303"/>
      <c r="O172" s="303"/>
      <c r="P172" s="303"/>
      <c r="Q172" s="303"/>
      <c r="R172" s="304"/>
    </row>
    <row r="173" spans="3:23" s="271" customFormat="1" ht="37.5" customHeight="1">
      <c r="C173" s="439"/>
      <c r="D173" s="439"/>
      <c r="E173" s="442"/>
      <c r="F173" s="442"/>
      <c r="G173" s="268" t="s">
        <v>407</v>
      </c>
      <c r="H173" s="267" t="str">
        <f>IF(COUNT('様式第36(指定)_送電'!V173)=0,"",'様式第36(指定)_送電'!V173)</f>
        <v/>
      </c>
      <c r="I173" s="303"/>
      <c r="J173" s="303"/>
      <c r="K173" s="303"/>
      <c r="L173" s="303"/>
      <c r="M173" s="303"/>
      <c r="N173" s="303"/>
      <c r="O173" s="303"/>
      <c r="P173" s="303"/>
      <c r="Q173" s="303"/>
      <c r="R173" s="304"/>
    </row>
    <row r="174" spans="3:23" s="271" customFormat="1" ht="37.5" customHeight="1">
      <c r="C174" s="439"/>
      <c r="D174" s="439"/>
      <c r="E174" s="441" t="str">
        <f>IF('様式第36(指定)_送電'!E174="","",'様式第36(指定)_送電'!E174)</f>
        <v/>
      </c>
      <c r="F174" s="441" t="str">
        <f>IF('様式第36(指定)_送電'!F174="","",'様式第36(指定)_送電'!F174)</f>
        <v/>
      </c>
      <c r="G174" s="268" t="s">
        <v>406</v>
      </c>
      <c r="H174" s="267" t="str">
        <f>IF(COUNT('様式第36(指定)_送電'!L174)=0,"",'様式第36(指定)_送電'!L174)</f>
        <v/>
      </c>
      <c r="I174" s="303"/>
      <c r="J174" s="303"/>
      <c r="K174" s="303"/>
      <c r="L174" s="303"/>
      <c r="M174" s="303"/>
      <c r="N174" s="303"/>
      <c r="O174" s="303"/>
      <c r="P174" s="303"/>
      <c r="Q174" s="303"/>
      <c r="R174" s="304"/>
    </row>
    <row r="175" spans="3:23" s="271" customFormat="1" ht="37.5" customHeight="1">
      <c r="C175" s="439"/>
      <c r="D175" s="439"/>
      <c r="E175" s="442"/>
      <c r="F175" s="442"/>
      <c r="G175" s="268" t="s">
        <v>407</v>
      </c>
      <c r="H175" s="267" t="str">
        <f>IF(COUNT('様式第36(指定)_送電'!V175)=0,"",'様式第36(指定)_送電'!V175)</f>
        <v/>
      </c>
      <c r="I175" s="303"/>
      <c r="J175" s="303"/>
      <c r="K175" s="303"/>
      <c r="L175" s="303"/>
      <c r="M175" s="303"/>
      <c r="N175" s="303"/>
      <c r="O175" s="303"/>
      <c r="P175" s="303"/>
      <c r="Q175" s="303"/>
      <c r="R175" s="304"/>
    </row>
    <row r="176" spans="3:23" s="271" customFormat="1" ht="37.5" customHeight="1">
      <c r="C176" s="439"/>
      <c r="D176" s="439"/>
      <c r="E176" s="443" t="s">
        <v>118</v>
      </c>
      <c r="F176" s="444"/>
      <c r="G176" s="273" t="s">
        <v>406</v>
      </c>
      <c r="H176" s="274" t="str">
        <f>IF(COUNTIFS($G170:$G175,$G176,H170:H175,"&gt;=0")=0,"",SUMIF($G170:$G175,$G176,H170:H175))</f>
        <v/>
      </c>
      <c r="I176" s="274" t="str">
        <f>IF(COUNTIFS($G170:$G175,$G176,I170:I175,"&lt;&gt;")=0,"",SUMIF($G170:$G175,$G176,I170:I175))</f>
        <v/>
      </c>
      <c r="J176" s="274" t="str">
        <f t="shared" ref="J176:Q176" si="41">IF(COUNTIFS($G170:$G175,$G176,J170:J175,"&lt;&gt;")=0,"",SUMIF($G170:$G175,$G176,J170:J175))</f>
        <v/>
      </c>
      <c r="K176" s="274" t="str">
        <f t="shared" si="41"/>
        <v/>
      </c>
      <c r="L176" s="274" t="str">
        <f t="shared" si="41"/>
        <v/>
      </c>
      <c r="M176" s="274" t="str">
        <f t="shared" si="41"/>
        <v/>
      </c>
      <c r="N176" s="274" t="str">
        <f t="shared" si="41"/>
        <v/>
      </c>
      <c r="O176" s="274" t="str">
        <f t="shared" si="41"/>
        <v/>
      </c>
      <c r="P176" s="274" t="str">
        <f t="shared" si="41"/>
        <v/>
      </c>
      <c r="Q176" s="274" t="str">
        <f t="shared" si="41"/>
        <v/>
      </c>
      <c r="R176" s="319"/>
      <c r="T176" s="272" t="s">
        <v>414</v>
      </c>
      <c r="W176" s="271">
        <v>3</v>
      </c>
    </row>
    <row r="177" spans="3:23" s="271" customFormat="1" ht="37.5" customHeight="1">
      <c r="C177" s="439"/>
      <c r="D177" s="440"/>
      <c r="E177" s="445"/>
      <c r="F177" s="446"/>
      <c r="G177" s="273" t="s">
        <v>407</v>
      </c>
      <c r="H177" s="274" t="str">
        <f>IF(COUNTIFS($G170:$G175,$G177,H170:H175,"&gt;=0")=0,"",SUMIF($G170:$G175,$G177,H170:H175))</f>
        <v/>
      </c>
      <c r="I177" s="274" t="str">
        <f>IF(COUNTIFS($G170:$G175,$G177,I170:I175,"&lt;&gt;")=0,"",SUMIF($G170:$G175,$G177,I170:I175))</f>
        <v/>
      </c>
      <c r="J177" s="274" t="str">
        <f t="shared" ref="J177:Q177" si="42">IF(COUNTIFS($G170:$G175,$G177,J170:J175,"&lt;&gt;")=0,"",SUMIF($G170:$G175,$G177,J170:J175))</f>
        <v/>
      </c>
      <c r="K177" s="274" t="str">
        <f t="shared" si="42"/>
        <v/>
      </c>
      <c r="L177" s="274" t="str">
        <f t="shared" si="42"/>
        <v/>
      </c>
      <c r="M177" s="274" t="str">
        <f t="shared" si="42"/>
        <v/>
      </c>
      <c r="N177" s="274" t="str">
        <f t="shared" si="42"/>
        <v/>
      </c>
      <c r="O177" s="274" t="str">
        <f t="shared" si="42"/>
        <v/>
      </c>
      <c r="P177" s="274" t="str">
        <f t="shared" si="42"/>
        <v/>
      </c>
      <c r="Q177" s="274" t="str">
        <f t="shared" si="42"/>
        <v/>
      </c>
      <c r="R177" s="319"/>
      <c r="T177" s="272" t="s">
        <v>414</v>
      </c>
      <c r="W177" s="271">
        <v>4</v>
      </c>
    </row>
    <row r="178" spans="3:23" s="271" customFormat="1" ht="37.5" customHeight="1">
      <c r="C178" s="439"/>
      <c r="D178" s="438" t="s">
        <v>119</v>
      </c>
      <c r="E178" s="441" t="str">
        <f>IF('様式第36(指定)_送電'!E178="","",'様式第36(指定)_送電'!E178)</f>
        <v/>
      </c>
      <c r="F178" s="441" t="str">
        <f>IF('様式第36(指定)_送電'!F178="","",'様式第36(指定)_送電'!F178)</f>
        <v/>
      </c>
      <c r="G178" s="268" t="s">
        <v>406</v>
      </c>
      <c r="H178" s="267" t="str">
        <f>IF(COUNT('様式第36(指定)_送電'!L178)=0,"",'様式第36(指定)_送電'!L178)</f>
        <v/>
      </c>
      <c r="I178" s="303"/>
      <c r="J178" s="303"/>
      <c r="K178" s="303"/>
      <c r="L178" s="303"/>
      <c r="M178" s="303"/>
      <c r="N178" s="303"/>
      <c r="O178" s="303"/>
      <c r="P178" s="303"/>
      <c r="Q178" s="303"/>
      <c r="R178" s="304"/>
    </row>
    <row r="179" spans="3:23" s="271" customFormat="1" ht="37.5" customHeight="1">
      <c r="C179" s="439"/>
      <c r="D179" s="439"/>
      <c r="E179" s="442"/>
      <c r="F179" s="442"/>
      <c r="G179" s="268" t="s">
        <v>407</v>
      </c>
      <c r="H179" s="267" t="str">
        <f>IF(COUNT('様式第36(指定)_送電'!V179)=0,"",'様式第36(指定)_送電'!V179)</f>
        <v/>
      </c>
      <c r="I179" s="303"/>
      <c r="J179" s="303"/>
      <c r="K179" s="303"/>
      <c r="L179" s="303"/>
      <c r="M179" s="303"/>
      <c r="N179" s="303"/>
      <c r="O179" s="303"/>
      <c r="P179" s="303"/>
      <c r="Q179" s="303"/>
      <c r="R179" s="304"/>
    </row>
    <row r="180" spans="3:23" s="271" customFormat="1" ht="37.5" customHeight="1">
      <c r="C180" s="439"/>
      <c r="D180" s="439"/>
      <c r="E180" s="441" t="str">
        <f>IF('様式第36(指定)_送電'!E180="","",'様式第36(指定)_送電'!E180)</f>
        <v/>
      </c>
      <c r="F180" s="441" t="str">
        <f>IF('様式第36(指定)_送電'!F180="","",'様式第36(指定)_送電'!F180)</f>
        <v/>
      </c>
      <c r="G180" s="268" t="s">
        <v>406</v>
      </c>
      <c r="H180" s="267" t="str">
        <f>IF(COUNT('様式第36(指定)_送電'!L180)=0,"",'様式第36(指定)_送電'!L180)</f>
        <v/>
      </c>
      <c r="I180" s="303"/>
      <c r="J180" s="303"/>
      <c r="K180" s="303"/>
      <c r="L180" s="303"/>
      <c r="M180" s="303"/>
      <c r="N180" s="303"/>
      <c r="O180" s="303"/>
      <c r="P180" s="303"/>
      <c r="Q180" s="303"/>
      <c r="R180" s="304"/>
    </row>
    <row r="181" spans="3:23" s="271" customFormat="1" ht="37.5" customHeight="1">
      <c r="C181" s="439"/>
      <c r="D181" s="439"/>
      <c r="E181" s="442"/>
      <c r="F181" s="442"/>
      <c r="G181" s="268" t="s">
        <v>407</v>
      </c>
      <c r="H181" s="267" t="str">
        <f>IF(COUNT('様式第36(指定)_送電'!V181)=0,"",'様式第36(指定)_送電'!V181)</f>
        <v/>
      </c>
      <c r="I181" s="303"/>
      <c r="J181" s="303"/>
      <c r="K181" s="303"/>
      <c r="L181" s="303"/>
      <c r="M181" s="303"/>
      <c r="N181" s="303"/>
      <c r="O181" s="303"/>
      <c r="P181" s="303"/>
      <c r="Q181" s="303"/>
      <c r="R181" s="304"/>
    </row>
    <row r="182" spans="3:23" s="271" customFormat="1" ht="37.5" customHeight="1">
      <c r="C182" s="439"/>
      <c r="D182" s="439"/>
      <c r="E182" s="441" t="str">
        <f>IF('様式第36(指定)_送電'!E182="","",'様式第36(指定)_送電'!E182)</f>
        <v/>
      </c>
      <c r="F182" s="441" t="str">
        <f>IF('様式第36(指定)_送電'!F182="","",'様式第36(指定)_送電'!F182)</f>
        <v/>
      </c>
      <c r="G182" s="268" t="s">
        <v>406</v>
      </c>
      <c r="H182" s="267" t="str">
        <f>IF(COUNT('様式第36(指定)_送電'!L182)=0,"",'様式第36(指定)_送電'!L182)</f>
        <v/>
      </c>
      <c r="I182" s="303"/>
      <c r="J182" s="303"/>
      <c r="K182" s="303"/>
      <c r="L182" s="303"/>
      <c r="M182" s="303"/>
      <c r="N182" s="303"/>
      <c r="O182" s="303"/>
      <c r="P182" s="303"/>
      <c r="Q182" s="303"/>
      <c r="R182" s="304"/>
    </row>
    <row r="183" spans="3:23" s="271" customFormat="1" ht="37.5" customHeight="1">
      <c r="C183" s="439"/>
      <c r="D183" s="439"/>
      <c r="E183" s="442"/>
      <c r="F183" s="442"/>
      <c r="G183" s="268" t="s">
        <v>407</v>
      </c>
      <c r="H183" s="267" t="str">
        <f>IF(COUNT('様式第36(指定)_送電'!V183)=0,"",'様式第36(指定)_送電'!V183)</f>
        <v/>
      </c>
      <c r="I183" s="303"/>
      <c r="J183" s="303"/>
      <c r="K183" s="303"/>
      <c r="L183" s="303"/>
      <c r="M183" s="303"/>
      <c r="N183" s="303"/>
      <c r="O183" s="303"/>
      <c r="P183" s="303"/>
      <c r="Q183" s="303"/>
      <c r="R183" s="304"/>
    </row>
    <row r="184" spans="3:23" s="271" customFormat="1" ht="37.5" customHeight="1">
      <c r="C184" s="439"/>
      <c r="D184" s="439"/>
      <c r="E184" s="443" t="s">
        <v>118</v>
      </c>
      <c r="F184" s="444"/>
      <c r="G184" s="273" t="s">
        <v>406</v>
      </c>
      <c r="H184" s="274" t="str">
        <f>IF(COUNTIFS($G178:$G183,$G184,H178:H183,"&gt;=0")=0,"",SUMIF($G178:$G183,$G184,H178:H183))</f>
        <v/>
      </c>
      <c r="I184" s="274" t="str">
        <f>IF(COUNTIFS($G178:$G183,$G184,I178:I183,"&lt;&gt;")=0,"",SUMIF($G178:$G183,$G184,I178:I183))</f>
        <v/>
      </c>
      <c r="J184" s="274" t="str">
        <f t="shared" ref="J184:Q184" si="43">IF(COUNTIFS($G178:$G183,$G184,J178:J183,"&lt;&gt;")=0,"",SUMIF($G178:$G183,$G184,J178:J183))</f>
        <v/>
      </c>
      <c r="K184" s="274" t="str">
        <f t="shared" si="43"/>
        <v/>
      </c>
      <c r="L184" s="274" t="str">
        <f t="shared" si="43"/>
        <v/>
      </c>
      <c r="M184" s="274" t="str">
        <f t="shared" si="43"/>
        <v/>
      </c>
      <c r="N184" s="274" t="str">
        <f t="shared" si="43"/>
        <v/>
      </c>
      <c r="O184" s="274" t="str">
        <f t="shared" si="43"/>
        <v/>
      </c>
      <c r="P184" s="274" t="str">
        <f t="shared" si="43"/>
        <v/>
      </c>
      <c r="Q184" s="274" t="str">
        <f t="shared" si="43"/>
        <v/>
      </c>
      <c r="R184" s="319"/>
      <c r="T184" s="272" t="s">
        <v>414</v>
      </c>
      <c r="W184" s="271">
        <v>5</v>
      </c>
    </row>
    <row r="185" spans="3:23" s="271" customFormat="1" ht="37.5" customHeight="1">
      <c r="C185" s="439"/>
      <c r="D185" s="440"/>
      <c r="E185" s="445"/>
      <c r="F185" s="446"/>
      <c r="G185" s="273" t="s">
        <v>407</v>
      </c>
      <c r="H185" s="274" t="str">
        <f>IF(COUNTIFS($G178:$G183,$G185,H178:H183,"&gt;=0")=0,"",SUMIF($G178:$G183,$G185,H178:H183))</f>
        <v/>
      </c>
      <c r="I185" s="274" t="str">
        <f>IF(COUNTIFS($G178:$G183,$G185,I178:I183,"&lt;&gt;")=0,"",SUMIF($G178:$G183,$G185,I178:I183))</f>
        <v/>
      </c>
      <c r="J185" s="274" t="str">
        <f t="shared" ref="J185:Q185" si="44">IF(COUNTIFS($G178:$G183,$G185,J178:J183,"&lt;&gt;")=0,"",SUMIF($G178:$G183,$G185,J178:J183))</f>
        <v/>
      </c>
      <c r="K185" s="274" t="str">
        <f t="shared" si="44"/>
        <v/>
      </c>
      <c r="L185" s="274" t="str">
        <f t="shared" si="44"/>
        <v/>
      </c>
      <c r="M185" s="274" t="str">
        <f t="shared" si="44"/>
        <v/>
      </c>
      <c r="N185" s="274" t="str">
        <f t="shared" si="44"/>
        <v/>
      </c>
      <c r="O185" s="274" t="str">
        <f t="shared" si="44"/>
        <v/>
      </c>
      <c r="P185" s="274" t="str">
        <f t="shared" si="44"/>
        <v/>
      </c>
      <c r="Q185" s="274" t="str">
        <f t="shared" si="44"/>
        <v/>
      </c>
      <c r="R185" s="319"/>
      <c r="T185" s="272" t="s">
        <v>414</v>
      </c>
      <c r="W185" s="271">
        <v>6</v>
      </c>
    </row>
    <row r="186" spans="3:23" s="271" customFormat="1" ht="37.5" customHeight="1">
      <c r="C186" s="439"/>
      <c r="D186" s="438" t="s">
        <v>120</v>
      </c>
      <c r="E186" s="441" t="str">
        <f>IF('様式第36(指定)_送電'!E186="","",'様式第36(指定)_送電'!E186)</f>
        <v/>
      </c>
      <c r="F186" s="441" t="str">
        <f>IF('様式第36(指定)_送電'!F186="","",'様式第36(指定)_送電'!F186)</f>
        <v/>
      </c>
      <c r="G186" s="268" t="s">
        <v>406</v>
      </c>
      <c r="H186" s="267" t="str">
        <f>IF(COUNT('様式第36(指定)_送電'!L186)=0,"",'様式第36(指定)_送電'!L186)</f>
        <v/>
      </c>
      <c r="I186" s="303"/>
      <c r="J186" s="303"/>
      <c r="K186" s="303"/>
      <c r="L186" s="303"/>
      <c r="M186" s="303"/>
      <c r="N186" s="303"/>
      <c r="O186" s="303"/>
      <c r="P186" s="303"/>
      <c r="Q186" s="303"/>
      <c r="R186" s="304"/>
    </row>
    <row r="187" spans="3:23" s="271" customFormat="1" ht="37.5" customHeight="1">
      <c r="C187" s="439"/>
      <c r="D187" s="439"/>
      <c r="E187" s="442"/>
      <c r="F187" s="442"/>
      <c r="G187" s="268" t="s">
        <v>407</v>
      </c>
      <c r="H187" s="267" t="str">
        <f>IF(COUNT('様式第36(指定)_送電'!V187)=0,"",'様式第36(指定)_送電'!V187)</f>
        <v/>
      </c>
      <c r="I187" s="303"/>
      <c r="J187" s="303"/>
      <c r="K187" s="303"/>
      <c r="L187" s="303"/>
      <c r="M187" s="303"/>
      <c r="N187" s="303"/>
      <c r="O187" s="303"/>
      <c r="P187" s="303"/>
      <c r="Q187" s="303"/>
      <c r="R187" s="304"/>
    </row>
    <row r="188" spans="3:23" s="271" customFormat="1" ht="37.5" customHeight="1">
      <c r="C188" s="439"/>
      <c r="D188" s="439"/>
      <c r="E188" s="441" t="str">
        <f>IF('様式第36(指定)_送電'!E188="","",'様式第36(指定)_送電'!E188)</f>
        <v/>
      </c>
      <c r="F188" s="441" t="str">
        <f>IF('様式第36(指定)_送電'!F188="","",'様式第36(指定)_送電'!F188)</f>
        <v/>
      </c>
      <c r="G188" s="268" t="s">
        <v>406</v>
      </c>
      <c r="H188" s="267" t="str">
        <f>IF(COUNT('様式第36(指定)_送電'!L188)=0,"",'様式第36(指定)_送電'!L188)</f>
        <v/>
      </c>
      <c r="I188" s="303"/>
      <c r="J188" s="303"/>
      <c r="K188" s="303"/>
      <c r="L188" s="303"/>
      <c r="M188" s="303"/>
      <c r="N188" s="303"/>
      <c r="O188" s="303"/>
      <c r="P188" s="303"/>
      <c r="Q188" s="303"/>
      <c r="R188" s="304"/>
    </row>
    <row r="189" spans="3:23" s="271" customFormat="1" ht="37.5" customHeight="1">
      <c r="C189" s="439"/>
      <c r="D189" s="439"/>
      <c r="E189" s="442"/>
      <c r="F189" s="442"/>
      <c r="G189" s="268" t="s">
        <v>407</v>
      </c>
      <c r="H189" s="267" t="str">
        <f>IF(COUNT('様式第36(指定)_送電'!V189)=0,"",'様式第36(指定)_送電'!V189)</f>
        <v/>
      </c>
      <c r="I189" s="303"/>
      <c r="J189" s="303"/>
      <c r="K189" s="303"/>
      <c r="L189" s="303"/>
      <c r="M189" s="303"/>
      <c r="N189" s="303"/>
      <c r="O189" s="303"/>
      <c r="P189" s="303"/>
      <c r="Q189" s="303"/>
      <c r="R189" s="304"/>
    </row>
    <row r="190" spans="3:23" s="271" customFormat="1" ht="37.5" customHeight="1">
      <c r="C190" s="439"/>
      <c r="D190" s="439"/>
      <c r="E190" s="441" t="str">
        <f>IF('様式第36(指定)_送電'!E190="","",'様式第36(指定)_送電'!E190)</f>
        <v/>
      </c>
      <c r="F190" s="441" t="str">
        <f>IF('様式第36(指定)_送電'!F190="","",'様式第36(指定)_送電'!F190)</f>
        <v/>
      </c>
      <c r="G190" s="268" t="s">
        <v>406</v>
      </c>
      <c r="H190" s="267" t="str">
        <f>IF(COUNT('様式第36(指定)_送電'!L190)=0,"",'様式第36(指定)_送電'!L190)</f>
        <v/>
      </c>
      <c r="I190" s="303"/>
      <c r="J190" s="303"/>
      <c r="K190" s="303"/>
      <c r="L190" s="303"/>
      <c r="M190" s="303"/>
      <c r="N190" s="303"/>
      <c r="O190" s="303"/>
      <c r="P190" s="303"/>
      <c r="Q190" s="303"/>
      <c r="R190" s="304"/>
    </row>
    <row r="191" spans="3:23" s="271" customFormat="1" ht="37.5" customHeight="1">
      <c r="C191" s="439"/>
      <c r="D191" s="439"/>
      <c r="E191" s="442"/>
      <c r="F191" s="442"/>
      <c r="G191" s="268" t="s">
        <v>407</v>
      </c>
      <c r="H191" s="267" t="str">
        <f>IF(COUNT('様式第36(指定)_送電'!V191)=0,"",'様式第36(指定)_送電'!V191)</f>
        <v/>
      </c>
      <c r="I191" s="303"/>
      <c r="J191" s="303"/>
      <c r="K191" s="303"/>
      <c r="L191" s="303"/>
      <c r="M191" s="303"/>
      <c r="N191" s="303"/>
      <c r="O191" s="303"/>
      <c r="P191" s="303"/>
      <c r="Q191" s="303"/>
      <c r="R191" s="304"/>
    </row>
    <row r="192" spans="3:23" s="271" customFormat="1" ht="37.5" customHeight="1">
      <c r="C192" s="439"/>
      <c r="D192" s="439"/>
      <c r="E192" s="443" t="s">
        <v>118</v>
      </c>
      <c r="F192" s="444"/>
      <c r="G192" s="273" t="s">
        <v>406</v>
      </c>
      <c r="H192" s="274" t="str">
        <f>IF(COUNTIFS($G186:$G191,$G192,H186:H191,"&gt;=0")=0,"",SUMIF($G186:$G191,$G192,H186:H191))</f>
        <v/>
      </c>
      <c r="I192" s="274" t="str">
        <f>IF(COUNTIFS($G186:$G191,$G192,I186:I191,"&lt;&gt;")=0,"",SUMIF($G186:$G191,$G192,I186:I191))</f>
        <v/>
      </c>
      <c r="J192" s="274" t="str">
        <f t="shared" ref="J192" si="45">IF(COUNTIFS($G186:$G191,$G192,J186:J191,"&lt;&gt;")=0,"",SUMIF($G186:$G191,$G192,J186:J191))</f>
        <v/>
      </c>
      <c r="K192" s="274" t="str">
        <f t="shared" ref="K192" si="46">IF(COUNTIFS($G186:$G191,$G192,K186:K191,"&lt;&gt;")=0,"",SUMIF($G186:$G191,$G192,K186:K191))</f>
        <v/>
      </c>
      <c r="L192" s="274" t="str">
        <f t="shared" ref="L192" si="47">IF(COUNTIFS($G186:$G191,$G192,L186:L191,"&lt;&gt;")=0,"",SUMIF($G186:$G191,$G192,L186:L191))</f>
        <v/>
      </c>
      <c r="M192" s="274" t="str">
        <f t="shared" ref="M192" si="48">IF(COUNTIFS($G186:$G191,$G192,M186:M191,"&lt;&gt;")=0,"",SUMIF($G186:$G191,$G192,M186:M191))</f>
        <v/>
      </c>
      <c r="N192" s="274" t="str">
        <f t="shared" ref="N192" si="49">IF(COUNTIFS($G186:$G191,$G192,N186:N191,"&lt;&gt;")=0,"",SUMIF($G186:$G191,$G192,N186:N191))</f>
        <v/>
      </c>
      <c r="O192" s="274" t="str">
        <f t="shared" ref="O192" si="50">IF(COUNTIFS($G186:$G191,$G192,O186:O191,"&lt;&gt;")=0,"",SUMIF($G186:$G191,$G192,O186:O191))</f>
        <v/>
      </c>
      <c r="P192" s="274" t="str">
        <f t="shared" ref="P192" si="51">IF(COUNTIFS($G186:$G191,$G192,P186:P191,"&lt;&gt;")=0,"",SUMIF($G186:$G191,$G192,P186:P191))</f>
        <v/>
      </c>
      <c r="Q192" s="274" t="str">
        <f t="shared" ref="Q192" si="52">IF(COUNTIFS($G186:$G191,$G192,Q186:Q191,"&lt;&gt;")=0,"",SUMIF($G186:$G191,$G192,Q186:Q191))</f>
        <v/>
      </c>
      <c r="R192" s="319"/>
      <c r="T192" s="272" t="s">
        <v>414</v>
      </c>
      <c r="W192" s="271">
        <v>7</v>
      </c>
    </row>
    <row r="193" spans="3:23" s="271" customFormat="1" ht="37.5" customHeight="1">
      <c r="C193" s="439"/>
      <c r="D193" s="440"/>
      <c r="E193" s="445"/>
      <c r="F193" s="446"/>
      <c r="G193" s="273" t="s">
        <v>407</v>
      </c>
      <c r="H193" s="274" t="str">
        <f>IF(COUNTIFS($G186:$G191,$G193,H186:H191,"&gt;=0")=0,"",SUMIF($G186:$G191,$G193,H186:H191))</f>
        <v/>
      </c>
      <c r="I193" s="274" t="str">
        <f>IF(COUNTIFS($G186:$G191,$G193,I186:I191,"&lt;&gt;")=0,"",SUMIF($G186:$G191,$G193,I186:I191))</f>
        <v/>
      </c>
      <c r="J193" s="274" t="str">
        <f t="shared" ref="J193:Q193" si="53">IF(COUNTIFS($G186:$G191,$G193,J186:J191,"&lt;&gt;")=0,"",SUMIF($G186:$G191,$G193,J186:J191))</f>
        <v/>
      </c>
      <c r="K193" s="274" t="str">
        <f t="shared" si="53"/>
        <v/>
      </c>
      <c r="L193" s="274" t="str">
        <f t="shared" si="53"/>
        <v/>
      </c>
      <c r="M193" s="274" t="str">
        <f t="shared" si="53"/>
        <v/>
      </c>
      <c r="N193" s="274" t="str">
        <f t="shared" si="53"/>
        <v/>
      </c>
      <c r="O193" s="274" t="str">
        <f t="shared" si="53"/>
        <v/>
      </c>
      <c r="P193" s="274" t="str">
        <f t="shared" si="53"/>
        <v/>
      </c>
      <c r="Q193" s="274" t="str">
        <f t="shared" si="53"/>
        <v/>
      </c>
      <c r="R193" s="319"/>
      <c r="T193" s="272" t="s">
        <v>414</v>
      </c>
      <c r="W193" s="271">
        <v>8</v>
      </c>
    </row>
    <row r="194" spans="3:23" s="271" customFormat="1" ht="37.5" customHeight="1">
      <c r="C194" s="439"/>
      <c r="D194" s="437" t="s">
        <v>121</v>
      </c>
      <c r="E194" s="437"/>
      <c r="F194" s="437"/>
      <c r="G194" s="273" t="s">
        <v>406</v>
      </c>
      <c r="H194" s="274" t="str">
        <f>IF(COUNT(H168,H176,H184,H192)=0,"",SUM(H168,H176,H184,H192))</f>
        <v/>
      </c>
      <c r="I194" s="274" t="str">
        <f t="shared" ref="I194:Q194" si="54">IF(COUNT(I168,I176,I184,I192)=0,"",SUM(I168,I176,I184,I192))</f>
        <v/>
      </c>
      <c r="J194" s="274" t="str">
        <f t="shared" si="54"/>
        <v/>
      </c>
      <c r="K194" s="274" t="str">
        <f t="shared" si="54"/>
        <v/>
      </c>
      <c r="L194" s="274" t="str">
        <f t="shared" si="54"/>
        <v/>
      </c>
      <c r="M194" s="274" t="str">
        <f t="shared" si="54"/>
        <v/>
      </c>
      <c r="N194" s="274" t="str">
        <f t="shared" si="54"/>
        <v/>
      </c>
      <c r="O194" s="274" t="str">
        <f t="shared" si="54"/>
        <v/>
      </c>
      <c r="P194" s="274" t="str">
        <f t="shared" si="54"/>
        <v/>
      </c>
      <c r="Q194" s="274" t="str">
        <f t="shared" si="54"/>
        <v/>
      </c>
      <c r="R194" s="319"/>
      <c r="T194" s="272" t="s">
        <v>414</v>
      </c>
    </row>
    <row r="195" spans="3:23" s="271" customFormat="1" ht="37.5" customHeight="1">
      <c r="C195" s="440"/>
      <c r="D195" s="437"/>
      <c r="E195" s="437"/>
      <c r="F195" s="437"/>
      <c r="G195" s="273" t="s">
        <v>407</v>
      </c>
      <c r="H195" s="274" t="str">
        <f>IF(COUNT(H169,H177,H185,H193)=0,"",SUM(H169,H177,H185,H193))</f>
        <v/>
      </c>
      <c r="I195" s="274" t="str">
        <f t="shared" ref="I195:Q195" si="55">IF(COUNT(I169,I177,I185,I193)=0,"",SUM(I169,I177,I185,I193))</f>
        <v/>
      </c>
      <c r="J195" s="274" t="str">
        <f t="shared" si="55"/>
        <v/>
      </c>
      <c r="K195" s="274" t="str">
        <f t="shared" si="55"/>
        <v/>
      </c>
      <c r="L195" s="274" t="str">
        <f t="shared" si="55"/>
        <v/>
      </c>
      <c r="M195" s="274" t="str">
        <f t="shared" si="55"/>
        <v/>
      </c>
      <c r="N195" s="274" t="str">
        <f t="shared" si="55"/>
        <v/>
      </c>
      <c r="O195" s="274" t="str">
        <f t="shared" si="55"/>
        <v/>
      </c>
      <c r="P195" s="274" t="str">
        <f t="shared" si="55"/>
        <v/>
      </c>
      <c r="Q195" s="274" t="str">
        <f t="shared" si="55"/>
        <v/>
      </c>
      <c r="R195" s="319"/>
      <c r="T195" s="272" t="s">
        <v>414</v>
      </c>
    </row>
    <row r="196" spans="3:23" s="76" customFormat="1" ht="18.75" customHeight="1">
      <c r="C196" s="78" t="s">
        <v>296</v>
      </c>
      <c r="D196" s="73"/>
      <c r="E196" s="73"/>
      <c r="F196" s="73"/>
      <c r="G196" s="74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5"/>
    </row>
    <row r="197" spans="3:23" s="76" customFormat="1" ht="18.75" customHeight="1">
      <c r="C197" s="338"/>
      <c r="D197" s="339"/>
      <c r="E197" s="339"/>
      <c r="F197" s="339"/>
      <c r="G197" s="340"/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43"/>
    </row>
    <row r="198" spans="3:23" s="76" customFormat="1" ht="18.75" customHeight="1">
      <c r="C198" s="338"/>
      <c r="D198" s="339"/>
      <c r="E198" s="339"/>
      <c r="F198" s="339"/>
      <c r="G198" s="340"/>
      <c r="H198" s="339"/>
      <c r="I198" s="339"/>
      <c r="J198" s="339"/>
      <c r="K198" s="339"/>
      <c r="L198" s="339"/>
      <c r="M198" s="339"/>
      <c r="N198" s="339"/>
      <c r="O198" s="339"/>
      <c r="P198" s="339"/>
      <c r="Q198" s="339"/>
      <c r="R198" s="343"/>
    </row>
    <row r="199" spans="3:23" s="76" customFormat="1" ht="18.75" customHeight="1">
      <c r="C199" s="338"/>
      <c r="D199" s="339"/>
      <c r="E199" s="339"/>
      <c r="F199" s="339"/>
      <c r="G199" s="340"/>
      <c r="H199" s="339"/>
      <c r="I199" s="339"/>
      <c r="J199" s="339"/>
      <c r="K199" s="339"/>
      <c r="L199" s="339"/>
      <c r="M199" s="339"/>
      <c r="N199" s="339"/>
      <c r="O199" s="339"/>
      <c r="P199" s="339"/>
      <c r="Q199" s="339"/>
      <c r="R199" s="343"/>
    </row>
    <row r="200" spans="3:23" s="76" customFormat="1" ht="18.75" customHeight="1">
      <c r="C200" s="338"/>
      <c r="D200" s="339"/>
      <c r="E200" s="339"/>
      <c r="F200" s="339"/>
      <c r="G200" s="340"/>
      <c r="H200" s="339"/>
      <c r="I200" s="339"/>
      <c r="J200" s="339"/>
      <c r="K200" s="339"/>
      <c r="L200" s="339"/>
      <c r="M200" s="339"/>
      <c r="N200" s="339"/>
      <c r="O200" s="339"/>
      <c r="P200" s="339"/>
      <c r="Q200" s="339"/>
      <c r="R200" s="343"/>
    </row>
    <row r="201" spans="3:23" s="76" customFormat="1" ht="18.75" customHeight="1">
      <c r="C201" s="338"/>
      <c r="D201" s="339"/>
      <c r="E201" s="339"/>
      <c r="F201" s="339"/>
      <c r="G201" s="340"/>
      <c r="H201" s="339"/>
      <c r="I201" s="339"/>
      <c r="J201" s="339"/>
      <c r="K201" s="339"/>
      <c r="L201" s="339"/>
      <c r="M201" s="339"/>
      <c r="N201" s="339"/>
      <c r="O201" s="339"/>
      <c r="P201" s="339"/>
      <c r="Q201" s="339"/>
      <c r="R201" s="343"/>
    </row>
    <row r="202" spans="3:23" s="76" customFormat="1" ht="18.75" customHeight="1">
      <c r="C202" s="338"/>
      <c r="D202" s="339"/>
      <c r="E202" s="339"/>
      <c r="F202" s="339"/>
      <c r="G202" s="340"/>
      <c r="H202" s="339"/>
      <c r="I202" s="339"/>
      <c r="J202" s="339"/>
      <c r="K202" s="339"/>
      <c r="L202" s="339"/>
      <c r="M202" s="339"/>
      <c r="N202" s="339"/>
      <c r="O202" s="339"/>
      <c r="P202" s="339"/>
      <c r="Q202" s="339"/>
      <c r="R202" s="343"/>
    </row>
    <row r="203" spans="3:23" s="76" customFormat="1" ht="18.75" customHeight="1">
      <c r="C203" s="338"/>
      <c r="D203" s="339"/>
      <c r="E203" s="339"/>
      <c r="F203" s="339"/>
      <c r="G203" s="340"/>
      <c r="H203" s="339"/>
      <c r="I203" s="339"/>
      <c r="J203" s="339"/>
      <c r="K203" s="339"/>
      <c r="L203" s="339"/>
      <c r="M203" s="339"/>
      <c r="N203" s="339"/>
      <c r="O203" s="339"/>
      <c r="P203" s="339"/>
      <c r="Q203" s="339"/>
      <c r="R203" s="343"/>
    </row>
    <row r="204" spans="3:23" s="76" customFormat="1" ht="18.75" customHeight="1">
      <c r="C204" s="338"/>
      <c r="D204" s="339"/>
      <c r="E204" s="339"/>
      <c r="F204" s="339"/>
      <c r="G204" s="340"/>
      <c r="H204" s="339"/>
      <c r="I204" s="339"/>
      <c r="J204" s="339"/>
      <c r="K204" s="339"/>
      <c r="L204" s="339"/>
      <c r="M204" s="339"/>
      <c r="N204" s="339"/>
      <c r="O204" s="339"/>
      <c r="P204" s="339"/>
      <c r="Q204" s="339"/>
      <c r="R204" s="343"/>
    </row>
    <row r="205" spans="3:23" s="76" customFormat="1" ht="18.75" customHeight="1">
      <c r="C205" s="338"/>
      <c r="D205" s="339"/>
      <c r="E205" s="339"/>
      <c r="F205" s="339"/>
      <c r="G205" s="340"/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43"/>
    </row>
    <row r="206" spans="3:23" ht="18.75" customHeight="1">
      <c r="C206" s="341"/>
      <c r="D206" s="341"/>
      <c r="E206" s="341"/>
      <c r="F206" s="341"/>
      <c r="G206" s="341"/>
      <c r="H206" s="342"/>
      <c r="I206" s="342"/>
      <c r="J206" s="342"/>
      <c r="K206" s="342"/>
      <c r="L206" s="342"/>
      <c r="M206" s="342"/>
      <c r="N206" s="342"/>
      <c r="O206" s="342"/>
      <c r="P206" s="342"/>
      <c r="Q206" s="342"/>
      <c r="R206" s="344"/>
    </row>
    <row r="207" spans="3:23" ht="21.95" customHeight="1">
      <c r="C207" s="61" t="s">
        <v>109</v>
      </c>
      <c r="R207" s="64"/>
    </row>
    <row r="208" spans="3:23" ht="21.95" customHeight="1">
      <c r="C208" s="61" t="s">
        <v>110</v>
      </c>
      <c r="R208" s="64"/>
    </row>
    <row r="209" spans="3:23" ht="21.95" customHeight="1">
      <c r="C209" s="65" t="s">
        <v>194</v>
      </c>
      <c r="D209" s="66"/>
      <c r="E209" s="66"/>
      <c r="F209" s="66"/>
      <c r="G209" s="66"/>
      <c r="H209" s="66"/>
      <c r="I209" s="66"/>
      <c r="J209" s="66"/>
      <c r="K209" s="66"/>
      <c r="R209" s="64"/>
    </row>
    <row r="210" spans="3:23" ht="21.95" customHeight="1">
      <c r="C210" s="51" t="s">
        <v>28</v>
      </c>
      <c r="E210" s="11" t="s">
        <v>71</v>
      </c>
      <c r="F210" s="209" t="s">
        <v>468</v>
      </c>
      <c r="R210" s="67"/>
    </row>
    <row r="211" spans="3:23" s="68" customFormat="1" ht="21.95" customHeight="1">
      <c r="C211" s="454" t="s">
        <v>103</v>
      </c>
      <c r="D211" s="455"/>
      <c r="E211" s="458" t="s">
        <v>24</v>
      </c>
      <c r="F211" s="458" t="s">
        <v>112</v>
      </c>
      <c r="G211" s="458" t="s">
        <v>113</v>
      </c>
      <c r="H211" s="182" t="s">
        <v>114</v>
      </c>
      <c r="I211" s="183"/>
      <c r="J211" s="183"/>
      <c r="K211" s="183"/>
      <c r="L211" s="184"/>
      <c r="M211" s="182" t="s">
        <v>39</v>
      </c>
      <c r="N211" s="183"/>
      <c r="O211" s="183"/>
      <c r="P211" s="183"/>
      <c r="Q211" s="184"/>
      <c r="R211" s="460" t="s">
        <v>115</v>
      </c>
    </row>
    <row r="212" spans="3:23" s="68" customFormat="1" ht="21.95" customHeight="1">
      <c r="C212" s="456"/>
      <c r="D212" s="457"/>
      <c r="E212" s="459"/>
      <c r="F212" s="459"/>
      <c r="G212" s="459"/>
      <c r="H212" s="19">
        <f>DATE(様式一覧!$D$3,1,1)</f>
        <v>42370</v>
      </c>
      <c r="I212" s="19">
        <f>DATE(様式一覧!$D$3+1,1,1)</f>
        <v>42736</v>
      </c>
      <c r="J212" s="19">
        <f>DATE(様式一覧!$D$3+2,1,1)</f>
        <v>43101</v>
      </c>
      <c r="K212" s="19">
        <f>DATE(様式一覧!$D$3+3,1,1)</f>
        <v>43466</v>
      </c>
      <c r="L212" s="19">
        <f>DATE(様式一覧!$D$3+4,1,1)</f>
        <v>43831</v>
      </c>
      <c r="M212" s="19">
        <f>DATE(様式一覧!$D$3+5,1,1)</f>
        <v>44197</v>
      </c>
      <c r="N212" s="19">
        <f>DATE(様式一覧!$D$3+6,1,1)</f>
        <v>44562</v>
      </c>
      <c r="O212" s="19">
        <f>DATE(様式一覧!$D$3+7,1,1)</f>
        <v>44927</v>
      </c>
      <c r="P212" s="19">
        <f>DATE(様式一覧!$D$3+8,1,1)</f>
        <v>45292</v>
      </c>
      <c r="Q212" s="19">
        <f>DATE(様式一覧!$D$3+9,1,1)</f>
        <v>45658</v>
      </c>
      <c r="R212" s="461"/>
    </row>
    <row r="213" spans="3:23" s="271" customFormat="1" ht="37.5" customHeight="1">
      <c r="C213" s="438" t="s">
        <v>122</v>
      </c>
      <c r="D213" s="438" t="s">
        <v>117</v>
      </c>
      <c r="E213" s="441" t="str">
        <f>IF('様式第36(指定)_送電'!E213="","",'様式第36(指定)_送電'!E213)</f>
        <v/>
      </c>
      <c r="F213" s="441" t="str">
        <f>IF('様式第36(指定)_送電'!F213="","",'様式第36(指定)_送電'!F213)</f>
        <v/>
      </c>
      <c r="G213" s="268" t="s">
        <v>406</v>
      </c>
      <c r="H213" s="267" t="str">
        <f>IF(COUNT('様式第36(指定)_送電'!L213)=0,"",'様式第36(指定)_送電'!L213)</f>
        <v/>
      </c>
      <c r="I213" s="303"/>
      <c r="J213" s="303"/>
      <c r="K213" s="303"/>
      <c r="L213" s="303"/>
      <c r="M213" s="303"/>
      <c r="N213" s="303"/>
      <c r="O213" s="303"/>
      <c r="P213" s="303"/>
      <c r="Q213" s="303"/>
      <c r="R213" s="304"/>
    </row>
    <row r="214" spans="3:23" s="271" customFormat="1" ht="37.5" customHeight="1">
      <c r="C214" s="439"/>
      <c r="D214" s="439"/>
      <c r="E214" s="442"/>
      <c r="F214" s="442"/>
      <c r="G214" s="268" t="s">
        <v>407</v>
      </c>
      <c r="H214" s="267" t="str">
        <f>IF(COUNT('様式第36(指定)_送電'!V214)=0,"",'様式第36(指定)_送電'!V214)</f>
        <v/>
      </c>
      <c r="I214" s="303"/>
      <c r="J214" s="303"/>
      <c r="K214" s="303"/>
      <c r="L214" s="303"/>
      <c r="M214" s="303"/>
      <c r="N214" s="303"/>
      <c r="O214" s="303"/>
      <c r="P214" s="303"/>
      <c r="Q214" s="303"/>
      <c r="R214" s="304"/>
    </row>
    <row r="215" spans="3:23" s="271" customFormat="1" ht="37.5" customHeight="1">
      <c r="C215" s="439"/>
      <c r="D215" s="439"/>
      <c r="E215" s="441" t="str">
        <f>IF('様式第36(指定)_送電'!E215="","",'様式第36(指定)_送電'!E215)</f>
        <v/>
      </c>
      <c r="F215" s="441" t="str">
        <f>IF('様式第36(指定)_送電'!F215="","",'様式第36(指定)_送電'!F215)</f>
        <v/>
      </c>
      <c r="G215" s="268" t="s">
        <v>406</v>
      </c>
      <c r="H215" s="267" t="str">
        <f>IF(COUNT('様式第36(指定)_送電'!L215)=0,"",'様式第36(指定)_送電'!L215)</f>
        <v/>
      </c>
      <c r="I215" s="303"/>
      <c r="J215" s="303"/>
      <c r="K215" s="303"/>
      <c r="L215" s="303"/>
      <c r="M215" s="303"/>
      <c r="N215" s="303"/>
      <c r="O215" s="303"/>
      <c r="P215" s="303"/>
      <c r="Q215" s="303"/>
      <c r="R215" s="304"/>
    </row>
    <row r="216" spans="3:23" s="271" customFormat="1" ht="37.5" customHeight="1">
      <c r="C216" s="439"/>
      <c r="D216" s="439"/>
      <c r="E216" s="442"/>
      <c r="F216" s="442"/>
      <c r="G216" s="268" t="s">
        <v>407</v>
      </c>
      <c r="H216" s="267" t="str">
        <f>IF(COUNT('様式第36(指定)_送電'!V216)=0,"",'様式第36(指定)_送電'!V216)</f>
        <v/>
      </c>
      <c r="I216" s="303"/>
      <c r="J216" s="303"/>
      <c r="K216" s="303"/>
      <c r="L216" s="303"/>
      <c r="M216" s="303"/>
      <c r="N216" s="303"/>
      <c r="O216" s="303"/>
      <c r="P216" s="303"/>
      <c r="Q216" s="303"/>
      <c r="R216" s="304"/>
    </row>
    <row r="217" spans="3:23" s="271" customFormat="1" ht="37.5" customHeight="1">
      <c r="C217" s="439"/>
      <c r="D217" s="439"/>
      <c r="E217" s="441" t="str">
        <f>IF('様式第36(指定)_送電'!E217="","",'様式第36(指定)_送電'!E217)</f>
        <v/>
      </c>
      <c r="F217" s="441" t="str">
        <f>IF('様式第36(指定)_送電'!F217="","",'様式第36(指定)_送電'!F217)</f>
        <v/>
      </c>
      <c r="G217" s="268" t="s">
        <v>406</v>
      </c>
      <c r="H217" s="267" t="str">
        <f>IF(COUNT('様式第36(指定)_送電'!L217)=0,"",'様式第36(指定)_送電'!L217)</f>
        <v/>
      </c>
      <c r="I217" s="303"/>
      <c r="J217" s="303"/>
      <c r="K217" s="303"/>
      <c r="L217" s="303"/>
      <c r="M217" s="303"/>
      <c r="N217" s="303"/>
      <c r="O217" s="303"/>
      <c r="P217" s="303"/>
      <c r="Q217" s="303"/>
      <c r="R217" s="304"/>
    </row>
    <row r="218" spans="3:23" s="271" customFormat="1" ht="37.5" customHeight="1">
      <c r="C218" s="439"/>
      <c r="D218" s="439"/>
      <c r="E218" s="442"/>
      <c r="F218" s="442"/>
      <c r="G218" s="268" t="s">
        <v>407</v>
      </c>
      <c r="H218" s="267" t="str">
        <f>IF(COUNT('様式第36(指定)_送電'!V218)=0,"",'様式第36(指定)_送電'!V218)</f>
        <v/>
      </c>
      <c r="I218" s="303"/>
      <c r="J218" s="303"/>
      <c r="K218" s="303"/>
      <c r="L218" s="303"/>
      <c r="M218" s="303"/>
      <c r="N218" s="303"/>
      <c r="O218" s="303"/>
      <c r="P218" s="303"/>
      <c r="Q218" s="303"/>
      <c r="R218" s="304"/>
    </row>
    <row r="219" spans="3:23" s="271" customFormat="1" ht="37.5" customHeight="1">
      <c r="C219" s="439"/>
      <c r="D219" s="439"/>
      <c r="E219" s="443" t="s">
        <v>118</v>
      </c>
      <c r="F219" s="444"/>
      <c r="G219" s="273" t="s">
        <v>406</v>
      </c>
      <c r="H219" s="274" t="str">
        <f>IF(COUNTIFS($G213:$G218,$G219,H213:H218,"&gt;=0")=0,"",SUMIF($G213:$G218,$G219,H213:H218))</f>
        <v/>
      </c>
      <c r="I219" s="274" t="str">
        <f>IF(COUNTIFS($G213:$G218,$G219,I213:I218,"&lt;&gt;")=0,"",SUMIF($G213:$G218,$G219,I213:I218))</f>
        <v/>
      </c>
      <c r="J219" s="274" t="str">
        <f t="shared" ref="J219:Q219" si="56">IF(COUNTIFS($G213:$G218,$G219,J213:J218,"&lt;&gt;")=0,"",SUMIF($G213:$G218,$G219,J213:J218))</f>
        <v/>
      </c>
      <c r="K219" s="274" t="str">
        <f t="shared" si="56"/>
        <v/>
      </c>
      <c r="L219" s="274" t="str">
        <f t="shared" si="56"/>
        <v/>
      </c>
      <c r="M219" s="274" t="str">
        <f t="shared" si="56"/>
        <v/>
      </c>
      <c r="N219" s="274" t="str">
        <f t="shared" si="56"/>
        <v/>
      </c>
      <c r="O219" s="274" t="str">
        <f t="shared" si="56"/>
        <v/>
      </c>
      <c r="P219" s="274" t="str">
        <f t="shared" si="56"/>
        <v/>
      </c>
      <c r="Q219" s="274" t="str">
        <f t="shared" si="56"/>
        <v/>
      </c>
      <c r="R219" s="319"/>
      <c r="T219" s="272" t="s">
        <v>414</v>
      </c>
      <c r="W219" s="271">
        <v>1</v>
      </c>
    </row>
    <row r="220" spans="3:23" s="271" customFormat="1" ht="37.5" customHeight="1">
      <c r="C220" s="439"/>
      <c r="D220" s="440"/>
      <c r="E220" s="445"/>
      <c r="F220" s="446"/>
      <c r="G220" s="273" t="s">
        <v>407</v>
      </c>
      <c r="H220" s="274" t="str">
        <f>IF(COUNTIFS($G213:$G218,$G220,H213:H218,"&gt;=0")=0,"",SUMIF($G213:$G218,$G220,H213:H218))</f>
        <v/>
      </c>
      <c r="I220" s="274" t="str">
        <f>IF(COUNTIFS($G213:$G218,$G220,I213:I218,"&lt;&gt;")=0,"",SUMIF($G213:$G218,$G220,I213:I218))</f>
        <v/>
      </c>
      <c r="J220" s="274" t="str">
        <f t="shared" ref="J220:Q220" si="57">IF(COUNTIFS($G213:$G218,$G220,J213:J218,"&lt;&gt;")=0,"",SUMIF($G213:$G218,$G220,J213:J218))</f>
        <v/>
      </c>
      <c r="K220" s="274" t="str">
        <f t="shared" si="57"/>
        <v/>
      </c>
      <c r="L220" s="274" t="str">
        <f t="shared" si="57"/>
        <v/>
      </c>
      <c r="M220" s="274" t="str">
        <f t="shared" si="57"/>
        <v/>
      </c>
      <c r="N220" s="274" t="str">
        <f t="shared" si="57"/>
        <v/>
      </c>
      <c r="O220" s="274" t="str">
        <f t="shared" si="57"/>
        <v/>
      </c>
      <c r="P220" s="274" t="str">
        <f t="shared" si="57"/>
        <v/>
      </c>
      <c r="Q220" s="274" t="str">
        <f t="shared" si="57"/>
        <v/>
      </c>
      <c r="R220" s="319"/>
      <c r="T220" s="272" t="s">
        <v>414</v>
      </c>
      <c r="W220" s="271">
        <v>2</v>
      </c>
    </row>
    <row r="221" spans="3:23" s="271" customFormat="1" ht="37.5" customHeight="1">
      <c r="C221" s="439"/>
      <c r="D221" s="438" t="s">
        <v>346</v>
      </c>
      <c r="E221" s="441" t="str">
        <f>IF('様式第36(指定)_送電'!E221="","",'様式第36(指定)_送電'!E221)</f>
        <v/>
      </c>
      <c r="F221" s="441" t="str">
        <f>IF('様式第36(指定)_送電'!F221="","",'様式第36(指定)_送電'!F221)</f>
        <v/>
      </c>
      <c r="G221" s="268" t="s">
        <v>406</v>
      </c>
      <c r="H221" s="267" t="str">
        <f>IF(COUNT('様式第36(指定)_送電'!L221)=0,"",'様式第36(指定)_送電'!L221)</f>
        <v/>
      </c>
      <c r="I221" s="303"/>
      <c r="J221" s="303"/>
      <c r="K221" s="303"/>
      <c r="L221" s="303"/>
      <c r="M221" s="303"/>
      <c r="N221" s="303"/>
      <c r="O221" s="303"/>
      <c r="P221" s="303"/>
      <c r="Q221" s="303"/>
      <c r="R221" s="304"/>
    </row>
    <row r="222" spans="3:23" s="271" customFormat="1" ht="37.5" customHeight="1">
      <c r="C222" s="439"/>
      <c r="D222" s="439"/>
      <c r="E222" s="442"/>
      <c r="F222" s="442"/>
      <c r="G222" s="268" t="s">
        <v>407</v>
      </c>
      <c r="H222" s="267" t="str">
        <f>IF(COUNT('様式第36(指定)_送電'!V222)=0,"",'様式第36(指定)_送電'!V222)</f>
        <v/>
      </c>
      <c r="I222" s="303"/>
      <c r="J222" s="303"/>
      <c r="K222" s="303"/>
      <c r="L222" s="303"/>
      <c r="M222" s="303"/>
      <c r="N222" s="303"/>
      <c r="O222" s="303"/>
      <c r="P222" s="303"/>
      <c r="Q222" s="303"/>
      <c r="R222" s="304"/>
    </row>
    <row r="223" spans="3:23" s="271" customFormat="1" ht="37.5" customHeight="1">
      <c r="C223" s="439"/>
      <c r="D223" s="439"/>
      <c r="E223" s="441" t="str">
        <f>IF('様式第36(指定)_送電'!E223="","",'様式第36(指定)_送電'!E223)</f>
        <v/>
      </c>
      <c r="F223" s="441" t="str">
        <f>IF('様式第36(指定)_送電'!F223="","",'様式第36(指定)_送電'!F223)</f>
        <v/>
      </c>
      <c r="G223" s="268" t="s">
        <v>406</v>
      </c>
      <c r="H223" s="267" t="str">
        <f>IF(COUNT('様式第36(指定)_送電'!L223)=0,"",'様式第36(指定)_送電'!L223)</f>
        <v/>
      </c>
      <c r="I223" s="303"/>
      <c r="J223" s="303"/>
      <c r="K223" s="303"/>
      <c r="L223" s="303"/>
      <c r="M223" s="303"/>
      <c r="N223" s="303"/>
      <c r="O223" s="303"/>
      <c r="P223" s="303"/>
      <c r="Q223" s="303"/>
      <c r="R223" s="304"/>
    </row>
    <row r="224" spans="3:23" s="271" customFormat="1" ht="37.5" customHeight="1">
      <c r="C224" s="439"/>
      <c r="D224" s="439"/>
      <c r="E224" s="442"/>
      <c r="F224" s="442"/>
      <c r="G224" s="268" t="s">
        <v>407</v>
      </c>
      <c r="H224" s="267" t="str">
        <f>IF(COUNT('様式第36(指定)_送電'!V224)=0,"",'様式第36(指定)_送電'!V224)</f>
        <v/>
      </c>
      <c r="I224" s="303"/>
      <c r="J224" s="303"/>
      <c r="K224" s="303"/>
      <c r="L224" s="303"/>
      <c r="M224" s="303"/>
      <c r="N224" s="303"/>
      <c r="O224" s="303"/>
      <c r="P224" s="303"/>
      <c r="Q224" s="303"/>
      <c r="R224" s="304"/>
    </row>
    <row r="225" spans="3:23" s="271" customFormat="1" ht="37.5" customHeight="1">
      <c r="C225" s="439"/>
      <c r="D225" s="439"/>
      <c r="E225" s="441" t="str">
        <f>IF('様式第36(指定)_送電'!E225="","",'様式第36(指定)_送電'!E225)</f>
        <v/>
      </c>
      <c r="F225" s="441" t="str">
        <f>IF('様式第36(指定)_送電'!F225="","",'様式第36(指定)_送電'!F225)</f>
        <v/>
      </c>
      <c r="G225" s="268" t="s">
        <v>406</v>
      </c>
      <c r="H225" s="267" t="str">
        <f>IF(COUNT('様式第36(指定)_送電'!L225)=0,"",'様式第36(指定)_送電'!L225)</f>
        <v/>
      </c>
      <c r="I225" s="303"/>
      <c r="J225" s="303"/>
      <c r="K225" s="303"/>
      <c r="L225" s="303"/>
      <c r="M225" s="303"/>
      <c r="N225" s="303"/>
      <c r="O225" s="303"/>
      <c r="P225" s="303"/>
      <c r="Q225" s="303"/>
      <c r="R225" s="304"/>
    </row>
    <row r="226" spans="3:23" s="271" customFormat="1" ht="37.5" customHeight="1">
      <c r="C226" s="439"/>
      <c r="D226" s="439"/>
      <c r="E226" s="442"/>
      <c r="F226" s="442"/>
      <c r="G226" s="268" t="s">
        <v>407</v>
      </c>
      <c r="H226" s="267" t="str">
        <f>IF(COUNT('様式第36(指定)_送電'!V226)=0,"",'様式第36(指定)_送電'!V226)</f>
        <v/>
      </c>
      <c r="I226" s="303"/>
      <c r="J226" s="303"/>
      <c r="K226" s="303"/>
      <c r="L226" s="303"/>
      <c r="M226" s="303"/>
      <c r="N226" s="303"/>
      <c r="O226" s="303"/>
      <c r="P226" s="303"/>
      <c r="Q226" s="303"/>
      <c r="R226" s="304"/>
    </row>
    <row r="227" spans="3:23" s="271" customFormat="1" ht="37.5" customHeight="1">
      <c r="C227" s="439"/>
      <c r="D227" s="439"/>
      <c r="E227" s="443" t="s">
        <v>118</v>
      </c>
      <c r="F227" s="444"/>
      <c r="G227" s="273" t="s">
        <v>406</v>
      </c>
      <c r="H227" s="274" t="str">
        <f>IF(COUNTIFS($G221:$G226,$G227,H221:H226,"&gt;=0")=0,"",SUMIF($G221:$G226,$G227,H221:H226))</f>
        <v/>
      </c>
      <c r="I227" s="274" t="str">
        <f>IF(COUNTIFS($G221:$G226,$G227,I221:I226,"&lt;&gt;")=0,"",SUMIF($G221:$G226,$G227,I221:I226))</f>
        <v/>
      </c>
      <c r="J227" s="274" t="str">
        <f t="shared" ref="J227:Q227" si="58">IF(COUNTIFS($G221:$G226,$G227,J221:J226,"&lt;&gt;")=0,"",SUMIF($G221:$G226,$G227,J221:J226))</f>
        <v/>
      </c>
      <c r="K227" s="274" t="str">
        <f t="shared" si="58"/>
        <v/>
      </c>
      <c r="L227" s="274" t="str">
        <f t="shared" si="58"/>
        <v/>
      </c>
      <c r="M227" s="274" t="str">
        <f t="shared" si="58"/>
        <v/>
      </c>
      <c r="N227" s="274" t="str">
        <f t="shared" si="58"/>
        <v/>
      </c>
      <c r="O227" s="274" t="str">
        <f t="shared" si="58"/>
        <v/>
      </c>
      <c r="P227" s="274" t="str">
        <f t="shared" si="58"/>
        <v/>
      </c>
      <c r="Q227" s="274" t="str">
        <f t="shared" si="58"/>
        <v/>
      </c>
      <c r="R227" s="319"/>
      <c r="T227" s="272" t="s">
        <v>414</v>
      </c>
      <c r="W227" s="271">
        <v>3</v>
      </c>
    </row>
    <row r="228" spans="3:23" s="271" customFormat="1" ht="37.5" customHeight="1">
      <c r="C228" s="439"/>
      <c r="D228" s="440"/>
      <c r="E228" s="445"/>
      <c r="F228" s="446"/>
      <c r="G228" s="273" t="s">
        <v>407</v>
      </c>
      <c r="H228" s="274" t="str">
        <f>IF(COUNTIFS($G221:$G226,$G228,H221:H226,"&gt;=0")=0,"",SUMIF($G221:$G226,$G228,H221:H226))</f>
        <v/>
      </c>
      <c r="I228" s="274" t="str">
        <f>IF(COUNTIFS($G221:$G226,$G228,I221:I226,"&lt;&gt;")=0,"",SUMIF($G221:$G226,$G228,I221:I226))</f>
        <v/>
      </c>
      <c r="J228" s="274" t="str">
        <f t="shared" ref="J228:Q228" si="59">IF(COUNTIFS($G221:$G226,$G228,J221:J226,"&lt;&gt;")=0,"",SUMIF($G221:$G226,$G228,J221:J226))</f>
        <v/>
      </c>
      <c r="K228" s="274" t="str">
        <f t="shared" si="59"/>
        <v/>
      </c>
      <c r="L228" s="274" t="str">
        <f t="shared" si="59"/>
        <v/>
      </c>
      <c r="M228" s="274" t="str">
        <f t="shared" si="59"/>
        <v/>
      </c>
      <c r="N228" s="274" t="str">
        <f t="shared" si="59"/>
        <v/>
      </c>
      <c r="O228" s="274" t="str">
        <f t="shared" si="59"/>
        <v/>
      </c>
      <c r="P228" s="274" t="str">
        <f t="shared" si="59"/>
        <v/>
      </c>
      <c r="Q228" s="274" t="str">
        <f t="shared" si="59"/>
        <v/>
      </c>
      <c r="R228" s="319"/>
      <c r="T228" s="272" t="s">
        <v>414</v>
      </c>
      <c r="W228" s="271">
        <v>4</v>
      </c>
    </row>
    <row r="229" spans="3:23" s="271" customFormat="1" ht="37.5" customHeight="1">
      <c r="C229" s="439"/>
      <c r="D229" s="438" t="s">
        <v>119</v>
      </c>
      <c r="E229" s="441" t="str">
        <f>IF('様式第36(指定)_送電'!E229="","",'様式第36(指定)_送電'!E229)</f>
        <v/>
      </c>
      <c r="F229" s="441" t="str">
        <f>IF('様式第36(指定)_送電'!F229="","",'様式第36(指定)_送電'!F229)</f>
        <v/>
      </c>
      <c r="G229" s="268" t="s">
        <v>406</v>
      </c>
      <c r="H229" s="267" t="str">
        <f>IF(COUNT('様式第36(指定)_送電'!L229)=0,"",'様式第36(指定)_送電'!L229)</f>
        <v/>
      </c>
      <c r="I229" s="303"/>
      <c r="J229" s="303"/>
      <c r="K229" s="303"/>
      <c r="L229" s="303"/>
      <c r="M229" s="303"/>
      <c r="N229" s="303"/>
      <c r="O229" s="303"/>
      <c r="P229" s="303"/>
      <c r="Q229" s="303"/>
      <c r="R229" s="304"/>
    </row>
    <row r="230" spans="3:23" s="271" customFormat="1" ht="37.5" customHeight="1">
      <c r="C230" s="439"/>
      <c r="D230" s="439"/>
      <c r="E230" s="442"/>
      <c r="F230" s="442"/>
      <c r="G230" s="268" t="s">
        <v>407</v>
      </c>
      <c r="H230" s="267" t="str">
        <f>IF(COUNT('様式第36(指定)_送電'!V230)=0,"",'様式第36(指定)_送電'!V230)</f>
        <v/>
      </c>
      <c r="I230" s="303"/>
      <c r="J230" s="303"/>
      <c r="K230" s="303"/>
      <c r="L230" s="303"/>
      <c r="M230" s="303"/>
      <c r="N230" s="303"/>
      <c r="O230" s="303"/>
      <c r="P230" s="303"/>
      <c r="Q230" s="303"/>
      <c r="R230" s="304"/>
    </row>
    <row r="231" spans="3:23" s="271" customFormat="1" ht="37.5" customHeight="1">
      <c r="C231" s="439"/>
      <c r="D231" s="439"/>
      <c r="E231" s="441" t="str">
        <f>IF('様式第36(指定)_送電'!E231="","",'様式第36(指定)_送電'!E231)</f>
        <v/>
      </c>
      <c r="F231" s="441" t="str">
        <f>IF('様式第36(指定)_送電'!F231="","",'様式第36(指定)_送電'!F231)</f>
        <v/>
      </c>
      <c r="G231" s="268" t="s">
        <v>406</v>
      </c>
      <c r="H231" s="267" t="str">
        <f>IF(COUNT('様式第36(指定)_送電'!L231)=0,"",'様式第36(指定)_送電'!L231)</f>
        <v/>
      </c>
      <c r="I231" s="303"/>
      <c r="J231" s="303"/>
      <c r="K231" s="303"/>
      <c r="L231" s="303"/>
      <c r="M231" s="303"/>
      <c r="N231" s="303"/>
      <c r="O231" s="303"/>
      <c r="P231" s="303"/>
      <c r="Q231" s="303"/>
      <c r="R231" s="304"/>
    </row>
    <row r="232" spans="3:23" s="271" customFormat="1" ht="37.5" customHeight="1">
      <c r="C232" s="439"/>
      <c r="D232" s="439"/>
      <c r="E232" s="442"/>
      <c r="F232" s="442"/>
      <c r="G232" s="268" t="s">
        <v>407</v>
      </c>
      <c r="H232" s="267" t="str">
        <f>IF(COUNT('様式第36(指定)_送電'!V232)=0,"",'様式第36(指定)_送電'!V232)</f>
        <v/>
      </c>
      <c r="I232" s="303"/>
      <c r="J232" s="303"/>
      <c r="K232" s="303"/>
      <c r="L232" s="303"/>
      <c r="M232" s="303"/>
      <c r="N232" s="303"/>
      <c r="O232" s="303"/>
      <c r="P232" s="303"/>
      <c r="Q232" s="303"/>
      <c r="R232" s="304"/>
    </row>
    <row r="233" spans="3:23" s="271" customFormat="1" ht="37.5" customHeight="1">
      <c r="C233" s="439"/>
      <c r="D233" s="439"/>
      <c r="E233" s="441" t="str">
        <f>IF('様式第36(指定)_送電'!E233="","",'様式第36(指定)_送電'!E233)</f>
        <v/>
      </c>
      <c r="F233" s="441" t="str">
        <f>IF('様式第36(指定)_送電'!F233="","",'様式第36(指定)_送電'!F233)</f>
        <v/>
      </c>
      <c r="G233" s="268" t="s">
        <v>406</v>
      </c>
      <c r="H233" s="267" t="str">
        <f>IF(COUNT('様式第36(指定)_送電'!L233)=0,"",'様式第36(指定)_送電'!L233)</f>
        <v/>
      </c>
      <c r="I233" s="303"/>
      <c r="J233" s="303"/>
      <c r="K233" s="303"/>
      <c r="L233" s="303"/>
      <c r="M233" s="303"/>
      <c r="N233" s="303"/>
      <c r="O233" s="303"/>
      <c r="P233" s="303"/>
      <c r="Q233" s="303"/>
      <c r="R233" s="304"/>
    </row>
    <row r="234" spans="3:23" s="271" customFormat="1" ht="37.5" customHeight="1">
      <c r="C234" s="439"/>
      <c r="D234" s="439"/>
      <c r="E234" s="442"/>
      <c r="F234" s="442"/>
      <c r="G234" s="268" t="s">
        <v>407</v>
      </c>
      <c r="H234" s="267" t="str">
        <f>IF(COUNT('様式第36(指定)_送電'!V234)=0,"",'様式第36(指定)_送電'!V234)</f>
        <v/>
      </c>
      <c r="I234" s="303"/>
      <c r="J234" s="303"/>
      <c r="K234" s="303"/>
      <c r="L234" s="303"/>
      <c r="M234" s="303"/>
      <c r="N234" s="303"/>
      <c r="O234" s="303"/>
      <c r="P234" s="303"/>
      <c r="Q234" s="303"/>
      <c r="R234" s="304"/>
    </row>
    <row r="235" spans="3:23" s="271" customFormat="1" ht="37.5" customHeight="1">
      <c r="C235" s="439"/>
      <c r="D235" s="439"/>
      <c r="E235" s="443" t="s">
        <v>118</v>
      </c>
      <c r="F235" s="444"/>
      <c r="G235" s="273" t="s">
        <v>406</v>
      </c>
      <c r="H235" s="274" t="str">
        <f>IF(COUNTIFS($G229:$G234,$G235,H229:H234,"&gt;=0")=0,"",SUMIF($G229:$G234,$G235,H229:H234))</f>
        <v/>
      </c>
      <c r="I235" s="274" t="str">
        <f>IF(COUNTIFS($G229:$G234,$G235,I229:I234,"&lt;&gt;")=0,"",SUMIF($G229:$G234,$G235,I229:I234))</f>
        <v/>
      </c>
      <c r="J235" s="274" t="str">
        <f t="shared" ref="J235:Q235" si="60">IF(COUNTIFS($G229:$G234,$G235,J229:J234,"&lt;&gt;")=0,"",SUMIF($G229:$G234,$G235,J229:J234))</f>
        <v/>
      </c>
      <c r="K235" s="274" t="str">
        <f t="shared" si="60"/>
        <v/>
      </c>
      <c r="L235" s="274" t="str">
        <f t="shared" si="60"/>
        <v/>
      </c>
      <c r="M235" s="274" t="str">
        <f t="shared" si="60"/>
        <v/>
      </c>
      <c r="N235" s="274" t="str">
        <f t="shared" si="60"/>
        <v/>
      </c>
      <c r="O235" s="274" t="str">
        <f t="shared" si="60"/>
        <v/>
      </c>
      <c r="P235" s="274" t="str">
        <f t="shared" si="60"/>
        <v/>
      </c>
      <c r="Q235" s="274" t="str">
        <f t="shared" si="60"/>
        <v/>
      </c>
      <c r="R235" s="319"/>
      <c r="T235" s="272" t="s">
        <v>414</v>
      </c>
      <c r="W235" s="271">
        <v>5</v>
      </c>
    </row>
    <row r="236" spans="3:23" s="271" customFormat="1" ht="37.5" customHeight="1">
      <c r="C236" s="439"/>
      <c r="D236" s="440"/>
      <c r="E236" s="445"/>
      <c r="F236" s="446"/>
      <c r="G236" s="273" t="s">
        <v>407</v>
      </c>
      <c r="H236" s="274" t="str">
        <f>IF(COUNTIFS($G229:$G234,$G236,H229:H234,"&gt;=0")=0,"",SUMIF($G229:$G234,$G236,H229:H234))</f>
        <v/>
      </c>
      <c r="I236" s="274" t="str">
        <f>IF(COUNTIFS($G229:$G234,$G236,I229:I234,"&lt;&gt;")=0,"",SUMIF($G229:$G234,$G236,I229:I234))</f>
        <v/>
      </c>
      <c r="J236" s="274" t="str">
        <f t="shared" ref="J236:Q236" si="61">IF(COUNTIFS($G229:$G234,$G236,J229:J234,"&lt;&gt;")=0,"",SUMIF($G229:$G234,$G236,J229:J234))</f>
        <v/>
      </c>
      <c r="K236" s="274" t="str">
        <f t="shared" si="61"/>
        <v/>
      </c>
      <c r="L236" s="274" t="str">
        <f t="shared" si="61"/>
        <v/>
      </c>
      <c r="M236" s="274" t="str">
        <f t="shared" si="61"/>
        <v/>
      </c>
      <c r="N236" s="274" t="str">
        <f t="shared" si="61"/>
        <v/>
      </c>
      <c r="O236" s="274" t="str">
        <f t="shared" si="61"/>
        <v/>
      </c>
      <c r="P236" s="274" t="str">
        <f t="shared" si="61"/>
        <v/>
      </c>
      <c r="Q236" s="274" t="str">
        <f t="shared" si="61"/>
        <v/>
      </c>
      <c r="R236" s="319"/>
      <c r="T236" s="272" t="s">
        <v>414</v>
      </c>
      <c r="W236" s="271">
        <v>6</v>
      </c>
    </row>
    <row r="237" spans="3:23" s="271" customFormat="1" ht="37.5" customHeight="1">
      <c r="C237" s="439"/>
      <c r="D237" s="438" t="s">
        <v>120</v>
      </c>
      <c r="E237" s="441" t="str">
        <f>IF('様式第36(指定)_送電'!E237="","",'様式第36(指定)_送電'!E237)</f>
        <v/>
      </c>
      <c r="F237" s="441" t="str">
        <f>IF('様式第36(指定)_送電'!F237="","",'様式第36(指定)_送電'!F237)</f>
        <v/>
      </c>
      <c r="G237" s="268" t="s">
        <v>406</v>
      </c>
      <c r="H237" s="267" t="str">
        <f>IF(COUNT('様式第36(指定)_送電'!L237)=0,"",'様式第36(指定)_送電'!L237)</f>
        <v/>
      </c>
      <c r="I237" s="303"/>
      <c r="J237" s="303"/>
      <c r="K237" s="303"/>
      <c r="L237" s="303"/>
      <c r="M237" s="303"/>
      <c r="N237" s="303"/>
      <c r="O237" s="303"/>
      <c r="P237" s="303"/>
      <c r="Q237" s="303"/>
      <c r="R237" s="304"/>
    </row>
    <row r="238" spans="3:23" s="271" customFormat="1" ht="37.5" customHeight="1">
      <c r="C238" s="439"/>
      <c r="D238" s="439"/>
      <c r="E238" s="442"/>
      <c r="F238" s="442"/>
      <c r="G238" s="268" t="s">
        <v>407</v>
      </c>
      <c r="H238" s="267" t="str">
        <f>IF(COUNT('様式第36(指定)_送電'!V238)=0,"",'様式第36(指定)_送電'!V238)</f>
        <v/>
      </c>
      <c r="I238" s="303"/>
      <c r="J238" s="303"/>
      <c r="K238" s="303"/>
      <c r="L238" s="303"/>
      <c r="M238" s="303"/>
      <c r="N238" s="303"/>
      <c r="O238" s="303"/>
      <c r="P238" s="303"/>
      <c r="Q238" s="303"/>
      <c r="R238" s="304"/>
    </row>
    <row r="239" spans="3:23" s="271" customFormat="1" ht="37.5" customHeight="1">
      <c r="C239" s="439"/>
      <c r="D239" s="439"/>
      <c r="E239" s="441" t="str">
        <f>IF('様式第36(指定)_送電'!E239="","",'様式第36(指定)_送電'!E239)</f>
        <v/>
      </c>
      <c r="F239" s="441" t="str">
        <f>IF('様式第36(指定)_送電'!F239="","",'様式第36(指定)_送電'!F239)</f>
        <v/>
      </c>
      <c r="G239" s="268" t="s">
        <v>406</v>
      </c>
      <c r="H239" s="267" t="str">
        <f>IF(COUNT('様式第36(指定)_送電'!L239)=0,"",'様式第36(指定)_送電'!L239)</f>
        <v/>
      </c>
      <c r="I239" s="303"/>
      <c r="J239" s="303"/>
      <c r="K239" s="303"/>
      <c r="L239" s="303"/>
      <c r="M239" s="303"/>
      <c r="N239" s="303"/>
      <c r="O239" s="303"/>
      <c r="P239" s="303"/>
      <c r="Q239" s="303"/>
      <c r="R239" s="304"/>
    </row>
    <row r="240" spans="3:23" s="271" customFormat="1" ht="37.5" customHeight="1">
      <c r="C240" s="439"/>
      <c r="D240" s="439"/>
      <c r="E240" s="442"/>
      <c r="F240" s="442"/>
      <c r="G240" s="268" t="s">
        <v>407</v>
      </c>
      <c r="H240" s="267" t="str">
        <f>IF(COUNT('様式第36(指定)_送電'!V240)=0,"",'様式第36(指定)_送電'!V240)</f>
        <v/>
      </c>
      <c r="I240" s="303"/>
      <c r="J240" s="303"/>
      <c r="K240" s="303"/>
      <c r="L240" s="303"/>
      <c r="M240" s="303"/>
      <c r="N240" s="303"/>
      <c r="O240" s="303"/>
      <c r="P240" s="303"/>
      <c r="Q240" s="303"/>
      <c r="R240" s="304"/>
    </row>
    <row r="241" spans="3:23" s="271" customFormat="1" ht="37.5" customHeight="1">
      <c r="C241" s="439"/>
      <c r="D241" s="439"/>
      <c r="E241" s="441" t="str">
        <f>IF('様式第36(指定)_送電'!E241="","",'様式第36(指定)_送電'!E241)</f>
        <v/>
      </c>
      <c r="F241" s="441" t="str">
        <f>IF('様式第36(指定)_送電'!F241="","",'様式第36(指定)_送電'!F241)</f>
        <v/>
      </c>
      <c r="G241" s="268" t="s">
        <v>406</v>
      </c>
      <c r="H241" s="267" t="str">
        <f>IF(COUNT('様式第36(指定)_送電'!L241)=0,"",'様式第36(指定)_送電'!L241)</f>
        <v/>
      </c>
      <c r="I241" s="303"/>
      <c r="J241" s="303"/>
      <c r="K241" s="303"/>
      <c r="L241" s="303"/>
      <c r="M241" s="303"/>
      <c r="N241" s="303"/>
      <c r="O241" s="303"/>
      <c r="P241" s="303"/>
      <c r="Q241" s="303"/>
      <c r="R241" s="304"/>
    </row>
    <row r="242" spans="3:23" s="271" customFormat="1" ht="37.5" customHeight="1">
      <c r="C242" s="439"/>
      <c r="D242" s="439"/>
      <c r="E242" s="442"/>
      <c r="F242" s="442"/>
      <c r="G242" s="268" t="s">
        <v>407</v>
      </c>
      <c r="H242" s="267" t="str">
        <f>IF(COUNT('様式第36(指定)_送電'!V242)=0,"",'様式第36(指定)_送電'!V242)</f>
        <v/>
      </c>
      <c r="I242" s="303"/>
      <c r="J242" s="303"/>
      <c r="K242" s="303"/>
      <c r="L242" s="303"/>
      <c r="M242" s="303"/>
      <c r="N242" s="303"/>
      <c r="O242" s="303"/>
      <c r="P242" s="303"/>
      <c r="Q242" s="303"/>
      <c r="R242" s="304"/>
    </row>
    <row r="243" spans="3:23" s="271" customFormat="1" ht="37.5" customHeight="1">
      <c r="C243" s="439"/>
      <c r="D243" s="439"/>
      <c r="E243" s="443" t="s">
        <v>118</v>
      </c>
      <c r="F243" s="444"/>
      <c r="G243" s="273" t="s">
        <v>406</v>
      </c>
      <c r="H243" s="274" t="str">
        <f>IF(COUNTIFS($G237:$G242,$G243,H237:H242,"&gt;=0")=0,"",SUMIF($G237:$G242,$G243,H237:H242))</f>
        <v/>
      </c>
      <c r="I243" s="274" t="str">
        <f>IF(COUNTIFS($G237:$G242,$G243,I237:I242,"&lt;&gt;")=0,"",SUMIF($G237:$G242,$G243,I237:I242))</f>
        <v/>
      </c>
      <c r="J243" s="274" t="str">
        <f t="shared" ref="J243" si="62">IF(COUNTIFS($G237:$G242,$G243,J237:J242,"&lt;&gt;")=0,"",SUMIF($G237:$G242,$G243,J237:J242))</f>
        <v/>
      </c>
      <c r="K243" s="274" t="str">
        <f t="shared" ref="K243" si="63">IF(COUNTIFS($G237:$G242,$G243,K237:K242,"&lt;&gt;")=0,"",SUMIF($G237:$G242,$G243,K237:K242))</f>
        <v/>
      </c>
      <c r="L243" s="274" t="str">
        <f t="shared" ref="L243" si="64">IF(COUNTIFS($G237:$G242,$G243,L237:L242,"&lt;&gt;")=0,"",SUMIF($G237:$G242,$G243,L237:L242))</f>
        <v/>
      </c>
      <c r="M243" s="274" t="str">
        <f t="shared" ref="M243" si="65">IF(COUNTIFS($G237:$G242,$G243,M237:M242,"&lt;&gt;")=0,"",SUMIF($G237:$G242,$G243,M237:M242))</f>
        <v/>
      </c>
      <c r="N243" s="274" t="str">
        <f t="shared" ref="N243" si="66">IF(COUNTIFS($G237:$G242,$G243,N237:N242,"&lt;&gt;")=0,"",SUMIF($G237:$G242,$G243,N237:N242))</f>
        <v/>
      </c>
      <c r="O243" s="274" t="str">
        <f t="shared" ref="O243" si="67">IF(COUNTIFS($G237:$G242,$G243,O237:O242,"&lt;&gt;")=0,"",SUMIF($G237:$G242,$G243,O237:O242))</f>
        <v/>
      </c>
      <c r="P243" s="274" t="str">
        <f t="shared" ref="P243" si="68">IF(COUNTIFS($G237:$G242,$G243,P237:P242,"&lt;&gt;")=0,"",SUMIF($G237:$G242,$G243,P237:P242))</f>
        <v/>
      </c>
      <c r="Q243" s="274" t="str">
        <f t="shared" ref="Q243" si="69">IF(COUNTIFS($G237:$G242,$G243,Q237:Q242,"&lt;&gt;")=0,"",SUMIF($G237:$G242,$G243,Q237:Q242))</f>
        <v/>
      </c>
      <c r="R243" s="319"/>
      <c r="T243" s="272" t="s">
        <v>414</v>
      </c>
      <c r="W243" s="271">
        <v>7</v>
      </c>
    </row>
    <row r="244" spans="3:23" s="271" customFormat="1" ht="37.5" customHeight="1">
      <c r="C244" s="439"/>
      <c r="D244" s="440"/>
      <c r="E244" s="445"/>
      <c r="F244" s="446"/>
      <c r="G244" s="273" t="s">
        <v>407</v>
      </c>
      <c r="H244" s="274" t="str">
        <f>IF(COUNTIFS($G237:$G242,$G244,H237:H242,"&gt;=0")=0,"",SUMIF($G237:$G242,$G244,H237:H242))</f>
        <v/>
      </c>
      <c r="I244" s="274" t="str">
        <f>IF(COUNTIFS($G237:$G242,$G244,I237:I242,"&lt;&gt;")=0,"",SUMIF($G237:$G242,$G244,I237:I242))</f>
        <v/>
      </c>
      <c r="J244" s="274" t="str">
        <f t="shared" ref="J244:Q244" si="70">IF(COUNTIFS($G237:$G242,$G244,J237:J242,"&lt;&gt;")=0,"",SUMIF($G237:$G242,$G244,J237:J242))</f>
        <v/>
      </c>
      <c r="K244" s="274" t="str">
        <f t="shared" si="70"/>
        <v/>
      </c>
      <c r="L244" s="274" t="str">
        <f t="shared" si="70"/>
        <v/>
      </c>
      <c r="M244" s="274" t="str">
        <f t="shared" si="70"/>
        <v/>
      </c>
      <c r="N244" s="274" t="str">
        <f t="shared" si="70"/>
        <v/>
      </c>
      <c r="O244" s="274" t="str">
        <f t="shared" si="70"/>
        <v/>
      </c>
      <c r="P244" s="274" t="str">
        <f t="shared" si="70"/>
        <v/>
      </c>
      <c r="Q244" s="274" t="str">
        <f t="shared" si="70"/>
        <v/>
      </c>
      <c r="R244" s="319"/>
      <c r="T244" s="272" t="s">
        <v>414</v>
      </c>
      <c r="W244" s="271">
        <v>8</v>
      </c>
    </row>
    <row r="245" spans="3:23" s="271" customFormat="1" ht="37.5" customHeight="1">
      <c r="C245" s="439"/>
      <c r="D245" s="437" t="s">
        <v>121</v>
      </c>
      <c r="E245" s="437"/>
      <c r="F245" s="437"/>
      <c r="G245" s="273" t="s">
        <v>406</v>
      </c>
      <c r="H245" s="274" t="str">
        <f>IF(COUNT(H219,H227,H235,H243)=0,"",SUM(H219,H227,H235,H243))</f>
        <v/>
      </c>
      <c r="I245" s="274" t="str">
        <f t="shared" ref="I245:Q245" si="71">IF(COUNT(I219,I227,I235,I243)=0,"",SUM(I219,I227,I235,I243))</f>
        <v/>
      </c>
      <c r="J245" s="274" t="str">
        <f t="shared" si="71"/>
        <v/>
      </c>
      <c r="K245" s="274" t="str">
        <f t="shared" si="71"/>
        <v/>
      </c>
      <c r="L245" s="274" t="str">
        <f t="shared" si="71"/>
        <v/>
      </c>
      <c r="M245" s="274" t="str">
        <f t="shared" si="71"/>
        <v/>
      </c>
      <c r="N245" s="274" t="str">
        <f t="shared" si="71"/>
        <v/>
      </c>
      <c r="O245" s="274" t="str">
        <f t="shared" si="71"/>
        <v/>
      </c>
      <c r="P245" s="274" t="str">
        <f t="shared" si="71"/>
        <v/>
      </c>
      <c r="Q245" s="274" t="str">
        <f t="shared" si="71"/>
        <v/>
      </c>
      <c r="R245" s="319"/>
      <c r="T245" s="272" t="s">
        <v>414</v>
      </c>
    </row>
    <row r="246" spans="3:23" s="271" customFormat="1" ht="37.5" customHeight="1">
      <c r="C246" s="440"/>
      <c r="D246" s="437"/>
      <c r="E246" s="437"/>
      <c r="F246" s="437"/>
      <c r="G246" s="273" t="s">
        <v>407</v>
      </c>
      <c r="H246" s="274" t="str">
        <f>IF(COUNT(H220,H228,H236,H244)=0,"",SUM(H220,H228,H236,H244))</f>
        <v/>
      </c>
      <c r="I246" s="274" t="str">
        <f t="shared" ref="I246:Q246" si="72">IF(COUNT(I220,I228,I236,I244)=0,"",SUM(I220,I228,I236,I244))</f>
        <v/>
      </c>
      <c r="J246" s="274" t="str">
        <f t="shared" si="72"/>
        <v/>
      </c>
      <c r="K246" s="274" t="str">
        <f t="shared" si="72"/>
        <v/>
      </c>
      <c r="L246" s="274" t="str">
        <f t="shared" si="72"/>
        <v/>
      </c>
      <c r="M246" s="274" t="str">
        <f t="shared" si="72"/>
        <v/>
      </c>
      <c r="N246" s="274" t="str">
        <f t="shared" si="72"/>
        <v/>
      </c>
      <c r="O246" s="274" t="str">
        <f t="shared" si="72"/>
        <v/>
      </c>
      <c r="P246" s="274" t="str">
        <f t="shared" si="72"/>
        <v/>
      </c>
      <c r="Q246" s="274" t="str">
        <f t="shared" si="72"/>
        <v/>
      </c>
      <c r="R246" s="319"/>
      <c r="T246" s="272" t="s">
        <v>414</v>
      </c>
    </row>
    <row r="247" spans="3:23" s="76" customFormat="1" ht="18.75" customHeight="1">
      <c r="C247" s="78" t="s">
        <v>296</v>
      </c>
      <c r="D247" s="73"/>
      <c r="E247" s="73"/>
      <c r="F247" s="73"/>
      <c r="G247" s="74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5"/>
    </row>
    <row r="248" spans="3:23" s="76" customFormat="1" ht="18.75" customHeight="1">
      <c r="C248" s="338"/>
      <c r="D248" s="339"/>
      <c r="E248" s="339"/>
      <c r="F248" s="339"/>
      <c r="G248" s="340"/>
      <c r="H248" s="339"/>
      <c r="I248" s="339"/>
      <c r="J248" s="339"/>
      <c r="K248" s="339"/>
      <c r="L248" s="339"/>
      <c r="M248" s="339"/>
      <c r="N248" s="339"/>
      <c r="O248" s="339"/>
      <c r="P248" s="339"/>
      <c r="Q248" s="339"/>
      <c r="R248" s="343"/>
    </row>
    <row r="249" spans="3:23" s="76" customFormat="1" ht="18.75" customHeight="1">
      <c r="C249" s="338"/>
      <c r="D249" s="339"/>
      <c r="E249" s="339"/>
      <c r="F249" s="339"/>
      <c r="G249" s="340"/>
      <c r="H249" s="339"/>
      <c r="I249" s="339"/>
      <c r="J249" s="339"/>
      <c r="K249" s="339"/>
      <c r="L249" s="339"/>
      <c r="M249" s="339"/>
      <c r="N249" s="339"/>
      <c r="O249" s="339"/>
      <c r="P249" s="339"/>
      <c r="Q249" s="339"/>
      <c r="R249" s="343"/>
    </row>
    <row r="250" spans="3:23" s="76" customFormat="1" ht="18.75" customHeight="1">
      <c r="C250" s="338"/>
      <c r="D250" s="339"/>
      <c r="E250" s="339"/>
      <c r="F250" s="339"/>
      <c r="G250" s="340"/>
      <c r="H250" s="339"/>
      <c r="I250" s="339"/>
      <c r="J250" s="339"/>
      <c r="K250" s="339"/>
      <c r="L250" s="339"/>
      <c r="M250" s="339"/>
      <c r="N250" s="339"/>
      <c r="O250" s="339"/>
      <c r="P250" s="339"/>
      <c r="Q250" s="339"/>
      <c r="R250" s="343"/>
    </row>
    <row r="251" spans="3:23" s="76" customFormat="1" ht="18.75" customHeight="1">
      <c r="C251" s="338"/>
      <c r="D251" s="339"/>
      <c r="E251" s="339"/>
      <c r="F251" s="339"/>
      <c r="G251" s="340"/>
      <c r="H251" s="339"/>
      <c r="I251" s="339"/>
      <c r="J251" s="339"/>
      <c r="K251" s="339"/>
      <c r="L251" s="339"/>
      <c r="M251" s="339"/>
      <c r="N251" s="339"/>
      <c r="O251" s="339"/>
      <c r="P251" s="339"/>
      <c r="Q251" s="339"/>
      <c r="R251" s="343"/>
    </row>
    <row r="252" spans="3:23" s="76" customFormat="1" ht="18.75" customHeight="1">
      <c r="C252" s="338"/>
      <c r="D252" s="339"/>
      <c r="E252" s="339"/>
      <c r="F252" s="339"/>
      <c r="G252" s="340"/>
      <c r="H252" s="339"/>
      <c r="I252" s="339"/>
      <c r="J252" s="339"/>
      <c r="K252" s="339"/>
      <c r="L252" s="339"/>
      <c r="M252" s="339"/>
      <c r="N252" s="339"/>
      <c r="O252" s="339"/>
      <c r="P252" s="339"/>
      <c r="Q252" s="339"/>
      <c r="R252" s="343"/>
    </row>
    <row r="253" spans="3:23" s="76" customFormat="1" ht="18.75" customHeight="1">
      <c r="C253" s="338"/>
      <c r="D253" s="339"/>
      <c r="E253" s="339"/>
      <c r="F253" s="339"/>
      <c r="G253" s="340"/>
      <c r="H253" s="339"/>
      <c r="I253" s="339"/>
      <c r="J253" s="339"/>
      <c r="K253" s="339"/>
      <c r="L253" s="339"/>
      <c r="M253" s="339"/>
      <c r="N253" s="339"/>
      <c r="O253" s="339"/>
      <c r="P253" s="339"/>
      <c r="Q253" s="339"/>
      <c r="R253" s="343"/>
    </row>
    <row r="254" spans="3:23" s="76" customFormat="1" ht="18.75" customHeight="1">
      <c r="C254" s="338"/>
      <c r="D254" s="339"/>
      <c r="E254" s="339"/>
      <c r="F254" s="339"/>
      <c r="G254" s="340"/>
      <c r="H254" s="339"/>
      <c r="I254" s="339"/>
      <c r="J254" s="339"/>
      <c r="K254" s="339"/>
      <c r="L254" s="339"/>
      <c r="M254" s="339"/>
      <c r="N254" s="339"/>
      <c r="O254" s="339"/>
      <c r="P254" s="339"/>
      <c r="Q254" s="339"/>
      <c r="R254" s="343"/>
    </row>
    <row r="255" spans="3:23" s="76" customFormat="1" ht="18.75" customHeight="1">
      <c r="C255" s="338"/>
      <c r="D255" s="339"/>
      <c r="E255" s="339"/>
      <c r="F255" s="339"/>
      <c r="G255" s="340"/>
      <c r="H255" s="339"/>
      <c r="I255" s="339"/>
      <c r="J255" s="339"/>
      <c r="K255" s="339"/>
      <c r="L255" s="339"/>
      <c r="M255" s="339"/>
      <c r="N255" s="339"/>
      <c r="O255" s="339"/>
      <c r="P255" s="339"/>
      <c r="Q255" s="339"/>
      <c r="R255" s="343"/>
    </row>
    <row r="256" spans="3:23" s="76" customFormat="1" ht="18.75" customHeight="1">
      <c r="C256" s="338"/>
      <c r="D256" s="339"/>
      <c r="E256" s="339"/>
      <c r="F256" s="339"/>
      <c r="G256" s="340"/>
      <c r="H256" s="339"/>
      <c r="I256" s="339"/>
      <c r="J256" s="339"/>
      <c r="K256" s="339"/>
      <c r="L256" s="339"/>
      <c r="M256" s="339"/>
      <c r="N256" s="339"/>
      <c r="O256" s="339"/>
      <c r="P256" s="339"/>
      <c r="Q256" s="339"/>
      <c r="R256" s="343"/>
    </row>
    <row r="257" spans="3:23" ht="18.75" customHeight="1">
      <c r="C257" s="341"/>
      <c r="D257" s="341"/>
      <c r="E257" s="341"/>
      <c r="F257" s="341"/>
      <c r="G257" s="341"/>
      <c r="H257" s="342"/>
      <c r="I257" s="342"/>
      <c r="J257" s="342"/>
      <c r="K257" s="342"/>
      <c r="L257" s="342"/>
      <c r="M257" s="342"/>
      <c r="N257" s="342"/>
      <c r="O257" s="342"/>
      <c r="P257" s="342"/>
      <c r="Q257" s="342"/>
      <c r="R257" s="344"/>
    </row>
    <row r="258" spans="3:23" ht="21.95" customHeight="1">
      <c r="C258" s="61" t="s">
        <v>109</v>
      </c>
      <c r="R258" s="64"/>
    </row>
    <row r="259" spans="3:23" ht="21.95" customHeight="1">
      <c r="C259" s="61" t="s">
        <v>110</v>
      </c>
      <c r="R259" s="64"/>
    </row>
    <row r="260" spans="3:23" ht="21.95" customHeight="1">
      <c r="C260" s="65" t="s">
        <v>194</v>
      </c>
      <c r="D260" s="66"/>
      <c r="E260" s="66"/>
      <c r="F260" s="66"/>
      <c r="G260" s="66"/>
      <c r="H260" s="66"/>
      <c r="I260" s="66"/>
      <c r="J260" s="66"/>
      <c r="K260" s="66"/>
      <c r="R260" s="64"/>
    </row>
    <row r="261" spans="3:23" ht="21.95" customHeight="1">
      <c r="C261" s="51" t="s">
        <v>28</v>
      </c>
      <c r="E261" s="11" t="s">
        <v>72</v>
      </c>
      <c r="F261" s="209" t="s">
        <v>468</v>
      </c>
      <c r="R261" s="67"/>
    </row>
    <row r="262" spans="3:23" s="68" customFormat="1" ht="21.95" customHeight="1">
      <c r="C262" s="454" t="s">
        <v>103</v>
      </c>
      <c r="D262" s="455"/>
      <c r="E262" s="458" t="s">
        <v>24</v>
      </c>
      <c r="F262" s="458" t="s">
        <v>112</v>
      </c>
      <c r="G262" s="458" t="s">
        <v>113</v>
      </c>
      <c r="H262" s="182" t="s">
        <v>114</v>
      </c>
      <c r="I262" s="183"/>
      <c r="J262" s="183"/>
      <c r="K262" s="183"/>
      <c r="L262" s="184"/>
      <c r="M262" s="182" t="s">
        <v>39</v>
      </c>
      <c r="N262" s="183"/>
      <c r="O262" s="183"/>
      <c r="P262" s="183"/>
      <c r="Q262" s="184"/>
      <c r="R262" s="460" t="s">
        <v>115</v>
      </c>
    </row>
    <row r="263" spans="3:23" s="68" customFormat="1" ht="21.95" customHeight="1">
      <c r="C263" s="456"/>
      <c r="D263" s="457"/>
      <c r="E263" s="459"/>
      <c r="F263" s="459"/>
      <c r="G263" s="459"/>
      <c r="H263" s="19">
        <f>DATE(様式一覧!$D$3,1,1)</f>
        <v>42370</v>
      </c>
      <c r="I263" s="19">
        <f>DATE(様式一覧!$D$3+1,1,1)</f>
        <v>42736</v>
      </c>
      <c r="J263" s="19">
        <f>DATE(様式一覧!$D$3+2,1,1)</f>
        <v>43101</v>
      </c>
      <c r="K263" s="19">
        <f>DATE(様式一覧!$D$3+3,1,1)</f>
        <v>43466</v>
      </c>
      <c r="L263" s="19">
        <f>DATE(様式一覧!$D$3+4,1,1)</f>
        <v>43831</v>
      </c>
      <c r="M263" s="19">
        <f>DATE(様式一覧!$D$3+5,1,1)</f>
        <v>44197</v>
      </c>
      <c r="N263" s="19">
        <f>DATE(様式一覧!$D$3+6,1,1)</f>
        <v>44562</v>
      </c>
      <c r="O263" s="19">
        <f>DATE(様式一覧!$D$3+7,1,1)</f>
        <v>44927</v>
      </c>
      <c r="P263" s="19">
        <f>DATE(様式一覧!$D$3+8,1,1)</f>
        <v>45292</v>
      </c>
      <c r="Q263" s="19">
        <f>DATE(様式一覧!$D$3+9,1,1)</f>
        <v>45658</v>
      </c>
      <c r="R263" s="461"/>
    </row>
    <row r="264" spans="3:23" s="271" customFormat="1" ht="37.5" customHeight="1">
      <c r="C264" s="438" t="s">
        <v>122</v>
      </c>
      <c r="D264" s="438" t="s">
        <v>117</v>
      </c>
      <c r="E264" s="441" t="str">
        <f>IF('様式第36(指定)_送電'!E264="","",'様式第36(指定)_送電'!E264)</f>
        <v/>
      </c>
      <c r="F264" s="441" t="str">
        <f>IF('様式第36(指定)_送電'!F264="","",'様式第36(指定)_送電'!F264)</f>
        <v/>
      </c>
      <c r="G264" s="268" t="s">
        <v>406</v>
      </c>
      <c r="H264" s="267" t="str">
        <f>IF(COUNT('様式第36(指定)_送電'!L264)=0,"",'様式第36(指定)_送電'!L264)</f>
        <v/>
      </c>
      <c r="I264" s="303"/>
      <c r="J264" s="303"/>
      <c r="K264" s="303"/>
      <c r="L264" s="303"/>
      <c r="M264" s="303"/>
      <c r="N264" s="303"/>
      <c r="O264" s="303"/>
      <c r="P264" s="303"/>
      <c r="Q264" s="303"/>
      <c r="R264" s="304"/>
    </row>
    <row r="265" spans="3:23" s="271" customFormat="1" ht="37.5" customHeight="1">
      <c r="C265" s="439"/>
      <c r="D265" s="439"/>
      <c r="E265" s="442"/>
      <c r="F265" s="442"/>
      <c r="G265" s="268" t="s">
        <v>407</v>
      </c>
      <c r="H265" s="267" t="str">
        <f>IF(COUNT('様式第36(指定)_送電'!V265)=0,"",'様式第36(指定)_送電'!V265)</f>
        <v/>
      </c>
      <c r="I265" s="303"/>
      <c r="J265" s="303"/>
      <c r="K265" s="303"/>
      <c r="L265" s="303"/>
      <c r="M265" s="303"/>
      <c r="N265" s="303"/>
      <c r="O265" s="303"/>
      <c r="P265" s="303"/>
      <c r="Q265" s="303"/>
      <c r="R265" s="304"/>
    </row>
    <row r="266" spans="3:23" s="271" customFormat="1" ht="37.5" customHeight="1">
      <c r="C266" s="439"/>
      <c r="D266" s="439"/>
      <c r="E266" s="441" t="str">
        <f>IF('様式第36(指定)_送電'!E266="","",'様式第36(指定)_送電'!E266)</f>
        <v/>
      </c>
      <c r="F266" s="441" t="str">
        <f>IF('様式第36(指定)_送電'!F266="","",'様式第36(指定)_送電'!F266)</f>
        <v/>
      </c>
      <c r="G266" s="268" t="s">
        <v>406</v>
      </c>
      <c r="H266" s="267" t="str">
        <f>IF(COUNT('様式第36(指定)_送電'!L266)=0,"",'様式第36(指定)_送電'!L266)</f>
        <v/>
      </c>
      <c r="I266" s="303"/>
      <c r="J266" s="303"/>
      <c r="K266" s="303"/>
      <c r="L266" s="303"/>
      <c r="M266" s="303"/>
      <c r="N266" s="303"/>
      <c r="O266" s="303"/>
      <c r="P266" s="303"/>
      <c r="Q266" s="303"/>
      <c r="R266" s="304"/>
    </row>
    <row r="267" spans="3:23" s="271" customFormat="1" ht="37.5" customHeight="1">
      <c r="C267" s="439"/>
      <c r="D267" s="439"/>
      <c r="E267" s="442"/>
      <c r="F267" s="442"/>
      <c r="G267" s="268" t="s">
        <v>407</v>
      </c>
      <c r="H267" s="267" t="str">
        <f>IF(COUNT('様式第36(指定)_送電'!V267)=0,"",'様式第36(指定)_送電'!V267)</f>
        <v/>
      </c>
      <c r="I267" s="303"/>
      <c r="J267" s="303"/>
      <c r="K267" s="303"/>
      <c r="L267" s="303"/>
      <c r="M267" s="303"/>
      <c r="N267" s="303"/>
      <c r="O267" s="303"/>
      <c r="P267" s="303"/>
      <c r="Q267" s="303"/>
      <c r="R267" s="304"/>
    </row>
    <row r="268" spans="3:23" s="271" customFormat="1" ht="37.5" customHeight="1">
      <c r="C268" s="439"/>
      <c r="D268" s="439"/>
      <c r="E268" s="441" t="str">
        <f>IF('様式第36(指定)_送電'!E268="","",'様式第36(指定)_送電'!E268)</f>
        <v/>
      </c>
      <c r="F268" s="441" t="str">
        <f>IF('様式第36(指定)_送電'!F268="","",'様式第36(指定)_送電'!F268)</f>
        <v/>
      </c>
      <c r="G268" s="268" t="s">
        <v>406</v>
      </c>
      <c r="H268" s="267" t="str">
        <f>IF(COUNT('様式第36(指定)_送電'!L268)=0,"",'様式第36(指定)_送電'!L268)</f>
        <v/>
      </c>
      <c r="I268" s="303"/>
      <c r="J268" s="303"/>
      <c r="K268" s="303"/>
      <c r="L268" s="303"/>
      <c r="M268" s="303"/>
      <c r="N268" s="303"/>
      <c r="O268" s="303"/>
      <c r="P268" s="303"/>
      <c r="Q268" s="303"/>
      <c r="R268" s="304"/>
    </row>
    <row r="269" spans="3:23" s="271" customFormat="1" ht="37.5" customHeight="1">
      <c r="C269" s="439"/>
      <c r="D269" s="439"/>
      <c r="E269" s="442"/>
      <c r="F269" s="442"/>
      <c r="G269" s="268" t="s">
        <v>407</v>
      </c>
      <c r="H269" s="267" t="str">
        <f>IF(COUNT('様式第36(指定)_送電'!V269)=0,"",'様式第36(指定)_送電'!V269)</f>
        <v/>
      </c>
      <c r="I269" s="303"/>
      <c r="J269" s="303"/>
      <c r="K269" s="303"/>
      <c r="L269" s="303"/>
      <c r="M269" s="303"/>
      <c r="N269" s="303"/>
      <c r="O269" s="303"/>
      <c r="P269" s="303"/>
      <c r="Q269" s="303"/>
      <c r="R269" s="304"/>
    </row>
    <row r="270" spans="3:23" s="271" customFormat="1" ht="37.5" customHeight="1">
      <c r="C270" s="439"/>
      <c r="D270" s="439"/>
      <c r="E270" s="443" t="s">
        <v>118</v>
      </c>
      <c r="F270" s="444"/>
      <c r="G270" s="273" t="s">
        <v>406</v>
      </c>
      <c r="H270" s="274" t="str">
        <f>IF(COUNTIFS($G264:$G269,$G270,H264:H269,"&gt;=0")=0,"",SUMIF($G264:$G269,$G270,H264:H269))</f>
        <v/>
      </c>
      <c r="I270" s="274" t="str">
        <f>IF(COUNTIFS($G264:$G269,$G270,I264:I269,"&lt;&gt;")=0,"",SUMIF($G264:$G269,$G270,I264:I269))</f>
        <v/>
      </c>
      <c r="J270" s="274" t="str">
        <f t="shared" ref="J270:Q270" si="73">IF(COUNTIFS($G264:$G269,$G270,J264:J269,"&lt;&gt;")=0,"",SUMIF($G264:$G269,$G270,J264:J269))</f>
        <v/>
      </c>
      <c r="K270" s="274" t="str">
        <f t="shared" si="73"/>
        <v/>
      </c>
      <c r="L270" s="274" t="str">
        <f t="shared" si="73"/>
        <v/>
      </c>
      <c r="M270" s="274" t="str">
        <f t="shared" si="73"/>
        <v/>
      </c>
      <c r="N270" s="274" t="str">
        <f t="shared" si="73"/>
        <v/>
      </c>
      <c r="O270" s="274" t="str">
        <f t="shared" si="73"/>
        <v/>
      </c>
      <c r="P270" s="274" t="str">
        <f t="shared" si="73"/>
        <v/>
      </c>
      <c r="Q270" s="274" t="str">
        <f t="shared" si="73"/>
        <v/>
      </c>
      <c r="R270" s="319"/>
      <c r="T270" s="272" t="s">
        <v>414</v>
      </c>
      <c r="W270" s="271">
        <v>1</v>
      </c>
    </row>
    <row r="271" spans="3:23" s="271" customFormat="1" ht="37.5" customHeight="1">
      <c r="C271" s="439"/>
      <c r="D271" s="440"/>
      <c r="E271" s="445"/>
      <c r="F271" s="446"/>
      <c r="G271" s="273" t="s">
        <v>407</v>
      </c>
      <c r="H271" s="274" t="str">
        <f>IF(COUNTIFS($G264:$G269,$G271,H264:H269,"&gt;=0")=0,"",SUMIF($G264:$G269,$G271,H264:H269))</f>
        <v/>
      </c>
      <c r="I271" s="274" t="str">
        <f>IF(COUNTIFS($G264:$G269,$G271,I264:I269,"&lt;&gt;")=0,"",SUMIF($G264:$G269,$G271,I264:I269))</f>
        <v/>
      </c>
      <c r="J271" s="274" t="str">
        <f t="shared" ref="J271:Q271" si="74">IF(COUNTIFS($G264:$G269,$G271,J264:J269,"&lt;&gt;")=0,"",SUMIF($G264:$G269,$G271,J264:J269))</f>
        <v/>
      </c>
      <c r="K271" s="274" t="str">
        <f t="shared" si="74"/>
        <v/>
      </c>
      <c r="L271" s="274" t="str">
        <f t="shared" si="74"/>
        <v/>
      </c>
      <c r="M271" s="274" t="str">
        <f t="shared" si="74"/>
        <v/>
      </c>
      <c r="N271" s="274" t="str">
        <f t="shared" si="74"/>
        <v/>
      </c>
      <c r="O271" s="274" t="str">
        <f t="shared" si="74"/>
        <v/>
      </c>
      <c r="P271" s="274" t="str">
        <f t="shared" si="74"/>
        <v/>
      </c>
      <c r="Q271" s="274" t="str">
        <f t="shared" si="74"/>
        <v/>
      </c>
      <c r="R271" s="319"/>
      <c r="T271" s="272" t="s">
        <v>414</v>
      </c>
      <c r="W271" s="271">
        <v>2</v>
      </c>
    </row>
    <row r="272" spans="3:23" s="271" customFormat="1" ht="37.5" customHeight="1">
      <c r="C272" s="439"/>
      <c r="D272" s="438" t="s">
        <v>346</v>
      </c>
      <c r="E272" s="441" t="str">
        <f>IF('様式第36(指定)_送電'!E272="","",'様式第36(指定)_送電'!E272)</f>
        <v/>
      </c>
      <c r="F272" s="441" t="str">
        <f>IF('様式第36(指定)_送電'!F272="","",'様式第36(指定)_送電'!F272)</f>
        <v/>
      </c>
      <c r="G272" s="268" t="s">
        <v>406</v>
      </c>
      <c r="H272" s="267" t="str">
        <f>IF(COUNT('様式第36(指定)_送電'!L272)=0,"",'様式第36(指定)_送電'!L272)</f>
        <v/>
      </c>
      <c r="I272" s="303"/>
      <c r="J272" s="303"/>
      <c r="K272" s="303"/>
      <c r="L272" s="303"/>
      <c r="M272" s="303"/>
      <c r="N272" s="303"/>
      <c r="O272" s="303"/>
      <c r="P272" s="303"/>
      <c r="Q272" s="303"/>
      <c r="R272" s="304"/>
    </row>
    <row r="273" spans="3:23" s="271" customFormat="1" ht="37.5" customHeight="1">
      <c r="C273" s="439"/>
      <c r="D273" s="439"/>
      <c r="E273" s="442"/>
      <c r="F273" s="442"/>
      <c r="G273" s="268" t="s">
        <v>407</v>
      </c>
      <c r="H273" s="267" t="str">
        <f>IF(COUNT('様式第36(指定)_送電'!V273)=0,"",'様式第36(指定)_送電'!V273)</f>
        <v/>
      </c>
      <c r="I273" s="303"/>
      <c r="J273" s="303"/>
      <c r="K273" s="303"/>
      <c r="L273" s="303"/>
      <c r="M273" s="303"/>
      <c r="N273" s="303"/>
      <c r="O273" s="303"/>
      <c r="P273" s="303"/>
      <c r="Q273" s="303"/>
      <c r="R273" s="304"/>
    </row>
    <row r="274" spans="3:23" s="271" customFormat="1" ht="37.5" customHeight="1">
      <c r="C274" s="439"/>
      <c r="D274" s="439"/>
      <c r="E274" s="441" t="str">
        <f>IF('様式第36(指定)_送電'!E274="","",'様式第36(指定)_送電'!E274)</f>
        <v/>
      </c>
      <c r="F274" s="441" t="str">
        <f>IF('様式第36(指定)_送電'!F274="","",'様式第36(指定)_送電'!F274)</f>
        <v/>
      </c>
      <c r="G274" s="268" t="s">
        <v>406</v>
      </c>
      <c r="H274" s="267" t="str">
        <f>IF(COUNT('様式第36(指定)_送電'!L274)=0,"",'様式第36(指定)_送電'!L274)</f>
        <v/>
      </c>
      <c r="I274" s="303"/>
      <c r="J274" s="303"/>
      <c r="K274" s="303"/>
      <c r="L274" s="303"/>
      <c r="M274" s="303"/>
      <c r="N274" s="303"/>
      <c r="O274" s="303"/>
      <c r="P274" s="303"/>
      <c r="Q274" s="303"/>
      <c r="R274" s="304"/>
    </row>
    <row r="275" spans="3:23" s="271" customFormat="1" ht="37.5" customHeight="1">
      <c r="C275" s="439"/>
      <c r="D275" s="439"/>
      <c r="E275" s="442"/>
      <c r="F275" s="442"/>
      <c r="G275" s="268" t="s">
        <v>407</v>
      </c>
      <c r="H275" s="267" t="str">
        <f>IF(COUNT('様式第36(指定)_送電'!V275)=0,"",'様式第36(指定)_送電'!V275)</f>
        <v/>
      </c>
      <c r="I275" s="303"/>
      <c r="J275" s="303"/>
      <c r="K275" s="303"/>
      <c r="L275" s="303"/>
      <c r="M275" s="303"/>
      <c r="N275" s="303"/>
      <c r="O275" s="303"/>
      <c r="P275" s="303"/>
      <c r="Q275" s="303"/>
      <c r="R275" s="304"/>
    </row>
    <row r="276" spans="3:23" s="271" customFormat="1" ht="37.5" customHeight="1">
      <c r="C276" s="439"/>
      <c r="D276" s="439"/>
      <c r="E276" s="441" t="str">
        <f>IF('様式第36(指定)_送電'!E276="","",'様式第36(指定)_送電'!E276)</f>
        <v/>
      </c>
      <c r="F276" s="441" t="str">
        <f>IF('様式第36(指定)_送電'!F276="","",'様式第36(指定)_送電'!F276)</f>
        <v/>
      </c>
      <c r="G276" s="268" t="s">
        <v>406</v>
      </c>
      <c r="H276" s="267" t="str">
        <f>IF(COUNT('様式第36(指定)_送電'!L276)=0,"",'様式第36(指定)_送電'!L276)</f>
        <v/>
      </c>
      <c r="I276" s="303"/>
      <c r="J276" s="303"/>
      <c r="K276" s="303"/>
      <c r="L276" s="303"/>
      <c r="M276" s="303"/>
      <c r="N276" s="303"/>
      <c r="O276" s="303"/>
      <c r="P276" s="303"/>
      <c r="Q276" s="303"/>
      <c r="R276" s="304"/>
    </row>
    <row r="277" spans="3:23" s="271" customFormat="1" ht="37.5" customHeight="1">
      <c r="C277" s="439"/>
      <c r="D277" s="439"/>
      <c r="E277" s="442"/>
      <c r="F277" s="442"/>
      <c r="G277" s="268" t="s">
        <v>407</v>
      </c>
      <c r="H277" s="267" t="str">
        <f>IF(COUNT('様式第36(指定)_送電'!V277)=0,"",'様式第36(指定)_送電'!V277)</f>
        <v/>
      </c>
      <c r="I277" s="303"/>
      <c r="J277" s="303"/>
      <c r="K277" s="303"/>
      <c r="L277" s="303"/>
      <c r="M277" s="303"/>
      <c r="N277" s="303"/>
      <c r="O277" s="303"/>
      <c r="P277" s="303"/>
      <c r="Q277" s="303"/>
      <c r="R277" s="304"/>
    </row>
    <row r="278" spans="3:23" s="271" customFormat="1" ht="37.5" customHeight="1">
      <c r="C278" s="439"/>
      <c r="D278" s="439"/>
      <c r="E278" s="443" t="s">
        <v>118</v>
      </c>
      <c r="F278" s="444"/>
      <c r="G278" s="273" t="s">
        <v>406</v>
      </c>
      <c r="H278" s="274" t="str">
        <f>IF(COUNTIFS($G272:$G277,$G278,H272:H277,"&gt;=0")=0,"",SUMIF($G272:$G277,$G278,H272:H277))</f>
        <v/>
      </c>
      <c r="I278" s="274" t="str">
        <f>IF(COUNTIFS($G272:$G277,$G278,I272:I277,"&lt;&gt;")=0,"",SUMIF($G272:$G277,$G278,I272:I277))</f>
        <v/>
      </c>
      <c r="J278" s="274" t="str">
        <f t="shared" ref="J278:Q278" si="75">IF(COUNTIFS($G272:$G277,$G278,J272:J277,"&lt;&gt;")=0,"",SUMIF($G272:$G277,$G278,J272:J277))</f>
        <v/>
      </c>
      <c r="K278" s="274" t="str">
        <f t="shared" si="75"/>
        <v/>
      </c>
      <c r="L278" s="274" t="str">
        <f t="shared" si="75"/>
        <v/>
      </c>
      <c r="M278" s="274" t="str">
        <f t="shared" si="75"/>
        <v/>
      </c>
      <c r="N278" s="274" t="str">
        <f t="shared" si="75"/>
        <v/>
      </c>
      <c r="O278" s="274" t="str">
        <f t="shared" si="75"/>
        <v/>
      </c>
      <c r="P278" s="274" t="str">
        <f t="shared" si="75"/>
        <v/>
      </c>
      <c r="Q278" s="274" t="str">
        <f t="shared" si="75"/>
        <v/>
      </c>
      <c r="R278" s="319"/>
      <c r="T278" s="272" t="s">
        <v>414</v>
      </c>
      <c r="W278" s="271">
        <v>3</v>
      </c>
    </row>
    <row r="279" spans="3:23" s="271" customFormat="1" ht="37.5" customHeight="1">
      <c r="C279" s="439"/>
      <c r="D279" s="440"/>
      <c r="E279" s="445"/>
      <c r="F279" s="446"/>
      <c r="G279" s="273" t="s">
        <v>407</v>
      </c>
      <c r="H279" s="274" t="str">
        <f>IF(COUNTIFS($G272:$G277,$G279,H272:H277,"&gt;=0")=0,"",SUMIF($G272:$G277,$G279,H272:H277))</f>
        <v/>
      </c>
      <c r="I279" s="274" t="str">
        <f>IF(COUNTIFS($G272:$G277,$G279,I272:I277,"&lt;&gt;")=0,"",SUMIF($G272:$G277,$G279,I272:I277))</f>
        <v/>
      </c>
      <c r="J279" s="274" t="str">
        <f t="shared" ref="J279:Q279" si="76">IF(COUNTIFS($G272:$G277,$G279,J272:J277,"&lt;&gt;")=0,"",SUMIF($G272:$G277,$G279,J272:J277))</f>
        <v/>
      </c>
      <c r="K279" s="274" t="str">
        <f t="shared" si="76"/>
        <v/>
      </c>
      <c r="L279" s="274" t="str">
        <f t="shared" si="76"/>
        <v/>
      </c>
      <c r="M279" s="274" t="str">
        <f t="shared" si="76"/>
        <v/>
      </c>
      <c r="N279" s="274" t="str">
        <f t="shared" si="76"/>
        <v/>
      </c>
      <c r="O279" s="274" t="str">
        <f t="shared" si="76"/>
        <v/>
      </c>
      <c r="P279" s="274" t="str">
        <f t="shared" si="76"/>
        <v/>
      </c>
      <c r="Q279" s="274" t="str">
        <f t="shared" si="76"/>
        <v/>
      </c>
      <c r="R279" s="319"/>
      <c r="T279" s="272" t="s">
        <v>414</v>
      </c>
      <c r="W279" s="271">
        <v>4</v>
      </c>
    </row>
    <row r="280" spans="3:23" s="271" customFormat="1" ht="37.5" customHeight="1">
      <c r="C280" s="439"/>
      <c r="D280" s="438" t="s">
        <v>119</v>
      </c>
      <c r="E280" s="441" t="str">
        <f>IF('様式第36(指定)_送電'!E280="","",'様式第36(指定)_送電'!E280)</f>
        <v/>
      </c>
      <c r="F280" s="441" t="str">
        <f>IF('様式第36(指定)_送電'!F280="","",'様式第36(指定)_送電'!F280)</f>
        <v/>
      </c>
      <c r="G280" s="268" t="s">
        <v>406</v>
      </c>
      <c r="H280" s="267" t="str">
        <f>IF(COUNT('様式第36(指定)_送電'!L280)=0,"",'様式第36(指定)_送電'!L280)</f>
        <v/>
      </c>
      <c r="I280" s="303"/>
      <c r="J280" s="303"/>
      <c r="K280" s="303"/>
      <c r="L280" s="303"/>
      <c r="M280" s="303"/>
      <c r="N280" s="303"/>
      <c r="O280" s="303"/>
      <c r="P280" s="303"/>
      <c r="Q280" s="303"/>
      <c r="R280" s="304"/>
    </row>
    <row r="281" spans="3:23" s="271" customFormat="1" ht="37.5" customHeight="1">
      <c r="C281" s="439"/>
      <c r="D281" s="439"/>
      <c r="E281" s="442"/>
      <c r="F281" s="442"/>
      <c r="G281" s="268" t="s">
        <v>407</v>
      </c>
      <c r="H281" s="267" t="str">
        <f>IF(COUNT('様式第36(指定)_送電'!V281)=0,"",'様式第36(指定)_送電'!V281)</f>
        <v/>
      </c>
      <c r="I281" s="303"/>
      <c r="J281" s="303"/>
      <c r="K281" s="303"/>
      <c r="L281" s="303"/>
      <c r="M281" s="303"/>
      <c r="N281" s="303"/>
      <c r="O281" s="303"/>
      <c r="P281" s="303"/>
      <c r="Q281" s="303"/>
      <c r="R281" s="304"/>
    </row>
    <row r="282" spans="3:23" s="271" customFormat="1" ht="37.5" customHeight="1">
      <c r="C282" s="439"/>
      <c r="D282" s="439"/>
      <c r="E282" s="441" t="str">
        <f>IF('様式第36(指定)_送電'!E282="","",'様式第36(指定)_送電'!E282)</f>
        <v/>
      </c>
      <c r="F282" s="441" t="str">
        <f>IF('様式第36(指定)_送電'!F282="","",'様式第36(指定)_送電'!F282)</f>
        <v/>
      </c>
      <c r="G282" s="268" t="s">
        <v>406</v>
      </c>
      <c r="H282" s="267" t="str">
        <f>IF(COUNT('様式第36(指定)_送電'!L282)=0,"",'様式第36(指定)_送電'!L282)</f>
        <v/>
      </c>
      <c r="I282" s="303"/>
      <c r="J282" s="303"/>
      <c r="K282" s="303"/>
      <c r="L282" s="303"/>
      <c r="M282" s="303"/>
      <c r="N282" s="303"/>
      <c r="O282" s="303"/>
      <c r="P282" s="303"/>
      <c r="Q282" s="303"/>
      <c r="R282" s="304"/>
    </row>
    <row r="283" spans="3:23" s="271" customFormat="1" ht="37.5" customHeight="1">
      <c r="C283" s="439"/>
      <c r="D283" s="439"/>
      <c r="E283" s="442"/>
      <c r="F283" s="442"/>
      <c r="G283" s="268" t="s">
        <v>407</v>
      </c>
      <c r="H283" s="267" t="str">
        <f>IF(COUNT('様式第36(指定)_送電'!V283)=0,"",'様式第36(指定)_送電'!V283)</f>
        <v/>
      </c>
      <c r="I283" s="303"/>
      <c r="J283" s="303"/>
      <c r="K283" s="303"/>
      <c r="L283" s="303"/>
      <c r="M283" s="303"/>
      <c r="N283" s="303"/>
      <c r="O283" s="303"/>
      <c r="P283" s="303"/>
      <c r="Q283" s="303"/>
      <c r="R283" s="304"/>
    </row>
    <row r="284" spans="3:23" s="271" customFormat="1" ht="37.5" customHeight="1">
      <c r="C284" s="439"/>
      <c r="D284" s="439"/>
      <c r="E284" s="441" t="str">
        <f>IF('様式第36(指定)_送電'!E284="","",'様式第36(指定)_送電'!E284)</f>
        <v/>
      </c>
      <c r="F284" s="441" t="str">
        <f>IF('様式第36(指定)_送電'!F284="","",'様式第36(指定)_送電'!F284)</f>
        <v/>
      </c>
      <c r="G284" s="268" t="s">
        <v>406</v>
      </c>
      <c r="H284" s="267" t="str">
        <f>IF(COUNT('様式第36(指定)_送電'!L284)=0,"",'様式第36(指定)_送電'!L284)</f>
        <v/>
      </c>
      <c r="I284" s="303"/>
      <c r="J284" s="303"/>
      <c r="K284" s="303"/>
      <c r="L284" s="303"/>
      <c r="M284" s="303"/>
      <c r="N284" s="303"/>
      <c r="O284" s="303"/>
      <c r="P284" s="303"/>
      <c r="Q284" s="303"/>
      <c r="R284" s="304"/>
    </row>
    <row r="285" spans="3:23" s="271" customFormat="1" ht="37.5" customHeight="1">
      <c r="C285" s="439"/>
      <c r="D285" s="439"/>
      <c r="E285" s="442"/>
      <c r="F285" s="442"/>
      <c r="G285" s="268" t="s">
        <v>407</v>
      </c>
      <c r="H285" s="267" t="str">
        <f>IF(COUNT('様式第36(指定)_送電'!V285)=0,"",'様式第36(指定)_送電'!V285)</f>
        <v/>
      </c>
      <c r="I285" s="303"/>
      <c r="J285" s="303"/>
      <c r="K285" s="303"/>
      <c r="L285" s="303"/>
      <c r="M285" s="303"/>
      <c r="N285" s="303"/>
      <c r="O285" s="303"/>
      <c r="P285" s="303"/>
      <c r="Q285" s="303"/>
      <c r="R285" s="304"/>
    </row>
    <row r="286" spans="3:23" s="271" customFormat="1" ht="37.5" customHeight="1">
      <c r="C286" s="439"/>
      <c r="D286" s="439"/>
      <c r="E286" s="443" t="s">
        <v>118</v>
      </c>
      <c r="F286" s="444"/>
      <c r="G286" s="273" t="s">
        <v>406</v>
      </c>
      <c r="H286" s="274" t="str">
        <f>IF(COUNTIFS($G280:$G285,$G286,H280:H285,"&gt;=0")=0,"",SUMIF($G280:$G285,$G286,H280:H285))</f>
        <v/>
      </c>
      <c r="I286" s="274" t="str">
        <f>IF(COUNTIFS($G280:$G285,$G286,I280:I285,"&lt;&gt;")=0,"",SUMIF($G280:$G285,$G286,I280:I285))</f>
        <v/>
      </c>
      <c r="J286" s="274" t="str">
        <f t="shared" ref="J286:Q286" si="77">IF(COUNTIFS($G280:$G285,$G286,J280:J285,"&lt;&gt;")=0,"",SUMIF($G280:$G285,$G286,J280:J285))</f>
        <v/>
      </c>
      <c r="K286" s="274" t="str">
        <f t="shared" si="77"/>
        <v/>
      </c>
      <c r="L286" s="274" t="str">
        <f t="shared" si="77"/>
        <v/>
      </c>
      <c r="M286" s="274" t="str">
        <f t="shared" si="77"/>
        <v/>
      </c>
      <c r="N286" s="274" t="str">
        <f t="shared" si="77"/>
        <v/>
      </c>
      <c r="O286" s="274" t="str">
        <f t="shared" si="77"/>
        <v/>
      </c>
      <c r="P286" s="274" t="str">
        <f t="shared" si="77"/>
        <v/>
      </c>
      <c r="Q286" s="274" t="str">
        <f t="shared" si="77"/>
        <v/>
      </c>
      <c r="R286" s="319"/>
      <c r="T286" s="272" t="s">
        <v>414</v>
      </c>
      <c r="W286" s="271">
        <v>5</v>
      </c>
    </row>
    <row r="287" spans="3:23" s="271" customFormat="1" ht="37.5" customHeight="1">
      <c r="C287" s="439"/>
      <c r="D287" s="440"/>
      <c r="E287" s="445"/>
      <c r="F287" s="446"/>
      <c r="G287" s="273" t="s">
        <v>407</v>
      </c>
      <c r="H287" s="274" t="str">
        <f>IF(COUNTIFS($G280:$G285,$G287,H280:H285,"&gt;=0")=0,"",SUMIF($G280:$G285,$G287,H280:H285))</f>
        <v/>
      </c>
      <c r="I287" s="274" t="str">
        <f>IF(COUNTIFS($G280:$G285,$G287,I280:I285,"&lt;&gt;")=0,"",SUMIF($G280:$G285,$G287,I280:I285))</f>
        <v/>
      </c>
      <c r="J287" s="274" t="str">
        <f t="shared" ref="J287:Q287" si="78">IF(COUNTIFS($G280:$G285,$G287,J280:J285,"&lt;&gt;")=0,"",SUMIF($G280:$G285,$G287,J280:J285))</f>
        <v/>
      </c>
      <c r="K287" s="274" t="str">
        <f t="shared" si="78"/>
        <v/>
      </c>
      <c r="L287" s="274" t="str">
        <f t="shared" si="78"/>
        <v/>
      </c>
      <c r="M287" s="274" t="str">
        <f t="shared" si="78"/>
        <v/>
      </c>
      <c r="N287" s="274" t="str">
        <f t="shared" si="78"/>
        <v/>
      </c>
      <c r="O287" s="274" t="str">
        <f t="shared" si="78"/>
        <v/>
      </c>
      <c r="P287" s="274" t="str">
        <f t="shared" si="78"/>
        <v/>
      </c>
      <c r="Q287" s="274" t="str">
        <f t="shared" si="78"/>
        <v/>
      </c>
      <c r="R287" s="319"/>
      <c r="T287" s="272" t="s">
        <v>414</v>
      </c>
      <c r="W287" s="271">
        <v>6</v>
      </c>
    </row>
    <row r="288" spans="3:23" s="271" customFormat="1" ht="37.5" customHeight="1">
      <c r="C288" s="439"/>
      <c r="D288" s="438" t="s">
        <v>120</v>
      </c>
      <c r="E288" s="441" t="str">
        <f>IF('様式第36(指定)_送電'!E288="","",'様式第36(指定)_送電'!E288)</f>
        <v/>
      </c>
      <c r="F288" s="441" t="str">
        <f>IF('様式第36(指定)_送電'!F288="","",'様式第36(指定)_送電'!F288)</f>
        <v/>
      </c>
      <c r="G288" s="268" t="s">
        <v>406</v>
      </c>
      <c r="H288" s="267" t="str">
        <f>IF(COUNT('様式第36(指定)_送電'!L288)=0,"",'様式第36(指定)_送電'!L288)</f>
        <v/>
      </c>
      <c r="I288" s="303"/>
      <c r="J288" s="303"/>
      <c r="K288" s="303"/>
      <c r="L288" s="303"/>
      <c r="M288" s="303"/>
      <c r="N288" s="303"/>
      <c r="O288" s="303"/>
      <c r="P288" s="303"/>
      <c r="Q288" s="303"/>
      <c r="R288" s="304"/>
    </row>
    <row r="289" spans="3:23" s="271" customFormat="1" ht="37.5" customHeight="1">
      <c r="C289" s="439"/>
      <c r="D289" s="439"/>
      <c r="E289" s="442"/>
      <c r="F289" s="442"/>
      <c r="G289" s="268" t="s">
        <v>407</v>
      </c>
      <c r="H289" s="267" t="str">
        <f>IF(COUNT('様式第36(指定)_送電'!V289)=0,"",'様式第36(指定)_送電'!V289)</f>
        <v/>
      </c>
      <c r="I289" s="303"/>
      <c r="J289" s="303"/>
      <c r="K289" s="303"/>
      <c r="L289" s="303"/>
      <c r="M289" s="303"/>
      <c r="N289" s="303"/>
      <c r="O289" s="303"/>
      <c r="P289" s="303"/>
      <c r="Q289" s="303"/>
      <c r="R289" s="304"/>
    </row>
    <row r="290" spans="3:23" s="271" customFormat="1" ht="37.5" customHeight="1">
      <c r="C290" s="439"/>
      <c r="D290" s="439"/>
      <c r="E290" s="441" t="str">
        <f>IF('様式第36(指定)_送電'!E290="","",'様式第36(指定)_送電'!E290)</f>
        <v/>
      </c>
      <c r="F290" s="441" t="str">
        <f>IF('様式第36(指定)_送電'!F290="","",'様式第36(指定)_送電'!F290)</f>
        <v/>
      </c>
      <c r="G290" s="268" t="s">
        <v>406</v>
      </c>
      <c r="H290" s="267" t="str">
        <f>IF(COUNT('様式第36(指定)_送電'!L290)=0,"",'様式第36(指定)_送電'!L290)</f>
        <v/>
      </c>
      <c r="I290" s="303"/>
      <c r="J290" s="303"/>
      <c r="K290" s="303"/>
      <c r="L290" s="303"/>
      <c r="M290" s="303"/>
      <c r="N290" s="303"/>
      <c r="O290" s="303"/>
      <c r="P290" s="303"/>
      <c r="Q290" s="303"/>
      <c r="R290" s="304"/>
    </row>
    <row r="291" spans="3:23" s="271" customFormat="1" ht="37.5" customHeight="1">
      <c r="C291" s="439"/>
      <c r="D291" s="439"/>
      <c r="E291" s="442"/>
      <c r="F291" s="442"/>
      <c r="G291" s="268" t="s">
        <v>407</v>
      </c>
      <c r="H291" s="267" t="str">
        <f>IF(COUNT('様式第36(指定)_送電'!V291)=0,"",'様式第36(指定)_送電'!V291)</f>
        <v/>
      </c>
      <c r="I291" s="303"/>
      <c r="J291" s="303"/>
      <c r="K291" s="303"/>
      <c r="L291" s="303"/>
      <c r="M291" s="303"/>
      <c r="N291" s="303"/>
      <c r="O291" s="303"/>
      <c r="P291" s="303"/>
      <c r="Q291" s="303"/>
      <c r="R291" s="304"/>
    </row>
    <row r="292" spans="3:23" s="271" customFormat="1" ht="37.5" customHeight="1">
      <c r="C292" s="439"/>
      <c r="D292" s="439"/>
      <c r="E292" s="441" t="str">
        <f>IF('様式第36(指定)_送電'!E292="","",'様式第36(指定)_送電'!E292)</f>
        <v/>
      </c>
      <c r="F292" s="441" t="str">
        <f>IF('様式第36(指定)_送電'!F292="","",'様式第36(指定)_送電'!F292)</f>
        <v/>
      </c>
      <c r="G292" s="268" t="s">
        <v>406</v>
      </c>
      <c r="H292" s="267" t="str">
        <f>IF(COUNT('様式第36(指定)_送電'!L292)=0,"",'様式第36(指定)_送電'!L292)</f>
        <v/>
      </c>
      <c r="I292" s="303"/>
      <c r="J292" s="303"/>
      <c r="K292" s="303"/>
      <c r="L292" s="303"/>
      <c r="M292" s="303"/>
      <c r="N292" s="303"/>
      <c r="O292" s="303"/>
      <c r="P292" s="303"/>
      <c r="Q292" s="303"/>
      <c r="R292" s="304"/>
    </row>
    <row r="293" spans="3:23" s="271" customFormat="1" ht="37.5" customHeight="1">
      <c r="C293" s="439"/>
      <c r="D293" s="439"/>
      <c r="E293" s="442"/>
      <c r="F293" s="442"/>
      <c r="G293" s="268" t="s">
        <v>407</v>
      </c>
      <c r="H293" s="267" t="str">
        <f>IF(COUNT('様式第36(指定)_送電'!V293)=0,"",'様式第36(指定)_送電'!V293)</f>
        <v/>
      </c>
      <c r="I293" s="303"/>
      <c r="J293" s="303"/>
      <c r="K293" s="303"/>
      <c r="L293" s="303"/>
      <c r="M293" s="303"/>
      <c r="N293" s="303"/>
      <c r="O293" s="303"/>
      <c r="P293" s="303"/>
      <c r="Q293" s="303"/>
      <c r="R293" s="304"/>
    </row>
    <row r="294" spans="3:23" s="271" customFormat="1" ht="37.5" customHeight="1">
      <c r="C294" s="439"/>
      <c r="D294" s="439"/>
      <c r="E294" s="443" t="s">
        <v>118</v>
      </c>
      <c r="F294" s="444"/>
      <c r="G294" s="273" t="s">
        <v>406</v>
      </c>
      <c r="H294" s="274" t="str">
        <f>IF(COUNTIFS($G288:$G293,$G294,H288:H293,"&gt;=0")=0,"",SUMIF($G288:$G293,$G294,H288:H293))</f>
        <v/>
      </c>
      <c r="I294" s="274" t="str">
        <f>IF(COUNTIFS($G288:$G293,$G294,I288:I293,"&lt;&gt;")=0,"",SUMIF($G288:$G293,$G294,I288:I293))</f>
        <v/>
      </c>
      <c r="J294" s="274" t="str">
        <f t="shared" ref="J294" si="79">IF(COUNTIFS($G288:$G293,$G294,J288:J293,"&lt;&gt;")=0,"",SUMIF($G288:$G293,$G294,J288:J293))</f>
        <v/>
      </c>
      <c r="K294" s="274" t="str">
        <f t="shared" ref="K294" si="80">IF(COUNTIFS($G288:$G293,$G294,K288:K293,"&lt;&gt;")=0,"",SUMIF($G288:$G293,$G294,K288:K293))</f>
        <v/>
      </c>
      <c r="L294" s="274" t="str">
        <f t="shared" ref="L294" si="81">IF(COUNTIFS($G288:$G293,$G294,L288:L293,"&lt;&gt;")=0,"",SUMIF($G288:$G293,$G294,L288:L293))</f>
        <v/>
      </c>
      <c r="M294" s="274" t="str">
        <f t="shared" ref="M294" si="82">IF(COUNTIFS($G288:$G293,$G294,M288:M293,"&lt;&gt;")=0,"",SUMIF($G288:$G293,$G294,M288:M293))</f>
        <v/>
      </c>
      <c r="N294" s="274" t="str">
        <f t="shared" ref="N294" si="83">IF(COUNTIFS($G288:$G293,$G294,N288:N293,"&lt;&gt;")=0,"",SUMIF($G288:$G293,$G294,N288:N293))</f>
        <v/>
      </c>
      <c r="O294" s="274" t="str">
        <f t="shared" ref="O294" si="84">IF(COUNTIFS($G288:$G293,$G294,O288:O293,"&lt;&gt;")=0,"",SUMIF($G288:$G293,$G294,O288:O293))</f>
        <v/>
      </c>
      <c r="P294" s="274" t="str">
        <f t="shared" ref="P294" si="85">IF(COUNTIFS($G288:$G293,$G294,P288:P293,"&lt;&gt;")=0,"",SUMIF($G288:$G293,$G294,P288:P293))</f>
        <v/>
      </c>
      <c r="Q294" s="274" t="str">
        <f t="shared" ref="Q294" si="86">IF(COUNTIFS($G288:$G293,$G294,Q288:Q293,"&lt;&gt;")=0,"",SUMIF($G288:$G293,$G294,Q288:Q293))</f>
        <v/>
      </c>
      <c r="R294" s="319"/>
      <c r="T294" s="272" t="s">
        <v>414</v>
      </c>
      <c r="W294" s="271">
        <v>7</v>
      </c>
    </row>
    <row r="295" spans="3:23" s="271" customFormat="1" ht="37.5" customHeight="1">
      <c r="C295" s="439"/>
      <c r="D295" s="440"/>
      <c r="E295" s="445"/>
      <c r="F295" s="446"/>
      <c r="G295" s="273" t="s">
        <v>407</v>
      </c>
      <c r="H295" s="274" t="str">
        <f>IF(COUNTIFS($G288:$G293,$G295,H288:H293,"&gt;=0")=0,"",SUMIF($G288:$G293,$G295,H288:H293))</f>
        <v/>
      </c>
      <c r="I295" s="274" t="str">
        <f>IF(COUNTIFS($G288:$G293,$G295,I288:I293,"&lt;&gt;")=0,"",SUMIF($G288:$G293,$G295,I288:I293))</f>
        <v/>
      </c>
      <c r="J295" s="274" t="str">
        <f t="shared" ref="J295:Q295" si="87">IF(COUNTIFS($G288:$G293,$G295,J288:J293,"&lt;&gt;")=0,"",SUMIF($G288:$G293,$G295,J288:J293))</f>
        <v/>
      </c>
      <c r="K295" s="274" t="str">
        <f t="shared" si="87"/>
        <v/>
      </c>
      <c r="L295" s="274" t="str">
        <f t="shared" si="87"/>
        <v/>
      </c>
      <c r="M295" s="274" t="str">
        <f t="shared" si="87"/>
        <v/>
      </c>
      <c r="N295" s="274" t="str">
        <f t="shared" si="87"/>
        <v/>
      </c>
      <c r="O295" s="274" t="str">
        <f t="shared" si="87"/>
        <v/>
      </c>
      <c r="P295" s="274" t="str">
        <f t="shared" si="87"/>
        <v/>
      </c>
      <c r="Q295" s="274" t="str">
        <f t="shared" si="87"/>
        <v/>
      </c>
      <c r="R295" s="319"/>
      <c r="T295" s="272" t="s">
        <v>414</v>
      </c>
      <c r="W295" s="271">
        <v>8</v>
      </c>
    </row>
    <row r="296" spans="3:23" s="271" customFormat="1" ht="37.5" customHeight="1">
      <c r="C296" s="439"/>
      <c r="D296" s="437" t="s">
        <v>121</v>
      </c>
      <c r="E296" s="437"/>
      <c r="F296" s="437"/>
      <c r="G296" s="273" t="s">
        <v>406</v>
      </c>
      <c r="H296" s="274" t="str">
        <f>IF(COUNT(H270,H278,H286,H294)=0,"",SUM(H270,H278,H286,H294))</f>
        <v/>
      </c>
      <c r="I296" s="274" t="str">
        <f t="shared" ref="I296:Q296" si="88">IF(COUNT(I270,I278,I286,I294)=0,"",SUM(I270,I278,I286,I294))</f>
        <v/>
      </c>
      <c r="J296" s="274" t="str">
        <f t="shared" si="88"/>
        <v/>
      </c>
      <c r="K296" s="274" t="str">
        <f t="shared" si="88"/>
        <v/>
      </c>
      <c r="L296" s="274" t="str">
        <f t="shared" si="88"/>
        <v/>
      </c>
      <c r="M296" s="274" t="str">
        <f t="shared" si="88"/>
        <v/>
      </c>
      <c r="N296" s="274" t="str">
        <f t="shared" si="88"/>
        <v/>
      </c>
      <c r="O296" s="274" t="str">
        <f t="shared" si="88"/>
        <v/>
      </c>
      <c r="P296" s="274" t="str">
        <f t="shared" si="88"/>
        <v/>
      </c>
      <c r="Q296" s="274" t="str">
        <f t="shared" si="88"/>
        <v/>
      </c>
      <c r="R296" s="319"/>
      <c r="T296" s="272" t="s">
        <v>414</v>
      </c>
    </row>
    <row r="297" spans="3:23" s="271" customFormat="1" ht="37.5" customHeight="1">
      <c r="C297" s="440"/>
      <c r="D297" s="437"/>
      <c r="E297" s="437"/>
      <c r="F297" s="437"/>
      <c r="G297" s="273" t="s">
        <v>407</v>
      </c>
      <c r="H297" s="274" t="str">
        <f>IF(COUNT(H271,H279,H287,H295)=0,"",SUM(H271,H279,H287,H295))</f>
        <v/>
      </c>
      <c r="I297" s="274" t="str">
        <f t="shared" ref="I297:Q297" si="89">IF(COUNT(I271,I279,I287,I295)=0,"",SUM(I271,I279,I287,I295))</f>
        <v/>
      </c>
      <c r="J297" s="274" t="str">
        <f t="shared" si="89"/>
        <v/>
      </c>
      <c r="K297" s="274" t="str">
        <f t="shared" si="89"/>
        <v/>
      </c>
      <c r="L297" s="274" t="str">
        <f t="shared" si="89"/>
        <v/>
      </c>
      <c r="M297" s="274" t="str">
        <f t="shared" si="89"/>
        <v/>
      </c>
      <c r="N297" s="274" t="str">
        <f t="shared" si="89"/>
        <v/>
      </c>
      <c r="O297" s="274" t="str">
        <f t="shared" si="89"/>
        <v/>
      </c>
      <c r="P297" s="274" t="str">
        <f t="shared" si="89"/>
        <v/>
      </c>
      <c r="Q297" s="274" t="str">
        <f t="shared" si="89"/>
        <v/>
      </c>
      <c r="R297" s="319"/>
      <c r="T297" s="272" t="s">
        <v>414</v>
      </c>
    </row>
    <row r="298" spans="3:23" s="76" customFormat="1" ht="18.75" customHeight="1">
      <c r="C298" s="78" t="s">
        <v>296</v>
      </c>
      <c r="D298" s="73"/>
      <c r="E298" s="73"/>
      <c r="F298" s="73"/>
      <c r="G298" s="74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5"/>
    </row>
    <row r="299" spans="3:23" s="76" customFormat="1" ht="18.75" customHeight="1">
      <c r="C299" s="338"/>
      <c r="D299" s="339"/>
      <c r="E299" s="339"/>
      <c r="F299" s="339"/>
      <c r="G299" s="340"/>
      <c r="H299" s="339"/>
      <c r="I299" s="339"/>
      <c r="J299" s="339"/>
      <c r="K299" s="339"/>
      <c r="L299" s="339"/>
      <c r="M299" s="339"/>
      <c r="N299" s="339"/>
      <c r="O299" s="339"/>
      <c r="P299" s="339"/>
      <c r="Q299" s="339"/>
      <c r="R299" s="343"/>
    </row>
    <row r="300" spans="3:23" s="76" customFormat="1" ht="18.75" customHeight="1">
      <c r="C300" s="338"/>
      <c r="D300" s="339"/>
      <c r="E300" s="339"/>
      <c r="F300" s="339"/>
      <c r="G300" s="340"/>
      <c r="H300" s="339"/>
      <c r="I300" s="339"/>
      <c r="J300" s="339"/>
      <c r="K300" s="339"/>
      <c r="L300" s="339"/>
      <c r="M300" s="339"/>
      <c r="N300" s="339"/>
      <c r="O300" s="339"/>
      <c r="P300" s="339"/>
      <c r="Q300" s="339"/>
      <c r="R300" s="343"/>
    </row>
    <row r="301" spans="3:23" s="76" customFormat="1" ht="18.75" customHeight="1">
      <c r="C301" s="338"/>
      <c r="D301" s="339"/>
      <c r="E301" s="339"/>
      <c r="F301" s="339"/>
      <c r="G301" s="340"/>
      <c r="H301" s="339"/>
      <c r="I301" s="339"/>
      <c r="J301" s="339"/>
      <c r="K301" s="339"/>
      <c r="L301" s="339"/>
      <c r="M301" s="339"/>
      <c r="N301" s="339"/>
      <c r="O301" s="339"/>
      <c r="P301" s="339"/>
      <c r="Q301" s="339"/>
      <c r="R301" s="343"/>
    </row>
    <row r="302" spans="3:23" s="76" customFormat="1" ht="18.75" customHeight="1">
      <c r="C302" s="338"/>
      <c r="D302" s="339"/>
      <c r="E302" s="339"/>
      <c r="F302" s="339"/>
      <c r="G302" s="340"/>
      <c r="H302" s="339"/>
      <c r="I302" s="339"/>
      <c r="J302" s="339"/>
      <c r="K302" s="339"/>
      <c r="L302" s="339"/>
      <c r="M302" s="339"/>
      <c r="N302" s="339"/>
      <c r="O302" s="339"/>
      <c r="P302" s="339"/>
      <c r="Q302" s="339"/>
      <c r="R302" s="343"/>
    </row>
    <row r="303" spans="3:23" s="76" customFormat="1" ht="18.75" customHeight="1">
      <c r="C303" s="338"/>
      <c r="D303" s="339"/>
      <c r="E303" s="339"/>
      <c r="F303" s="339"/>
      <c r="G303" s="340"/>
      <c r="H303" s="339"/>
      <c r="I303" s="339"/>
      <c r="J303" s="339"/>
      <c r="K303" s="339"/>
      <c r="L303" s="339"/>
      <c r="M303" s="339"/>
      <c r="N303" s="339"/>
      <c r="O303" s="339"/>
      <c r="P303" s="339"/>
      <c r="Q303" s="339"/>
      <c r="R303" s="343"/>
    </row>
    <row r="304" spans="3:23" s="76" customFormat="1" ht="18.75" customHeight="1">
      <c r="C304" s="338"/>
      <c r="D304" s="339"/>
      <c r="E304" s="339"/>
      <c r="F304" s="339"/>
      <c r="G304" s="340"/>
      <c r="H304" s="339"/>
      <c r="I304" s="339"/>
      <c r="J304" s="339"/>
      <c r="K304" s="339"/>
      <c r="L304" s="339"/>
      <c r="M304" s="339"/>
      <c r="N304" s="339"/>
      <c r="O304" s="339"/>
      <c r="P304" s="339"/>
      <c r="Q304" s="339"/>
      <c r="R304" s="343"/>
    </row>
    <row r="305" spans="3:18" s="76" customFormat="1" ht="18.75" customHeight="1">
      <c r="C305" s="338"/>
      <c r="D305" s="339"/>
      <c r="E305" s="339"/>
      <c r="F305" s="339"/>
      <c r="G305" s="340"/>
      <c r="H305" s="339"/>
      <c r="I305" s="339"/>
      <c r="J305" s="339"/>
      <c r="K305" s="339"/>
      <c r="L305" s="339"/>
      <c r="M305" s="339"/>
      <c r="N305" s="339"/>
      <c r="O305" s="339"/>
      <c r="P305" s="339"/>
      <c r="Q305" s="339"/>
      <c r="R305" s="343"/>
    </row>
    <row r="306" spans="3:18" s="76" customFormat="1" ht="18.75" customHeight="1">
      <c r="C306" s="338"/>
      <c r="D306" s="339"/>
      <c r="E306" s="339"/>
      <c r="F306" s="339"/>
      <c r="G306" s="340"/>
      <c r="H306" s="339"/>
      <c r="I306" s="339"/>
      <c r="J306" s="339"/>
      <c r="K306" s="339"/>
      <c r="L306" s="339"/>
      <c r="M306" s="339"/>
      <c r="N306" s="339"/>
      <c r="O306" s="339"/>
      <c r="P306" s="339"/>
      <c r="Q306" s="339"/>
      <c r="R306" s="343"/>
    </row>
    <row r="307" spans="3:18" s="76" customFormat="1" ht="18.75" customHeight="1">
      <c r="C307" s="338"/>
      <c r="D307" s="339"/>
      <c r="E307" s="339"/>
      <c r="F307" s="339"/>
      <c r="G307" s="340"/>
      <c r="H307" s="339"/>
      <c r="I307" s="339"/>
      <c r="J307" s="339"/>
      <c r="K307" s="339"/>
      <c r="L307" s="339"/>
      <c r="M307" s="339"/>
      <c r="N307" s="339"/>
      <c r="O307" s="339"/>
      <c r="P307" s="339"/>
      <c r="Q307" s="339"/>
      <c r="R307" s="343"/>
    </row>
    <row r="308" spans="3:18" ht="18.75" customHeight="1">
      <c r="C308" s="341"/>
      <c r="D308" s="341"/>
      <c r="E308" s="341"/>
      <c r="F308" s="341"/>
      <c r="G308" s="341"/>
      <c r="H308" s="342"/>
      <c r="I308" s="342"/>
      <c r="J308" s="342"/>
      <c r="K308" s="342"/>
      <c r="L308" s="342"/>
      <c r="M308" s="342"/>
      <c r="N308" s="342"/>
      <c r="O308" s="342"/>
      <c r="P308" s="342"/>
      <c r="Q308" s="342"/>
      <c r="R308" s="344"/>
    </row>
    <row r="309" spans="3:18" ht="21.95" customHeight="1">
      <c r="C309" s="61" t="s">
        <v>109</v>
      </c>
      <c r="R309" s="64"/>
    </row>
    <row r="310" spans="3:18" ht="21.95" customHeight="1">
      <c r="C310" s="61" t="s">
        <v>110</v>
      </c>
      <c r="R310" s="64"/>
    </row>
    <row r="311" spans="3:18" ht="21.95" customHeight="1">
      <c r="C311" s="65" t="s">
        <v>194</v>
      </c>
      <c r="D311" s="66"/>
      <c r="E311" s="66"/>
      <c r="F311" s="66"/>
      <c r="G311" s="66"/>
      <c r="H311" s="66"/>
      <c r="I311" s="66"/>
      <c r="J311" s="66"/>
      <c r="K311" s="66"/>
      <c r="R311" s="64"/>
    </row>
    <row r="312" spans="3:18" ht="21.95" customHeight="1">
      <c r="C312" s="51" t="s">
        <v>28</v>
      </c>
      <c r="E312" s="11" t="s">
        <v>73</v>
      </c>
      <c r="F312" s="209" t="s">
        <v>468</v>
      </c>
      <c r="R312" s="67"/>
    </row>
    <row r="313" spans="3:18" s="68" customFormat="1" ht="21.95" customHeight="1">
      <c r="C313" s="454" t="s">
        <v>103</v>
      </c>
      <c r="D313" s="455"/>
      <c r="E313" s="458" t="s">
        <v>24</v>
      </c>
      <c r="F313" s="458" t="s">
        <v>112</v>
      </c>
      <c r="G313" s="458" t="s">
        <v>113</v>
      </c>
      <c r="H313" s="182" t="s">
        <v>114</v>
      </c>
      <c r="I313" s="183"/>
      <c r="J313" s="183"/>
      <c r="K313" s="183"/>
      <c r="L313" s="184"/>
      <c r="M313" s="182" t="s">
        <v>39</v>
      </c>
      <c r="N313" s="183"/>
      <c r="O313" s="183"/>
      <c r="P313" s="183"/>
      <c r="Q313" s="184"/>
      <c r="R313" s="460" t="s">
        <v>115</v>
      </c>
    </row>
    <row r="314" spans="3:18" s="68" customFormat="1" ht="21.95" customHeight="1">
      <c r="C314" s="456"/>
      <c r="D314" s="457"/>
      <c r="E314" s="459"/>
      <c r="F314" s="459"/>
      <c r="G314" s="459"/>
      <c r="H314" s="19">
        <f>DATE(様式一覧!$D$3,1,1)</f>
        <v>42370</v>
      </c>
      <c r="I314" s="19">
        <f>DATE(様式一覧!$D$3+1,1,1)</f>
        <v>42736</v>
      </c>
      <c r="J314" s="19">
        <f>DATE(様式一覧!$D$3+2,1,1)</f>
        <v>43101</v>
      </c>
      <c r="K314" s="19">
        <f>DATE(様式一覧!$D$3+3,1,1)</f>
        <v>43466</v>
      </c>
      <c r="L314" s="19">
        <f>DATE(様式一覧!$D$3+4,1,1)</f>
        <v>43831</v>
      </c>
      <c r="M314" s="19">
        <f>DATE(様式一覧!$D$3+5,1,1)</f>
        <v>44197</v>
      </c>
      <c r="N314" s="19">
        <f>DATE(様式一覧!$D$3+6,1,1)</f>
        <v>44562</v>
      </c>
      <c r="O314" s="19">
        <f>DATE(様式一覧!$D$3+7,1,1)</f>
        <v>44927</v>
      </c>
      <c r="P314" s="19">
        <f>DATE(様式一覧!$D$3+8,1,1)</f>
        <v>45292</v>
      </c>
      <c r="Q314" s="19">
        <f>DATE(様式一覧!$D$3+9,1,1)</f>
        <v>45658</v>
      </c>
      <c r="R314" s="461"/>
    </row>
    <row r="315" spans="3:18" s="271" customFormat="1" ht="37.5" customHeight="1">
      <c r="C315" s="438" t="s">
        <v>122</v>
      </c>
      <c r="D315" s="438" t="s">
        <v>117</v>
      </c>
      <c r="E315" s="441" t="str">
        <f>IF('様式第36(指定)_送電'!E315="","",'様式第36(指定)_送電'!E315)</f>
        <v/>
      </c>
      <c r="F315" s="441" t="str">
        <f>IF('様式第36(指定)_送電'!F315="","",'様式第36(指定)_送電'!F315)</f>
        <v/>
      </c>
      <c r="G315" s="268" t="s">
        <v>406</v>
      </c>
      <c r="H315" s="267" t="str">
        <f>IF(COUNT('様式第36(指定)_送電'!L315)=0,"",'様式第36(指定)_送電'!L315)</f>
        <v/>
      </c>
      <c r="I315" s="303"/>
      <c r="J315" s="303"/>
      <c r="K315" s="303"/>
      <c r="L315" s="303"/>
      <c r="M315" s="303"/>
      <c r="N315" s="303"/>
      <c r="O315" s="303"/>
      <c r="P315" s="303"/>
      <c r="Q315" s="303"/>
      <c r="R315" s="304"/>
    </row>
    <row r="316" spans="3:18" s="271" customFormat="1" ht="37.5" customHeight="1">
      <c r="C316" s="439"/>
      <c r="D316" s="439"/>
      <c r="E316" s="442"/>
      <c r="F316" s="442"/>
      <c r="G316" s="268" t="s">
        <v>407</v>
      </c>
      <c r="H316" s="267" t="str">
        <f>IF(COUNT('様式第36(指定)_送電'!V316)=0,"",'様式第36(指定)_送電'!V316)</f>
        <v/>
      </c>
      <c r="I316" s="303"/>
      <c r="J316" s="303"/>
      <c r="K316" s="303"/>
      <c r="L316" s="303"/>
      <c r="M316" s="303"/>
      <c r="N316" s="303"/>
      <c r="O316" s="303"/>
      <c r="P316" s="303"/>
      <c r="Q316" s="303"/>
      <c r="R316" s="304"/>
    </row>
    <row r="317" spans="3:18" s="271" customFormat="1" ht="37.5" customHeight="1">
      <c r="C317" s="439"/>
      <c r="D317" s="439"/>
      <c r="E317" s="441" t="str">
        <f>IF('様式第36(指定)_送電'!E317="","",'様式第36(指定)_送電'!E317)</f>
        <v/>
      </c>
      <c r="F317" s="441" t="str">
        <f>IF('様式第36(指定)_送電'!F317="","",'様式第36(指定)_送電'!F317)</f>
        <v/>
      </c>
      <c r="G317" s="268" t="s">
        <v>406</v>
      </c>
      <c r="H317" s="267" t="str">
        <f>IF(COUNT('様式第36(指定)_送電'!L317)=0,"",'様式第36(指定)_送電'!L317)</f>
        <v/>
      </c>
      <c r="I317" s="303"/>
      <c r="J317" s="303"/>
      <c r="K317" s="303"/>
      <c r="L317" s="303"/>
      <c r="M317" s="303"/>
      <c r="N317" s="303"/>
      <c r="O317" s="303"/>
      <c r="P317" s="303"/>
      <c r="Q317" s="303"/>
      <c r="R317" s="304"/>
    </row>
    <row r="318" spans="3:18" s="271" customFormat="1" ht="37.5" customHeight="1">
      <c r="C318" s="439"/>
      <c r="D318" s="439"/>
      <c r="E318" s="442"/>
      <c r="F318" s="442"/>
      <c r="G318" s="268" t="s">
        <v>407</v>
      </c>
      <c r="H318" s="267" t="str">
        <f>IF(COUNT('様式第36(指定)_送電'!V318)=0,"",'様式第36(指定)_送電'!V318)</f>
        <v/>
      </c>
      <c r="I318" s="303"/>
      <c r="J318" s="303"/>
      <c r="K318" s="303"/>
      <c r="L318" s="303"/>
      <c r="M318" s="303"/>
      <c r="N318" s="303"/>
      <c r="O318" s="303"/>
      <c r="P318" s="303"/>
      <c r="Q318" s="303"/>
      <c r="R318" s="304"/>
    </row>
    <row r="319" spans="3:18" s="271" customFormat="1" ht="37.5" customHeight="1">
      <c r="C319" s="439"/>
      <c r="D319" s="439"/>
      <c r="E319" s="441" t="str">
        <f>IF('様式第36(指定)_送電'!E319="","",'様式第36(指定)_送電'!E319)</f>
        <v/>
      </c>
      <c r="F319" s="441" t="str">
        <f>IF('様式第36(指定)_送電'!F319="","",'様式第36(指定)_送電'!F319)</f>
        <v/>
      </c>
      <c r="G319" s="268" t="s">
        <v>406</v>
      </c>
      <c r="H319" s="267" t="str">
        <f>IF(COUNT('様式第36(指定)_送電'!L319)=0,"",'様式第36(指定)_送電'!L319)</f>
        <v/>
      </c>
      <c r="I319" s="303"/>
      <c r="J319" s="303"/>
      <c r="K319" s="303"/>
      <c r="L319" s="303"/>
      <c r="M319" s="303"/>
      <c r="N319" s="303"/>
      <c r="O319" s="303"/>
      <c r="P319" s="303"/>
      <c r="Q319" s="303"/>
      <c r="R319" s="304"/>
    </row>
    <row r="320" spans="3:18" s="271" customFormat="1" ht="37.5" customHeight="1">
      <c r="C320" s="439"/>
      <c r="D320" s="439"/>
      <c r="E320" s="442"/>
      <c r="F320" s="442"/>
      <c r="G320" s="268" t="s">
        <v>407</v>
      </c>
      <c r="H320" s="267" t="str">
        <f>IF(COUNT('様式第36(指定)_送電'!V320)=0,"",'様式第36(指定)_送電'!V320)</f>
        <v/>
      </c>
      <c r="I320" s="303"/>
      <c r="J320" s="303"/>
      <c r="K320" s="303"/>
      <c r="L320" s="303"/>
      <c r="M320" s="303"/>
      <c r="N320" s="303"/>
      <c r="O320" s="303"/>
      <c r="P320" s="303"/>
      <c r="Q320" s="303"/>
      <c r="R320" s="304"/>
    </row>
    <row r="321" spans="3:23" s="271" customFormat="1" ht="37.5" customHeight="1">
      <c r="C321" s="439"/>
      <c r="D321" s="439"/>
      <c r="E321" s="443" t="s">
        <v>118</v>
      </c>
      <c r="F321" s="444"/>
      <c r="G321" s="273" t="s">
        <v>406</v>
      </c>
      <c r="H321" s="274" t="str">
        <f>IF(COUNTIFS($G315:$G320,$G321,H315:H320,"&gt;=0")=0,"",SUMIF($G315:$G320,$G321,H315:H320))</f>
        <v/>
      </c>
      <c r="I321" s="274" t="str">
        <f>IF(COUNTIFS($G315:$G320,$G321,I315:I320,"&lt;&gt;")=0,"",SUMIF($G315:$G320,$G321,I315:I320))</f>
        <v/>
      </c>
      <c r="J321" s="274" t="str">
        <f t="shared" ref="J321:Q321" si="90">IF(COUNTIFS($G315:$G320,$G321,J315:J320,"&lt;&gt;")=0,"",SUMIF($G315:$G320,$G321,J315:J320))</f>
        <v/>
      </c>
      <c r="K321" s="274" t="str">
        <f t="shared" si="90"/>
        <v/>
      </c>
      <c r="L321" s="274" t="str">
        <f t="shared" si="90"/>
        <v/>
      </c>
      <c r="M321" s="274" t="str">
        <f t="shared" si="90"/>
        <v/>
      </c>
      <c r="N321" s="274" t="str">
        <f t="shared" si="90"/>
        <v/>
      </c>
      <c r="O321" s="274" t="str">
        <f t="shared" si="90"/>
        <v/>
      </c>
      <c r="P321" s="274" t="str">
        <f t="shared" si="90"/>
        <v/>
      </c>
      <c r="Q321" s="274" t="str">
        <f t="shared" si="90"/>
        <v/>
      </c>
      <c r="R321" s="319"/>
      <c r="T321" s="272" t="s">
        <v>414</v>
      </c>
      <c r="W321" s="271">
        <v>1</v>
      </c>
    </row>
    <row r="322" spans="3:23" s="271" customFormat="1" ht="37.5" customHeight="1">
      <c r="C322" s="439"/>
      <c r="D322" s="440"/>
      <c r="E322" s="445"/>
      <c r="F322" s="446"/>
      <c r="G322" s="273" t="s">
        <v>407</v>
      </c>
      <c r="H322" s="274" t="str">
        <f>IF(COUNTIFS($G315:$G320,$G322,H315:H320,"&gt;=0")=0,"",SUMIF($G315:$G320,$G322,H315:H320))</f>
        <v/>
      </c>
      <c r="I322" s="274" t="str">
        <f>IF(COUNTIFS($G315:$G320,$G322,I315:I320,"&lt;&gt;")=0,"",SUMIF($G315:$G320,$G322,I315:I320))</f>
        <v/>
      </c>
      <c r="J322" s="274" t="str">
        <f t="shared" ref="J322:Q322" si="91">IF(COUNTIFS($G315:$G320,$G322,J315:J320,"&lt;&gt;")=0,"",SUMIF($G315:$G320,$G322,J315:J320))</f>
        <v/>
      </c>
      <c r="K322" s="274" t="str">
        <f t="shared" si="91"/>
        <v/>
      </c>
      <c r="L322" s="274" t="str">
        <f t="shared" si="91"/>
        <v/>
      </c>
      <c r="M322" s="274" t="str">
        <f t="shared" si="91"/>
        <v/>
      </c>
      <c r="N322" s="274" t="str">
        <f t="shared" si="91"/>
        <v/>
      </c>
      <c r="O322" s="274" t="str">
        <f t="shared" si="91"/>
        <v/>
      </c>
      <c r="P322" s="274" t="str">
        <f t="shared" si="91"/>
        <v/>
      </c>
      <c r="Q322" s="274" t="str">
        <f t="shared" si="91"/>
        <v/>
      </c>
      <c r="R322" s="319"/>
      <c r="T322" s="272" t="s">
        <v>414</v>
      </c>
      <c r="W322" s="271">
        <v>2</v>
      </c>
    </row>
    <row r="323" spans="3:23" s="271" customFormat="1" ht="37.5" customHeight="1">
      <c r="C323" s="439"/>
      <c r="D323" s="438" t="s">
        <v>346</v>
      </c>
      <c r="E323" s="441" t="str">
        <f>IF('様式第36(指定)_送電'!E323="","",'様式第36(指定)_送電'!E323)</f>
        <v/>
      </c>
      <c r="F323" s="441" t="str">
        <f>IF('様式第36(指定)_送電'!F323="","",'様式第36(指定)_送電'!F323)</f>
        <v/>
      </c>
      <c r="G323" s="268" t="s">
        <v>406</v>
      </c>
      <c r="H323" s="267" t="str">
        <f>IF(COUNT('様式第36(指定)_送電'!L323)=0,"",'様式第36(指定)_送電'!L323)</f>
        <v/>
      </c>
      <c r="I323" s="303"/>
      <c r="J323" s="303"/>
      <c r="K323" s="303"/>
      <c r="L323" s="303"/>
      <c r="M323" s="303"/>
      <c r="N323" s="303"/>
      <c r="O323" s="303"/>
      <c r="P323" s="303"/>
      <c r="Q323" s="303"/>
      <c r="R323" s="304"/>
    </row>
    <row r="324" spans="3:23" s="271" customFormat="1" ht="37.5" customHeight="1">
      <c r="C324" s="439"/>
      <c r="D324" s="439"/>
      <c r="E324" s="442"/>
      <c r="F324" s="442"/>
      <c r="G324" s="268" t="s">
        <v>407</v>
      </c>
      <c r="H324" s="267" t="str">
        <f>IF(COUNT('様式第36(指定)_送電'!V324)=0,"",'様式第36(指定)_送電'!V324)</f>
        <v/>
      </c>
      <c r="I324" s="303"/>
      <c r="J324" s="303"/>
      <c r="K324" s="303"/>
      <c r="L324" s="303"/>
      <c r="M324" s="303"/>
      <c r="N324" s="303"/>
      <c r="O324" s="303"/>
      <c r="P324" s="303"/>
      <c r="Q324" s="303"/>
      <c r="R324" s="304"/>
    </row>
    <row r="325" spans="3:23" s="271" customFormat="1" ht="37.5" customHeight="1">
      <c r="C325" s="439"/>
      <c r="D325" s="439"/>
      <c r="E325" s="441" t="str">
        <f>IF('様式第36(指定)_送電'!E325="","",'様式第36(指定)_送電'!E325)</f>
        <v/>
      </c>
      <c r="F325" s="441" t="str">
        <f>IF('様式第36(指定)_送電'!F325="","",'様式第36(指定)_送電'!F325)</f>
        <v/>
      </c>
      <c r="G325" s="268" t="s">
        <v>406</v>
      </c>
      <c r="H325" s="267" t="str">
        <f>IF(COUNT('様式第36(指定)_送電'!L325)=0,"",'様式第36(指定)_送電'!L325)</f>
        <v/>
      </c>
      <c r="I325" s="303"/>
      <c r="J325" s="303"/>
      <c r="K325" s="303"/>
      <c r="L325" s="303"/>
      <c r="M325" s="303"/>
      <c r="N325" s="303"/>
      <c r="O325" s="303"/>
      <c r="P325" s="303"/>
      <c r="Q325" s="303"/>
      <c r="R325" s="304"/>
    </row>
    <row r="326" spans="3:23" s="271" customFormat="1" ht="37.5" customHeight="1">
      <c r="C326" s="439"/>
      <c r="D326" s="439"/>
      <c r="E326" s="442"/>
      <c r="F326" s="442"/>
      <c r="G326" s="268" t="s">
        <v>407</v>
      </c>
      <c r="H326" s="267" t="str">
        <f>IF(COUNT('様式第36(指定)_送電'!V326)=0,"",'様式第36(指定)_送電'!V326)</f>
        <v/>
      </c>
      <c r="I326" s="303"/>
      <c r="J326" s="303"/>
      <c r="K326" s="303"/>
      <c r="L326" s="303"/>
      <c r="M326" s="303"/>
      <c r="N326" s="303"/>
      <c r="O326" s="303"/>
      <c r="P326" s="303"/>
      <c r="Q326" s="303"/>
      <c r="R326" s="304"/>
    </row>
    <row r="327" spans="3:23" s="271" customFormat="1" ht="37.5" customHeight="1">
      <c r="C327" s="439"/>
      <c r="D327" s="439"/>
      <c r="E327" s="441" t="str">
        <f>IF('様式第36(指定)_送電'!E327="","",'様式第36(指定)_送電'!E327)</f>
        <v/>
      </c>
      <c r="F327" s="441" t="str">
        <f>IF('様式第36(指定)_送電'!F327="","",'様式第36(指定)_送電'!F327)</f>
        <v/>
      </c>
      <c r="G327" s="268" t="s">
        <v>406</v>
      </c>
      <c r="H327" s="267" t="str">
        <f>IF(COUNT('様式第36(指定)_送電'!L327)=0,"",'様式第36(指定)_送電'!L327)</f>
        <v/>
      </c>
      <c r="I327" s="303"/>
      <c r="J327" s="303"/>
      <c r="K327" s="303"/>
      <c r="L327" s="303"/>
      <c r="M327" s="303"/>
      <c r="N327" s="303"/>
      <c r="O327" s="303"/>
      <c r="P327" s="303"/>
      <c r="Q327" s="303"/>
      <c r="R327" s="304"/>
    </row>
    <row r="328" spans="3:23" s="271" customFormat="1" ht="37.5" customHeight="1">
      <c r="C328" s="439"/>
      <c r="D328" s="439"/>
      <c r="E328" s="442"/>
      <c r="F328" s="442"/>
      <c r="G328" s="268" t="s">
        <v>407</v>
      </c>
      <c r="H328" s="267" t="str">
        <f>IF(COUNT('様式第36(指定)_送電'!V328)=0,"",'様式第36(指定)_送電'!V328)</f>
        <v/>
      </c>
      <c r="I328" s="303"/>
      <c r="J328" s="303"/>
      <c r="K328" s="303"/>
      <c r="L328" s="303"/>
      <c r="M328" s="303"/>
      <c r="N328" s="303"/>
      <c r="O328" s="303"/>
      <c r="P328" s="303"/>
      <c r="Q328" s="303"/>
      <c r="R328" s="304"/>
    </row>
    <row r="329" spans="3:23" s="271" customFormat="1" ht="37.5" customHeight="1">
      <c r="C329" s="439"/>
      <c r="D329" s="439"/>
      <c r="E329" s="443" t="s">
        <v>118</v>
      </c>
      <c r="F329" s="444"/>
      <c r="G329" s="273" t="s">
        <v>406</v>
      </c>
      <c r="H329" s="274" t="str">
        <f>IF(COUNTIFS($G323:$G328,$G329,H323:H328,"&gt;=0")=0,"",SUMIF($G323:$G328,$G329,H323:H328))</f>
        <v/>
      </c>
      <c r="I329" s="274" t="str">
        <f>IF(COUNTIFS($G323:$G328,$G329,I323:I328,"&lt;&gt;")=0,"",SUMIF($G323:$G328,$G329,I323:I328))</f>
        <v/>
      </c>
      <c r="J329" s="274" t="str">
        <f t="shared" ref="J329:Q329" si="92">IF(COUNTIFS($G323:$G328,$G329,J323:J328,"&lt;&gt;")=0,"",SUMIF($G323:$G328,$G329,J323:J328))</f>
        <v/>
      </c>
      <c r="K329" s="274" t="str">
        <f t="shared" si="92"/>
        <v/>
      </c>
      <c r="L329" s="274" t="str">
        <f t="shared" si="92"/>
        <v/>
      </c>
      <c r="M329" s="274" t="str">
        <f t="shared" si="92"/>
        <v/>
      </c>
      <c r="N329" s="274" t="str">
        <f t="shared" si="92"/>
        <v/>
      </c>
      <c r="O329" s="274" t="str">
        <f t="shared" si="92"/>
        <v/>
      </c>
      <c r="P329" s="274" t="str">
        <f t="shared" si="92"/>
        <v/>
      </c>
      <c r="Q329" s="274" t="str">
        <f t="shared" si="92"/>
        <v/>
      </c>
      <c r="R329" s="319"/>
      <c r="T329" s="272" t="s">
        <v>414</v>
      </c>
      <c r="W329" s="271">
        <v>3</v>
      </c>
    </row>
    <row r="330" spans="3:23" s="271" customFormat="1" ht="37.5" customHeight="1">
      <c r="C330" s="439"/>
      <c r="D330" s="440"/>
      <c r="E330" s="445"/>
      <c r="F330" s="446"/>
      <c r="G330" s="273" t="s">
        <v>407</v>
      </c>
      <c r="H330" s="274" t="str">
        <f>IF(COUNTIFS($G323:$G328,$G330,H323:H328,"&gt;=0")=0,"",SUMIF($G323:$G328,$G330,H323:H328))</f>
        <v/>
      </c>
      <c r="I330" s="274" t="str">
        <f>IF(COUNTIFS($G323:$G328,$G330,I323:I328,"&lt;&gt;")=0,"",SUMIF($G323:$G328,$G330,I323:I328))</f>
        <v/>
      </c>
      <c r="J330" s="274" t="str">
        <f t="shared" ref="J330:Q330" si="93">IF(COUNTIFS($G323:$G328,$G330,J323:J328,"&lt;&gt;")=0,"",SUMIF($G323:$G328,$G330,J323:J328))</f>
        <v/>
      </c>
      <c r="K330" s="274" t="str">
        <f t="shared" si="93"/>
        <v/>
      </c>
      <c r="L330" s="274" t="str">
        <f t="shared" si="93"/>
        <v/>
      </c>
      <c r="M330" s="274" t="str">
        <f t="shared" si="93"/>
        <v/>
      </c>
      <c r="N330" s="274" t="str">
        <f t="shared" si="93"/>
        <v/>
      </c>
      <c r="O330" s="274" t="str">
        <f t="shared" si="93"/>
        <v/>
      </c>
      <c r="P330" s="274" t="str">
        <f t="shared" si="93"/>
        <v/>
      </c>
      <c r="Q330" s="274" t="str">
        <f t="shared" si="93"/>
        <v/>
      </c>
      <c r="R330" s="319"/>
      <c r="T330" s="272" t="s">
        <v>414</v>
      </c>
      <c r="W330" s="271">
        <v>4</v>
      </c>
    </row>
    <row r="331" spans="3:23" s="271" customFormat="1" ht="37.5" customHeight="1">
      <c r="C331" s="439"/>
      <c r="D331" s="438" t="s">
        <v>119</v>
      </c>
      <c r="E331" s="441" t="str">
        <f>IF('様式第36(指定)_送電'!E331="","",'様式第36(指定)_送電'!E331)</f>
        <v/>
      </c>
      <c r="F331" s="441" t="str">
        <f>IF('様式第36(指定)_送電'!F331="","",'様式第36(指定)_送電'!F331)</f>
        <v/>
      </c>
      <c r="G331" s="268" t="s">
        <v>406</v>
      </c>
      <c r="H331" s="267" t="str">
        <f>IF(COUNT('様式第36(指定)_送電'!L331)=0,"",'様式第36(指定)_送電'!L331)</f>
        <v/>
      </c>
      <c r="I331" s="303"/>
      <c r="J331" s="303"/>
      <c r="K331" s="303"/>
      <c r="L331" s="303"/>
      <c r="M331" s="303"/>
      <c r="N331" s="303"/>
      <c r="O331" s="303"/>
      <c r="P331" s="303"/>
      <c r="Q331" s="303"/>
      <c r="R331" s="304"/>
    </row>
    <row r="332" spans="3:23" s="271" customFormat="1" ht="37.5" customHeight="1">
      <c r="C332" s="439"/>
      <c r="D332" s="439"/>
      <c r="E332" s="442"/>
      <c r="F332" s="442"/>
      <c r="G332" s="268" t="s">
        <v>407</v>
      </c>
      <c r="H332" s="267" t="str">
        <f>IF(COUNT('様式第36(指定)_送電'!V332)=0,"",'様式第36(指定)_送電'!V332)</f>
        <v/>
      </c>
      <c r="I332" s="303"/>
      <c r="J332" s="303"/>
      <c r="K332" s="303"/>
      <c r="L332" s="303"/>
      <c r="M332" s="303"/>
      <c r="N332" s="303"/>
      <c r="O332" s="303"/>
      <c r="P332" s="303"/>
      <c r="Q332" s="303"/>
      <c r="R332" s="304"/>
    </row>
    <row r="333" spans="3:23" s="271" customFormat="1" ht="37.5" customHeight="1">
      <c r="C333" s="439"/>
      <c r="D333" s="439"/>
      <c r="E333" s="441" t="str">
        <f>IF('様式第36(指定)_送電'!E333="","",'様式第36(指定)_送電'!E333)</f>
        <v/>
      </c>
      <c r="F333" s="441" t="str">
        <f>IF('様式第36(指定)_送電'!F333="","",'様式第36(指定)_送電'!F333)</f>
        <v/>
      </c>
      <c r="G333" s="268" t="s">
        <v>406</v>
      </c>
      <c r="H333" s="267" t="str">
        <f>IF(COUNT('様式第36(指定)_送電'!L333)=0,"",'様式第36(指定)_送電'!L333)</f>
        <v/>
      </c>
      <c r="I333" s="303"/>
      <c r="J333" s="303"/>
      <c r="K333" s="303"/>
      <c r="L333" s="303"/>
      <c r="M333" s="303"/>
      <c r="N333" s="303"/>
      <c r="O333" s="303"/>
      <c r="P333" s="303"/>
      <c r="Q333" s="303"/>
      <c r="R333" s="304"/>
    </row>
    <row r="334" spans="3:23" s="271" customFormat="1" ht="37.5" customHeight="1">
      <c r="C334" s="439"/>
      <c r="D334" s="439"/>
      <c r="E334" s="442"/>
      <c r="F334" s="442"/>
      <c r="G334" s="268" t="s">
        <v>407</v>
      </c>
      <c r="H334" s="267" t="str">
        <f>IF(COUNT('様式第36(指定)_送電'!V334)=0,"",'様式第36(指定)_送電'!V334)</f>
        <v/>
      </c>
      <c r="I334" s="303"/>
      <c r="J334" s="303"/>
      <c r="K334" s="303"/>
      <c r="L334" s="303"/>
      <c r="M334" s="303"/>
      <c r="N334" s="303"/>
      <c r="O334" s="303"/>
      <c r="P334" s="303"/>
      <c r="Q334" s="303"/>
      <c r="R334" s="304"/>
    </row>
    <row r="335" spans="3:23" s="271" customFormat="1" ht="37.5" customHeight="1">
      <c r="C335" s="439"/>
      <c r="D335" s="439"/>
      <c r="E335" s="441" t="str">
        <f>IF('様式第36(指定)_送電'!E335="","",'様式第36(指定)_送電'!E335)</f>
        <v/>
      </c>
      <c r="F335" s="441" t="str">
        <f>IF('様式第36(指定)_送電'!F335="","",'様式第36(指定)_送電'!F335)</f>
        <v/>
      </c>
      <c r="G335" s="268" t="s">
        <v>406</v>
      </c>
      <c r="H335" s="267" t="str">
        <f>IF(COUNT('様式第36(指定)_送電'!L335)=0,"",'様式第36(指定)_送電'!L335)</f>
        <v/>
      </c>
      <c r="I335" s="303"/>
      <c r="J335" s="303"/>
      <c r="K335" s="303"/>
      <c r="L335" s="303"/>
      <c r="M335" s="303"/>
      <c r="N335" s="303"/>
      <c r="O335" s="303"/>
      <c r="P335" s="303"/>
      <c r="Q335" s="303"/>
      <c r="R335" s="304"/>
    </row>
    <row r="336" spans="3:23" s="271" customFormat="1" ht="37.5" customHeight="1">
      <c r="C336" s="439"/>
      <c r="D336" s="439"/>
      <c r="E336" s="442"/>
      <c r="F336" s="442"/>
      <c r="G336" s="268" t="s">
        <v>407</v>
      </c>
      <c r="H336" s="267" t="str">
        <f>IF(COUNT('様式第36(指定)_送電'!V336)=0,"",'様式第36(指定)_送電'!V336)</f>
        <v/>
      </c>
      <c r="I336" s="303"/>
      <c r="J336" s="303"/>
      <c r="K336" s="303"/>
      <c r="L336" s="303"/>
      <c r="M336" s="303"/>
      <c r="N336" s="303"/>
      <c r="O336" s="303"/>
      <c r="P336" s="303"/>
      <c r="Q336" s="303"/>
      <c r="R336" s="304"/>
    </row>
    <row r="337" spans="3:23" s="271" customFormat="1" ht="37.5" customHeight="1">
      <c r="C337" s="439"/>
      <c r="D337" s="439"/>
      <c r="E337" s="443" t="s">
        <v>118</v>
      </c>
      <c r="F337" s="444"/>
      <c r="G337" s="273" t="s">
        <v>406</v>
      </c>
      <c r="H337" s="274" t="str">
        <f>IF(COUNTIFS($G331:$G336,$G337,H331:H336,"&gt;=0")=0,"",SUMIF($G331:$G336,$G337,H331:H336))</f>
        <v/>
      </c>
      <c r="I337" s="274" t="str">
        <f>IF(COUNTIFS($G331:$G336,$G337,I331:I336,"&lt;&gt;")=0,"",SUMIF($G331:$G336,$G337,I331:I336))</f>
        <v/>
      </c>
      <c r="J337" s="274" t="str">
        <f t="shared" ref="J337:Q337" si="94">IF(COUNTIFS($G331:$G336,$G337,J331:J336,"&lt;&gt;")=0,"",SUMIF($G331:$G336,$G337,J331:J336))</f>
        <v/>
      </c>
      <c r="K337" s="274" t="str">
        <f t="shared" si="94"/>
        <v/>
      </c>
      <c r="L337" s="274" t="str">
        <f t="shared" si="94"/>
        <v/>
      </c>
      <c r="M337" s="274" t="str">
        <f t="shared" si="94"/>
        <v/>
      </c>
      <c r="N337" s="274" t="str">
        <f t="shared" si="94"/>
        <v/>
      </c>
      <c r="O337" s="274" t="str">
        <f t="shared" si="94"/>
        <v/>
      </c>
      <c r="P337" s="274" t="str">
        <f t="shared" si="94"/>
        <v/>
      </c>
      <c r="Q337" s="274" t="str">
        <f t="shared" si="94"/>
        <v/>
      </c>
      <c r="R337" s="319"/>
      <c r="T337" s="272" t="s">
        <v>414</v>
      </c>
      <c r="W337" s="271">
        <v>5</v>
      </c>
    </row>
    <row r="338" spans="3:23" s="271" customFormat="1" ht="37.5" customHeight="1">
      <c r="C338" s="439"/>
      <c r="D338" s="440"/>
      <c r="E338" s="445"/>
      <c r="F338" s="446"/>
      <c r="G338" s="273" t="s">
        <v>407</v>
      </c>
      <c r="H338" s="274" t="str">
        <f>IF(COUNTIFS($G331:$G336,$G338,H331:H336,"&gt;=0")=0,"",SUMIF($G331:$G336,$G338,H331:H336))</f>
        <v/>
      </c>
      <c r="I338" s="274" t="str">
        <f>IF(COUNTIFS($G331:$G336,$G338,I331:I336,"&lt;&gt;")=0,"",SUMIF($G331:$G336,$G338,I331:I336))</f>
        <v/>
      </c>
      <c r="J338" s="274" t="str">
        <f t="shared" ref="J338:Q338" si="95">IF(COUNTIFS($G331:$G336,$G338,J331:J336,"&lt;&gt;")=0,"",SUMIF($G331:$G336,$G338,J331:J336))</f>
        <v/>
      </c>
      <c r="K338" s="274" t="str">
        <f t="shared" si="95"/>
        <v/>
      </c>
      <c r="L338" s="274" t="str">
        <f t="shared" si="95"/>
        <v/>
      </c>
      <c r="M338" s="274" t="str">
        <f t="shared" si="95"/>
        <v/>
      </c>
      <c r="N338" s="274" t="str">
        <f t="shared" si="95"/>
        <v/>
      </c>
      <c r="O338" s="274" t="str">
        <f t="shared" si="95"/>
        <v/>
      </c>
      <c r="P338" s="274" t="str">
        <f t="shared" si="95"/>
        <v/>
      </c>
      <c r="Q338" s="274" t="str">
        <f t="shared" si="95"/>
        <v/>
      </c>
      <c r="R338" s="319"/>
      <c r="T338" s="272" t="s">
        <v>414</v>
      </c>
      <c r="W338" s="271">
        <v>6</v>
      </c>
    </row>
    <row r="339" spans="3:23" s="271" customFormat="1" ht="37.5" customHeight="1">
      <c r="C339" s="439"/>
      <c r="D339" s="438" t="s">
        <v>120</v>
      </c>
      <c r="E339" s="441" t="str">
        <f>IF('様式第36(指定)_送電'!E339="","",'様式第36(指定)_送電'!E339)</f>
        <v/>
      </c>
      <c r="F339" s="441" t="str">
        <f>IF('様式第36(指定)_送電'!F339="","",'様式第36(指定)_送電'!F339)</f>
        <v/>
      </c>
      <c r="G339" s="268" t="s">
        <v>406</v>
      </c>
      <c r="H339" s="267" t="str">
        <f>IF(COUNT('様式第36(指定)_送電'!L339)=0,"",'様式第36(指定)_送電'!L339)</f>
        <v/>
      </c>
      <c r="I339" s="303"/>
      <c r="J339" s="303"/>
      <c r="K339" s="303"/>
      <c r="L339" s="303"/>
      <c r="M339" s="303"/>
      <c r="N339" s="303"/>
      <c r="O339" s="303"/>
      <c r="P339" s="303"/>
      <c r="Q339" s="303"/>
      <c r="R339" s="304"/>
    </row>
    <row r="340" spans="3:23" s="271" customFormat="1" ht="37.5" customHeight="1">
      <c r="C340" s="439"/>
      <c r="D340" s="439"/>
      <c r="E340" s="442"/>
      <c r="F340" s="442"/>
      <c r="G340" s="268" t="s">
        <v>407</v>
      </c>
      <c r="H340" s="267" t="str">
        <f>IF(COUNT('様式第36(指定)_送電'!V340)=0,"",'様式第36(指定)_送電'!V340)</f>
        <v/>
      </c>
      <c r="I340" s="303"/>
      <c r="J340" s="303"/>
      <c r="K340" s="303"/>
      <c r="L340" s="303"/>
      <c r="M340" s="303"/>
      <c r="N340" s="303"/>
      <c r="O340" s="303"/>
      <c r="P340" s="303"/>
      <c r="Q340" s="303"/>
      <c r="R340" s="304"/>
    </row>
    <row r="341" spans="3:23" s="271" customFormat="1" ht="37.5" customHeight="1">
      <c r="C341" s="439"/>
      <c r="D341" s="439"/>
      <c r="E341" s="441" t="str">
        <f>IF('様式第36(指定)_送電'!E341="","",'様式第36(指定)_送電'!E341)</f>
        <v/>
      </c>
      <c r="F341" s="441" t="str">
        <f>IF('様式第36(指定)_送電'!F341="","",'様式第36(指定)_送電'!F341)</f>
        <v/>
      </c>
      <c r="G341" s="268" t="s">
        <v>406</v>
      </c>
      <c r="H341" s="267" t="str">
        <f>IF(COUNT('様式第36(指定)_送電'!L341)=0,"",'様式第36(指定)_送電'!L341)</f>
        <v/>
      </c>
      <c r="I341" s="303"/>
      <c r="J341" s="303"/>
      <c r="K341" s="303"/>
      <c r="L341" s="303"/>
      <c r="M341" s="303"/>
      <c r="N341" s="303"/>
      <c r="O341" s="303"/>
      <c r="P341" s="303"/>
      <c r="Q341" s="303"/>
      <c r="R341" s="304"/>
    </row>
    <row r="342" spans="3:23" s="271" customFormat="1" ht="37.5" customHeight="1">
      <c r="C342" s="439"/>
      <c r="D342" s="439"/>
      <c r="E342" s="442"/>
      <c r="F342" s="442"/>
      <c r="G342" s="268" t="s">
        <v>407</v>
      </c>
      <c r="H342" s="267" t="str">
        <f>IF(COUNT('様式第36(指定)_送電'!V342)=0,"",'様式第36(指定)_送電'!V342)</f>
        <v/>
      </c>
      <c r="I342" s="303"/>
      <c r="J342" s="303"/>
      <c r="K342" s="303"/>
      <c r="L342" s="303"/>
      <c r="M342" s="303"/>
      <c r="N342" s="303"/>
      <c r="O342" s="303"/>
      <c r="P342" s="303"/>
      <c r="Q342" s="303"/>
      <c r="R342" s="304"/>
    </row>
    <row r="343" spans="3:23" s="271" customFormat="1" ht="37.5" customHeight="1">
      <c r="C343" s="439"/>
      <c r="D343" s="439"/>
      <c r="E343" s="441" t="str">
        <f>IF('様式第36(指定)_送電'!E343="","",'様式第36(指定)_送電'!E343)</f>
        <v/>
      </c>
      <c r="F343" s="441" t="str">
        <f>IF('様式第36(指定)_送電'!F343="","",'様式第36(指定)_送電'!F343)</f>
        <v/>
      </c>
      <c r="G343" s="268" t="s">
        <v>406</v>
      </c>
      <c r="H343" s="267" t="str">
        <f>IF(COUNT('様式第36(指定)_送電'!L343)=0,"",'様式第36(指定)_送電'!L343)</f>
        <v/>
      </c>
      <c r="I343" s="303"/>
      <c r="J343" s="303"/>
      <c r="K343" s="303"/>
      <c r="L343" s="303"/>
      <c r="M343" s="303"/>
      <c r="N343" s="303"/>
      <c r="O343" s="303"/>
      <c r="P343" s="303"/>
      <c r="Q343" s="303"/>
      <c r="R343" s="304"/>
    </row>
    <row r="344" spans="3:23" s="271" customFormat="1" ht="37.5" customHeight="1">
      <c r="C344" s="439"/>
      <c r="D344" s="439"/>
      <c r="E344" s="442"/>
      <c r="F344" s="442"/>
      <c r="G344" s="268" t="s">
        <v>407</v>
      </c>
      <c r="H344" s="267" t="str">
        <f>IF(COUNT('様式第36(指定)_送電'!V344)=0,"",'様式第36(指定)_送電'!V344)</f>
        <v/>
      </c>
      <c r="I344" s="303"/>
      <c r="J344" s="303"/>
      <c r="K344" s="303"/>
      <c r="L344" s="303"/>
      <c r="M344" s="303"/>
      <c r="N344" s="303"/>
      <c r="O344" s="303"/>
      <c r="P344" s="303"/>
      <c r="Q344" s="303"/>
      <c r="R344" s="304"/>
    </row>
    <row r="345" spans="3:23" s="271" customFormat="1" ht="37.5" customHeight="1">
      <c r="C345" s="439"/>
      <c r="D345" s="439"/>
      <c r="E345" s="443" t="s">
        <v>118</v>
      </c>
      <c r="F345" s="444"/>
      <c r="G345" s="273" t="s">
        <v>406</v>
      </c>
      <c r="H345" s="274" t="str">
        <f>IF(COUNTIFS($G339:$G344,$G345,H339:H344,"&gt;=0")=0,"",SUMIF($G339:$G344,$G345,H339:H344))</f>
        <v/>
      </c>
      <c r="I345" s="274" t="str">
        <f>IF(COUNTIFS($G339:$G344,$G345,I339:I344,"&lt;&gt;")=0,"",SUMIF($G339:$G344,$G345,I339:I344))</f>
        <v/>
      </c>
      <c r="J345" s="274" t="str">
        <f t="shared" ref="J345" si="96">IF(COUNTIFS($G339:$G344,$G345,J339:J344,"&lt;&gt;")=0,"",SUMIF($G339:$G344,$G345,J339:J344))</f>
        <v/>
      </c>
      <c r="K345" s="274" t="str">
        <f t="shared" ref="K345" si="97">IF(COUNTIFS($G339:$G344,$G345,K339:K344,"&lt;&gt;")=0,"",SUMIF($G339:$G344,$G345,K339:K344))</f>
        <v/>
      </c>
      <c r="L345" s="274" t="str">
        <f t="shared" ref="L345" si="98">IF(COUNTIFS($G339:$G344,$G345,L339:L344,"&lt;&gt;")=0,"",SUMIF($G339:$G344,$G345,L339:L344))</f>
        <v/>
      </c>
      <c r="M345" s="274" t="str">
        <f t="shared" ref="M345" si="99">IF(COUNTIFS($G339:$G344,$G345,M339:M344,"&lt;&gt;")=0,"",SUMIF($G339:$G344,$G345,M339:M344))</f>
        <v/>
      </c>
      <c r="N345" s="274" t="str">
        <f t="shared" ref="N345" si="100">IF(COUNTIFS($G339:$G344,$G345,N339:N344,"&lt;&gt;")=0,"",SUMIF($G339:$G344,$G345,N339:N344))</f>
        <v/>
      </c>
      <c r="O345" s="274" t="str">
        <f t="shared" ref="O345" si="101">IF(COUNTIFS($G339:$G344,$G345,O339:O344,"&lt;&gt;")=0,"",SUMIF($G339:$G344,$G345,O339:O344))</f>
        <v/>
      </c>
      <c r="P345" s="274" t="str">
        <f t="shared" ref="P345" si="102">IF(COUNTIFS($G339:$G344,$G345,P339:P344,"&lt;&gt;")=0,"",SUMIF($G339:$G344,$G345,P339:P344))</f>
        <v/>
      </c>
      <c r="Q345" s="274" t="str">
        <f t="shared" ref="Q345" si="103">IF(COUNTIFS($G339:$G344,$G345,Q339:Q344,"&lt;&gt;")=0,"",SUMIF($G339:$G344,$G345,Q339:Q344))</f>
        <v/>
      </c>
      <c r="R345" s="319"/>
      <c r="T345" s="272" t="s">
        <v>414</v>
      </c>
      <c r="W345" s="271">
        <v>7</v>
      </c>
    </row>
    <row r="346" spans="3:23" s="271" customFormat="1" ht="37.5" customHeight="1">
      <c r="C346" s="439"/>
      <c r="D346" s="440"/>
      <c r="E346" s="445"/>
      <c r="F346" s="446"/>
      <c r="G346" s="273" t="s">
        <v>407</v>
      </c>
      <c r="H346" s="274" t="str">
        <f>IF(COUNTIFS($G339:$G344,$G346,H339:H344,"&gt;=0")=0,"",SUMIF($G339:$G344,$G346,H339:H344))</f>
        <v/>
      </c>
      <c r="I346" s="274" t="str">
        <f>IF(COUNTIFS($G339:$G344,$G346,I339:I344,"&lt;&gt;")=0,"",SUMIF($G339:$G344,$G346,I339:I344))</f>
        <v/>
      </c>
      <c r="J346" s="274" t="str">
        <f t="shared" ref="J346:Q346" si="104">IF(COUNTIFS($G339:$G344,$G346,J339:J344,"&lt;&gt;")=0,"",SUMIF($G339:$G344,$G346,J339:J344))</f>
        <v/>
      </c>
      <c r="K346" s="274" t="str">
        <f t="shared" si="104"/>
        <v/>
      </c>
      <c r="L346" s="274" t="str">
        <f t="shared" si="104"/>
        <v/>
      </c>
      <c r="M346" s="274" t="str">
        <f t="shared" si="104"/>
        <v/>
      </c>
      <c r="N346" s="274" t="str">
        <f t="shared" si="104"/>
        <v/>
      </c>
      <c r="O346" s="274" t="str">
        <f t="shared" si="104"/>
        <v/>
      </c>
      <c r="P346" s="274" t="str">
        <f t="shared" si="104"/>
        <v/>
      </c>
      <c r="Q346" s="274" t="str">
        <f t="shared" si="104"/>
        <v/>
      </c>
      <c r="R346" s="319"/>
      <c r="T346" s="272" t="s">
        <v>414</v>
      </c>
      <c r="W346" s="271">
        <v>8</v>
      </c>
    </row>
    <row r="347" spans="3:23" s="271" customFormat="1" ht="37.5" customHeight="1">
      <c r="C347" s="439"/>
      <c r="D347" s="437" t="s">
        <v>121</v>
      </c>
      <c r="E347" s="437"/>
      <c r="F347" s="437"/>
      <c r="G347" s="273" t="s">
        <v>406</v>
      </c>
      <c r="H347" s="274" t="str">
        <f>IF(COUNT(H321,H329,H337,H345)=0,"",SUM(H321,H329,H337,H345))</f>
        <v/>
      </c>
      <c r="I347" s="274" t="str">
        <f t="shared" ref="I347:Q347" si="105">IF(COUNT(I321,I329,I337,I345)=0,"",SUM(I321,I329,I337,I345))</f>
        <v/>
      </c>
      <c r="J347" s="274" t="str">
        <f t="shared" si="105"/>
        <v/>
      </c>
      <c r="K347" s="274" t="str">
        <f t="shared" si="105"/>
        <v/>
      </c>
      <c r="L347" s="274" t="str">
        <f t="shared" si="105"/>
        <v/>
      </c>
      <c r="M347" s="274" t="str">
        <f t="shared" si="105"/>
        <v/>
      </c>
      <c r="N347" s="274" t="str">
        <f t="shared" si="105"/>
        <v/>
      </c>
      <c r="O347" s="274" t="str">
        <f t="shared" si="105"/>
        <v/>
      </c>
      <c r="P347" s="274" t="str">
        <f t="shared" si="105"/>
        <v/>
      </c>
      <c r="Q347" s="274" t="str">
        <f t="shared" si="105"/>
        <v/>
      </c>
      <c r="R347" s="319"/>
      <c r="T347" s="272" t="s">
        <v>414</v>
      </c>
    </row>
    <row r="348" spans="3:23" s="271" customFormat="1" ht="37.5" customHeight="1">
      <c r="C348" s="440"/>
      <c r="D348" s="437"/>
      <c r="E348" s="437"/>
      <c r="F348" s="437"/>
      <c r="G348" s="273" t="s">
        <v>407</v>
      </c>
      <c r="H348" s="274" t="str">
        <f>IF(COUNT(H322,H330,H338,H346)=0,"",SUM(H322,H330,H338,H346))</f>
        <v/>
      </c>
      <c r="I348" s="274" t="str">
        <f t="shared" ref="I348:Q348" si="106">IF(COUNT(I322,I330,I338,I346)=0,"",SUM(I322,I330,I338,I346))</f>
        <v/>
      </c>
      <c r="J348" s="274" t="str">
        <f t="shared" si="106"/>
        <v/>
      </c>
      <c r="K348" s="274" t="str">
        <f t="shared" si="106"/>
        <v/>
      </c>
      <c r="L348" s="274" t="str">
        <f t="shared" si="106"/>
        <v/>
      </c>
      <c r="M348" s="274" t="str">
        <f t="shared" si="106"/>
        <v/>
      </c>
      <c r="N348" s="274" t="str">
        <f t="shared" si="106"/>
        <v/>
      </c>
      <c r="O348" s="274" t="str">
        <f t="shared" si="106"/>
        <v/>
      </c>
      <c r="P348" s="274" t="str">
        <f t="shared" si="106"/>
        <v/>
      </c>
      <c r="Q348" s="274" t="str">
        <f t="shared" si="106"/>
        <v/>
      </c>
      <c r="R348" s="319"/>
      <c r="T348" s="272" t="s">
        <v>414</v>
      </c>
    </row>
    <row r="349" spans="3:23" s="76" customFormat="1" ht="18.75" customHeight="1">
      <c r="C349" s="78" t="s">
        <v>296</v>
      </c>
      <c r="D349" s="73"/>
      <c r="E349" s="73"/>
      <c r="F349" s="73"/>
      <c r="G349" s="74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5"/>
    </row>
    <row r="350" spans="3:23" s="76" customFormat="1" ht="18.75" customHeight="1">
      <c r="C350" s="338"/>
      <c r="D350" s="339"/>
      <c r="E350" s="339"/>
      <c r="F350" s="339"/>
      <c r="G350" s="340"/>
      <c r="H350" s="339"/>
      <c r="I350" s="339"/>
      <c r="J350" s="339"/>
      <c r="K350" s="339"/>
      <c r="L350" s="339"/>
      <c r="M350" s="339"/>
      <c r="N350" s="339"/>
      <c r="O350" s="339"/>
      <c r="P350" s="339"/>
      <c r="Q350" s="339"/>
      <c r="R350" s="343"/>
    </row>
    <row r="351" spans="3:23" s="76" customFormat="1" ht="18.75" customHeight="1">
      <c r="C351" s="338"/>
      <c r="D351" s="339"/>
      <c r="E351" s="339"/>
      <c r="F351" s="339"/>
      <c r="G351" s="340"/>
      <c r="H351" s="339"/>
      <c r="I351" s="339"/>
      <c r="J351" s="339"/>
      <c r="K351" s="339"/>
      <c r="L351" s="339"/>
      <c r="M351" s="339"/>
      <c r="N351" s="339"/>
      <c r="O351" s="339"/>
      <c r="P351" s="339"/>
      <c r="Q351" s="339"/>
      <c r="R351" s="343"/>
    </row>
    <row r="352" spans="3:23" s="76" customFormat="1" ht="18.75" customHeight="1">
      <c r="C352" s="338"/>
      <c r="D352" s="339"/>
      <c r="E352" s="339"/>
      <c r="F352" s="339"/>
      <c r="G352" s="340"/>
      <c r="H352" s="339"/>
      <c r="I352" s="339"/>
      <c r="J352" s="339"/>
      <c r="K352" s="339"/>
      <c r="L352" s="339"/>
      <c r="M352" s="339"/>
      <c r="N352" s="339"/>
      <c r="O352" s="339"/>
      <c r="P352" s="339"/>
      <c r="Q352" s="339"/>
      <c r="R352" s="343"/>
    </row>
    <row r="353" spans="3:18" s="76" customFormat="1" ht="18.75" customHeight="1">
      <c r="C353" s="338"/>
      <c r="D353" s="339"/>
      <c r="E353" s="339"/>
      <c r="F353" s="339"/>
      <c r="G353" s="340"/>
      <c r="H353" s="339"/>
      <c r="I353" s="339"/>
      <c r="J353" s="339"/>
      <c r="K353" s="339"/>
      <c r="L353" s="339"/>
      <c r="M353" s="339"/>
      <c r="N353" s="339"/>
      <c r="O353" s="339"/>
      <c r="P353" s="339"/>
      <c r="Q353" s="339"/>
      <c r="R353" s="343"/>
    </row>
    <row r="354" spans="3:18" s="76" customFormat="1" ht="18.75" customHeight="1">
      <c r="C354" s="338"/>
      <c r="D354" s="339"/>
      <c r="E354" s="339"/>
      <c r="F354" s="339"/>
      <c r="G354" s="340"/>
      <c r="H354" s="339"/>
      <c r="I354" s="339"/>
      <c r="J354" s="339"/>
      <c r="K354" s="339"/>
      <c r="L354" s="339"/>
      <c r="M354" s="339"/>
      <c r="N354" s="339"/>
      <c r="O354" s="339"/>
      <c r="P354" s="339"/>
      <c r="Q354" s="339"/>
      <c r="R354" s="343"/>
    </row>
    <row r="355" spans="3:18" s="76" customFormat="1" ht="18.75" customHeight="1">
      <c r="C355" s="338"/>
      <c r="D355" s="339"/>
      <c r="E355" s="339"/>
      <c r="F355" s="339"/>
      <c r="G355" s="340"/>
      <c r="H355" s="339"/>
      <c r="I355" s="339"/>
      <c r="J355" s="339"/>
      <c r="K355" s="339"/>
      <c r="L355" s="339"/>
      <c r="M355" s="339"/>
      <c r="N355" s="339"/>
      <c r="O355" s="339"/>
      <c r="P355" s="339"/>
      <c r="Q355" s="339"/>
      <c r="R355" s="343"/>
    </row>
    <row r="356" spans="3:18" s="76" customFormat="1" ht="18.75" customHeight="1">
      <c r="C356" s="338"/>
      <c r="D356" s="339"/>
      <c r="E356" s="339"/>
      <c r="F356" s="339"/>
      <c r="G356" s="340"/>
      <c r="H356" s="339"/>
      <c r="I356" s="339"/>
      <c r="J356" s="339"/>
      <c r="K356" s="339"/>
      <c r="L356" s="339"/>
      <c r="M356" s="339"/>
      <c r="N356" s="339"/>
      <c r="O356" s="339"/>
      <c r="P356" s="339"/>
      <c r="Q356" s="339"/>
      <c r="R356" s="343"/>
    </row>
    <row r="357" spans="3:18" s="76" customFormat="1" ht="18.75" customHeight="1">
      <c r="C357" s="338"/>
      <c r="D357" s="339"/>
      <c r="E357" s="339"/>
      <c r="F357" s="339"/>
      <c r="G357" s="340"/>
      <c r="H357" s="339"/>
      <c r="I357" s="339"/>
      <c r="J357" s="339"/>
      <c r="K357" s="339"/>
      <c r="L357" s="339"/>
      <c r="M357" s="339"/>
      <c r="N357" s="339"/>
      <c r="O357" s="339"/>
      <c r="P357" s="339"/>
      <c r="Q357" s="339"/>
      <c r="R357" s="343"/>
    </row>
    <row r="358" spans="3:18" s="76" customFormat="1" ht="18.75" customHeight="1">
      <c r="C358" s="338"/>
      <c r="D358" s="339"/>
      <c r="E358" s="339"/>
      <c r="F358" s="339"/>
      <c r="G358" s="340"/>
      <c r="H358" s="339"/>
      <c r="I358" s="339"/>
      <c r="J358" s="339"/>
      <c r="K358" s="339"/>
      <c r="L358" s="339"/>
      <c r="M358" s="339"/>
      <c r="N358" s="339"/>
      <c r="O358" s="339"/>
      <c r="P358" s="339"/>
      <c r="Q358" s="339"/>
      <c r="R358" s="343"/>
    </row>
    <row r="359" spans="3:18" ht="18.75" customHeight="1">
      <c r="C359" s="341"/>
      <c r="D359" s="341"/>
      <c r="E359" s="341"/>
      <c r="F359" s="341"/>
      <c r="G359" s="341"/>
      <c r="H359" s="342"/>
      <c r="I359" s="342"/>
      <c r="J359" s="342"/>
      <c r="K359" s="342"/>
      <c r="L359" s="342"/>
      <c r="M359" s="342"/>
      <c r="N359" s="342"/>
      <c r="O359" s="342"/>
      <c r="P359" s="342"/>
      <c r="Q359" s="342"/>
      <c r="R359" s="344"/>
    </row>
    <row r="360" spans="3:18" ht="21.95" customHeight="1">
      <c r="C360" s="61" t="s">
        <v>109</v>
      </c>
      <c r="R360" s="64"/>
    </row>
    <row r="361" spans="3:18" ht="21.95" customHeight="1">
      <c r="C361" s="61" t="s">
        <v>110</v>
      </c>
      <c r="R361" s="64"/>
    </row>
    <row r="362" spans="3:18" ht="21.95" customHeight="1">
      <c r="C362" s="65" t="s">
        <v>194</v>
      </c>
      <c r="D362" s="66"/>
      <c r="E362" s="66"/>
      <c r="F362" s="66"/>
      <c r="G362" s="66"/>
      <c r="H362" s="66"/>
      <c r="I362" s="66"/>
      <c r="J362" s="66"/>
      <c r="K362" s="66"/>
      <c r="R362" s="64"/>
    </row>
    <row r="363" spans="3:18" ht="21.95" customHeight="1">
      <c r="C363" s="51" t="s">
        <v>28</v>
      </c>
      <c r="E363" s="11" t="s">
        <v>389</v>
      </c>
      <c r="F363" s="209" t="s">
        <v>468</v>
      </c>
      <c r="R363" s="67"/>
    </row>
    <row r="364" spans="3:18" s="68" customFormat="1" ht="21.95" customHeight="1">
      <c r="C364" s="454" t="s">
        <v>103</v>
      </c>
      <c r="D364" s="455"/>
      <c r="E364" s="458" t="s">
        <v>24</v>
      </c>
      <c r="F364" s="458" t="s">
        <v>112</v>
      </c>
      <c r="G364" s="458" t="s">
        <v>113</v>
      </c>
      <c r="H364" s="182" t="s">
        <v>114</v>
      </c>
      <c r="I364" s="183"/>
      <c r="J364" s="183"/>
      <c r="K364" s="183"/>
      <c r="L364" s="184"/>
      <c r="M364" s="182" t="s">
        <v>39</v>
      </c>
      <c r="N364" s="183"/>
      <c r="O364" s="183"/>
      <c r="P364" s="183"/>
      <c r="Q364" s="184"/>
      <c r="R364" s="460" t="s">
        <v>115</v>
      </c>
    </row>
    <row r="365" spans="3:18" s="68" customFormat="1" ht="21.95" customHeight="1">
      <c r="C365" s="456"/>
      <c r="D365" s="457"/>
      <c r="E365" s="459"/>
      <c r="F365" s="459"/>
      <c r="G365" s="459"/>
      <c r="H365" s="19">
        <f>DATE(様式一覧!$D$3,1,1)</f>
        <v>42370</v>
      </c>
      <c r="I365" s="19">
        <f>DATE(様式一覧!$D$3+1,1,1)</f>
        <v>42736</v>
      </c>
      <c r="J365" s="19">
        <f>DATE(様式一覧!$D$3+2,1,1)</f>
        <v>43101</v>
      </c>
      <c r="K365" s="19">
        <f>DATE(様式一覧!$D$3+3,1,1)</f>
        <v>43466</v>
      </c>
      <c r="L365" s="19">
        <f>DATE(様式一覧!$D$3+4,1,1)</f>
        <v>43831</v>
      </c>
      <c r="M365" s="19">
        <f>DATE(様式一覧!$D$3+5,1,1)</f>
        <v>44197</v>
      </c>
      <c r="N365" s="19">
        <f>DATE(様式一覧!$D$3+6,1,1)</f>
        <v>44562</v>
      </c>
      <c r="O365" s="19">
        <f>DATE(様式一覧!$D$3+7,1,1)</f>
        <v>44927</v>
      </c>
      <c r="P365" s="19">
        <f>DATE(様式一覧!$D$3+8,1,1)</f>
        <v>45292</v>
      </c>
      <c r="Q365" s="19">
        <f>DATE(様式一覧!$D$3+9,1,1)</f>
        <v>45658</v>
      </c>
      <c r="R365" s="461"/>
    </row>
    <row r="366" spans="3:18" s="271" customFormat="1" ht="37.5" customHeight="1">
      <c r="C366" s="438" t="s">
        <v>122</v>
      </c>
      <c r="D366" s="438" t="s">
        <v>117</v>
      </c>
      <c r="E366" s="441" t="str">
        <f>IF('様式第36(指定)_送電'!E366="","",'様式第36(指定)_送電'!E366)</f>
        <v/>
      </c>
      <c r="F366" s="441" t="str">
        <f>IF('様式第36(指定)_送電'!F366="","",'様式第36(指定)_送電'!F366)</f>
        <v/>
      </c>
      <c r="G366" s="268" t="s">
        <v>406</v>
      </c>
      <c r="H366" s="267" t="str">
        <f>IF(COUNT('様式第36(指定)_送電'!L366)=0,"",'様式第36(指定)_送電'!L366)</f>
        <v/>
      </c>
      <c r="I366" s="303"/>
      <c r="J366" s="303"/>
      <c r="K366" s="303"/>
      <c r="L366" s="303"/>
      <c r="M366" s="303"/>
      <c r="N366" s="303"/>
      <c r="O366" s="303"/>
      <c r="P366" s="303"/>
      <c r="Q366" s="303"/>
      <c r="R366" s="304"/>
    </row>
    <row r="367" spans="3:18" s="271" customFormat="1" ht="37.5" customHeight="1">
      <c r="C367" s="439"/>
      <c r="D367" s="439"/>
      <c r="E367" s="442"/>
      <c r="F367" s="442"/>
      <c r="G367" s="268" t="s">
        <v>407</v>
      </c>
      <c r="H367" s="267" t="str">
        <f>IF(COUNT('様式第36(指定)_送電'!V367)=0,"",'様式第36(指定)_送電'!V367)</f>
        <v/>
      </c>
      <c r="I367" s="303"/>
      <c r="J367" s="303"/>
      <c r="K367" s="303"/>
      <c r="L367" s="303"/>
      <c r="M367" s="303"/>
      <c r="N367" s="303"/>
      <c r="O367" s="303"/>
      <c r="P367" s="303"/>
      <c r="Q367" s="303"/>
      <c r="R367" s="304"/>
    </row>
    <row r="368" spans="3:18" s="271" customFormat="1" ht="37.5" customHeight="1">
      <c r="C368" s="439"/>
      <c r="D368" s="439"/>
      <c r="E368" s="441" t="str">
        <f>IF('様式第36(指定)_送電'!E368="","",'様式第36(指定)_送電'!E368)</f>
        <v/>
      </c>
      <c r="F368" s="441" t="str">
        <f>IF('様式第36(指定)_送電'!F368="","",'様式第36(指定)_送電'!F368)</f>
        <v/>
      </c>
      <c r="G368" s="268" t="s">
        <v>406</v>
      </c>
      <c r="H368" s="267" t="str">
        <f>IF(COUNT('様式第36(指定)_送電'!L368)=0,"",'様式第36(指定)_送電'!L368)</f>
        <v/>
      </c>
      <c r="I368" s="303"/>
      <c r="J368" s="303"/>
      <c r="K368" s="303"/>
      <c r="L368" s="303"/>
      <c r="M368" s="303"/>
      <c r="N368" s="303"/>
      <c r="O368" s="303"/>
      <c r="P368" s="303"/>
      <c r="Q368" s="303"/>
      <c r="R368" s="304"/>
    </row>
    <row r="369" spans="3:23" s="271" customFormat="1" ht="37.5" customHeight="1">
      <c r="C369" s="439"/>
      <c r="D369" s="439"/>
      <c r="E369" s="442"/>
      <c r="F369" s="442"/>
      <c r="G369" s="268" t="s">
        <v>407</v>
      </c>
      <c r="H369" s="267" t="str">
        <f>IF(COUNT('様式第36(指定)_送電'!V369)=0,"",'様式第36(指定)_送電'!V369)</f>
        <v/>
      </c>
      <c r="I369" s="303"/>
      <c r="J369" s="303"/>
      <c r="K369" s="303"/>
      <c r="L369" s="303"/>
      <c r="M369" s="303"/>
      <c r="N369" s="303"/>
      <c r="O369" s="303"/>
      <c r="P369" s="303"/>
      <c r="Q369" s="303"/>
      <c r="R369" s="304"/>
    </row>
    <row r="370" spans="3:23" s="271" customFormat="1" ht="37.5" customHeight="1">
      <c r="C370" s="439"/>
      <c r="D370" s="439"/>
      <c r="E370" s="441" t="str">
        <f>IF('様式第36(指定)_送電'!E370="","",'様式第36(指定)_送電'!E370)</f>
        <v/>
      </c>
      <c r="F370" s="441" t="str">
        <f>IF('様式第36(指定)_送電'!F370="","",'様式第36(指定)_送電'!F370)</f>
        <v/>
      </c>
      <c r="G370" s="268" t="s">
        <v>406</v>
      </c>
      <c r="H370" s="267" t="str">
        <f>IF(COUNT('様式第36(指定)_送電'!L370)=0,"",'様式第36(指定)_送電'!L370)</f>
        <v/>
      </c>
      <c r="I370" s="303"/>
      <c r="J370" s="303"/>
      <c r="K370" s="303"/>
      <c r="L370" s="303"/>
      <c r="M370" s="303"/>
      <c r="N370" s="303"/>
      <c r="O370" s="303"/>
      <c r="P370" s="303"/>
      <c r="Q370" s="303"/>
      <c r="R370" s="304"/>
    </row>
    <row r="371" spans="3:23" s="271" customFormat="1" ht="37.5" customHeight="1">
      <c r="C371" s="439"/>
      <c r="D371" s="439"/>
      <c r="E371" s="442"/>
      <c r="F371" s="442"/>
      <c r="G371" s="268" t="s">
        <v>407</v>
      </c>
      <c r="H371" s="267" t="str">
        <f>IF(COUNT('様式第36(指定)_送電'!V371)=0,"",'様式第36(指定)_送電'!V371)</f>
        <v/>
      </c>
      <c r="I371" s="303"/>
      <c r="J371" s="303"/>
      <c r="K371" s="303"/>
      <c r="L371" s="303"/>
      <c r="M371" s="303"/>
      <c r="N371" s="303"/>
      <c r="O371" s="303"/>
      <c r="P371" s="303"/>
      <c r="Q371" s="303"/>
      <c r="R371" s="304"/>
    </row>
    <row r="372" spans="3:23" s="271" customFormat="1" ht="37.5" customHeight="1">
      <c r="C372" s="439"/>
      <c r="D372" s="439"/>
      <c r="E372" s="443" t="s">
        <v>118</v>
      </c>
      <c r="F372" s="444"/>
      <c r="G372" s="273" t="s">
        <v>406</v>
      </c>
      <c r="H372" s="274" t="str">
        <f>IF(COUNTIFS($G366:$G371,$G372,H366:H371,"&gt;=0")=0,"",SUMIF($G366:$G371,$G372,H366:H371))</f>
        <v/>
      </c>
      <c r="I372" s="274" t="str">
        <f>IF(COUNTIFS($G366:$G371,$G372,I366:I371,"&lt;&gt;")=0,"",SUMIF($G366:$G371,$G372,I366:I371))</f>
        <v/>
      </c>
      <c r="J372" s="274" t="str">
        <f t="shared" ref="J372:Q372" si="107">IF(COUNTIFS($G366:$G371,$G372,J366:J371,"&lt;&gt;")=0,"",SUMIF($G366:$G371,$G372,J366:J371))</f>
        <v/>
      </c>
      <c r="K372" s="274" t="str">
        <f t="shared" si="107"/>
        <v/>
      </c>
      <c r="L372" s="274" t="str">
        <f t="shared" si="107"/>
        <v/>
      </c>
      <c r="M372" s="274" t="str">
        <f t="shared" si="107"/>
        <v/>
      </c>
      <c r="N372" s="274" t="str">
        <f t="shared" si="107"/>
        <v/>
      </c>
      <c r="O372" s="274" t="str">
        <f t="shared" si="107"/>
        <v/>
      </c>
      <c r="P372" s="274" t="str">
        <f t="shared" si="107"/>
        <v/>
      </c>
      <c r="Q372" s="274" t="str">
        <f t="shared" si="107"/>
        <v/>
      </c>
      <c r="R372" s="319"/>
      <c r="T372" s="272" t="s">
        <v>414</v>
      </c>
      <c r="W372" s="271">
        <v>1</v>
      </c>
    </row>
    <row r="373" spans="3:23" s="271" customFormat="1" ht="37.5" customHeight="1">
      <c r="C373" s="439"/>
      <c r="D373" s="440"/>
      <c r="E373" s="445"/>
      <c r="F373" s="446"/>
      <c r="G373" s="273" t="s">
        <v>407</v>
      </c>
      <c r="H373" s="274" t="str">
        <f>IF(COUNTIFS($G366:$G371,$G373,H366:H371,"&gt;=0")=0,"",SUMIF($G366:$G371,$G373,H366:H371))</f>
        <v/>
      </c>
      <c r="I373" s="274" t="str">
        <f>IF(COUNTIFS($G366:$G371,$G373,I366:I371,"&lt;&gt;")=0,"",SUMIF($G366:$G371,$G373,I366:I371))</f>
        <v/>
      </c>
      <c r="J373" s="274" t="str">
        <f t="shared" ref="J373:Q373" si="108">IF(COUNTIFS($G366:$G371,$G373,J366:J371,"&lt;&gt;")=0,"",SUMIF($G366:$G371,$G373,J366:J371))</f>
        <v/>
      </c>
      <c r="K373" s="274" t="str">
        <f t="shared" si="108"/>
        <v/>
      </c>
      <c r="L373" s="274" t="str">
        <f t="shared" si="108"/>
        <v/>
      </c>
      <c r="M373" s="274" t="str">
        <f t="shared" si="108"/>
        <v/>
      </c>
      <c r="N373" s="274" t="str">
        <f t="shared" si="108"/>
        <v/>
      </c>
      <c r="O373" s="274" t="str">
        <f t="shared" si="108"/>
        <v/>
      </c>
      <c r="P373" s="274" t="str">
        <f t="shared" si="108"/>
        <v/>
      </c>
      <c r="Q373" s="274" t="str">
        <f t="shared" si="108"/>
        <v/>
      </c>
      <c r="R373" s="319"/>
      <c r="T373" s="272" t="s">
        <v>414</v>
      </c>
      <c r="W373" s="271">
        <v>2</v>
      </c>
    </row>
    <row r="374" spans="3:23" s="271" customFormat="1" ht="37.5" customHeight="1">
      <c r="C374" s="439"/>
      <c r="D374" s="438" t="s">
        <v>346</v>
      </c>
      <c r="E374" s="441" t="str">
        <f>IF('様式第36(指定)_送電'!E374="","",'様式第36(指定)_送電'!E374)</f>
        <v/>
      </c>
      <c r="F374" s="441" t="str">
        <f>IF('様式第36(指定)_送電'!F374="","",'様式第36(指定)_送電'!F374)</f>
        <v/>
      </c>
      <c r="G374" s="268" t="s">
        <v>406</v>
      </c>
      <c r="H374" s="267" t="str">
        <f>IF(COUNT('様式第36(指定)_送電'!L374)=0,"",'様式第36(指定)_送電'!L374)</f>
        <v/>
      </c>
      <c r="I374" s="303"/>
      <c r="J374" s="303"/>
      <c r="K374" s="303"/>
      <c r="L374" s="303"/>
      <c r="M374" s="303"/>
      <c r="N374" s="303"/>
      <c r="O374" s="303"/>
      <c r="P374" s="303"/>
      <c r="Q374" s="303"/>
      <c r="R374" s="304"/>
    </row>
    <row r="375" spans="3:23" s="271" customFormat="1" ht="37.5" customHeight="1">
      <c r="C375" s="439"/>
      <c r="D375" s="439"/>
      <c r="E375" s="442"/>
      <c r="F375" s="442"/>
      <c r="G375" s="268" t="s">
        <v>407</v>
      </c>
      <c r="H375" s="267" t="str">
        <f>IF(COUNT('様式第36(指定)_送電'!V375)=0,"",'様式第36(指定)_送電'!V375)</f>
        <v/>
      </c>
      <c r="I375" s="303"/>
      <c r="J375" s="303"/>
      <c r="K375" s="303"/>
      <c r="L375" s="303"/>
      <c r="M375" s="303"/>
      <c r="N375" s="303"/>
      <c r="O375" s="303"/>
      <c r="P375" s="303"/>
      <c r="Q375" s="303"/>
      <c r="R375" s="304"/>
    </row>
    <row r="376" spans="3:23" s="271" customFormat="1" ht="37.5" customHeight="1">
      <c r="C376" s="439"/>
      <c r="D376" s="439"/>
      <c r="E376" s="441" t="str">
        <f>IF('様式第36(指定)_送電'!E376="","",'様式第36(指定)_送電'!E376)</f>
        <v/>
      </c>
      <c r="F376" s="441" t="str">
        <f>IF('様式第36(指定)_送電'!F376="","",'様式第36(指定)_送電'!F376)</f>
        <v/>
      </c>
      <c r="G376" s="268" t="s">
        <v>406</v>
      </c>
      <c r="H376" s="267" t="str">
        <f>IF(COUNT('様式第36(指定)_送電'!L376)=0,"",'様式第36(指定)_送電'!L376)</f>
        <v/>
      </c>
      <c r="I376" s="303"/>
      <c r="J376" s="303"/>
      <c r="K376" s="303"/>
      <c r="L376" s="303"/>
      <c r="M376" s="303"/>
      <c r="N376" s="303"/>
      <c r="O376" s="303"/>
      <c r="P376" s="303"/>
      <c r="Q376" s="303"/>
      <c r="R376" s="304"/>
    </row>
    <row r="377" spans="3:23" s="271" customFormat="1" ht="37.5" customHeight="1">
      <c r="C377" s="439"/>
      <c r="D377" s="439"/>
      <c r="E377" s="442"/>
      <c r="F377" s="442"/>
      <c r="G377" s="268" t="s">
        <v>407</v>
      </c>
      <c r="H377" s="267" t="str">
        <f>IF(COUNT('様式第36(指定)_送電'!V377)=0,"",'様式第36(指定)_送電'!V377)</f>
        <v/>
      </c>
      <c r="I377" s="303"/>
      <c r="J377" s="303"/>
      <c r="K377" s="303"/>
      <c r="L377" s="303"/>
      <c r="M377" s="303"/>
      <c r="N377" s="303"/>
      <c r="O377" s="303"/>
      <c r="P377" s="303"/>
      <c r="Q377" s="303"/>
      <c r="R377" s="304"/>
    </row>
    <row r="378" spans="3:23" s="271" customFormat="1" ht="37.5" customHeight="1">
      <c r="C378" s="439"/>
      <c r="D378" s="439"/>
      <c r="E378" s="441" t="str">
        <f>IF('様式第36(指定)_送電'!E378="","",'様式第36(指定)_送電'!E378)</f>
        <v/>
      </c>
      <c r="F378" s="441" t="str">
        <f>IF('様式第36(指定)_送電'!F378="","",'様式第36(指定)_送電'!F378)</f>
        <v/>
      </c>
      <c r="G378" s="268" t="s">
        <v>406</v>
      </c>
      <c r="H378" s="267" t="str">
        <f>IF(COUNT('様式第36(指定)_送電'!L378)=0,"",'様式第36(指定)_送電'!L378)</f>
        <v/>
      </c>
      <c r="I378" s="303"/>
      <c r="J378" s="303"/>
      <c r="K378" s="303"/>
      <c r="L378" s="303"/>
      <c r="M378" s="303"/>
      <c r="N378" s="303"/>
      <c r="O378" s="303"/>
      <c r="P378" s="303"/>
      <c r="Q378" s="303"/>
      <c r="R378" s="304"/>
    </row>
    <row r="379" spans="3:23" s="271" customFormat="1" ht="37.5" customHeight="1">
      <c r="C379" s="439"/>
      <c r="D379" s="439"/>
      <c r="E379" s="442"/>
      <c r="F379" s="442"/>
      <c r="G379" s="268" t="s">
        <v>407</v>
      </c>
      <c r="H379" s="267" t="str">
        <f>IF(COUNT('様式第36(指定)_送電'!V379)=0,"",'様式第36(指定)_送電'!V379)</f>
        <v/>
      </c>
      <c r="I379" s="303"/>
      <c r="J379" s="303"/>
      <c r="K379" s="303"/>
      <c r="L379" s="303"/>
      <c r="M379" s="303"/>
      <c r="N379" s="303"/>
      <c r="O379" s="303"/>
      <c r="P379" s="303"/>
      <c r="Q379" s="303"/>
      <c r="R379" s="304"/>
    </row>
    <row r="380" spans="3:23" s="271" customFormat="1" ht="37.5" customHeight="1">
      <c r="C380" s="439"/>
      <c r="D380" s="439"/>
      <c r="E380" s="443" t="s">
        <v>118</v>
      </c>
      <c r="F380" s="444"/>
      <c r="G380" s="273" t="s">
        <v>406</v>
      </c>
      <c r="H380" s="274" t="str">
        <f>IF(COUNTIFS($G374:$G379,$G380,H374:H379,"&gt;=0")=0,"",SUMIF($G374:$G379,$G380,H374:H379))</f>
        <v/>
      </c>
      <c r="I380" s="274" t="str">
        <f>IF(COUNTIFS($G374:$G379,$G380,I374:I379,"&lt;&gt;")=0,"",SUMIF($G374:$G379,$G380,I374:I379))</f>
        <v/>
      </c>
      <c r="J380" s="274" t="str">
        <f t="shared" ref="J380:Q380" si="109">IF(COUNTIFS($G374:$G379,$G380,J374:J379,"&lt;&gt;")=0,"",SUMIF($G374:$G379,$G380,J374:J379))</f>
        <v/>
      </c>
      <c r="K380" s="274" t="str">
        <f t="shared" si="109"/>
        <v/>
      </c>
      <c r="L380" s="274" t="str">
        <f t="shared" si="109"/>
        <v/>
      </c>
      <c r="M380" s="274" t="str">
        <f t="shared" si="109"/>
        <v/>
      </c>
      <c r="N380" s="274" t="str">
        <f t="shared" si="109"/>
        <v/>
      </c>
      <c r="O380" s="274" t="str">
        <f t="shared" si="109"/>
        <v/>
      </c>
      <c r="P380" s="274" t="str">
        <f t="shared" si="109"/>
        <v/>
      </c>
      <c r="Q380" s="274" t="str">
        <f t="shared" si="109"/>
        <v/>
      </c>
      <c r="R380" s="319"/>
      <c r="T380" s="272" t="s">
        <v>414</v>
      </c>
      <c r="W380" s="271">
        <v>3</v>
      </c>
    </row>
    <row r="381" spans="3:23" s="271" customFormat="1" ht="37.5" customHeight="1">
      <c r="C381" s="439"/>
      <c r="D381" s="440"/>
      <c r="E381" s="445"/>
      <c r="F381" s="446"/>
      <c r="G381" s="273" t="s">
        <v>407</v>
      </c>
      <c r="H381" s="274" t="str">
        <f>IF(COUNTIFS($G374:$G379,$G381,H374:H379,"&gt;=0")=0,"",SUMIF($G374:$G379,$G381,H374:H379))</f>
        <v/>
      </c>
      <c r="I381" s="274" t="str">
        <f>IF(COUNTIFS($G374:$G379,$G381,I374:I379,"&lt;&gt;")=0,"",SUMIF($G374:$G379,$G381,I374:I379))</f>
        <v/>
      </c>
      <c r="J381" s="274" t="str">
        <f t="shared" ref="J381:Q381" si="110">IF(COUNTIFS($G374:$G379,$G381,J374:J379,"&lt;&gt;")=0,"",SUMIF($G374:$G379,$G381,J374:J379))</f>
        <v/>
      </c>
      <c r="K381" s="274" t="str">
        <f t="shared" si="110"/>
        <v/>
      </c>
      <c r="L381" s="274" t="str">
        <f t="shared" si="110"/>
        <v/>
      </c>
      <c r="M381" s="274" t="str">
        <f t="shared" si="110"/>
        <v/>
      </c>
      <c r="N381" s="274" t="str">
        <f t="shared" si="110"/>
        <v/>
      </c>
      <c r="O381" s="274" t="str">
        <f t="shared" si="110"/>
        <v/>
      </c>
      <c r="P381" s="274" t="str">
        <f t="shared" si="110"/>
        <v/>
      </c>
      <c r="Q381" s="274" t="str">
        <f t="shared" si="110"/>
        <v/>
      </c>
      <c r="R381" s="319"/>
      <c r="T381" s="272" t="s">
        <v>414</v>
      </c>
      <c r="W381" s="271">
        <v>4</v>
      </c>
    </row>
    <row r="382" spans="3:23" s="271" customFormat="1" ht="37.5" customHeight="1">
      <c r="C382" s="439"/>
      <c r="D382" s="438" t="s">
        <v>119</v>
      </c>
      <c r="E382" s="441" t="str">
        <f>IF('様式第36(指定)_送電'!E382="","",'様式第36(指定)_送電'!E382)</f>
        <v/>
      </c>
      <c r="F382" s="441" t="str">
        <f>IF('様式第36(指定)_送電'!F382="","",'様式第36(指定)_送電'!F382)</f>
        <v/>
      </c>
      <c r="G382" s="268" t="s">
        <v>406</v>
      </c>
      <c r="H382" s="267" t="str">
        <f>IF(COUNT('様式第36(指定)_送電'!L382)=0,"",'様式第36(指定)_送電'!L382)</f>
        <v/>
      </c>
      <c r="I382" s="303"/>
      <c r="J382" s="303"/>
      <c r="K382" s="303"/>
      <c r="L382" s="303"/>
      <c r="M382" s="303"/>
      <c r="N382" s="303"/>
      <c r="O382" s="303"/>
      <c r="P382" s="303"/>
      <c r="Q382" s="303"/>
      <c r="R382" s="304"/>
    </row>
    <row r="383" spans="3:23" s="271" customFormat="1" ht="37.5" customHeight="1">
      <c r="C383" s="439"/>
      <c r="D383" s="439"/>
      <c r="E383" s="442"/>
      <c r="F383" s="442"/>
      <c r="G383" s="268" t="s">
        <v>407</v>
      </c>
      <c r="H383" s="267" t="str">
        <f>IF(COUNT('様式第36(指定)_送電'!V383)=0,"",'様式第36(指定)_送電'!V383)</f>
        <v/>
      </c>
      <c r="I383" s="303"/>
      <c r="J383" s="303"/>
      <c r="K383" s="303"/>
      <c r="L383" s="303"/>
      <c r="M383" s="303"/>
      <c r="N383" s="303"/>
      <c r="O383" s="303"/>
      <c r="P383" s="303"/>
      <c r="Q383" s="303"/>
      <c r="R383" s="304"/>
    </row>
    <row r="384" spans="3:23" s="271" customFormat="1" ht="37.5" customHeight="1">
      <c r="C384" s="439"/>
      <c r="D384" s="439"/>
      <c r="E384" s="441" t="str">
        <f>IF('様式第36(指定)_送電'!E384="","",'様式第36(指定)_送電'!E384)</f>
        <v/>
      </c>
      <c r="F384" s="441" t="str">
        <f>IF('様式第36(指定)_送電'!F384="","",'様式第36(指定)_送電'!F384)</f>
        <v/>
      </c>
      <c r="G384" s="268" t="s">
        <v>406</v>
      </c>
      <c r="H384" s="267" t="str">
        <f>IF(COUNT('様式第36(指定)_送電'!L384)=0,"",'様式第36(指定)_送電'!L384)</f>
        <v/>
      </c>
      <c r="I384" s="303"/>
      <c r="J384" s="303"/>
      <c r="K384" s="303"/>
      <c r="L384" s="303"/>
      <c r="M384" s="303"/>
      <c r="N384" s="303"/>
      <c r="O384" s="303"/>
      <c r="P384" s="303"/>
      <c r="Q384" s="303"/>
      <c r="R384" s="304"/>
    </row>
    <row r="385" spans="3:23" s="271" customFormat="1" ht="37.5" customHeight="1">
      <c r="C385" s="439"/>
      <c r="D385" s="439"/>
      <c r="E385" s="442"/>
      <c r="F385" s="442"/>
      <c r="G385" s="268" t="s">
        <v>407</v>
      </c>
      <c r="H385" s="267" t="str">
        <f>IF(COUNT('様式第36(指定)_送電'!V385)=0,"",'様式第36(指定)_送電'!V385)</f>
        <v/>
      </c>
      <c r="I385" s="303"/>
      <c r="J385" s="303"/>
      <c r="K385" s="303"/>
      <c r="L385" s="303"/>
      <c r="M385" s="303"/>
      <c r="N385" s="303"/>
      <c r="O385" s="303"/>
      <c r="P385" s="303"/>
      <c r="Q385" s="303"/>
      <c r="R385" s="304"/>
    </row>
    <row r="386" spans="3:23" s="271" customFormat="1" ht="37.5" customHeight="1">
      <c r="C386" s="439"/>
      <c r="D386" s="439"/>
      <c r="E386" s="441" t="str">
        <f>IF('様式第36(指定)_送電'!E386="","",'様式第36(指定)_送電'!E386)</f>
        <v/>
      </c>
      <c r="F386" s="441" t="str">
        <f>IF('様式第36(指定)_送電'!F386="","",'様式第36(指定)_送電'!F386)</f>
        <v/>
      </c>
      <c r="G386" s="268" t="s">
        <v>406</v>
      </c>
      <c r="H386" s="267" t="str">
        <f>IF(COUNT('様式第36(指定)_送電'!L386)=0,"",'様式第36(指定)_送電'!L386)</f>
        <v/>
      </c>
      <c r="I386" s="303"/>
      <c r="J386" s="303"/>
      <c r="K386" s="303"/>
      <c r="L386" s="303"/>
      <c r="M386" s="303"/>
      <c r="N386" s="303"/>
      <c r="O386" s="303"/>
      <c r="P386" s="303"/>
      <c r="Q386" s="303"/>
      <c r="R386" s="304"/>
    </row>
    <row r="387" spans="3:23" s="271" customFormat="1" ht="37.5" customHeight="1">
      <c r="C387" s="439"/>
      <c r="D387" s="439"/>
      <c r="E387" s="442"/>
      <c r="F387" s="442"/>
      <c r="G387" s="268" t="s">
        <v>407</v>
      </c>
      <c r="H387" s="267" t="str">
        <f>IF(COUNT('様式第36(指定)_送電'!V387)=0,"",'様式第36(指定)_送電'!V387)</f>
        <v/>
      </c>
      <c r="I387" s="303"/>
      <c r="J387" s="303"/>
      <c r="K387" s="303"/>
      <c r="L387" s="303"/>
      <c r="M387" s="303"/>
      <c r="N387" s="303"/>
      <c r="O387" s="303"/>
      <c r="P387" s="303"/>
      <c r="Q387" s="303"/>
      <c r="R387" s="304"/>
    </row>
    <row r="388" spans="3:23" s="271" customFormat="1" ht="37.5" customHeight="1">
      <c r="C388" s="439"/>
      <c r="D388" s="439"/>
      <c r="E388" s="443" t="s">
        <v>118</v>
      </c>
      <c r="F388" s="444"/>
      <c r="G388" s="273" t="s">
        <v>406</v>
      </c>
      <c r="H388" s="274" t="str">
        <f>IF(COUNTIFS($G382:$G387,$G388,H382:H387,"&gt;=0")=0,"",SUMIF($G382:$G387,$G388,H382:H387))</f>
        <v/>
      </c>
      <c r="I388" s="274" t="str">
        <f>IF(COUNTIFS($G382:$G387,$G388,I382:I387,"&lt;&gt;")=0,"",SUMIF($G382:$G387,$G388,I382:I387))</f>
        <v/>
      </c>
      <c r="J388" s="274" t="str">
        <f t="shared" ref="J388:Q388" si="111">IF(COUNTIFS($G382:$G387,$G388,J382:J387,"&lt;&gt;")=0,"",SUMIF($G382:$G387,$G388,J382:J387))</f>
        <v/>
      </c>
      <c r="K388" s="274" t="str">
        <f t="shared" si="111"/>
        <v/>
      </c>
      <c r="L388" s="274" t="str">
        <f t="shared" si="111"/>
        <v/>
      </c>
      <c r="M388" s="274" t="str">
        <f t="shared" si="111"/>
        <v/>
      </c>
      <c r="N388" s="274" t="str">
        <f t="shared" si="111"/>
        <v/>
      </c>
      <c r="O388" s="274" t="str">
        <f t="shared" si="111"/>
        <v/>
      </c>
      <c r="P388" s="274" t="str">
        <f t="shared" si="111"/>
        <v/>
      </c>
      <c r="Q388" s="274" t="str">
        <f t="shared" si="111"/>
        <v/>
      </c>
      <c r="R388" s="319"/>
      <c r="T388" s="272" t="s">
        <v>414</v>
      </c>
      <c r="W388" s="271">
        <v>5</v>
      </c>
    </row>
    <row r="389" spans="3:23" s="271" customFormat="1" ht="37.5" customHeight="1">
      <c r="C389" s="439"/>
      <c r="D389" s="440"/>
      <c r="E389" s="445"/>
      <c r="F389" s="446"/>
      <c r="G389" s="273" t="s">
        <v>407</v>
      </c>
      <c r="H389" s="274" t="str">
        <f>IF(COUNTIFS($G382:$G387,$G389,H382:H387,"&gt;=0")=0,"",SUMIF($G382:$G387,$G389,H382:H387))</f>
        <v/>
      </c>
      <c r="I389" s="274" t="str">
        <f>IF(COUNTIFS($G382:$G387,$G389,I382:I387,"&lt;&gt;")=0,"",SUMIF($G382:$G387,$G389,I382:I387))</f>
        <v/>
      </c>
      <c r="J389" s="274" t="str">
        <f t="shared" ref="J389:Q389" si="112">IF(COUNTIFS($G382:$G387,$G389,J382:J387,"&lt;&gt;")=0,"",SUMIF($G382:$G387,$G389,J382:J387))</f>
        <v/>
      </c>
      <c r="K389" s="274" t="str">
        <f t="shared" si="112"/>
        <v/>
      </c>
      <c r="L389" s="274" t="str">
        <f t="shared" si="112"/>
        <v/>
      </c>
      <c r="M389" s="274" t="str">
        <f t="shared" si="112"/>
        <v/>
      </c>
      <c r="N389" s="274" t="str">
        <f t="shared" si="112"/>
        <v/>
      </c>
      <c r="O389" s="274" t="str">
        <f t="shared" si="112"/>
        <v/>
      </c>
      <c r="P389" s="274" t="str">
        <f t="shared" si="112"/>
        <v/>
      </c>
      <c r="Q389" s="274" t="str">
        <f t="shared" si="112"/>
        <v/>
      </c>
      <c r="R389" s="319"/>
      <c r="T389" s="272" t="s">
        <v>414</v>
      </c>
      <c r="W389" s="271">
        <v>6</v>
      </c>
    </row>
    <row r="390" spans="3:23" s="271" customFormat="1" ht="37.5" customHeight="1">
      <c r="C390" s="439"/>
      <c r="D390" s="438" t="s">
        <v>120</v>
      </c>
      <c r="E390" s="441" t="str">
        <f>IF('様式第36(指定)_送電'!E390="","",'様式第36(指定)_送電'!E390)</f>
        <v/>
      </c>
      <c r="F390" s="441" t="str">
        <f>IF('様式第36(指定)_送電'!F390="","",'様式第36(指定)_送電'!F390)</f>
        <v/>
      </c>
      <c r="G390" s="268" t="s">
        <v>406</v>
      </c>
      <c r="H390" s="267" t="str">
        <f>IF(COUNT('様式第36(指定)_送電'!L390)=0,"",'様式第36(指定)_送電'!L390)</f>
        <v/>
      </c>
      <c r="I390" s="303"/>
      <c r="J390" s="303"/>
      <c r="K390" s="303"/>
      <c r="L390" s="303"/>
      <c r="M390" s="303"/>
      <c r="N390" s="303"/>
      <c r="O390" s="303"/>
      <c r="P390" s="303"/>
      <c r="Q390" s="303"/>
      <c r="R390" s="304"/>
    </row>
    <row r="391" spans="3:23" s="271" customFormat="1" ht="37.5" customHeight="1">
      <c r="C391" s="439"/>
      <c r="D391" s="439"/>
      <c r="E391" s="442"/>
      <c r="F391" s="442"/>
      <c r="G391" s="268" t="s">
        <v>407</v>
      </c>
      <c r="H391" s="267" t="str">
        <f>IF(COUNT('様式第36(指定)_送電'!V391)=0,"",'様式第36(指定)_送電'!V391)</f>
        <v/>
      </c>
      <c r="I391" s="303"/>
      <c r="J391" s="303"/>
      <c r="K391" s="303"/>
      <c r="L391" s="303"/>
      <c r="M391" s="303"/>
      <c r="N391" s="303"/>
      <c r="O391" s="303"/>
      <c r="P391" s="303"/>
      <c r="Q391" s="303"/>
      <c r="R391" s="304"/>
    </row>
    <row r="392" spans="3:23" s="271" customFormat="1" ht="37.5" customHeight="1">
      <c r="C392" s="439"/>
      <c r="D392" s="439"/>
      <c r="E392" s="441" t="str">
        <f>IF('様式第36(指定)_送電'!E392="","",'様式第36(指定)_送電'!E392)</f>
        <v/>
      </c>
      <c r="F392" s="441" t="str">
        <f>IF('様式第36(指定)_送電'!F392="","",'様式第36(指定)_送電'!F392)</f>
        <v/>
      </c>
      <c r="G392" s="268" t="s">
        <v>406</v>
      </c>
      <c r="H392" s="267" t="str">
        <f>IF(COUNT('様式第36(指定)_送電'!L392)=0,"",'様式第36(指定)_送電'!L392)</f>
        <v/>
      </c>
      <c r="I392" s="303"/>
      <c r="J392" s="303"/>
      <c r="K392" s="303"/>
      <c r="L392" s="303"/>
      <c r="M392" s="303"/>
      <c r="N392" s="303"/>
      <c r="O392" s="303"/>
      <c r="P392" s="303"/>
      <c r="Q392" s="303"/>
      <c r="R392" s="304"/>
    </row>
    <row r="393" spans="3:23" s="271" customFormat="1" ht="37.5" customHeight="1">
      <c r="C393" s="439"/>
      <c r="D393" s="439"/>
      <c r="E393" s="442"/>
      <c r="F393" s="442"/>
      <c r="G393" s="268" t="s">
        <v>407</v>
      </c>
      <c r="H393" s="267" t="str">
        <f>IF(COUNT('様式第36(指定)_送電'!V393)=0,"",'様式第36(指定)_送電'!V393)</f>
        <v/>
      </c>
      <c r="I393" s="303"/>
      <c r="J393" s="303"/>
      <c r="K393" s="303"/>
      <c r="L393" s="303"/>
      <c r="M393" s="303"/>
      <c r="N393" s="303"/>
      <c r="O393" s="303"/>
      <c r="P393" s="303"/>
      <c r="Q393" s="303"/>
      <c r="R393" s="304"/>
    </row>
    <row r="394" spans="3:23" s="271" customFormat="1" ht="37.5" customHeight="1">
      <c r="C394" s="439"/>
      <c r="D394" s="439"/>
      <c r="E394" s="441" t="str">
        <f>IF('様式第36(指定)_送電'!E394="","",'様式第36(指定)_送電'!E394)</f>
        <v/>
      </c>
      <c r="F394" s="441" t="str">
        <f>IF('様式第36(指定)_送電'!F394="","",'様式第36(指定)_送電'!F394)</f>
        <v/>
      </c>
      <c r="G394" s="268" t="s">
        <v>406</v>
      </c>
      <c r="H394" s="267" t="str">
        <f>IF(COUNT('様式第36(指定)_送電'!L394)=0,"",'様式第36(指定)_送電'!L394)</f>
        <v/>
      </c>
      <c r="I394" s="303"/>
      <c r="J394" s="303"/>
      <c r="K394" s="303"/>
      <c r="L394" s="303"/>
      <c r="M394" s="303"/>
      <c r="N394" s="303"/>
      <c r="O394" s="303"/>
      <c r="P394" s="303"/>
      <c r="Q394" s="303"/>
      <c r="R394" s="304"/>
    </row>
    <row r="395" spans="3:23" s="271" customFormat="1" ht="37.5" customHeight="1">
      <c r="C395" s="439"/>
      <c r="D395" s="439"/>
      <c r="E395" s="442"/>
      <c r="F395" s="442"/>
      <c r="G395" s="268" t="s">
        <v>407</v>
      </c>
      <c r="H395" s="267" t="str">
        <f>IF(COUNT('様式第36(指定)_送電'!V395)=0,"",'様式第36(指定)_送電'!V395)</f>
        <v/>
      </c>
      <c r="I395" s="303"/>
      <c r="J395" s="303"/>
      <c r="K395" s="303"/>
      <c r="L395" s="303"/>
      <c r="M395" s="303"/>
      <c r="N395" s="303"/>
      <c r="O395" s="303"/>
      <c r="P395" s="303"/>
      <c r="Q395" s="303"/>
      <c r="R395" s="304"/>
    </row>
    <row r="396" spans="3:23" s="271" customFormat="1" ht="37.5" customHeight="1">
      <c r="C396" s="439"/>
      <c r="D396" s="439"/>
      <c r="E396" s="443" t="s">
        <v>118</v>
      </c>
      <c r="F396" s="444"/>
      <c r="G396" s="273" t="s">
        <v>406</v>
      </c>
      <c r="H396" s="274" t="str">
        <f>IF(COUNTIFS($G390:$G395,$G396,H390:H395,"&gt;=0")=0,"",SUMIF($G390:$G395,$G396,H390:H395))</f>
        <v/>
      </c>
      <c r="I396" s="274" t="str">
        <f>IF(COUNTIFS($G390:$G395,$G396,I390:I395,"&lt;&gt;")=0,"",SUMIF($G390:$G395,$G396,I390:I395))</f>
        <v/>
      </c>
      <c r="J396" s="274" t="str">
        <f t="shared" ref="J396" si="113">IF(COUNTIFS($G390:$G395,$G396,J390:J395,"&lt;&gt;")=0,"",SUMIF($G390:$G395,$G396,J390:J395))</f>
        <v/>
      </c>
      <c r="K396" s="274" t="str">
        <f t="shared" ref="K396" si="114">IF(COUNTIFS($G390:$G395,$G396,K390:K395,"&lt;&gt;")=0,"",SUMIF($G390:$G395,$G396,K390:K395))</f>
        <v/>
      </c>
      <c r="L396" s="274" t="str">
        <f t="shared" ref="L396" si="115">IF(COUNTIFS($G390:$G395,$G396,L390:L395,"&lt;&gt;")=0,"",SUMIF($G390:$G395,$G396,L390:L395))</f>
        <v/>
      </c>
      <c r="M396" s="274" t="str">
        <f t="shared" ref="M396" si="116">IF(COUNTIFS($G390:$G395,$G396,M390:M395,"&lt;&gt;")=0,"",SUMIF($G390:$G395,$G396,M390:M395))</f>
        <v/>
      </c>
      <c r="N396" s="274" t="str">
        <f t="shared" ref="N396" si="117">IF(COUNTIFS($G390:$G395,$G396,N390:N395,"&lt;&gt;")=0,"",SUMIF($G390:$G395,$G396,N390:N395))</f>
        <v/>
      </c>
      <c r="O396" s="274" t="str">
        <f t="shared" ref="O396" si="118">IF(COUNTIFS($G390:$G395,$G396,O390:O395,"&lt;&gt;")=0,"",SUMIF($G390:$G395,$G396,O390:O395))</f>
        <v/>
      </c>
      <c r="P396" s="274" t="str">
        <f t="shared" ref="P396" si="119">IF(COUNTIFS($G390:$G395,$G396,P390:P395,"&lt;&gt;")=0,"",SUMIF($G390:$G395,$G396,P390:P395))</f>
        <v/>
      </c>
      <c r="Q396" s="274" t="str">
        <f t="shared" ref="Q396" si="120">IF(COUNTIFS($G390:$G395,$G396,Q390:Q395,"&lt;&gt;")=0,"",SUMIF($G390:$G395,$G396,Q390:Q395))</f>
        <v/>
      </c>
      <c r="R396" s="319"/>
      <c r="T396" s="272" t="s">
        <v>414</v>
      </c>
      <c r="W396" s="271">
        <v>7</v>
      </c>
    </row>
    <row r="397" spans="3:23" s="271" customFormat="1" ht="37.5" customHeight="1">
      <c r="C397" s="439"/>
      <c r="D397" s="440"/>
      <c r="E397" s="445"/>
      <c r="F397" s="446"/>
      <c r="G397" s="273" t="s">
        <v>407</v>
      </c>
      <c r="H397" s="274" t="str">
        <f>IF(COUNTIFS($G390:$G395,$G397,H390:H395,"&gt;=0")=0,"",SUMIF($G390:$G395,$G397,H390:H395))</f>
        <v/>
      </c>
      <c r="I397" s="274" t="str">
        <f>IF(COUNTIFS($G390:$G395,$G397,I390:I395,"&lt;&gt;")=0,"",SUMIF($G390:$G395,$G397,I390:I395))</f>
        <v/>
      </c>
      <c r="J397" s="274" t="str">
        <f t="shared" ref="J397:Q397" si="121">IF(COUNTIFS($G390:$G395,$G397,J390:J395,"&lt;&gt;")=0,"",SUMIF($G390:$G395,$G397,J390:J395))</f>
        <v/>
      </c>
      <c r="K397" s="274" t="str">
        <f t="shared" si="121"/>
        <v/>
      </c>
      <c r="L397" s="274" t="str">
        <f t="shared" si="121"/>
        <v/>
      </c>
      <c r="M397" s="274" t="str">
        <f t="shared" si="121"/>
        <v/>
      </c>
      <c r="N397" s="274" t="str">
        <f t="shared" si="121"/>
        <v/>
      </c>
      <c r="O397" s="274" t="str">
        <f t="shared" si="121"/>
        <v/>
      </c>
      <c r="P397" s="274" t="str">
        <f t="shared" si="121"/>
        <v/>
      </c>
      <c r="Q397" s="274" t="str">
        <f t="shared" si="121"/>
        <v/>
      </c>
      <c r="R397" s="319"/>
      <c r="T397" s="272" t="s">
        <v>414</v>
      </c>
      <c r="W397" s="271">
        <v>8</v>
      </c>
    </row>
    <row r="398" spans="3:23" s="271" customFormat="1" ht="37.5" customHeight="1">
      <c r="C398" s="439"/>
      <c r="D398" s="437" t="s">
        <v>121</v>
      </c>
      <c r="E398" s="437"/>
      <c r="F398" s="437"/>
      <c r="G398" s="273" t="s">
        <v>406</v>
      </c>
      <c r="H398" s="274" t="str">
        <f>IF(COUNT(H372,H380,H388,H396)=0,"",SUM(H372,H380,H388,H396))</f>
        <v/>
      </c>
      <c r="I398" s="274" t="str">
        <f t="shared" ref="I398:Q398" si="122">IF(COUNT(I372,I380,I388,I396)=0,"",SUM(I372,I380,I388,I396))</f>
        <v/>
      </c>
      <c r="J398" s="274" t="str">
        <f t="shared" si="122"/>
        <v/>
      </c>
      <c r="K398" s="274" t="str">
        <f t="shared" si="122"/>
        <v/>
      </c>
      <c r="L398" s="274" t="str">
        <f t="shared" si="122"/>
        <v/>
      </c>
      <c r="M398" s="274" t="str">
        <f t="shared" si="122"/>
        <v/>
      </c>
      <c r="N398" s="274" t="str">
        <f t="shared" si="122"/>
        <v/>
      </c>
      <c r="O398" s="274" t="str">
        <f t="shared" si="122"/>
        <v/>
      </c>
      <c r="P398" s="274" t="str">
        <f t="shared" si="122"/>
        <v/>
      </c>
      <c r="Q398" s="274" t="str">
        <f t="shared" si="122"/>
        <v/>
      </c>
      <c r="R398" s="319"/>
      <c r="T398" s="272" t="s">
        <v>414</v>
      </c>
    </row>
    <row r="399" spans="3:23" s="271" customFormat="1" ht="37.5" customHeight="1">
      <c r="C399" s="440"/>
      <c r="D399" s="437"/>
      <c r="E399" s="437"/>
      <c r="F399" s="437"/>
      <c r="G399" s="273" t="s">
        <v>407</v>
      </c>
      <c r="H399" s="274" t="str">
        <f>IF(COUNT(H373,H381,H389,H397)=0,"",SUM(H373,H381,H389,H397))</f>
        <v/>
      </c>
      <c r="I399" s="274" t="str">
        <f t="shared" ref="I399:Q399" si="123">IF(COUNT(I373,I381,I389,I397)=0,"",SUM(I373,I381,I389,I397))</f>
        <v/>
      </c>
      <c r="J399" s="274" t="str">
        <f t="shared" si="123"/>
        <v/>
      </c>
      <c r="K399" s="274" t="str">
        <f t="shared" si="123"/>
        <v/>
      </c>
      <c r="L399" s="274" t="str">
        <f t="shared" si="123"/>
        <v/>
      </c>
      <c r="M399" s="274" t="str">
        <f t="shared" si="123"/>
        <v/>
      </c>
      <c r="N399" s="274" t="str">
        <f t="shared" si="123"/>
        <v/>
      </c>
      <c r="O399" s="274" t="str">
        <f t="shared" si="123"/>
        <v/>
      </c>
      <c r="P399" s="274" t="str">
        <f t="shared" si="123"/>
        <v/>
      </c>
      <c r="Q399" s="274" t="str">
        <f t="shared" si="123"/>
        <v/>
      </c>
      <c r="R399" s="319"/>
      <c r="T399" s="272" t="s">
        <v>414</v>
      </c>
    </row>
    <row r="400" spans="3:23" s="76" customFormat="1" ht="18.75" customHeight="1">
      <c r="C400" s="78" t="s">
        <v>296</v>
      </c>
      <c r="D400" s="73"/>
      <c r="E400" s="73"/>
      <c r="F400" s="73"/>
      <c r="G400" s="74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5"/>
    </row>
    <row r="401" spans="3:18" s="76" customFormat="1" ht="18.75" customHeight="1">
      <c r="C401" s="338"/>
      <c r="D401" s="339"/>
      <c r="E401" s="339"/>
      <c r="F401" s="339"/>
      <c r="G401" s="340"/>
      <c r="H401" s="339"/>
      <c r="I401" s="339"/>
      <c r="J401" s="339"/>
      <c r="K401" s="339"/>
      <c r="L401" s="339"/>
      <c r="M401" s="339"/>
      <c r="N401" s="339"/>
      <c r="O401" s="339"/>
      <c r="P401" s="339"/>
      <c r="Q401" s="339"/>
      <c r="R401" s="343"/>
    </row>
    <row r="402" spans="3:18" s="76" customFormat="1" ht="18.75" customHeight="1">
      <c r="C402" s="338"/>
      <c r="D402" s="339"/>
      <c r="E402" s="339"/>
      <c r="F402" s="339"/>
      <c r="G402" s="340"/>
      <c r="H402" s="339"/>
      <c r="I402" s="339"/>
      <c r="J402" s="339"/>
      <c r="K402" s="339"/>
      <c r="L402" s="339"/>
      <c r="M402" s="339"/>
      <c r="N402" s="339"/>
      <c r="O402" s="339"/>
      <c r="P402" s="339"/>
      <c r="Q402" s="339"/>
      <c r="R402" s="343"/>
    </row>
    <row r="403" spans="3:18" s="76" customFormat="1" ht="18.75" customHeight="1">
      <c r="C403" s="338"/>
      <c r="D403" s="339"/>
      <c r="E403" s="339"/>
      <c r="F403" s="339"/>
      <c r="G403" s="340"/>
      <c r="H403" s="339"/>
      <c r="I403" s="339"/>
      <c r="J403" s="339"/>
      <c r="K403" s="339"/>
      <c r="L403" s="339"/>
      <c r="M403" s="339"/>
      <c r="N403" s="339"/>
      <c r="O403" s="339"/>
      <c r="P403" s="339"/>
      <c r="Q403" s="339"/>
      <c r="R403" s="343"/>
    </row>
    <row r="404" spans="3:18" s="76" customFormat="1" ht="18.75" customHeight="1">
      <c r="C404" s="338"/>
      <c r="D404" s="339"/>
      <c r="E404" s="339"/>
      <c r="F404" s="339"/>
      <c r="G404" s="340"/>
      <c r="H404" s="339"/>
      <c r="I404" s="339"/>
      <c r="J404" s="339"/>
      <c r="K404" s="339"/>
      <c r="L404" s="339"/>
      <c r="M404" s="339"/>
      <c r="N404" s="339"/>
      <c r="O404" s="339"/>
      <c r="P404" s="339"/>
      <c r="Q404" s="339"/>
      <c r="R404" s="343"/>
    </row>
    <row r="405" spans="3:18" s="76" customFormat="1" ht="18.75" customHeight="1">
      <c r="C405" s="338"/>
      <c r="D405" s="339"/>
      <c r="E405" s="339"/>
      <c r="F405" s="339"/>
      <c r="G405" s="340"/>
      <c r="H405" s="339"/>
      <c r="I405" s="339"/>
      <c r="J405" s="339"/>
      <c r="K405" s="339"/>
      <c r="L405" s="339"/>
      <c r="M405" s="339"/>
      <c r="N405" s="339"/>
      <c r="O405" s="339"/>
      <c r="P405" s="339"/>
      <c r="Q405" s="339"/>
      <c r="R405" s="343"/>
    </row>
    <row r="406" spans="3:18" s="76" customFormat="1" ht="18.75" customHeight="1">
      <c r="C406" s="338"/>
      <c r="D406" s="339"/>
      <c r="E406" s="339"/>
      <c r="F406" s="339"/>
      <c r="G406" s="340"/>
      <c r="H406" s="339"/>
      <c r="I406" s="339"/>
      <c r="J406" s="339"/>
      <c r="K406" s="339"/>
      <c r="L406" s="339"/>
      <c r="M406" s="339"/>
      <c r="N406" s="339"/>
      <c r="O406" s="339"/>
      <c r="P406" s="339"/>
      <c r="Q406" s="339"/>
      <c r="R406" s="343"/>
    </row>
    <row r="407" spans="3:18" s="76" customFormat="1" ht="18.75" customHeight="1">
      <c r="C407" s="338"/>
      <c r="D407" s="339"/>
      <c r="E407" s="339"/>
      <c r="F407" s="339"/>
      <c r="G407" s="340"/>
      <c r="H407" s="339"/>
      <c r="I407" s="339"/>
      <c r="J407" s="339"/>
      <c r="K407" s="339"/>
      <c r="L407" s="339"/>
      <c r="M407" s="339"/>
      <c r="N407" s="339"/>
      <c r="O407" s="339"/>
      <c r="P407" s="339"/>
      <c r="Q407" s="339"/>
      <c r="R407" s="343"/>
    </row>
    <row r="408" spans="3:18" s="76" customFormat="1" ht="18.75" customHeight="1">
      <c r="C408" s="338"/>
      <c r="D408" s="339"/>
      <c r="E408" s="339"/>
      <c r="F408" s="339"/>
      <c r="G408" s="340"/>
      <c r="H408" s="339"/>
      <c r="I408" s="339"/>
      <c r="J408" s="339"/>
      <c r="K408" s="339"/>
      <c r="L408" s="339"/>
      <c r="M408" s="339"/>
      <c r="N408" s="339"/>
      <c r="O408" s="339"/>
      <c r="P408" s="339"/>
      <c r="Q408" s="339"/>
      <c r="R408" s="343"/>
    </row>
    <row r="409" spans="3:18" s="76" customFormat="1" ht="18.75" customHeight="1">
      <c r="C409" s="338"/>
      <c r="D409" s="339"/>
      <c r="E409" s="339"/>
      <c r="F409" s="339"/>
      <c r="G409" s="340"/>
      <c r="H409" s="339"/>
      <c r="I409" s="339"/>
      <c r="J409" s="339"/>
      <c r="K409" s="339"/>
      <c r="L409" s="339"/>
      <c r="M409" s="339"/>
      <c r="N409" s="339"/>
      <c r="O409" s="339"/>
      <c r="P409" s="339"/>
      <c r="Q409" s="339"/>
      <c r="R409" s="343"/>
    </row>
    <row r="410" spans="3:18" ht="18.75" customHeight="1">
      <c r="C410" s="341"/>
      <c r="D410" s="341"/>
      <c r="E410" s="341"/>
      <c r="F410" s="341"/>
      <c r="G410" s="341"/>
      <c r="H410" s="342"/>
      <c r="I410" s="342"/>
      <c r="J410" s="342"/>
      <c r="K410" s="342"/>
      <c r="L410" s="342"/>
      <c r="M410" s="342"/>
      <c r="N410" s="342"/>
      <c r="O410" s="342"/>
      <c r="P410" s="342"/>
      <c r="Q410" s="342"/>
      <c r="R410" s="344"/>
    </row>
    <row r="411" spans="3:18" ht="21.95" customHeight="1">
      <c r="C411" s="61" t="s">
        <v>109</v>
      </c>
      <c r="R411" s="64"/>
    </row>
    <row r="412" spans="3:18" ht="21.95" customHeight="1">
      <c r="C412" s="61" t="s">
        <v>110</v>
      </c>
      <c r="R412" s="64"/>
    </row>
    <row r="413" spans="3:18" ht="21.95" customHeight="1">
      <c r="C413" s="65" t="s">
        <v>194</v>
      </c>
      <c r="D413" s="66"/>
      <c r="E413" s="66"/>
      <c r="F413" s="66"/>
      <c r="G413" s="66"/>
      <c r="H413" s="66"/>
      <c r="I413" s="66"/>
      <c r="J413" s="66"/>
      <c r="K413" s="66"/>
      <c r="R413" s="64"/>
    </row>
    <row r="414" spans="3:18" ht="21.95" customHeight="1">
      <c r="C414" s="51" t="s">
        <v>28</v>
      </c>
      <c r="E414" s="11" t="s">
        <v>394</v>
      </c>
      <c r="F414" s="209" t="s">
        <v>468</v>
      </c>
      <c r="R414" s="67"/>
    </row>
    <row r="415" spans="3:18" s="68" customFormat="1" ht="21.95" customHeight="1">
      <c r="C415" s="454" t="s">
        <v>103</v>
      </c>
      <c r="D415" s="455"/>
      <c r="E415" s="458" t="s">
        <v>24</v>
      </c>
      <c r="F415" s="458" t="s">
        <v>112</v>
      </c>
      <c r="G415" s="458" t="s">
        <v>113</v>
      </c>
      <c r="H415" s="182" t="s">
        <v>114</v>
      </c>
      <c r="I415" s="183"/>
      <c r="J415" s="183"/>
      <c r="K415" s="183"/>
      <c r="L415" s="184"/>
      <c r="M415" s="182" t="s">
        <v>39</v>
      </c>
      <c r="N415" s="183"/>
      <c r="O415" s="183"/>
      <c r="P415" s="183"/>
      <c r="Q415" s="184"/>
      <c r="R415" s="460" t="s">
        <v>115</v>
      </c>
    </row>
    <row r="416" spans="3:18" s="68" customFormat="1" ht="21.95" customHeight="1">
      <c r="C416" s="456"/>
      <c r="D416" s="457"/>
      <c r="E416" s="459"/>
      <c r="F416" s="459"/>
      <c r="G416" s="459"/>
      <c r="H416" s="19">
        <f>DATE(様式一覧!$D$3,1,1)</f>
        <v>42370</v>
      </c>
      <c r="I416" s="19">
        <f>DATE(様式一覧!$D$3+1,1,1)</f>
        <v>42736</v>
      </c>
      <c r="J416" s="19">
        <f>DATE(様式一覧!$D$3+2,1,1)</f>
        <v>43101</v>
      </c>
      <c r="K416" s="19">
        <f>DATE(様式一覧!$D$3+3,1,1)</f>
        <v>43466</v>
      </c>
      <c r="L416" s="19">
        <f>DATE(様式一覧!$D$3+4,1,1)</f>
        <v>43831</v>
      </c>
      <c r="M416" s="19">
        <f>DATE(様式一覧!$D$3+5,1,1)</f>
        <v>44197</v>
      </c>
      <c r="N416" s="19">
        <f>DATE(様式一覧!$D$3+6,1,1)</f>
        <v>44562</v>
      </c>
      <c r="O416" s="19">
        <f>DATE(様式一覧!$D$3+7,1,1)</f>
        <v>44927</v>
      </c>
      <c r="P416" s="19">
        <f>DATE(様式一覧!$D$3+8,1,1)</f>
        <v>45292</v>
      </c>
      <c r="Q416" s="19">
        <f>DATE(様式一覧!$D$3+9,1,1)</f>
        <v>45658</v>
      </c>
      <c r="R416" s="461"/>
    </row>
    <row r="417" spans="3:23" s="271" customFormat="1" ht="37.5" customHeight="1">
      <c r="C417" s="438" t="s">
        <v>122</v>
      </c>
      <c r="D417" s="438" t="s">
        <v>117</v>
      </c>
      <c r="E417" s="441" t="str">
        <f>IF('様式第36(指定)_送電'!E417="","",'様式第36(指定)_送電'!E417)</f>
        <v/>
      </c>
      <c r="F417" s="441" t="str">
        <f>IF('様式第36(指定)_送電'!F417="","",'様式第36(指定)_送電'!F417)</f>
        <v/>
      </c>
      <c r="G417" s="268" t="s">
        <v>406</v>
      </c>
      <c r="H417" s="267" t="str">
        <f>IF(COUNT('様式第36(指定)_送電'!L417)=0,"",'様式第36(指定)_送電'!L417)</f>
        <v/>
      </c>
      <c r="I417" s="303"/>
      <c r="J417" s="303"/>
      <c r="K417" s="303"/>
      <c r="L417" s="303"/>
      <c r="M417" s="303"/>
      <c r="N417" s="303"/>
      <c r="O417" s="303"/>
      <c r="P417" s="303"/>
      <c r="Q417" s="303"/>
      <c r="R417" s="304"/>
    </row>
    <row r="418" spans="3:23" s="271" customFormat="1" ht="37.5" customHeight="1">
      <c r="C418" s="439"/>
      <c r="D418" s="439"/>
      <c r="E418" s="442"/>
      <c r="F418" s="442"/>
      <c r="G418" s="268" t="s">
        <v>407</v>
      </c>
      <c r="H418" s="267" t="str">
        <f>IF(COUNT('様式第36(指定)_送電'!V418)=0,"",'様式第36(指定)_送電'!V418)</f>
        <v/>
      </c>
      <c r="I418" s="303"/>
      <c r="J418" s="303"/>
      <c r="K418" s="303"/>
      <c r="L418" s="303"/>
      <c r="M418" s="303"/>
      <c r="N418" s="303"/>
      <c r="O418" s="303"/>
      <c r="P418" s="303"/>
      <c r="Q418" s="303"/>
      <c r="R418" s="304"/>
    </row>
    <row r="419" spans="3:23" s="271" customFormat="1" ht="37.5" customHeight="1">
      <c r="C419" s="439"/>
      <c r="D419" s="439"/>
      <c r="E419" s="441" t="str">
        <f>IF('様式第36(指定)_送電'!E419="","",'様式第36(指定)_送電'!E419)</f>
        <v/>
      </c>
      <c r="F419" s="441" t="str">
        <f>IF('様式第36(指定)_送電'!F419="","",'様式第36(指定)_送電'!F419)</f>
        <v/>
      </c>
      <c r="G419" s="268" t="s">
        <v>406</v>
      </c>
      <c r="H419" s="267" t="str">
        <f>IF(COUNT('様式第36(指定)_送電'!L419)=0,"",'様式第36(指定)_送電'!L419)</f>
        <v/>
      </c>
      <c r="I419" s="303"/>
      <c r="J419" s="303"/>
      <c r="K419" s="303"/>
      <c r="L419" s="303"/>
      <c r="M419" s="303"/>
      <c r="N419" s="303"/>
      <c r="O419" s="303"/>
      <c r="P419" s="303"/>
      <c r="Q419" s="303"/>
      <c r="R419" s="304"/>
    </row>
    <row r="420" spans="3:23" s="271" customFormat="1" ht="37.5" customHeight="1">
      <c r="C420" s="439"/>
      <c r="D420" s="439"/>
      <c r="E420" s="442"/>
      <c r="F420" s="442"/>
      <c r="G420" s="268" t="s">
        <v>407</v>
      </c>
      <c r="H420" s="267" t="str">
        <f>IF(COUNT('様式第36(指定)_送電'!V420)=0,"",'様式第36(指定)_送電'!V420)</f>
        <v/>
      </c>
      <c r="I420" s="303"/>
      <c r="J420" s="303"/>
      <c r="K420" s="303"/>
      <c r="L420" s="303"/>
      <c r="M420" s="303"/>
      <c r="N420" s="303"/>
      <c r="O420" s="303"/>
      <c r="P420" s="303"/>
      <c r="Q420" s="303"/>
      <c r="R420" s="304"/>
    </row>
    <row r="421" spans="3:23" s="271" customFormat="1" ht="37.5" customHeight="1">
      <c r="C421" s="439"/>
      <c r="D421" s="439"/>
      <c r="E421" s="441" t="str">
        <f>IF('様式第36(指定)_送電'!E421="","",'様式第36(指定)_送電'!E421)</f>
        <v/>
      </c>
      <c r="F421" s="441" t="str">
        <f>IF('様式第36(指定)_送電'!F421="","",'様式第36(指定)_送電'!F421)</f>
        <v/>
      </c>
      <c r="G421" s="268" t="s">
        <v>406</v>
      </c>
      <c r="H421" s="267" t="str">
        <f>IF(COUNT('様式第36(指定)_送電'!L421)=0,"",'様式第36(指定)_送電'!L421)</f>
        <v/>
      </c>
      <c r="I421" s="303"/>
      <c r="J421" s="303"/>
      <c r="K421" s="303"/>
      <c r="L421" s="303"/>
      <c r="M421" s="303"/>
      <c r="N421" s="303"/>
      <c r="O421" s="303"/>
      <c r="P421" s="303"/>
      <c r="Q421" s="303"/>
      <c r="R421" s="304"/>
    </row>
    <row r="422" spans="3:23" s="271" customFormat="1" ht="37.5" customHeight="1">
      <c r="C422" s="439"/>
      <c r="D422" s="439"/>
      <c r="E422" s="442"/>
      <c r="F422" s="442"/>
      <c r="G422" s="268" t="s">
        <v>407</v>
      </c>
      <c r="H422" s="267" t="str">
        <f>IF(COUNT('様式第36(指定)_送電'!V422)=0,"",'様式第36(指定)_送電'!V422)</f>
        <v/>
      </c>
      <c r="I422" s="303"/>
      <c r="J422" s="303"/>
      <c r="K422" s="303"/>
      <c r="L422" s="303"/>
      <c r="M422" s="303"/>
      <c r="N422" s="303"/>
      <c r="O422" s="303"/>
      <c r="P422" s="303"/>
      <c r="Q422" s="303"/>
      <c r="R422" s="304"/>
    </row>
    <row r="423" spans="3:23" s="271" customFormat="1" ht="37.5" customHeight="1">
      <c r="C423" s="439"/>
      <c r="D423" s="439"/>
      <c r="E423" s="443" t="s">
        <v>118</v>
      </c>
      <c r="F423" s="444"/>
      <c r="G423" s="273" t="s">
        <v>406</v>
      </c>
      <c r="H423" s="274" t="str">
        <f>IF(COUNTIFS($G417:$G422,$G423,H417:H422,"&gt;=0")=0,"",SUMIF($G417:$G422,$G423,H417:H422))</f>
        <v/>
      </c>
      <c r="I423" s="274" t="str">
        <f>IF(COUNTIFS($G417:$G422,$G423,I417:I422,"&lt;&gt;")=0,"",SUMIF($G417:$G422,$G423,I417:I422))</f>
        <v/>
      </c>
      <c r="J423" s="274" t="str">
        <f t="shared" ref="J423:Q423" si="124">IF(COUNTIFS($G417:$G422,$G423,J417:J422,"&lt;&gt;")=0,"",SUMIF($G417:$G422,$G423,J417:J422))</f>
        <v/>
      </c>
      <c r="K423" s="274" t="str">
        <f t="shared" si="124"/>
        <v/>
      </c>
      <c r="L423" s="274" t="str">
        <f t="shared" si="124"/>
        <v/>
      </c>
      <c r="M423" s="274" t="str">
        <f t="shared" si="124"/>
        <v/>
      </c>
      <c r="N423" s="274" t="str">
        <f t="shared" si="124"/>
        <v/>
      </c>
      <c r="O423" s="274" t="str">
        <f t="shared" si="124"/>
        <v/>
      </c>
      <c r="P423" s="274" t="str">
        <f t="shared" si="124"/>
        <v/>
      </c>
      <c r="Q423" s="274" t="str">
        <f t="shared" si="124"/>
        <v/>
      </c>
      <c r="R423" s="319"/>
      <c r="T423" s="272" t="s">
        <v>414</v>
      </c>
      <c r="W423" s="271">
        <v>1</v>
      </c>
    </row>
    <row r="424" spans="3:23" s="271" customFormat="1" ht="37.5" customHeight="1">
      <c r="C424" s="439"/>
      <c r="D424" s="440"/>
      <c r="E424" s="445"/>
      <c r="F424" s="446"/>
      <c r="G424" s="273" t="s">
        <v>407</v>
      </c>
      <c r="H424" s="274" t="str">
        <f>IF(COUNTIFS($G417:$G422,$G424,H417:H422,"&gt;=0")=0,"",SUMIF($G417:$G422,$G424,H417:H422))</f>
        <v/>
      </c>
      <c r="I424" s="274" t="str">
        <f>IF(COUNTIFS($G417:$G422,$G424,I417:I422,"&lt;&gt;")=0,"",SUMIF($G417:$G422,$G424,I417:I422))</f>
        <v/>
      </c>
      <c r="J424" s="274" t="str">
        <f t="shared" ref="J424:Q424" si="125">IF(COUNTIFS($G417:$G422,$G424,J417:J422,"&lt;&gt;")=0,"",SUMIF($G417:$G422,$G424,J417:J422))</f>
        <v/>
      </c>
      <c r="K424" s="274" t="str">
        <f t="shared" si="125"/>
        <v/>
      </c>
      <c r="L424" s="274" t="str">
        <f t="shared" si="125"/>
        <v/>
      </c>
      <c r="M424" s="274" t="str">
        <f t="shared" si="125"/>
        <v/>
      </c>
      <c r="N424" s="274" t="str">
        <f t="shared" si="125"/>
        <v/>
      </c>
      <c r="O424" s="274" t="str">
        <f t="shared" si="125"/>
        <v/>
      </c>
      <c r="P424" s="274" t="str">
        <f t="shared" si="125"/>
        <v/>
      </c>
      <c r="Q424" s="274" t="str">
        <f t="shared" si="125"/>
        <v/>
      </c>
      <c r="R424" s="319"/>
      <c r="T424" s="272" t="s">
        <v>414</v>
      </c>
      <c r="W424" s="271">
        <v>2</v>
      </c>
    </row>
    <row r="425" spans="3:23" s="271" customFormat="1" ht="37.5" customHeight="1">
      <c r="C425" s="439"/>
      <c r="D425" s="438" t="s">
        <v>346</v>
      </c>
      <c r="E425" s="441" t="str">
        <f>IF('様式第36(指定)_送電'!E425="","",'様式第36(指定)_送電'!E425)</f>
        <v/>
      </c>
      <c r="F425" s="441" t="str">
        <f>IF('様式第36(指定)_送電'!F425="","",'様式第36(指定)_送電'!F425)</f>
        <v/>
      </c>
      <c r="G425" s="268" t="s">
        <v>406</v>
      </c>
      <c r="H425" s="267" t="str">
        <f>IF(COUNT('様式第36(指定)_送電'!L425)=0,"",'様式第36(指定)_送電'!L425)</f>
        <v/>
      </c>
      <c r="I425" s="303"/>
      <c r="J425" s="303"/>
      <c r="K425" s="303"/>
      <c r="L425" s="303"/>
      <c r="M425" s="303"/>
      <c r="N425" s="303"/>
      <c r="O425" s="303"/>
      <c r="P425" s="303"/>
      <c r="Q425" s="303"/>
      <c r="R425" s="304"/>
    </row>
    <row r="426" spans="3:23" s="271" customFormat="1" ht="37.5" customHeight="1">
      <c r="C426" s="439"/>
      <c r="D426" s="439"/>
      <c r="E426" s="442"/>
      <c r="F426" s="442"/>
      <c r="G426" s="268" t="s">
        <v>407</v>
      </c>
      <c r="H426" s="267" t="str">
        <f>IF(COUNT('様式第36(指定)_送電'!V426)=0,"",'様式第36(指定)_送電'!V426)</f>
        <v/>
      </c>
      <c r="I426" s="303"/>
      <c r="J426" s="303"/>
      <c r="K426" s="303"/>
      <c r="L426" s="303"/>
      <c r="M426" s="303"/>
      <c r="N426" s="303"/>
      <c r="O426" s="303"/>
      <c r="P426" s="303"/>
      <c r="Q426" s="303"/>
      <c r="R426" s="304"/>
    </row>
    <row r="427" spans="3:23" s="271" customFormat="1" ht="37.5" customHeight="1">
      <c r="C427" s="439"/>
      <c r="D427" s="439"/>
      <c r="E427" s="441" t="str">
        <f>IF('様式第36(指定)_送電'!E427="","",'様式第36(指定)_送電'!E427)</f>
        <v/>
      </c>
      <c r="F427" s="441" t="str">
        <f>IF('様式第36(指定)_送電'!F427="","",'様式第36(指定)_送電'!F427)</f>
        <v/>
      </c>
      <c r="G427" s="268" t="s">
        <v>406</v>
      </c>
      <c r="H427" s="267" t="str">
        <f>IF(COUNT('様式第36(指定)_送電'!L427)=0,"",'様式第36(指定)_送電'!L427)</f>
        <v/>
      </c>
      <c r="I427" s="303"/>
      <c r="J427" s="303"/>
      <c r="K427" s="303"/>
      <c r="L427" s="303"/>
      <c r="M427" s="303"/>
      <c r="N427" s="303"/>
      <c r="O427" s="303"/>
      <c r="P427" s="303"/>
      <c r="Q427" s="303"/>
      <c r="R427" s="304"/>
    </row>
    <row r="428" spans="3:23" s="271" customFormat="1" ht="37.5" customHeight="1">
      <c r="C428" s="439"/>
      <c r="D428" s="439"/>
      <c r="E428" s="442"/>
      <c r="F428" s="442"/>
      <c r="G428" s="268" t="s">
        <v>407</v>
      </c>
      <c r="H428" s="267" t="str">
        <f>IF(COUNT('様式第36(指定)_送電'!V428)=0,"",'様式第36(指定)_送電'!V428)</f>
        <v/>
      </c>
      <c r="I428" s="303"/>
      <c r="J428" s="303"/>
      <c r="K428" s="303"/>
      <c r="L428" s="303"/>
      <c r="M428" s="303"/>
      <c r="N428" s="303"/>
      <c r="O428" s="303"/>
      <c r="P428" s="303"/>
      <c r="Q428" s="303"/>
      <c r="R428" s="304"/>
    </row>
    <row r="429" spans="3:23" s="271" customFormat="1" ht="37.5" customHeight="1">
      <c r="C429" s="439"/>
      <c r="D429" s="439"/>
      <c r="E429" s="441" t="str">
        <f>IF('様式第36(指定)_送電'!E429="","",'様式第36(指定)_送電'!E429)</f>
        <v/>
      </c>
      <c r="F429" s="441" t="str">
        <f>IF('様式第36(指定)_送電'!F429="","",'様式第36(指定)_送電'!F429)</f>
        <v/>
      </c>
      <c r="G429" s="268" t="s">
        <v>406</v>
      </c>
      <c r="H429" s="267" t="str">
        <f>IF(COUNT('様式第36(指定)_送電'!L429)=0,"",'様式第36(指定)_送電'!L429)</f>
        <v/>
      </c>
      <c r="I429" s="303"/>
      <c r="J429" s="303"/>
      <c r="K429" s="303"/>
      <c r="L429" s="303"/>
      <c r="M429" s="303"/>
      <c r="N429" s="303"/>
      <c r="O429" s="303"/>
      <c r="P429" s="303"/>
      <c r="Q429" s="303"/>
      <c r="R429" s="304"/>
    </row>
    <row r="430" spans="3:23" s="271" customFormat="1" ht="37.5" customHeight="1">
      <c r="C430" s="439"/>
      <c r="D430" s="439"/>
      <c r="E430" s="442"/>
      <c r="F430" s="442"/>
      <c r="G430" s="268" t="s">
        <v>407</v>
      </c>
      <c r="H430" s="267" t="str">
        <f>IF(COUNT('様式第36(指定)_送電'!V430)=0,"",'様式第36(指定)_送電'!V430)</f>
        <v/>
      </c>
      <c r="I430" s="303"/>
      <c r="J430" s="303"/>
      <c r="K430" s="303"/>
      <c r="L430" s="303"/>
      <c r="M430" s="303"/>
      <c r="N430" s="303"/>
      <c r="O430" s="303"/>
      <c r="P430" s="303"/>
      <c r="Q430" s="303"/>
      <c r="R430" s="304"/>
    </row>
    <row r="431" spans="3:23" s="271" customFormat="1" ht="37.5" customHeight="1">
      <c r="C431" s="439"/>
      <c r="D431" s="439"/>
      <c r="E431" s="443" t="s">
        <v>118</v>
      </c>
      <c r="F431" s="444"/>
      <c r="G431" s="273" t="s">
        <v>406</v>
      </c>
      <c r="H431" s="274" t="str">
        <f>IF(COUNTIFS($G425:$G430,$G431,H425:H430,"&gt;=0")=0,"",SUMIF($G425:$G430,$G431,H425:H430))</f>
        <v/>
      </c>
      <c r="I431" s="274" t="str">
        <f>IF(COUNTIFS($G425:$G430,$G431,I425:I430,"&lt;&gt;")=0,"",SUMIF($G425:$G430,$G431,I425:I430))</f>
        <v/>
      </c>
      <c r="J431" s="274" t="str">
        <f t="shared" ref="J431:Q431" si="126">IF(COUNTIFS($G425:$G430,$G431,J425:J430,"&lt;&gt;")=0,"",SUMIF($G425:$G430,$G431,J425:J430))</f>
        <v/>
      </c>
      <c r="K431" s="274" t="str">
        <f t="shared" si="126"/>
        <v/>
      </c>
      <c r="L431" s="274" t="str">
        <f t="shared" si="126"/>
        <v/>
      </c>
      <c r="M431" s="274" t="str">
        <f t="shared" si="126"/>
        <v/>
      </c>
      <c r="N431" s="274" t="str">
        <f t="shared" si="126"/>
        <v/>
      </c>
      <c r="O431" s="274" t="str">
        <f t="shared" si="126"/>
        <v/>
      </c>
      <c r="P431" s="274" t="str">
        <f t="shared" si="126"/>
        <v/>
      </c>
      <c r="Q431" s="274" t="str">
        <f t="shared" si="126"/>
        <v/>
      </c>
      <c r="R431" s="319"/>
      <c r="T431" s="272" t="s">
        <v>414</v>
      </c>
      <c r="W431" s="271">
        <v>3</v>
      </c>
    </row>
    <row r="432" spans="3:23" s="271" customFormat="1" ht="37.5" customHeight="1">
      <c r="C432" s="439"/>
      <c r="D432" s="440"/>
      <c r="E432" s="445"/>
      <c r="F432" s="446"/>
      <c r="G432" s="273" t="s">
        <v>407</v>
      </c>
      <c r="H432" s="274" t="str">
        <f>IF(COUNTIFS($G425:$G430,$G432,H425:H430,"&gt;=0")=0,"",SUMIF($G425:$G430,$G432,H425:H430))</f>
        <v/>
      </c>
      <c r="I432" s="274" t="str">
        <f>IF(COUNTIFS($G425:$G430,$G432,I425:I430,"&lt;&gt;")=0,"",SUMIF($G425:$G430,$G432,I425:I430))</f>
        <v/>
      </c>
      <c r="J432" s="274" t="str">
        <f t="shared" ref="J432:Q432" si="127">IF(COUNTIFS($G425:$G430,$G432,J425:J430,"&lt;&gt;")=0,"",SUMIF($G425:$G430,$G432,J425:J430))</f>
        <v/>
      </c>
      <c r="K432" s="274" t="str">
        <f t="shared" si="127"/>
        <v/>
      </c>
      <c r="L432" s="274" t="str">
        <f t="shared" si="127"/>
        <v/>
      </c>
      <c r="M432" s="274" t="str">
        <f t="shared" si="127"/>
        <v/>
      </c>
      <c r="N432" s="274" t="str">
        <f t="shared" si="127"/>
        <v/>
      </c>
      <c r="O432" s="274" t="str">
        <f t="shared" si="127"/>
        <v/>
      </c>
      <c r="P432" s="274" t="str">
        <f t="shared" si="127"/>
        <v/>
      </c>
      <c r="Q432" s="274" t="str">
        <f t="shared" si="127"/>
        <v/>
      </c>
      <c r="R432" s="319"/>
      <c r="T432" s="272" t="s">
        <v>414</v>
      </c>
      <c r="W432" s="271">
        <v>4</v>
      </c>
    </row>
    <row r="433" spans="3:23" s="271" customFormat="1" ht="37.5" customHeight="1">
      <c r="C433" s="439"/>
      <c r="D433" s="438" t="s">
        <v>119</v>
      </c>
      <c r="E433" s="441" t="str">
        <f>IF('様式第36(指定)_送電'!E433="","",'様式第36(指定)_送電'!E433)</f>
        <v/>
      </c>
      <c r="F433" s="441" t="str">
        <f>IF('様式第36(指定)_送電'!F433="","",'様式第36(指定)_送電'!F433)</f>
        <v/>
      </c>
      <c r="G433" s="268" t="s">
        <v>406</v>
      </c>
      <c r="H433" s="267" t="str">
        <f>IF(COUNT('様式第36(指定)_送電'!L433)=0,"",'様式第36(指定)_送電'!L433)</f>
        <v/>
      </c>
      <c r="I433" s="303"/>
      <c r="J433" s="303"/>
      <c r="K433" s="303"/>
      <c r="L433" s="303"/>
      <c r="M433" s="303"/>
      <c r="N433" s="303"/>
      <c r="O433" s="303"/>
      <c r="P433" s="303"/>
      <c r="Q433" s="303"/>
      <c r="R433" s="304"/>
    </row>
    <row r="434" spans="3:23" s="271" customFormat="1" ht="37.5" customHeight="1">
      <c r="C434" s="439"/>
      <c r="D434" s="439"/>
      <c r="E434" s="442"/>
      <c r="F434" s="442"/>
      <c r="G434" s="268" t="s">
        <v>407</v>
      </c>
      <c r="H434" s="267" t="str">
        <f>IF(COUNT('様式第36(指定)_送電'!V434)=0,"",'様式第36(指定)_送電'!V434)</f>
        <v/>
      </c>
      <c r="I434" s="303"/>
      <c r="J434" s="303"/>
      <c r="K434" s="303"/>
      <c r="L434" s="303"/>
      <c r="M434" s="303"/>
      <c r="N434" s="303"/>
      <c r="O434" s="303"/>
      <c r="P434" s="303"/>
      <c r="Q434" s="303"/>
      <c r="R434" s="304"/>
    </row>
    <row r="435" spans="3:23" s="271" customFormat="1" ht="37.5" customHeight="1">
      <c r="C435" s="439"/>
      <c r="D435" s="439"/>
      <c r="E435" s="441" t="str">
        <f>IF('様式第36(指定)_送電'!E435="","",'様式第36(指定)_送電'!E435)</f>
        <v/>
      </c>
      <c r="F435" s="441" t="str">
        <f>IF('様式第36(指定)_送電'!F435="","",'様式第36(指定)_送電'!F435)</f>
        <v/>
      </c>
      <c r="G435" s="268" t="s">
        <v>406</v>
      </c>
      <c r="H435" s="267" t="str">
        <f>IF(COUNT('様式第36(指定)_送電'!L435)=0,"",'様式第36(指定)_送電'!L435)</f>
        <v/>
      </c>
      <c r="I435" s="303"/>
      <c r="J435" s="303"/>
      <c r="K435" s="303"/>
      <c r="L435" s="303"/>
      <c r="M435" s="303"/>
      <c r="N435" s="303"/>
      <c r="O435" s="303"/>
      <c r="P435" s="303"/>
      <c r="Q435" s="303"/>
      <c r="R435" s="304"/>
    </row>
    <row r="436" spans="3:23" s="271" customFormat="1" ht="37.5" customHeight="1">
      <c r="C436" s="439"/>
      <c r="D436" s="439"/>
      <c r="E436" s="442"/>
      <c r="F436" s="442"/>
      <c r="G436" s="268" t="s">
        <v>407</v>
      </c>
      <c r="H436" s="267" t="str">
        <f>IF(COUNT('様式第36(指定)_送電'!V436)=0,"",'様式第36(指定)_送電'!V436)</f>
        <v/>
      </c>
      <c r="I436" s="303"/>
      <c r="J436" s="303"/>
      <c r="K436" s="303"/>
      <c r="L436" s="303"/>
      <c r="M436" s="303"/>
      <c r="N436" s="303"/>
      <c r="O436" s="303"/>
      <c r="P436" s="303"/>
      <c r="Q436" s="303"/>
      <c r="R436" s="304"/>
    </row>
    <row r="437" spans="3:23" s="271" customFormat="1" ht="37.5" customHeight="1">
      <c r="C437" s="439"/>
      <c r="D437" s="439"/>
      <c r="E437" s="441" t="str">
        <f>IF('様式第36(指定)_送電'!E437="","",'様式第36(指定)_送電'!E437)</f>
        <v/>
      </c>
      <c r="F437" s="441" t="str">
        <f>IF('様式第36(指定)_送電'!F437="","",'様式第36(指定)_送電'!F437)</f>
        <v/>
      </c>
      <c r="G437" s="268" t="s">
        <v>406</v>
      </c>
      <c r="H437" s="267" t="str">
        <f>IF(COUNT('様式第36(指定)_送電'!L437)=0,"",'様式第36(指定)_送電'!L437)</f>
        <v/>
      </c>
      <c r="I437" s="303"/>
      <c r="J437" s="303"/>
      <c r="K437" s="303"/>
      <c r="L437" s="303"/>
      <c r="M437" s="303"/>
      <c r="N437" s="303"/>
      <c r="O437" s="303"/>
      <c r="P437" s="303"/>
      <c r="Q437" s="303"/>
      <c r="R437" s="304"/>
    </row>
    <row r="438" spans="3:23" s="271" customFormat="1" ht="37.5" customHeight="1">
      <c r="C438" s="439"/>
      <c r="D438" s="439"/>
      <c r="E438" s="442"/>
      <c r="F438" s="442"/>
      <c r="G438" s="268" t="s">
        <v>407</v>
      </c>
      <c r="H438" s="267" t="str">
        <f>IF(COUNT('様式第36(指定)_送電'!V438)=0,"",'様式第36(指定)_送電'!V438)</f>
        <v/>
      </c>
      <c r="I438" s="303"/>
      <c r="J438" s="303"/>
      <c r="K438" s="303"/>
      <c r="L438" s="303"/>
      <c r="M438" s="303"/>
      <c r="N438" s="303"/>
      <c r="O438" s="303"/>
      <c r="P438" s="303"/>
      <c r="Q438" s="303"/>
      <c r="R438" s="304"/>
    </row>
    <row r="439" spans="3:23" s="271" customFormat="1" ht="37.5" customHeight="1">
      <c r="C439" s="439"/>
      <c r="D439" s="439"/>
      <c r="E439" s="443" t="s">
        <v>118</v>
      </c>
      <c r="F439" s="444"/>
      <c r="G439" s="273" t="s">
        <v>406</v>
      </c>
      <c r="H439" s="274" t="str">
        <f>IF(COUNTIFS($G433:$G438,$G439,H433:H438,"&gt;=0")=0,"",SUMIF($G433:$G438,$G439,H433:H438))</f>
        <v/>
      </c>
      <c r="I439" s="274" t="str">
        <f>IF(COUNTIFS($G433:$G438,$G439,I433:I438,"&lt;&gt;")=0,"",SUMIF($G433:$G438,$G439,I433:I438))</f>
        <v/>
      </c>
      <c r="J439" s="274" t="str">
        <f t="shared" ref="J439:Q439" si="128">IF(COUNTIFS($G433:$G438,$G439,J433:J438,"&lt;&gt;")=0,"",SUMIF($G433:$G438,$G439,J433:J438))</f>
        <v/>
      </c>
      <c r="K439" s="274" t="str">
        <f t="shared" si="128"/>
        <v/>
      </c>
      <c r="L439" s="274" t="str">
        <f t="shared" si="128"/>
        <v/>
      </c>
      <c r="M439" s="274" t="str">
        <f t="shared" si="128"/>
        <v/>
      </c>
      <c r="N439" s="274" t="str">
        <f t="shared" si="128"/>
        <v/>
      </c>
      <c r="O439" s="274" t="str">
        <f t="shared" si="128"/>
        <v/>
      </c>
      <c r="P439" s="274" t="str">
        <f t="shared" si="128"/>
        <v/>
      </c>
      <c r="Q439" s="274" t="str">
        <f t="shared" si="128"/>
        <v/>
      </c>
      <c r="R439" s="319"/>
      <c r="T439" s="272" t="s">
        <v>414</v>
      </c>
      <c r="W439" s="271">
        <v>5</v>
      </c>
    </row>
    <row r="440" spans="3:23" s="271" customFormat="1" ht="37.5" customHeight="1">
      <c r="C440" s="439"/>
      <c r="D440" s="440"/>
      <c r="E440" s="445"/>
      <c r="F440" s="446"/>
      <c r="G440" s="273" t="s">
        <v>407</v>
      </c>
      <c r="H440" s="274" t="str">
        <f>IF(COUNTIFS($G433:$G438,$G440,H433:H438,"&gt;=0")=0,"",SUMIF($G433:$G438,$G440,H433:H438))</f>
        <v/>
      </c>
      <c r="I440" s="274" t="str">
        <f>IF(COUNTIFS($G433:$G438,$G440,I433:I438,"&lt;&gt;")=0,"",SUMIF($G433:$G438,$G440,I433:I438))</f>
        <v/>
      </c>
      <c r="J440" s="274" t="str">
        <f t="shared" ref="J440:Q440" si="129">IF(COUNTIFS($G433:$G438,$G440,J433:J438,"&lt;&gt;")=0,"",SUMIF($G433:$G438,$G440,J433:J438))</f>
        <v/>
      </c>
      <c r="K440" s="274" t="str">
        <f t="shared" si="129"/>
        <v/>
      </c>
      <c r="L440" s="274" t="str">
        <f t="shared" si="129"/>
        <v/>
      </c>
      <c r="M440" s="274" t="str">
        <f t="shared" si="129"/>
        <v/>
      </c>
      <c r="N440" s="274" t="str">
        <f t="shared" si="129"/>
        <v/>
      </c>
      <c r="O440" s="274" t="str">
        <f t="shared" si="129"/>
        <v/>
      </c>
      <c r="P440" s="274" t="str">
        <f t="shared" si="129"/>
        <v/>
      </c>
      <c r="Q440" s="274" t="str">
        <f t="shared" si="129"/>
        <v/>
      </c>
      <c r="R440" s="319"/>
      <c r="T440" s="272" t="s">
        <v>414</v>
      </c>
      <c r="W440" s="271">
        <v>6</v>
      </c>
    </row>
    <row r="441" spans="3:23" s="271" customFormat="1" ht="37.5" customHeight="1">
      <c r="C441" s="439"/>
      <c r="D441" s="438" t="s">
        <v>120</v>
      </c>
      <c r="E441" s="441" t="str">
        <f>IF('様式第36(指定)_送電'!E441="","",'様式第36(指定)_送電'!E441)</f>
        <v/>
      </c>
      <c r="F441" s="441" t="str">
        <f>IF('様式第36(指定)_送電'!F441="","",'様式第36(指定)_送電'!F441)</f>
        <v/>
      </c>
      <c r="G441" s="268" t="s">
        <v>406</v>
      </c>
      <c r="H441" s="267" t="str">
        <f>IF(COUNT('様式第36(指定)_送電'!L441)=0,"",'様式第36(指定)_送電'!L441)</f>
        <v/>
      </c>
      <c r="I441" s="303"/>
      <c r="J441" s="303"/>
      <c r="K441" s="303"/>
      <c r="L441" s="303"/>
      <c r="M441" s="303"/>
      <c r="N441" s="303"/>
      <c r="O441" s="303"/>
      <c r="P441" s="303"/>
      <c r="Q441" s="303"/>
      <c r="R441" s="304"/>
    </row>
    <row r="442" spans="3:23" s="271" customFormat="1" ht="37.5" customHeight="1">
      <c r="C442" s="439"/>
      <c r="D442" s="439"/>
      <c r="E442" s="442"/>
      <c r="F442" s="442"/>
      <c r="G442" s="268" t="s">
        <v>407</v>
      </c>
      <c r="H442" s="267" t="str">
        <f>IF(COUNT('様式第36(指定)_送電'!V442)=0,"",'様式第36(指定)_送電'!V442)</f>
        <v/>
      </c>
      <c r="I442" s="303"/>
      <c r="J442" s="303"/>
      <c r="K442" s="303"/>
      <c r="L442" s="303"/>
      <c r="M442" s="303"/>
      <c r="N442" s="303"/>
      <c r="O442" s="303"/>
      <c r="P442" s="303"/>
      <c r="Q442" s="303"/>
      <c r="R442" s="304"/>
    </row>
    <row r="443" spans="3:23" s="271" customFormat="1" ht="37.5" customHeight="1">
      <c r="C443" s="439"/>
      <c r="D443" s="439"/>
      <c r="E443" s="441" t="str">
        <f>IF('様式第36(指定)_送電'!E443="","",'様式第36(指定)_送電'!E443)</f>
        <v/>
      </c>
      <c r="F443" s="441" t="str">
        <f>IF('様式第36(指定)_送電'!F443="","",'様式第36(指定)_送電'!F443)</f>
        <v/>
      </c>
      <c r="G443" s="268" t="s">
        <v>406</v>
      </c>
      <c r="H443" s="267" t="str">
        <f>IF(COUNT('様式第36(指定)_送電'!L443)=0,"",'様式第36(指定)_送電'!L443)</f>
        <v/>
      </c>
      <c r="I443" s="303"/>
      <c r="J443" s="303"/>
      <c r="K443" s="303"/>
      <c r="L443" s="303"/>
      <c r="M443" s="303"/>
      <c r="N443" s="303"/>
      <c r="O443" s="303"/>
      <c r="P443" s="303"/>
      <c r="Q443" s="303"/>
      <c r="R443" s="304"/>
    </row>
    <row r="444" spans="3:23" s="271" customFormat="1" ht="37.5" customHeight="1">
      <c r="C444" s="439"/>
      <c r="D444" s="439"/>
      <c r="E444" s="442"/>
      <c r="F444" s="442"/>
      <c r="G444" s="268" t="s">
        <v>407</v>
      </c>
      <c r="H444" s="267" t="str">
        <f>IF(COUNT('様式第36(指定)_送電'!V444)=0,"",'様式第36(指定)_送電'!V444)</f>
        <v/>
      </c>
      <c r="I444" s="303"/>
      <c r="J444" s="303"/>
      <c r="K444" s="303"/>
      <c r="L444" s="303"/>
      <c r="M444" s="303"/>
      <c r="N444" s="303"/>
      <c r="O444" s="303"/>
      <c r="P444" s="303"/>
      <c r="Q444" s="303"/>
      <c r="R444" s="304"/>
    </row>
    <row r="445" spans="3:23" s="271" customFormat="1" ht="37.5" customHeight="1">
      <c r="C445" s="439"/>
      <c r="D445" s="439"/>
      <c r="E445" s="441" t="str">
        <f>IF('様式第36(指定)_送電'!E445="","",'様式第36(指定)_送電'!E445)</f>
        <v/>
      </c>
      <c r="F445" s="441" t="str">
        <f>IF('様式第36(指定)_送電'!F445="","",'様式第36(指定)_送電'!F445)</f>
        <v/>
      </c>
      <c r="G445" s="268" t="s">
        <v>406</v>
      </c>
      <c r="H445" s="267" t="str">
        <f>IF(COUNT('様式第36(指定)_送電'!L445)=0,"",'様式第36(指定)_送電'!L445)</f>
        <v/>
      </c>
      <c r="I445" s="303"/>
      <c r="J445" s="303"/>
      <c r="K445" s="303"/>
      <c r="L445" s="303"/>
      <c r="M445" s="303"/>
      <c r="N445" s="303"/>
      <c r="O445" s="303"/>
      <c r="P445" s="303"/>
      <c r="Q445" s="303"/>
      <c r="R445" s="304"/>
    </row>
    <row r="446" spans="3:23" s="271" customFormat="1" ht="37.5" customHeight="1">
      <c r="C446" s="439"/>
      <c r="D446" s="439"/>
      <c r="E446" s="442"/>
      <c r="F446" s="442"/>
      <c r="G446" s="268" t="s">
        <v>407</v>
      </c>
      <c r="H446" s="267" t="str">
        <f>IF(COUNT('様式第36(指定)_送電'!V446)=0,"",'様式第36(指定)_送電'!V446)</f>
        <v/>
      </c>
      <c r="I446" s="303"/>
      <c r="J446" s="303"/>
      <c r="K446" s="303"/>
      <c r="L446" s="303"/>
      <c r="M446" s="303"/>
      <c r="N446" s="303"/>
      <c r="O446" s="303"/>
      <c r="P446" s="303"/>
      <c r="Q446" s="303"/>
      <c r="R446" s="304"/>
    </row>
    <row r="447" spans="3:23" s="271" customFormat="1" ht="37.5" customHeight="1">
      <c r="C447" s="439"/>
      <c r="D447" s="439"/>
      <c r="E447" s="443" t="s">
        <v>118</v>
      </c>
      <c r="F447" s="444"/>
      <c r="G447" s="273" t="s">
        <v>406</v>
      </c>
      <c r="H447" s="274" t="str">
        <f>IF(COUNTIFS($G441:$G446,$G447,H441:H446,"&gt;=0")=0,"",SUMIF($G441:$G446,$G447,H441:H446))</f>
        <v/>
      </c>
      <c r="I447" s="274" t="str">
        <f>IF(COUNTIFS($G441:$G446,$G447,I441:I446,"&lt;&gt;")=0,"",SUMIF($G441:$G446,$G447,I441:I446))</f>
        <v/>
      </c>
      <c r="J447" s="274" t="str">
        <f t="shared" ref="J447" si="130">IF(COUNTIFS($G441:$G446,$G447,J441:J446,"&lt;&gt;")=0,"",SUMIF($G441:$G446,$G447,J441:J446))</f>
        <v/>
      </c>
      <c r="K447" s="274" t="str">
        <f t="shared" ref="K447" si="131">IF(COUNTIFS($G441:$G446,$G447,K441:K446,"&lt;&gt;")=0,"",SUMIF($G441:$G446,$G447,K441:K446))</f>
        <v/>
      </c>
      <c r="L447" s="274" t="str">
        <f t="shared" ref="L447" si="132">IF(COUNTIFS($G441:$G446,$G447,L441:L446,"&lt;&gt;")=0,"",SUMIF($G441:$G446,$G447,L441:L446))</f>
        <v/>
      </c>
      <c r="M447" s="274" t="str">
        <f t="shared" ref="M447" si="133">IF(COUNTIFS($G441:$G446,$G447,M441:M446,"&lt;&gt;")=0,"",SUMIF($G441:$G446,$G447,M441:M446))</f>
        <v/>
      </c>
      <c r="N447" s="274" t="str">
        <f t="shared" ref="N447" si="134">IF(COUNTIFS($G441:$G446,$G447,N441:N446,"&lt;&gt;")=0,"",SUMIF($G441:$G446,$G447,N441:N446))</f>
        <v/>
      </c>
      <c r="O447" s="274" t="str">
        <f t="shared" ref="O447" si="135">IF(COUNTIFS($G441:$G446,$G447,O441:O446,"&lt;&gt;")=0,"",SUMIF($G441:$G446,$G447,O441:O446))</f>
        <v/>
      </c>
      <c r="P447" s="274" t="str">
        <f t="shared" ref="P447" si="136">IF(COUNTIFS($G441:$G446,$G447,P441:P446,"&lt;&gt;")=0,"",SUMIF($G441:$G446,$G447,P441:P446))</f>
        <v/>
      </c>
      <c r="Q447" s="274" t="str">
        <f t="shared" ref="Q447" si="137">IF(COUNTIFS($G441:$G446,$G447,Q441:Q446,"&lt;&gt;")=0,"",SUMIF($G441:$G446,$G447,Q441:Q446))</f>
        <v/>
      </c>
      <c r="R447" s="319"/>
      <c r="T447" s="272" t="s">
        <v>414</v>
      </c>
      <c r="W447" s="271">
        <v>7</v>
      </c>
    </row>
    <row r="448" spans="3:23" s="271" customFormat="1" ht="37.5" customHeight="1">
      <c r="C448" s="439"/>
      <c r="D448" s="440"/>
      <c r="E448" s="445"/>
      <c r="F448" s="446"/>
      <c r="G448" s="273" t="s">
        <v>407</v>
      </c>
      <c r="H448" s="274" t="str">
        <f>IF(COUNTIFS($G441:$G446,$G448,H441:H446,"&gt;=0")=0,"",SUMIF($G441:$G446,$G448,H441:H446))</f>
        <v/>
      </c>
      <c r="I448" s="274" t="str">
        <f>IF(COUNTIFS($G441:$G446,$G448,I441:I446,"&lt;&gt;")=0,"",SUMIF($G441:$G446,$G448,I441:I446))</f>
        <v/>
      </c>
      <c r="J448" s="274" t="str">
        <f t="shared" ref="J448:Q448" si="138">IF(COUNTIFS($G441:$G446,$G448,J441:J446,"&lt;&gt;")=0,"",SUMIF($G441:$G446,$G448,J441:J446))</f>
        <v/>
      </c>
      <c r="K448" s="274" t="str">
        <f t="shared" si="138"/>
        <v/>
      </c>
      <c r="L448" s="274" t="str">
        <f t="shared" si="138"/>
        <v/>
      </c>
      <c r="M448" s="274" t="str">
        <f t="shared" si="138"/>
        <v/>
      </c>
      <c r="N448" s="274" t="str">
        <f t="shared" si="138"/>
        <v/>
      </c>
      <c r="O448" s="274" t="str">
        <f t="shared" si="138"/>
        <v/>
      </c>
      <c r="P448" s="274" t="str">
        <f t="shared" si="138"/>
        <v/>
      </c>
      <c r="Q448" s="274" t="str">
        <f t="shared" si="138"/>
        <v/>
      </c>
      <c r="R448" s="319"/>
      <c r="T448" s="272" t="s">
        <v>414</v>
      </c>
      <c r="W448" s="271">
        <v>8</v>
      </c>
    </row>
    <row r="449" spans="3:20" s="271" customFormat="1" ht="37.5" customHeight="1">
      <c r="C449" s="439"/>
      <c r="D449" s="437" t="s">
        <v>121</v>
      </c>
      <c r="E449" s="437"/>
      <c r="F449" s="437"/>
      <c r="G449" s="273" t="s">
        <v>406</v>
      </c>
      <c r="H449" s="274" t="str">
        <f>IF(COUNT(H423,H431,H439,H447)=0,"",SUM(H423,H431,H439,H447))</f>
        <v/>
      </c>
      <c r="I449" s="274" t="str">
        <f t="shared" ref="I449:Q449" si="139">IF(COUNT(I423,I431,I439,I447)=0,"",SUM(I423,I431,I439,I447))</f>
        <v/>
      </c>
      <c r="J449" s="274" t="str">
        <f t="shared" si="139"/>
        <v/>
      </c>
      <c r="K449" s="274" t="str">
        <f t="shared" si="139"/>
        <v/>
      </c>
      <c r="L449" s="274" t="str">
        <f t="shared" si="139"/>
        <v/>
      </c>
      <c r="M449" s="274" t="str">
        <f t="shared" si="139"/>
        <v/>
      </c>
      <c r="N449" s="274" t="str">
        <f t="shared" si="139"/>
        <v/>
      </c>
      <c r="O449" s="274" t="str">
        <f t="shared" si="139"/>
        <v/>
      </c>
      <c r="P449" s="274" t="str">
        <f t="shared" si="139"/>
        <v/>
      </c>
      <c r="Q449" s="274" t="str">
        <f t="shared" si="139"/>
        <v/>
      </c>
      <c r="R449" s="319"/>
      <c r="T449" s="272" t="s">
        <v>414</v>
      </c>
    </row>
    <row r="450" spans="3:20" s="271" customFormat="1" ht="37.5" customHeight="1">
      <c r="C450" s="440"/>
      <c r="D450" s="437"/>
      <c r="E450" s="437"/>
      <c r="F450" s="437"/>
      <c r="G450" s="273" t="s">
        <v>407</v>
      </c>
      <c r="H450" s="274" t="str">
        <f>IF(COUNT(H424,H432,H440,H448)=0,"",SUM(H424,H432,H440,H448))</f>
        <v/>
      </c>
      <c r="I450" s="274" t="str">
        <f t="shared" ref="I450:Q450" si="140">IF(COUNT(I424,I432,I440,I448)=0,"",SUM(I424,I432,I440,I448))</f>
        <v/>
      </c>
      <c r="J450" s="274" t="str">
        <f t="shared" si="140"/>
        <v/>
      </c>
      <c r="K450" s="274" t="str">
        <f t="shared" si="140"/>
        <v/>
      </c>
      <c r="L450" s="274" t="str">
        <f t="shared" si="140"/>
        <v/>
      </c>
      <c r="M450" s="274" t="str">
        <f t="shared" si="140"/>
        <v/>
      </c>
      <c r="N450" s="274" t="str">
        <f t="shared" si="140"/>
        <v/>
      </c>
      <c r="O450" s="274" t="str">
        <f t="shared" si="140"/>
        <v/>
      </c>
      <c r="P450" s="274" t="str">
        <f t="shared" si="140"/>
        <v/>
      </c>
      <c r="Q450" s="274" t="str">
        <f t="shared" si="140"/>
        <v/>
      </c>
      <c r="R450" s="319"/>
      <c r="T450" s="272" t="s">
        <v>414</v>
      </c>
    </row>
    <row r="451" spans="3:20" s="76" customFormat="1" ht="18.75" customHeight="1">
      <c r="C451" s="78" t="s">
        <v>296</v>
      </c>
      <c r="D451" s="73"/>
      <c r="E451" s="73"/>
      <c r="F451" s="73"/>
      <c r="G451" s="74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5"/>
    </row>
    <row r="452" spans="3:20" s="76" customFormat="1" ht="18.75" customHeight="1">
      <c r="C452" s="338"/>
      <c r="D452" s="339"/>
      <c r="E452" s="339"/>
      <c r="F452" s="339"/>
      <c r="G452" s="340"/>
      <c r="H452" s="339"/>
      <c r="I452" s="339"/>
      <c r="J452" s="339"/>
      <c r="K452" s="339"/>
      <c r="L452" s="339"/>
      <c r="M452" s="339"/>
      <c r="N452" s="339"/>
      <c r="O452" s="339"/>
      <c r="P452" s="339"/>
      <c r="Q452" s="339"/>
      <c r="R452" s="343"/>
    </row>
    <row r="453" spans="3:20" s="76" customFormat="1" ht="18.75" customHeight="1">
      <c r="C453" s="338"/>
      <c r="D453" s="339"/>
      <c r="E453" s="339"/>
      <c r="F453" s="339"/>
      <c r="G453" s="340"/>
      <c r="H453" s="339"/>
      <c r="I453" s="339"/>
      <c r="J453" s="339"/>
      <c r="K453" s="339"/>
      <c r="L453" s="339"/>
      <c r="M453" s="339"/>
      <c r="N453" s="339"/>
      <c r="O453" s="339"/>
      <c r="P453" s="339"/>
      <c r="Q453" s="339"/>
      <c r="R453" s="343"/>
    </row>
    <row r="454" spans="3:20" s="76" customFormat="1" ht="18.75" customHeight="1">
      <c r="C454" s="338"/>
      <c r="D454" s="339"/>
      <c r="E454" s="339"/>
      <c r="F454" s="339"/>
      <c r="G454" s="340"/>
      <c r="H454" s="339"/>
      <c r="I454" s="339"/>
      <c r="J454" s="339"/>
      <c r="K454" s="339"/>
      <c r="L454" s="339"/>
      <c r="M454" s="339"/>
      <c r="N454" s="339"/>
      <c r="O454" s="339"/>
      <c r="P454" s="339"/>
      <c r="Q454" s="339"/>
      <c r="R454" s="343"/>
    </row>
    <row r="455" spans="3:20" s="76" customFormat="1" ht="18.75" customHeight="1">
      <c r="C455" s="338"/>
      <c r="D455" s="339"/>
      <c r="E455" s="339"/>
      <c r="F455" s="339"/>
      <c r="G455" s="340"/>
      <c r="H455" s="339"/>
      <c r="I455" s="339"/>
      <c r="J455" s="339"/>
      <c r="K455" s="339"/>
      <c r="L455" s="339"/>
      <c r="M455" s="339"/>
      <c r="N455" s="339"/>
      <c r="O455" s="339"/>
      <c r="P455" s="339"/>
      <c r="Q455" s="339"/>
      <c r="R455" s="343"/>
    </row>
    <row r="456" spans="3:20" s="76" customFormat="1" ht="18.75" customHeight="1">
      <c r="C456" s="338"/>
      <c r="D456" s="339"/>
      <c r="E456" s="339"/>
      <c r="F456" s="339"/>
      <c r="G456" s="340"/>
      <c r="H456" s="339"/>
      <c r="I456" s="339"/>
      <c r="J456" s="339"/>
      <c r="K456" s="339"/>
      <c r="L456" s="339"/>
      <c r="M456" s="339"/>
      <c r="N456" s="339"/>
      <c r="O456" s="339"/>
      <c r="P456" s="339"/>
      <c r="Q456" s="339"/>
      <c r="R456" s="343"/>
    </row>
    <row r="457" spans="3:20" s="76" customFormat="1" ht="18.75" customHeight="1">
      <c r="C457" s="338"/>
      <c r="D457" s="339"/>
      <c r="E457" s="339"/>
      <c r="F457" s="339"/>
      <c r="G457" s="340"/>
      <c r="H457" s="339"/>
      <c r="I457" s="339"/>
      <c r="J457" s="339"/>
      <c r="K457" s="339"/>
      <c r="L457" s="339"/>
      <c r="M457" s="339"/>
      <c r="N457" s="339"/>
      <c r="O457" s="339"/>
      <c r="P457" s="339"/>
      <c r="Q457" s="339"/>
      <c r="R457" s="343"/>
    </row>
    <row r="458" spans="3:20" s="76" customFormat="1" ht="18.75" customHeight="1">
      <c r="C458" s="338"/>
      <c r="D458" s="339"/>
      <c r="E458" s="339"/>
      <c r="F458" s="339"/>
      <c r="G458" s="340"/>
      <c r="H458" s="339"/>
      <c r="I458" s="339"/>
      <c r="J458" s="339"/>
      <c r="K458" s="339"/>
      <c r="L458" s="339"/>
      <c r="M458" s="339"/>
      <c r="N458" s="339"/>
      <c r="O458" s="339"/>
      <c r="P458" s="339"/>
      <c r="Q458" s="339"/>
      <c r="R458" s="343"/>
    </row>
    <row r="459" spans="3:20" s="76" customFormat="1" ht="18.75" customHeight="1">
      <c r="C459" s="338"/>
      <c r="D459" s="339"/>
      <c r="E459" s="339"/>
      <c r="F459" s="339"/>
      <c r="G459" s="340"/>
      <c r="H459" s="339"/>
      <c r="I459" s="339"/>
      <c r="J459" s="339"/>
      <c r="K459" s="339"/>
      <c r="L459" s="339"/>
      <c r="M459" s="339"/>
      <c r="N459" s="339"/>
      <c r="O459" s="339"/>
      <c r="P459" s="339"/>
      <c r="Q459" s="339"/>
      <c r="R459" s="343"/>
    </row>
    <row r="460" spans="3:20" s="76" customFormat="1" ht="18.75" customHeight="1">
      <c r="C460" s="338"/>
      <c r="D460" s="339"/>
      <c r="E460" s="339"/>
      <c r="F460" s="339"/>
      <c r="G460" s="340"/>
      <c r="H460" s="339"/>
      <c r="I460" s="339"/>
      <c r="J460" s="339"/>
      <c r="K460" s="339"/>
      <c r="L460" s="339"/>
      <c r="M460" s="339"/>
      <c r="N460" s="339"/>
      <c r="O460" s="339"/>
      <c r="P460" s="339"/>
      <c r="Q460" s="339"/>
      <c r="R460" s="343"/>
    </row>
    <row r="461" spans="3:20" ht="18.75" customHeight="1">
      <c r="C461" s="341"/>
      <c r="D461" s="341"/>
      <c r="E461" s="341"/>
      <c r="F461" s="341"/>
      <c r="G461" s="341"/>
      <c r="H461" s="342"/>
      <c r="I461" s="342"/>
      <c r="J461" s="342"/>
      <c r="K461" s="342"/>
      <c r="L461" s="342"/>
      <c r="M461" s="342"/>
      <c r="N461" s="342"/>
      <c r="O461" s="342"/>
      <c r="P461" s="342"/>
      <c r="Q461" s="342"/>
      <c r="R461" s="344"/>
    </row>
    <row r="462" spans="3:20" ht="21.95" customHeight="1">
      <c r="C462" s="61" t="s">
        <v>109</v>
      </c>
      <c r="R462" s="64"/>
    </row>
    <row r="463" spans="3:20" ht="21.95" customHeight="1">
      <c r="C463" s="61" t="s">
        <v>110</v>
      </c>
      <c r="R463" s="64"/>
    </row>
    <row r="464" spans="3:20" ht="21.95" customHeight="1">
      <c r="C464" s="65" t="s">
        <v>194</v>
      </c>
      <c r="D464" s="66"/>
      <c r="E464" s="66"/>
      <c r="F464" s="66"/>
      <c r="G464" s="66"/>
      <c r="H464" s="66"/>
      <c r="I464" s="66"/>
      <c r="J464" s="66"/>
      <c r="K464" s="66"/>
      <c r="R464" s="64"/>
    </row>
    <row r="465" spans="3:23" ht="21.95" customHeight="1">
      <c r="C465" s="51" t="s">
        <v>28</v>
      </c>
      <c r="E465" s="11" t="s">
        <v>390</v>
      </c>
      <c r="F465" s="209" t="s">
        <v>469</v>
      </c>
      <c r="R465" s="67"/>
    </row>
    <row r="466" spans="3:23" s="68" customFormat="1" ht="21.95" customHeight="1">
      <c r="C466" s="454" t="s">
        <v>103</v>
      </c>
      <c r="D466" s="455"/>
      <c r="E466" s="458" t="s">
        <v>24</v>
      </c>
      <c r="F466" s="458" t="s">
        <v>112</v>
      </c>
      <c r="G466" s="458" t="s">
        <v>113</v>
      </c>
      <c r="H466" s="182" t="s">
        <v>114</v>
      </c>
      <c r="I466" s="183"/>
      <c r="J466" s="183"/>
      <c r="K466" s="183"/>
      <c r="L466" s="184"/>
      <c r="M466" s="182" t="s">
        <v>39</v>
      </c>
      <c r="N466" s="183"/>
      <c r="O466" s="183"/>
      <c r="P466" s="183"/>
      <c r="Q466" s="184"/>
      <c r="R466" s="460" t="s">
        <v>115</v>
      </c>
    </row>
    <row r="467" spans="3:23" s="68" customFormat="1" ht="21.95" customHeight="1">
      <c r="C467" s="456"/>
      <c r="D467" s="457"/>
      <c r="E467" s="459"/>
      <c r="F467" s="459"/>
      <c r="G467" s="459"/>
      <c r="H467" s="19">
        <f>DATE(様式一覧!$D$3,1,1)</f>
        <v>42370</v>
      </c>
      <c r="I467" s="19">
        <f>DATE(様式一覧!$D$3+1,1,1)</f>
        <v>42736</v>
      </c>
      <c r="J467" s="19">
        <f>DATE(様式一覧!$D$3+2,1,1)</f>
        <v>43101</v>
      </c>
      <c r="K467" s="19">
        <f>DATE(様式一覧!$D$3+3,1,1)</f>
        <v>43466</v>
      </c>
      <c r="L467" s="19">
        <f>DATE(様式一覧!$D$3+4,1,1)</f>
        <v>43831</v>
      </c>
      <c r="M467" s="19">
        <f>DATE(様式一覧!$D$3+5,1,1)</f>
        <v>44197</v>
      </c>
      <c r="N467" s="19">
        <f>DATE(様式一覧!$D$3+6,1,1)</f>
        <v>44562</v>
      </c>
      <c r="O467" s="19">
        <f>DATE(様式一覧!$D$3+7,1,1)</f>
        <v>44927</v>
      </c>
      <c r="P467" s="19">
        <f>DATE(様式一覧!$D$3+8,1,1)</f>
        <v>45292</v>
      </c>
      <c r="Q467" s="19">
        <f>DATE(様式一覧!$D$3+9,1,1)</f>
        <v>45658</v>
      </c>
      <c r="R467" s="461"/>
    </row>
    <row r="468" spans="3:23" s="271" customFormat="1" ht="37.5" customHeight="1">
      <c r="C468" s="438" t="s">
        <v>122</v>
      </c>
      <c r="D468" s="438" t="s">
        <v>117</v>
      </c>
      <c r="E468" s="441" t="str">
        <f>IF('様式第36(指定)_送電'!E468="","",'様式第36(指定)_送電'!E468)</f>
        <v/>
      </c>
      <c r="F468" s="441" t="str">
        <f>IF('様式第36(指定)_送電'!F468="","",'様式第36(指定)_送電'!F468)</f>
        <v/>
      </c>
      <c r="G468" s="268" t="s">
        <v>406</v>
      </c>
      <c r="H468" s="267" t="str">
        <f>IF(COUNT('様式第36(指定)_送電'!L468)=0,"",'様式第36(指定)_送電'!L468)</f>
        <v/>
      </c>
      <c r="I468" s="303"/>
      <c r="J468" s="303"/>
      <c r="K468" s="303"/>
      <c r="L468" s="303"/>
      <c r="M468" s="303"/>
      <c r="N468" s="303"/>
      <c r="O468" s="303"/>
      <c r="P468" s="303"/>
      <c r="Q468" s="303"/>
      <c r="R468" s="304"/>
    </row>
    <row r="469" spans="3:23" s="271" customFormat="1" ht="37.5" customHeight="1">
      <c r="C469" s="439"/>
      <c r="D469" s="439"/>
      <c r="E469" s="442"/>
      <c r="F469" s="442"/>
      <c r="G469" s="268" t="s">
        <v>407</v>
      </c>
      <c r="H469" s="267" t="str">
        <f>IF(COUNT('様式第36(指定)_送電'!V469)=0,"",'様式第36(指定)_送電'!V469)</f>
        <v/>
      </c>
      <c r="I469" s="303"/>
      <c r="J469" s="303"/>
      <c r="K469" s="303"/>
      <c r="L469" s="303"/>
      <c r="M469" s="303"/>
      <c r="N469" s="303"/>
      <c r="O469" s="303"/>
      <c r="P469" s="303"/>
      <c r="Q469" s="303"/>
      <c r="R469" s="304"/>
    </row>
    <row r="470" spans="3:23" s="271" customFormat="1" ht="37.5" customHeight="1">
      <c r="C470" s="439"/>
      <c r="D470" s="439"/>
      <c r="E470" s="441" t="str">
        <f>IF('様式第36(指定)_送電'!E470="","",'様式第36(指定)_送電'!E470)</f>
        <v/>
      </c>
      <c r="F470" s="441" t="str">
        <f>IF('様式第36(指定)_送電'!F470="","",'様式第36(指定)_送電'!F470)</f>
        <v/>
      </c>
      <c r="G470" s="268" t="s">
        <v>406</v>
      </c>
      <c r="H470" s="267" t="str">
        <f>IF(COUNT('様式第36(指定)_送電'!L470)=0,"",'様式第36(指定)_送電'!L470)</f>
        <v/>
      </c>
      <c r="I470" s="303"/>
      <c r="J470" s="303"/>
      <c r="K470" s="303"/>
      <c r="L470" s="303"/>
      <c r="M470" s="303"/>
      <c r="N470" s="303"/>
      <c r="O470" s="303"/>
      <c r="P470" s="303"/>
      <c r="Q470" s="303"/>
      <c r="R470" s="304"/>
    </row>
    <row r="471" spans="3:23" s="271" customFormat="1" ht="37.5" customHeight="1">
      <c r="C471" s="439"/>
      <c r="D471" s="439"/>
      <c r="E471" s="442"/>
      <c r="F471" s="442"/>
      <c r="G471" s="268" t="s">
        <v>407</v>
      </c>
      <c r="H471" s="267" t="str">
        <f>IF(COUNT('様式第36(指定)_送電'!V471)=0,"",'様式第36(指定)_送電'!V471)</f>
        <v/>
      </c>
      <c r="I471" s="303"/>
      <c r="J471" s="303"/>
      <c r="K471" s="303"/>
      <c r="L471" s="303"/>
      <c r="M471" s="303"/>
      <c r="N471" s="303"/>
      <c r="O471" s="303"/>
      <c r="P471" s="303"/>
      <c r="Q471" s="303"/>
      <c r="R471" s="304"/>
    </row>
    <row r="472" spans="3:23" s="271" customFormat="1" ht="37.5" customHeight="1">
      <c r="C472" s="439"/>
      <c r="D472" s="439"/>
      <c r="E472" s="441" t="str">
        <f>IF('様式第36(指定)_送電'!E472="","",'様式第36(指定)_送電'!E472)</f>
        <v/>
      </c>
      <c r="F472" s="441" t="str">
        <f>IF('様式第36(指定)_送電'!F472="","",'様式第36(指定)_送電'!F472)</f>
        <v/>
      </c>
      <c r="G472" s="268" t="s">
        <v>406</v>
      </c>
      <c r="H472" s="267" t="str">
        <f>IF(COUNT('様式第36(指定)_送電'!L472)=0,"",'様式第36(指定)_送電'!L472)</f>
        <v/>
      </c>
      <c r="I472" s="303"/>
      <c r="J472" s="303"/>
      <c r="K472" s="303"/>
      <c r="L472" s="303"/>
      <c r="M472" s="303"/>
      <c r="N472" s="303"/>
      <c r="O472" s="303"/>
      <c r="P472" s="303"/>
      <c r="Q472" s="303"/>
      <c r="R472" s="304"/>
    </row>
    <row r="473" spans="3:23" s="271" customFormat="1" ht="37.5" customHeight="1">
      <c r="C473" s="439"/>
      <c r="D473" s="439"/>
      <c r="E473" s="442"/>
      <c r="F473" s="442"/>
      <c r="G473" s="268" t="s">
        <v>407</v>
      </c>
      <c r="H473" s="267" t="str">
        <f>IF(COUNT('様式第36(指定)_送電'!V473)=0,"",'様式第36(指定)_送電'!V473)</f>
        <v/>
      </c>
      <c r="I473" s="303"/>
      <c r="J473" s="303"/>
      <c r="K473" s="303"/>
      <c r="L473" s="303"/>
      <c r="M473" s="303"/>
      <c r="N473" s="303"/>
      <c r="O473" s="303"/>
      <c r="P473" s="303"/>
      <c r="Q473" s="303"/>
      <c r="R473" s="304"/>
    </row>
    <row r="474" spans="3:23" s="271" customFormat="1" ht="37.5" customHeight="1">
      <c r="C474" s="439"/>
      <c r="D474" s="439"/>
      <c r="E474" s="443" t="s">
        <v>118</v>
      </c>
      <c r="F474" s="444"/>
      <c r="G474" s="273" t="s">
        <v>406</v>
      </c>
      <c r="H474" s="274" t="str">
        <f>IF(COUNTIFS($G468:$G473,$G474,H468:H473,"&gt;=0")=0,"",SUMIF($G468:$G473,$G474,H468:H473))</f>
        <v/>
      </c>
      <c r="I474" s="274" t="str">
        <f>IF(COUNTIFS($G468:$G473,$G474,I468:I473,"&lt;&gt;")=0,"",SUMIF($G468:$G473,$G474,I468:I473))</f>
        <v/>
      </c>
      <c r="J474" s="274" t="str">
        <f t="shared" ref="J474:Q474" si="141">IF(COUNTIFS($G468:$G473,$G474,J468:J473,"&lt;&gt;")=0,"",SUMIF($G468:$G473,$G474,J468:J473))</f>
        <v/>
      </c>
      <c r="K474" s="274" t="str">
        <f t="shared" si="141"/>
        <v/>
      </c>
      <c r="L474" s="274" t="str">
        <f t="shared" si="141"/>
        <v/>
      </c>
      <c r="M474" s="274" t="str">
        <f t="shared" si="141"/>
        <v/>
      </c>
      <c r="N474" s="274" t="str">
        <f t="shared" si="141"/>
        <v/>
      </c>
      <c r="O474" s="274" t="str">
        <f t="shared" si="141"/>
        <v/>
      </c>
      <c r="P474" s="274" t="str">
        <f t="shared" si="141"/>
        <v/>
      </c>
      <c r="Q474" s="274" t="str">
        <f t="shared" si="141"/>
        <v/>
      </c>
      <c r="R474" s="319"/>
      <c r="T474" s="272" t="s">
        <v>414</v>
      </c>
      <c r="W474" s="271">
        <v>1</v>
      </c>
    </row>
    <row r="475" spans="3:23" s="271" customFormat="1" ht="37.5" customHeight="1">
      <c r="C475" s="439"/>
      <c r="D475" s="440"/>
      <c r="E475" s="445"/>
      <c r="F475" s="446"/>
      <c r="G475" s="273" t="s">
        <v>407</v>
      </c>
      <c r="H475" s="274" t="str">
        <f>IF(COUNTIFS($G468:$G473,$G475,H468:H473,"&gt;=0")=0,"",SUMIF($G468:$G473,$G475,H468:H473))</f>
        <v/>
      </c>
      <c r="I475" s="274" t="str">
        <f>IF(COUNTIFS($G468:$G473,$G475,I468:I473,"&lt;&gt;")=0,"",SUMIF($G468:$G473,$G475,I468:I473))</f>
        <v/>
      </c>
      <c r="J475" s="274" t="str">
        <f t="shared" ref="J475:Q475" si="142">IF(COUNTIFS($G468:$G473,$G475,J468:J473,"&lt;&gt;")=0,"",SUMIF($G468:$G473,$G475,J468:J473))</f>
        <v/>
      </c>
      <c r="K475" s="274" t="str">
        <f t="shared" si="142"/>
        <v/>
      </c>
      <c r="L475" s="274" t="str">
        <f t="shared" si="142"/>
        <v/>
      </c>
      <c r="M475" s="274" t="str">
        <f t="shared" si="142"/>
        <v/>
      </c>
      <c r="N475" s="274" t="str">
        <f t="shared" si="142"/>
        <v/>
      </c>
      <c r="O475" s="274" t="str">
        <f t="shared" si="142"/>
        <v/>
      </c>
      <c r="P475" s="274" t="str">
        <f t="shared" si="142"/>
        <v/>
      </c>
      <c r="Q475" s="274" t="str">
        <f t="shared" si="142"/>
        <v/>
      </c>
      <c r="R475" s="319"/>
      <c r="T475" s="272" t="s">
        <v>414</v>
      </c>
      <c r="W475" s="271">
        <v>2</v>
      </c>
    </row>
    <row r="476" spans="3:23" s="271" customFormat="1" ht="37.5" customHeight="1">
      <c r="C476" s="439"/>
      <c r="D476" s="438" t="s">
        <v>346</v>
      </c>
      <c r="E476" s="441" t="str">
        <f>IF('様式第36(指定)_送電'!E476="","",'様式第36(指定)_送電'!E476)</f>
        <v/>
      </c>
      <c r="F476" s="441" t="str">
        <f>IF('様式第36(指定)_送電'!F476="","",'様式第36(指定)_送電'!F476)</f>
        <v/>
      </c>
      <c r="G476" s="268" t="s">
        <v>406</v>
      </c>
      <c r="H476" s="267" t="str">
        <f>IF(COUNT('様式第36(指定)_送電'!L476)=0,"",'様式第36(指定)_送電'!L476)</f>
        <v/>
      </c>
      <c r="I476" s="303"/>
      <c r="J476" s="303"/>
      <c r="K476" s="303"/>
      <c r="L476" s="303"/>
      <c r="M476" s="303"/>
      <c r="N476" s="303"/>
      <c r="O476" s="303"/>
      <c r="P476" s="303"/>
      <c r="Q476" s="303"/>
      <c r="R476" s="304"/>
    </row>
    <row r="477" spans="3:23" s="271" customFormat="1" ht="37.5" customHeight="1">
      <c r="C477" s="439"/>
      <c r="D477" s="439"/>
      <c r="E477" s="442"/>
      <c r="F477" s="442"/>
      <c r="G477" s="268" t="s">
        <v>407</v>
      </c>
      <c r="H477" s="267" t="str">
        <f>IF(COUNT('様式第36(指定)_送電'!V477)=0,"",'様式第36(指定)_送電'!V477)</f>
        <v/>
      </c>
      <c r="I477" s="303"/>
      <c r="J477" s="303"/>
      <c r="K477" s="303"/>
      <c r="L477" s="303"/>
      <c r="M477" s="303"/>
      <c r="N477" s="303"/>
      <c r="O477" s="303"/>
      <c r="P477" s="303"/>
      <c r="Q477" s="303"/>
      <c r="R477" s="304"/>
    </row>
    <row r="478" spans="3:23" s="271" customFormat="1" ht="37.5" customHeight="1">
      <c r="C478" s="439"/>
      <c r="D478" s="439"/>
      <c r="E478" s="441" t="str">
        <f>IF('様式第36(指定)_送電'!E478="","",'様式第36(指定)_送電'!E478)</f>
        <v/>
      </c>
      <c r="F478" s="441" t="str">
        <f>IF('様式第36(指定)_送電'!F478="","",'様式第36(指定)_送電'!F478)</f>
        <v/>
      </c>
      <c r="G478" s="268" t="s">
        <v>406</v>
      </c>
      <c r="H478" s="267" t="str">
        <f>IF(COUNT('様式第36(指定)_送電'!L478)=0,"",'様式第36(指定)_送電'!L478)</f>
        <v/>
      </c>
      <c r="I478" s="303"/>
      <c r="J478" s="303"/>
      <c r="K478" s="303"/>
      <c r="L478" s="303"/>
      <c r="M478" s="303"/>
      <c r="N478" s="303"/>
      <c r="O478" s="303"/>
      <c r="P478" s="303"/>
      <c r="Q478" s="303"/>
      <c r="R478" s="304"/>
    </row>
    <row r="479" spans="3:23" s="271" customFormat="1" ht="37.5" customHeight="1">
      <c r="C479" s="439"/>
      <c r="D479" s="439"/>
      <c r="E479" s="442"/>
      <c r="F479" s="442"/>
      <c r="G479" s="268" t="s">
        <v>407</v>
      </c>
      <c r="H479" s="267" t="str">
        <f>IF(COUNT('様式第36(指定)_送電'!V479)=0,"",'様式第36(指定)_送電'!V479)</f>
        <v/>
      </c>
      <c r="I479" s="303"/>
      <c r="J479" s="303"/>
      <c r="K479" s="303"/>
      <c r="L479" s="303"/>
      <c r="M479" s="303"/>
      <c r="N479" s="303"/>
      <c r="O479" s="303"/>
      <c r="P479" s="303"/>
      <c r="Q479" s="303"/>
      <c r="R479" s="304"/>
    </row>
    <row r="480" spans="3:23" s="271" customFormat="1" ht="37.5" customHeight="1">
      <c r="C480" s="439"/>
      <c r="D480" s="439"/>
      <c r="E480" s="441" t="str">
        <f>IF('様式第36(指定)_送電'!E480="","",'様式第36(指定)_送電'!E480)</f>
        <v/>
      </c>
      <c r="F480" s="441" t="str">
        <f>IF('様式第36(指定)_送電'!F480="","",'様式第36(指定)_送電'!F480)</f>
        <v/>
      </c>
      <c r="G480" s="268" t="s">
        <v>406</v>
      </c>
      <c r="H480" s="267" t="str">
        <f>IF(COUNT('様式第36(指定)_送電'!L480)=0,"",'様式第36(指定)_送電'!L480)</f>
        <v/>
      </c>
      <c r="I480" s="303"/>
      <c r="J480" s="303"/>
      <c r="K480" s="303"/>
      <c r="L480" s="303"/>
      <c r="M480" s="303"/>
      <c r="N480" s="303"/>
      <c r="O480" s="303"/>
      <c r="P480" s="303"/>
      <c r="Q480" s="303"/>
      <c r="R480" s="304"/>
    </row>
    <row r="481" spans="3:23" s="271" customFormat="1" ht="37.5" customHeight="1">
      <c r="C481" s="439"/>
      <c r="D481" s="439"/>
      <c r="E481" s="442"/>
      <c r="F481" s="442"/>
      <c r="G481" s="268" t="s">
        <v>407</v>
      </c>
      <c r="H481" s="267" t="str">
        <f>IF(COUNT('様式第36(指定)_送電'!V481)=0,"",'様式第36(指定)_送電'!V481)</f>
        <v/>
      </c>
      <c r="I481" s="303"/>
      <c r="J481" s="303"/>
      <c r="K481" s="303"/>
      <c r="L481" s="303"/>
      <c r="M481" s="303"/>
      <c r="N481" s="303"/>
      <c r="O481" s="303"/>
      <c r="P481" s="303"/>
      <c r="Q481" s="303"/>
      <c r="R481" s="304"/>
    </row>
    <row r="482" spans="3:23" s="271" customFormat="1" ht="37.5" customHeight="1">
      <c r="C482" s="439"/>
      <c r="D482" s="439"/>
      <c r="E482" s="443" t="s">
        <v>118</v>
      </c>
      <c r="F482" s="444"/>
      <c r="G482" s="273" t="s">
        <v>406</v>
      </c>
      <c r="H482" s="274" t="str">
        <f>IF(COUNTIFS($G476:$G481,$G482,H476:H481,"&gt;=0")=0,"",SUMIF($G476:$G481,$G482,H476:H481))</f>
        <v/>
      </c>
      <c r="I482" s="274" t="str">
        <f>IF(COUNTIFS($G476:$G481,$G482,I476:I481,"&lt;&gt;")=0,"",SUMIF($G476:$G481,$G482,I476:I481))</f>
        <v/>
      </c>
      <c r="J482" s="274" t="str">
        <f t="shared" ref="J482:Q482" si="143">IF(COUNTIFS($G476:$G481,$G482,J476:J481,"&lt;&gt;")=0,"",SUMIF($G476:$G481,$G482,J476:J481))</f>
        <v/>
      </c>
      <c r="K482" s="274" t="str">
        <f t="shared" si="143"/>
        <v/>
      </c>
      <c r="L482" s="274" t="str">
        <f t="shared" si="143"/>
        <v/>
      </c>
      <c r="M482" s="274" t="str">
        <f t="shared" si="143"/>
        <v/>
      </c>
      <c r="N482" s="274" t="str">
        <f t="shared" si="143"/>
        <v/>
      </c>
      <c r="O482" s="274" t="str">
        <f t="shared" si="143"/>
        <v/>
      </c>
      <c r="P482" s="274" t="str">
        <f t="shared" si="143"/>
        <v/>
      </c>
      <c r="Q482" s="274" t="str">
        <f t="shared" si="143"/>
        <v/>
      </c>
      <c r="R482" s="319"/>
      <c r="T482" s="272" t="s">
        <v>414</v>
      </c>
      <c r="W482" s="271">
        <v>3</v>
      </c>
    </row>
    <row r="483" spans="3:23" s="271" customFormat="1" ht="37.5" customHeight="1">
      <c r="C483" s="439"/>
      <c r="D483" s="440"/>
      <c r="E483" s="445"/>
      <c r="F483" s="446"/>
      <c r="G483" s="273" t="s">
        <v>407</v>
      </c>
      <c r="H483" s="274" t="str">
        <f>IF(COUNTIFS($G476:$G481,$G483,H476:H481,"&gt;=0")=0,"",SUMIF($G476:$G481,$G483,H476:H481))</f>
        <v/>
      </c>
      <c r="I483" s="274" t="str">
        <f>IF(COUNTIFS($G476:$G481,$G483,I476:I481,"&lt;&gt;")=0,"",SUMIF($G476:$G481,$G483,I476:I481))</f>
        <v/>
      </c>
      <c r="J483" s="274" t="str">
        <f t="shared" ref="J483:Q483" si="144">IF(COUNTIFS($G476:$G481,$G483,J476:J481,"&lt;&gt;")=0,"",SUMIF($G476:$G481,$G483,J476:J481))</f>
        <v/>
      </c>
      <c r="K483" s="274" t="str">
        <f t="shared" si="144"/>
        <v/>
      </c>
      <c r="L483" s="274" t="str">
        <f t="shared" si="144"/>
        <v/>
      </c>
      <c r="M483" s="274" t="str">
        <f t="shared" si="144"/>
        <v/>
      </c>
      <c r="N483" s="274" t="str">
        <f t="shared" si="144"/>
        <v/>
      </c>
      <c r="O483" s="274" t="str">
        <f t="shared" si="144"/>
        <v/>
      </c>
      <c r="P483" s="274" t="str">
        <f t="shared" si="144"/>
        <v/>
      </c>
      <c r="Q483" s="274" t="str">
        <f t="shared" si="144"/>
        <v/>
      </c>
      <c r="R483" s="319"/>
      <c r="T483" s="272" t="s">
        <v>414</v>
      </c>
      <c r="W483" s="271">
        <v>4</v>
      </c>
    </row>
    <row r="484" spans="3:23" s="271" customFormat="1" ht="37.5" customHeight="1">
      <c r="C484" s="439"/>
      <c r="D484" s="438" t="s">
        <v>119</v>
      </c>
      <c r="E484" s="441" t="str">
        <f>IF('様式第36(指定)_送電'!E484="","",'様式第36(指定)_送電'!E484)</f>
        <v/>
      </c>
      <c r="F484" s="441" t="str">
        <f>IF('様式第36(指定)_送電'!F484="","",'様式第36(指定)_送電'!F484)</f>
        <v/>
      </c>
      <c r="G484" s="268" t="s">
        <v>406</v>
      </c>
      <c r="H484" s="267" t="str">
        <f>IF(COUNT('様式第36(指定)_送電'!L484)=0,"",'様式第36(指定)_送電'!L484)</f>
        <v/>
      </c>
      <c r="I484" s="303"/>
      <c r="J484" s="303"/>
      <c r="K484" s="303"/>
      <c r="L484" s="303"/>
      <c r="M484" s="303"/>
      <c r="N484" s="303"/>
      <c r="O484" s="303"/>
      <c r="P484" s="303"/>
      <c r="Q484" s="303"/>
      <c r="R484" s="304"/>
    </row>
    <row r="485" spans="3:23" s="271" customFormat="1" ht="37.5" customHeight="1">
      <c r="C485" s="439"/>
      <c r="D485" s="439"/>
      <c r="E485" s="442"/>
      <c r="F485" s="442"/>
      <c r="G485" s="268" t="s">
        <v>407</v>
      </c>
      <c r="H485" s="267" t="str">
        <f>IF(COUNT('様式第36(指定)_送電'!V485)=0,"",'様式第36(指定)_送電'!V485)</f>
        <v/>
      </c>
      <c r="I485" s="303"/>
      <c r="J485" s="303"/>
      <c r="K485" s="303"/>
      <c r="L485" s="303"/>
      <c r="M485" s="303"/>
      <c r="N485" s="303"/>
      <c r="O485" s="303"/>
      <c r="P485" s="303"/>
      <c r="Q485" s="303"/>
      <c r="R485" s="304"/>
    </row>
    <row r="486" spans="3:23" s="271" customFormat="1" ht="37.5" customHeight="1">
      <c r="C486" s="439"/>
      <c r="D486" s="439"/>
      <c r="E486" s="441" t="str">
        <f>IF('様式第36(指定)_送電'!E486="","",'様式第36(指定)_送電'!E486)</f>
        <v/>
      </c>
      <c r="F486" s="441" t="str">
        <f>IF('様式第36(指定)_送電'!F486="","",'様式第36(指定)_送電'!F486)</f>
        <v/>
      </c>
      <c r="G486" s="268" t="s">
        <v>406</v>
      </c>
      <c r="H486" s="267" t="str">
        <f>IF(COUNT('様式第36(指定)_送電'!L486)=0,"",'様式第36(指定)_送電'!L486)</f>
        <v/>
      </c>
      <c r="I486" s="303"/>
      <c r="J486" s="303"/>
      <c r="K486" s="303"/>
      <c r="L486" s="303"/>
      <c r="M486" s="303"/>
      <c r="N486" s="303"/>
      <c r="O486" s="303"/>
      <c r="P486" s="303"/>
      <c r="Q486" s="303"/>
      <c r="R486" s="304"/>
    </row>
    <row r="487" spans="3:23" s="271" customFormat="1" ht="37.5" customHeight="1">
      <c r="C487" s="439"/>
      <c r="D487" s="439"/>
      <c r="E487" s="442"/>
      <c r="F487" s="442"/>
      <c r="G487" s="268" t="s">
        <v>407</v>
      </c>
      <c r="H487" s="267" t="str">
        <f>IF(COUNT('様式第36(指定)_送電'!V487)=0,"",'様式第36(指定)_送電'!V487)</f>
        <v/>
      </c>
      <c r="I487" s="303"/>
      <c r="J487" s="303"/>
      <c r="K487" s="303"/>
      <c r="L487" s="303"/>
      <c r="M487" s="303"/>
      <c r="N487" s="303"/>
      <c r="O487" s="303"/>
      <c r="P487" s="303"/>
      <c r="Q487" s="303"/>
      <c r="R487" s="304"/>
    </row>
    <row r="488" spans="3:23" s="271" customFormat="1" ht="37.5" customHeight="1">
      <c r="C488" s="439"/>
      <c r="D488" s="439"/>
      <c r="E488" s="441" t="str">
        <f>IF('様式第36(指定)_送電'!E488="","",'様式第36(指定)_送電'!E488)</f>
        <v/>
      </c>
      <c r="F488" s="441" t="str">
        <f>IF('様式第36(指定)_送電'!F488="","",'様式第36(指定)_送電'!F488)</f>
        <v/>
      </c>
      <c r="G488" s="268" t="s">
        <v>406</v>
      </c>
      <c r="H488" s="267" t="str">
        <f>IF(COUNT('様式第36(指定)_送電'!L488)=0,"",'様式第36(指定)_送電'!L488)</f>
        <v/>
      </c>
      <c r="I488" s="303"/>
      <c r="J488" s="303"/>
      <c r="K488" s="303"/>
      <c r="L488" s="303"/>
      <c r="M488" s="303"/>
      <c r="N488" s="303"/>
      <c r="O488" s="303"/>
      <c r="P488" s="303"/>
      <c r="Q488" s="303"/>
      <c r="R488" s="304"/>
    </row>
    <row r="489" spans="3:23" s="271" customFormat="1" ht="37.5" customHeight="1">
      <c r="C489" s="439"/>
      <c r="D489" s="439"/>
      <c r="E489" s="442"/>
      <c r="F489" s="442"/>
      <c r="G489" s="268" t="s">
        <v>407</v>
      </c>
      <c r="H489" s="267" t="str">
        <f>IF(COUNT('様式第36(指定)_送電'!V489)=0,"",'様式第36(指定)_送電'!V489)</f>
        <v/>
      </c>
      <c r="I489" s="303"/>
      <c r="J489" s="303"/>
      <c r="K489" s="303"/>
      <c r="L489" s="303"/>
      <c r="M489" s="303"/>
      <c r="N489" s="303"/>
      <c r="O489" s="303"/>
      <c r="P489" s="303"/>
      <c r="Q489" s="303"/>
      <c r="R489" s="304"/>
    </row>
    <row r="490" spans="3:23" s="271" customFormat="1" ht="37.5" customHeight="1">
      <c r="C490" s="439"/>
      <c r="D490" s="439"/>
      <c r="E490" s="443" t="s">
        <v>118</v>
      </c>
      <c r="F490" s="444"/>
      <c r="G490" s="273" t="s">
        <v>406</v>
      </c>
      <c r="H490" s="274" t="str">
        <f>IF(COUNTIFS($G484:$G489,$G490,H484:H489,"&gt;=0")=0,"",SUMIF($G484:$G489,$G490,H484:H489))</f>
        <v/>
      </c>
      <c r="I490" s="274" t="str">
        <f>IF(COUNTIFS($G484:$G489,$G490,I484:I489,"&lt;&gt;")=0,"",SUMIF($G484:$G489,$G490,I484:I489))</f>
        <v/>
      </c>
      <c r="J490" s="274" t="str">
        <f t="shared" ref="J490:Q490" si="145">IF(COUNTIFS($G484:$G489,$G490,J484:J489,"&lt;&gt;")=0,"",SUMIF($G484:$G489,$G490,J484:J489))</f>
        <v/>
      </c>
      <c r="K490" s="274" t="str">
        <f t="shared" si="145"/>
        <v/>
      </c>
      <c r="L490" s="274" t="str">
        <f t="shared" si="145"/>
        <v/>
      </c>
      <c r="M490" s="274" t="str">
        <f t="shared" si="145"/>
        <v/>
      </c>
      <c r="N490" s="274" t="str">
        <f t="shared" si="145"/>
        <v/>
      </c>
      <c r="O490" s="274" t="str">
        <f t="shared" si="145"/>
        <v/>
      </c>
      <c r="P490" s="274" t="str">
        <f t="shared" si="145"/>
        <v/>
      </c>
      <c r="Q490" s="274" t="str">
        <f t="shared" si="145"/>
        <v/>
      </c>
      <c r="R490" s="319"/>
      <c r="T490" s="272" t="s">
        <v>414</v>
      </c>
      <c r="W490" s="271">
        <v>5</v>
      </c>
    </row>
    <row r="491" spans="3:23" s="271" customFormat="1" ht="37.5" customHeight="1">
      <c r="C491" s="439"/>
      <c r="D491" s="440"/>
      <c r="E491" s="445"/>
      <c r="F491" s="446"/>
      <c r="G491" s="273" t="s">
        <v>407</v>
      </c>
      <c r="H491" s="274" t="str">
        <f>IF(COUNTIFS($G484:$G489,$G491,H484:H489,"&gt;=0")=0,"",SUMIF($G484:$G489,$G491,H484:H489))</f>
        <v/>
      </c>
      <c r="I491" s="274" t="str">
        <f>IF(COUNTIFS($G484:$G489,$G491,I484:I489,"&lt;&gt;")=0,"",SUMIF($G484:$G489,$G491,I484:I489))</f>
        <v/>
      </c>
      <c r="J491" s="274" t="str">
        <f t="shared" ref="J491:Q491" si="146">IF(COUNTIFS($G484:$G489,$G491,J484:J489,"&lt;&gt;")=0,"",SUMIF($G484:$G489,$G491,J484:J489))</f>
        <v/>
      </c>
      <c r="K491" s="274" t="str">
        <f t="shared" si="146"/>
        <v/>
      </c>
      <c r="L491" s="274" t="str">
        <f t="shared" si="146"/>
        <v/>
      </c>
      <c r="M491" s="274" t="str">
        <f t="shared" si="146"/>
        <v/>
      </c>
      <c r="N491" s="274" t="str">
        <f t="shared" si="146"/>
        <v/>
      </c>
      <c r="O491" s="274" t="str">
        <f t="shared" si="146"/>
        <v/>
      </c>
      <c r="P491" s="274" t="str">
        <f t="shared" si="146"/>
        <v/>
      </c>
      <c r="Q491" s="274" t="str">
        <f t="shared" si="146"/>
        <v/>
      </c>
      <c r="R491" s="319"/>
      <c r="T491" s="272" t="s">
        <v>414</v>
      </c>
      <c r="W491" s="271">
        <v>6</v>
      </c>
    </row>
    <row r="492" spans="3:23" s="271" customFormat="1" ht="37.5" customHeight="1">
      <c r="C492" s="439"/>
      <c r="D492" s="438" t="s">
        <v>120</v>
      </c>
      <c r="E492" s="441" t="str">
        <f>IF('様式第36(指定)_送電'!E492="","",'様式第36(指定)_送電'!E492)</f>
        <v/>
      </c>
      <c r="F492" s="441" t="str">
        <f>IF('様式第36(指定)_送電'!F492="","",'様式第36(指定)_送電'!F492)</f>
        <v/>
      </c>
      <c r="G492" s="268" t="s">
        <v>406</v>
      </c>
      <c r="H492" s="267" t="str">
        <f>IF(COUNT('様式第36(指定)_送電'!L492)=0,"",'様式第36(指定)_送電'!L492)</f>
        <v/>
      </c>
      <c r="I492" s="303"/>
      <c r="J492" s="303"/>
      <c r="K492" s="303"/>
      <c r="L492" s="303"/>
      <c r="M492" s="303"/>
      <c r="N492" s="303"/>
      <c r="O492" s="303"/>
      <c r="P492" s="303"/>
      <c r="Q492" s="303"/>
      <c r="R492" s="304"/>
    </row>
    <row r="493" spans="3:23" s="271" customFormat="1" ht="37.5" customHeight="1">
      <c r="C493" s="439"/>
      <c r="D493" s="439"/>
      <c r="E493" s="442"/>
      <c r="F493" s="442"/>
      <c r="G493" s="268" t="s">
        <v>407</v>
      </c>
      <c r="H493" s="267" t="str">
        <f>IF(COUNT('様式第36(指定)_送電'!V493)=0,"",'様式第36(指定)_送電'!V493)</f>
        <v/>
      </c>
      <c r="I493" s="303"/>
      <c r="J493" s="303"/>
      <c r="K493" s="303"/>
      <c r="L493" s="303"/>
      <c r="M493" s="303"/>
      <c r="N493" s="303"/>
      <c r="O493" s="303"/>
      <c r="P493" s="303"/>
      <c r="Q493" s="303"/>
      <c r="R493" s="304"/>
    </row>
    <row r="494" spans="3:23" s="271" customFormat="1" ht="37.5" customHeight="1">
      <c r="C494" s="439"/>
      <c r="D494" s="439"/>
      <c r="E494" s="441" t="str">
        <f>IF('様式第36(指定)_送電'!E494="","",'様式第36(指定)_送電'!E494)</f>
        <v/>
      </c>
      <c r="F494" s="441" t="str">
        <f>IF('様式第36(指定)_送電'!F494="","",'様式第36(指定)_送電'!F494)</f>
        <v/>
      </c>
      <c r="G494" s="268" t="s">
        <v>406</v>
      </c>
      <c r="H494" s="267" t="str">
        <f>IF(COUNT('様式第36(指定)_送電'!L494)=0,"",'様式第36(指定)_送電'!L494)</f>
        <v/>
      </c>
      <c r="I494" s="303"/>
      <c r="J494" s="303"/>
      <c r="K494" s="303"/>
      <c r="L494" s="303"/>
      <c r="M494" s="303"/>
      <c r="N494" s="303"/>
      <c r="O494" s="303"/>
      <c r="P494" s="303"/>
      <c r="Q494" s="303"/>
      <c r="R494" s="304"/>
    </row>
    <row r="495" spans="3:23" s="271" customFormat="1" ht="37.5" customHeight="1">
      <c r="C495" s="439"/>
      <c r="D495" s="439"/>
      <c r="E495" s="442"/>
      <c r="F495" s="442"/>
      <c r="G495" s="268" t="s">
        <v>407</v>
      </c>
      <c r="H495" s="267" t="str">
        <f>IF(COUNT('様式第36(指定)_送電'!V495)=0,"",'様式第36(指定)_送電'!V495)</f>
        <v/>
      </c>
      <c r="I495" s="303"/>
      <c r="J495" s="303"/>
      <c r="K495" s="303"/>
      <c r="L495" s="303"/>
      <c r="M495" s="303"/>
      <c r="N495" s="303"/>
      <c r="O495" s="303"/>
      <c r="P495" s="303"/>
      <c r="Q495" s="303"/>
      <c r="R495" s="304"/>
    </row>
    <row r="496" spans="3:23" s="271" customFormat="1" ht="37.5" customHeight="1">
      <c r="C496" s="439"/>
      <c r="D496" s="439"/>
      <c r="E496" s="441" t="str">
        <f>IF('様式第36(指定)_送電'!E496="","",'様式第36(指定)_送電'!E496)</f>
        <v/>
      </c>
      <c r="F496" s="441" t="str">
        <f>IF('様式第36(指定)_送電'!F496="","",'様式第36(指定)_送電'!F496)</f>
        <v/>
      </c>
      <c r="G496" s="268" t="s">
        <v>406</v>
      </c>
      <c r="H496" s="267" t="str">
        <f>IF(COUNT('様式第36(指定)_送電'!L496)=0,"",'様式第36(指定)_送電'!L496)</f>
        <v/>
      </c>
      <c r="I496" s="303"/>
      <c r="J496" s="303"/>
      <c r="K496" s="303"/>
      <c r="L496" s="303"/>
      <c r="M496" s="303"/>
      <c r="N496" s="303"/>
      <c r="O496" s="303"/>
      <c r="P496" s="303"/>
      <c r="Q496" s="303"/>
      <c r="R496" s="304"/>
    </row>
    <row r="497" spans="3:23" s="271" customFormat="1" ht="37.5" customHeight="1">
      <c r="C497" s="439"/>
      <c r="D497" s="439"/>
      <c r="E497" s="442"/>
      <c r="F497" s="442"/>
      <c r="G497" s="268" t="s">
        <v>407</v>
      </c>
      <c r="H497" s="267" t="str">
        <f>IF(COUNT('様式第36(指定)_送電'!V497)=0,"",'様式第36(指定)_送電'!V497)</f>
        <v/>
      </c>
      <c r="I497" s="303"/>
      <c r="J497" s="303"/>
      <c r="K497" s="303"/>
      <c r="L497" s="303"/>
      <c r="M497" s="303"/>
      <c r="N497" s="303"/>
      <c r="O497" s="303"/>
      <c r="P497" s="303"/>
      <c r="Q497" s="303"/>
      <c r="R497" s="304"/>
    </row>
    <row r="498" spans="3:23" s="271" customFormat="1" ht="37.5" customHeight="1">
      <c r="C498" s="439"/>
      <c r="D498" s="439"/>
      <c r="E498" s="443" t="s">
        <v>118</v>
      </c>
      <c r="F498" s="444"/>
      <c r="G498" s="273" t="s">
        <v>406</v>
      </c>
      <c r="H498" s="274" t="str">
        <f>IF(COUNTIFS($G492:$G497,$G498,H492:H497,"&gt;=0")=0,"",SUMIF($G492:$G497,$G498,H492:H497))</f>
        <v/>
      </c>
      <c r="I498" s="274" t="str">
        <f>IF(COUNTIFS($G492:$G497,$G498,I492:I497,"&lt;&gt;")=0,"",SUMIF($G492:$G497,$G498,I492:I497))</f>
        <v/>
      </c>
      <c r="J498" s="274" t="str">
        <f t="shared" ref="J498" si="147">IF(COUNTIFS($G492:$G497,$G498,J492:J497,"&lt;&gt;")=0,"",SUMIF($G492:$G497,$G498,J492:J497))</f>
        <v/>
      </c>
      <c r="K498" s="274" t="str">
        <f t="shared" ref="K498" si="148">IF(COUNTIFS($G492:$G497,$G498,K492:K497,"&lt;&gt;")=0,"",SUMIF($G492:$G497,$G498,K492:K497))</f>
        <v/>
      </c>
      <c r="L498" s="274" t="str">
        <f t="shared" ref="L498" si="149">IF(COUNTIFS($G492:$G497,$G498,L492:L497,"&lt;&gt;")=0,"",SUMIF($G492:$G497,$G498,L492:L497))</f>
        <v/>
      </c>
      <c r="M498" s="274" t="str">
        <f t="shared" ref="M498" si="150">IF(COUNTIFS($G492:$G497,$G498,M492:M497,"&lt;&gt;")=0,"",SUMIF($G492:$G497,$G498,M492:M497))</f>
        <v/>
      </c>
      <c r="N498" s="274" t="str">
        <f t="shared" ref="N498" si="151">IF(COUNTIFS($G492:$G497,$G498,N492:N497,"&lt;&gt;")=0,"",SUMIF($G492:$G497,$G498,N492:N497))</f>
        <v/>
      </c>
      <c r="O498" s="274" t="str">
        <f t="shared" ref="O498" si="152">IF(COUNTIFS($G492:$G497,$G498,O492:O497,"&lt;&gt;")=0,"",SUMIF($G492:$G497,$G498,O492:O497))</f>
        <v/>
      </c>
      <c r="P498" s="274" t="str">
        <f t="shared" ref="P498" si="153">IF(COUNTIFS($G492:$G497,$G498,P492:P497,"&lt;&gt;")=0,"",SUMIF($G492:$G497,$G498,P492:P497))</f>
        <v/>
      </c>
      <c r="Q498" s="274" t="str">
        <f t="shared" ref="Q498" si="154">IF(COUNTIFS($G492:$G497,$G498,Q492:Q497,"&lt;&gt;")=0,"",SUMIF($G492:$G497,$G498,Q492:Q497))</f>
        <v/>
      </c>
      <c r="R498" s="319"/>
      <c r="T498" s="272" t="s">
        <v>414</v>
      </c>
      <c r="W498" s="271">
        <v>7</v>
      </c>
    </row>
    <row r="499" spans="3:23" s="271" customFormat="1" ht="37.5" customHeight="1">
      <c r="C499" s="439"/>
      <c r="D499" s="440"/>
      <c r="E499" s="445"/>
      <c r="F499" s="446"/>
      <c r="G499" s="273" t="s">
        <v>407</v>
      </c>
      <c r="H499" s="274" t="str">
        <f>IF(COUNTIFS($G492:$G497,$G499,H492:H497,"&gt;=0")=0,"",SUMIF($G492:$G497,$G499,H492:H497))</f>
        <v/>
      </c>
      <c r="I499" s="274" t="str">
        <f>IF(COUNTIFS($G492:$G497,$G499,I492:I497,"&lt;&gt;")=0,"",SUMIF($G492:$G497,$G499,I492:I497))</f>
        <v/>
      </c>
      <c r="J499" s="274" t="str">
        <f t="shared" ref="J499:Q499" si="155">IF(COUNTIFS($G492:$G497,$G499,J492:J497,"&lt;&gt;")=0,"",SUMIF($G492:$G497,$G499,J492:J497))</f>
        <v/>
      </c>
      <c r="K499" s="274" t="str">
        <f t="shared" si="155"/>
        <v/>
      </c>
      <c r="L499" s="274" t="str">
        <f t="shared" si="155"/>
        <v/>
      </c>
      <c r="M499" s="274" t="str">
        <f t="shared" si="155"/>
        <v/>
      </c>
      <c r="N499" s="274" t="str">
        <f t="shared" si="155"/>
        <v/>
      </c>
      <c r="O499" s="274" t="str">
        <f t="shared" si="155"/>
        <v/>
      </c>
      <c r="P499" s="274" t="str">
        <f t="shared" si="155"/>
        <v/>
      </c>
      <c r="Q499" s="274" t="str">
        <f t="shared" si="155"/>
        <v/>
      </c>
      <c r="R499" s="319"/>
      <c r="T499" s="272" t="s">
        <v>414</v>
      </c>
      <c r="W499" s="271">
        <v>8</v>
      </c>
    </row>
    <row r="500" spans="3:23" s="271" customFormat="1" ht="37.5" customHeight="1">
      <c r="C500" s="439"/>
      <c r="D500" s="437" t="s">
        <v>121</v>
      </c>
      <c r="E500" s="437"/>
      <c r="F500" s="437"/>
      <c r="G500" s="273" t="s">
        <v>406</v>
      </c>
      <c r="H500" s="274" t="str">
        <f>IF(COUNT(H474,H482,H490,H498)=0,"",SUM(H474,H482,H490,H498))</f>
        <v/>
      </c>
      <c r="I500" s="274" t="str">
        <f t="shared" ref="I500:Q500" si="156">IF(COUNT(I474,I482,I490,I498)=0,"",SUM(I474,I482,I490,I498))</f>
        <v/>
      </c>
      <c r="J500" s="274" t="str">
        <f t="shared" si="156"/>
        <v/>
      </c>
      <c r="K500" s="274" t="str">
        <f t="shared" si="156"/>
        <v/>
      </c>
      <c r="L500" s="274" t="str">
        <f t="shared" si="156"/>
        <v/>
      </c>
      <c r="M500" s="274" t="str">
        <f t="shared" si="156"/>
        <v/>
      </c>
      <c r="N500" s="274" t="str">
        <f t="shared" si="156"/>
        <v/>
      </c>
      <c r="O500" s="274" t="str">
        <f t="shared" si="156"/>
        <v/>
      </c>
      <c r="P500" s="274" t="str">
        <f t="shared" si="156"/>
        <v/>
      </c>
      <c r="Q500" s="274" t="str">
        <f t="shared" si="156"/>
        <v/>
      </c>
      <c r="R500" s="319"/>
      <c r="T500" s="272" t="s">
        <v>414</v>
      </c>
    </row>
    <row r="501" spans="3:23" s="271" customFormat="1" ht="37.5" customHeight="1">
      <c r="C501" s="440"/>
      <c r="D501" s="437"/>
      <c r="E501" s="437"/>
      <c r="F501" s="437"/>
      <c r="G501" s="273" t="s">
        <v>407</v>
      </c>
      <c r="H501" s="274" t="str">
        <f>IF(COUNT(H475,H483,H491,H499)=0,"",SUM(H475,H483,H491,H499))</f>
        <v/>
      </c>
      <c r="I501" s="274" t="str">
        <f t="shared" ref="I501:Q501" si="157">IF(COUNT(I475,I483,I491,I499)=0,"",SUM(I475,I483,I491,I499))</f>
        <v/>
      </c>
      <c r="J501" s="274" t="str">
        <f t="shared" si="157"/>
        <v/>
      </c>
      <c r="K501" s="274" t="str">
        <f t="shared" si="157"/>
        <v/>
      </c>
      <c r="L501" s="274" t="str">
        <f t="shared" si="157"/>
        <v/>
      </c>
      <c r="M501" s="274" t="str">
        <f t="shared" si="157"/>
        <v/>
      </c>
      <c r="N501" s="274" t="str">
        <f t="shared" si="157"/>
        <v/>
      </c>
      <c r="O501" s="274" t="str">
        <f t="shared" si="157"/>
        <v/>
      </c>
      <c r="P501" s="274" t="str">
        <f t="shared" si="157"/>
        <v/>
      </c>
      <c r="Q501" s="274" t="str">
        <f t="shared" si="157"/>
        <v/>
      </c>
      <c r="R501" s="319"/>
      <c r="T501" s="272" t="s">
        <v>414</v>
      </c>
    </row>
    <row r="502" spans="3:23" s="76" customFormat="1" ht="18.75" customHeight="1">
      <c r="C502" s="78" t="s">
        <v>296</v>
      </c>
      <c r="D502" s="73"/>
      <c r="E502" s="73"/>
      <c r="F502" s="73"/>
      <c r="G502" s="74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5"/>
    </row>
    <row r="503" spans="3:23" s="76" customFormat="1" ht="18.75" customHeight="1">
      <c r="C503" s="338"/>
      <c r="D503" s="339"/>
      <c r="E503" s="339"/>
      <c r="F503" s="339"/>
      <c r="G503" s="340"/>
      <c r="H503" s="339"/>
      <c r="I503" s="339"/>
      <c r="J503" s="339"/>
      <c r="K503" s="339"/>
      <c r="L503" s="339"/>
      <c r="M503" s="339"/>
      <c r="N503" s="339"/>
      <c r="O503" s="339"/>
      <c r="P503" s="339"/>
      <c r="Q503" s="339"/>
      <c r="R503" s="343"/>
    </row>
    <row r="504" spans="3:23" s="76" customFormat="1" ht="18.75" customHeight="1">
      <c r="C504" s="338"/>
      <c r="D504" s="339"/>
      <c r="E504" s="339"/>
      <c r="F504" s="339"/>
      <c r="G504" s="340"/>
      <c r="H504" s="339"/>
      <c r="I504" s="339"/>
      <c r="J504" s="339"/>
      <c r="K504" s="339"/>
      <c r="L504" s="339"/>
      <c r="M504" s="339"/>
      <c r="N504" s="339"/>
      <c r="O504" s="339"/>
      <c r="P504" s="339"/>
      <c r="Q504" s="339"/>
      <c r="R504" s="343"/>
    </row>
    <row r="505" spans="3:23" s="76" customFormat="1" ht="18.75" customHeight="1">
      <c r="C505" s="338"/>
      <c r="D505" s="339"/>
      <c r="E505" s="339"/>
      <c r="F505" s="339"/>
      <c r="G505" s="340"/>
      <c r="H505" s="339"/>
      <c r="I505" s="339"/>
      <c r="J505" s="339"/>
      <c r="K505" s="339"/>
      <c r="L505" s="339"/>
      <c r="M505" s="339"/>
      <c r="N505" s="339"/>
      <c r="O505" s="339"/>
      <c r="P505" s="339"/>
      <c r="Q505" s="339"/>
      <c r="R505" s="343"/>
    </row>
    <row r="506" spans="3:23" s="76" customFormat="1" ht="18.75" customHeight="1">
      <c r="C506" s="338"/>
      <c r="D506" s="339"/>
      <c r="E506" s="339"/>
      <c r="F506" s="339"/>
      <c r="G506" s="340"/>
      <c r="H506" s="339"/>
      <c r="I506" s="339"/>
      <c r="J506" s="339"/>
      <c r="K506" s="339"/>
      <c r="L506" s="339"/>
      <c r="M506" s="339"/>
      <c r="N506" s="339"/>
      <c r="O506" s="339"/>
      <c r="P506" s="339"/>
      <c r="Q506" s="339"/>
      <c r="R506" s="343"/>
    </row>
    <row r="507" spans="3:23" s="76" customFormat="1" ht="18.75" customHeight="1">
      <c r="C507" s="338"/>
      <c r="D507" s="339"/>
      <c r="E507" s="339"/>
      <c r="F507" s="339"/>
      <c r="G507" s="340"/>
      <c r="H507" s="339"/>
      <c r="I507" s="339"/>
      <c r="J507" s="339"/>
      <c r="K507" s="339"/>
      <c r="L507" s="339"/>
      <c r="M507" s="339"/>
      <c r="N507" s="339"/>
      <c r="O507" s="339"/>
      <c r="P507" s="339"/>
      <c r="Q507" s="339"/>
      <c r="R507" s="343"/>
    </row>
    <row r="508" spans="3:23" s="76" customFormat="1" ht="18.75" customHeight="1">
      <c r="C508" s="338"/>
      <c r="D508" s="339"/>
      <c r="E508" s="339"/>
      <c r="F508" s="339"/>
      <c r="G508" s="340"/>
      <c r="H508" s="339"/>
      <c r="I508" s="339"/>
      <c r="J508" s="339"/>
      <c r="K508" s="339"/>
      <c r="L508" s="339"/>
      <c r="M508" s="339"/>
      <c r="N508" s="339"/>
      <c r="O508" s="339"/>
      <c r="P508" s="339"/>
      <c r="Q508" s="339"/>
      <c r="R508" s="343"/>
    </row>
    <row r="509" spans="3:23" s="76" customFormat="1" ht="18.75" customHeight="1">
      <c r="C509" s="338"/>
      <c r="D509" s="339"/>
      <c r="E509" s="339"/>
      <c r="F509" s="339"/>
      <c r="G509" s="340"/>
      <c r="H509" s="339"/>
      <c r="I509" s="339"/>
      <c r="J509" s="339"/>
      <c r="K509" s="339"/>
      <c r="L509" s="339"/>
      <c r="M509" s="339"/>
      <c r="N509" s="339"/>
      <c r="O509" s="339"/>
      <c r="P509" s="339"/>
      <c r="Q509" s="339"/>
      <c r="R509" s="343"/>
    </row>
    <row r="510" spans="3:23" s="76" customFormat="1" ht="18.75" customHeight="1">
      <c r="C510" s="338"/>
      <c r="D510" s="339"/>
      <c r="E510" s="339"/>
      <c r="F510" s="339"/>
      <c r="G510" s="340"/>
      <c r="H510" s="339"/>
      <c r="I510" s="339"/>
      <c r="J510" s="339"/>
      <c r="K510" s="339"/>
      <c r="L510" s="339"/>
      <c r="M510" s="339"/>
      <c r="N510" s="339"/>
      <c r="O510" s="339"/>
      <c r="P510" s="339"/>
      <c r="Q510" s="339"/>
      <c r="R510" s="343"/>
    </row>
    <row r="511" spans="3:23" s="76" customFormat="1" ht="18.75" customHeight="1">
      <c r="C511" s="338"/>
      <c r="D511" s="339"/>
      <c r="E511" s="339"/>
      <c r="F511" s="339"/>
      <c r="G511" s="340"/>
      <c r="H511" s="339"/>
      <c r="I511" s="339"/>
      <c r="J511" s="339"/>
      <c r="K511" s="339"/>
      <c r="L511" s="339"/>
      <c r="M511" s="339"/>
      <c r="N511" s="339"/>
      <c r="O511" s="339"/>
      <c r="P511" s="339"/>
      <c r="Q511" s="339"/>
      <c r="R511" s="343"/>
    </row>
    <row r="512" spans="3:23" ht="18.75" customHeight="1">
      <c r="C512" s="341"/>
      <c r="D512" s="341"/>
      <c r="E512" s="341"/>
      <c r="F512" s="341"/>
      <c r="G512" s="341"/>
      <c r="H512" s="342"/>
      <c r="I512" s="342"/>
      <c r="J512" s="342"/>
      <c r="K512" s="342"/>
      <c r="L512" s="342"/>
      <c r="M512" s="342"/>
      <c r="N512" s="342"/>
      <c r="O512" s="342"/>
      <c r="P512" s="342"/>
      <c r="Q512" s="342"/>
      <c r="R512" s="344"/>
    </row>
    <row r="513" spans="3:23" ht="21.95" customHeight="1">
      <c r="C513" s="61" t="s">
        <v>109</v>
      </c>
      <c r="R513" s="64"/>
    </row>
    <row r="514" spans="3:23" ht="21.95" customHeight="1">
      <c r="C514" s="61" t="s">
        <v>110</v>
      </c>
      <c r="R514" s="64"/>
    </row>
    <row r="515" spans="3:23" ht="21.95" customHeight="1">
      <c r="C515" s="65" t="s">
        <v>194</v>
      </c>
      <c r="D515" s="66"/>
      <c r="E515" s="66"/>
      <c r="F515" s="66"/>
      <c r="G515" s="66"/>
      <c r="H515" s="66"/>
      <c r="I515" s="66"/>
      <c r="J515" s="66"/>
      <c r="K515" s="66"/>
      <c r="R515" s="64"/>
    </row>
    <row r="516" spans="3:23" ht="21.95" customHeight="1">
      <c r="C516" s="51" t="s">
        <v>28</v>
      </c>
      <c r="E516" s="11" t="s">
        <v>391</v>
      </c>
      <c r="F516" s="209" t="s">
        <v>468</v>
      </c>
      <c r="R516" s="67"/>
    </row>
    <row r="517" spans="3:23" s="68" customFormat="1" ht="21.95" customHeight="1">
      <c r="C517" s="454" t="s">
        <v>103</v>
      </c>
      <c r="D517" s="455"/>
      <c r="E517" s="458" t="s">
        <v>24</v>
      </c>
      <c r="F517" s="458" t="s">
        <v>112</v>
      </c>
      <c r="G517" s="458" t="s">
        <v>113</v>
      </c>
      <c r="H517" s="182" t="s">
        <v>114</v>
      </c>
      <c r="I517" s="183"/>
      <c r="J517" s="183"/>
      <c r="K517" s="183"/>
      <c r="L517" s="184"/>
      <c r="M517" s="182" t="s">
        <v>39</v>
      </c>
      <c r="N517" s="183"/>
      <c r="O517" s="183"/>
      <c r="P517" s="183"/>
      <c r="Q517" s="184"/>
      <c r="R517" s="460" t="s">
        <v>115</v>
      </c>
    </row>
    <row r="518" spans="3:23" s="68" customFormat="1" ht="21.95" customHeight="1">
      <c r="C518" s="456"/>
      <c r="D518" s="457"/>
      <c r="E518" s="459"/>
      <c r="F518" s="459"/>
      <c r="G518" s="459"/>
      <c r="H518" s="19">
        <f>DATE(様式一覧!$D$3,1,1)</f>
        <v>42370</v>
      </c>
      <c r="I518" s="19">
        <f>DATE(様式一覧!$D$3+1,1,1)</f>
        <v>42736</v>
      </c>
      <c r="J518" s="19">
        <f>DATE(様式一覧!$D$3+2,1,1)</f>
        <v>43101</v>
      </c>
      <c r="K518" s="19">
        <f>DATE(様式一覧!$D$3+3,1,1)</f>
        <v>43466</v>
      </c>
      <c r="L518" s="19">
        <f>DATE(様式一覧!$D$3+4,1,1)</f>
        <v>43831</v>
      </c>
      <c r="M518" s="19">
        <f>DATE(様式一覧!$D$3+5,1,1)</f>
        <v>44197</v>
      </c>
      <c r="N518" s="19">
        <f>DATE(様式一覧!$D$3+6,1,1)</f>
        <v>44562</v>
      </c>
      <c r="O518" s="19">
        <f>DATE(様式一覧!$D$3+7,1,1)</f>
        <v>44927</v>
      </c>
      <c r="P518" s="19">
        <f>DATE(様式一覧!$D$3+8,1,1)</f>
        <v>45292</v>
      </c>
      <c r="Q518" s="19">
        <f>DATE(様式一覧!$D$3+9,1,1)</f>
        <v>45658</v>
      </c>
      <c r="R518" s="461"/>
    </row>
    <row r="519" spans="3:23" s="271" customFormat="1" ht="37.5" customHeight="1">
      <c r="C519" s="438" t="s">
        <v>122</v>
      </c>
      <c r="D519" s="438" t="s">
        <v>117</v>
      </c>
      <c r="E519" s="441" t="str">
        <f>IF('様式第36(指定)_送電'!E519="","",'様式第36(指定)_送電'!E519)</f>
        <v/>
      </c>
      <c r="F519" s="441" t="str">
        <f>IF('様式第36(指定)_送電'!F519="","",'様式第36(指定)_送電'!F519)</f>
        <v/>
      </c>
      <c r="G519" s="268" t="s">
        <v>406</v>
      </c>
      <c r="H519" s="267" t="str">
        <f>IF(COUNT('様式第36(指定)_送電'!L519)=0,"",'様式第36(指定)_送電'!L519)</f>
        <v/>
      </c>
      <c r="I519" s="303"/>
      <c r="J519" s="303"/>
      <c r="K519" s="303"/>
      <c r="L519" s="303"/>
      <c r="M519" s="303"/>
      <c r="N519" s="303"/>
      <c r="O519" s="303"/>
      <c r="P519" s="303"/>
      <c r="Q519" s="303"/>
      <c r="R519" s="304"/>
    </row>
    <row r="520" spans="3:23" s="271" customFormat="1" ht="37.5" customHeight="1">
      <c r="C520" s="439"/>
      <c r="D520" s="439"/>
      <c r="E520" s="442"/>
      <c r="F520" s="442"/>
      <c r="G520" s="268" t="s">
        <v>407</v>
      </c>
      <c r="H520" s="267" t="str">
        <f>IF(COUNT('様式第36(指定)_送電'!V520)=0,"",'様式第36(指定)_送電'!V520)</f>
        <v/>
      </c>
      <c r="I520" s="303"/>
      <c r="J520" s="303"/>
      <c r="K520" s="303"/>
      <c r="L520" s="303"/>
      <c r="M520" s="303"/>
      <c r="N520" s="303"/>
      <c r="O520" s="303"/>
      <c r="P520" s="303"/>
      <c r="Q520" s="303"/>
      <c r="R520" s="304"/>
    </row>
    <row r="521" spans="3:23" s="271" customFormat="1" ht="37.5" customHeight="1">
      <c r="C521" s="439"/>
      <c r="D521" s="439"/>
      <c r="E521" s="441" t="str">
        <f>IF('様式第36(指定)_送電'!E521="","",'様式第36(指定)_送電'!E521)</f>
        <v/>
      </c>
      <c r="F521" s="441" t="str">
        <f>IF('様式第36(指定)_送電'!F521="","",'様式第36(指定)_送電'!F521)</f>
        <v/>
      </c>
      <c r="G521" s="268" t="s">
        <v>406</v>
      </c>
      <c r="H521" s="267" t="str">
        <f>IF(COUNT('様式第36(指定)_送電'!L521)=0,"",'様式第36(指定)_送電'!L521)</f>
        <v/>
      </c>
      <c r="I521" s="303"/>
      <c r="J521" s="303"/>
      <c r="K521" s="303"/>
      <c r="L521" s="303"/>
      <c r="M521" s="303"/>
      <c r="N521" s="303"/>
      <c r="O521" s="303"/>
      <c r="P521" s="303"/>
      <c r="Q521" s="303"/>
      <c r="R521" s="304"/>
    </row>
    <row r="522" spans="3:23" s="271" customFormat="1" ht="37.5" customHeight="1">
      <c r="C522" s="439"/>
      <c r="D522" s="439"/>
      <c r="E522" s="442"/>
      <c r="F522" s="442"/>
      <c r="G522" s="268" t="s">
        <v>407</v>
      </c>
      <c r="H522" s="267" t="str">
        <f>IF(COUNT('様式第36(指定)_送電'!V522)=0,"",'様式第36(指定)_送電'!V522)</f>
        <v/>
      </c>
      <c r="I522" s="303"/>
      <c r="J522" s="303"/>
      <c r="K522" s="303"/>
      <c r="L522" s="303"/>
      <c r="M522" s="303"/>
      <c r="N522" s="303"/>
      <c r="O522" s="303"/>
      <c r="P522" s="303"/>
      <c r="Q522" s="303"/>
      <c r="R522" s="304"/>
    </row>
    <row r="523" spans="3:23" s="271" customFormat="1" ht="37.5" customHeight="1">
      <c r="C523" s="439"/>
      <c r="D523" s="439"/>
      <c r="E523" s="441" t="str">
        <f>IF('様式第36(指定)_送電'!E523="","",'様式第36(指定)_送電'!E523)</f>
        <v/>
      </c>
      <c r="F523" s="441" t="str">
        <f>IF('様式第36(指定)_送電'!F523="","",'様式第36(指定)_送電'!F523)</f>
        <v/>
      </c>
      <c r="G523" s="268" t="s">
        <v>406</v>
      </c>
      <c r="H523" s="267" t="str">
        <f>IF(COUNT('様式第36(指定)_送電'!L523)=0,"",'様式第36(指定)_送電'!L523)</f>
        <v/>
      </c>
      <c r="I523" s="303"/>
      <c r="J523" s="303"/>
      <c r="K523" s="303"/>
      <c r="L523" s="303"/>
      <c r="M523" s="303"/>
      <c r="N523" s="303"/>
      <c r="O523" s="303"/>
      <c r="P523" s="303"/>
      <c r="Q523" s="303"/>
      <c r="R523" s="304"/>
    </row>
    <row r="524" spans="3:23" s="271" customFormat="1" ht="37.5" customHeight="1">
      <c r="C524" s="439"/>
      <c r="D524" s="439"/>
      <c r="E524" s="442"/>
      <c r="F524" s="442"/>
      <c r="G524" s="268" t="s">
        <v>407</v>
      </c>
      <c r="H524" s="267" t="str">
        <f>IF(COUNT('様式第36(指定)_送電'!V524)=0,"",'様式第36(指定)_送電'!V524)</f>
        <v/>
      </c>
      <c r="I524" s="303"/>
      <c r="J524" s="303"/>
      <c r="K524" s="303"/>
      <c r="L524" s="303"/>
      <c r="M524" s="303"/>
      <c r="N524" s="303"/>
      <c r="O524" s="303"/>
      <c r="P524" s="303"/>
      <c r="Q524" s="303"/>
      <c r="R524" s="304"/>
    </row>
    <row r="525" spans="3:23" s="271" customFormat="1" ht="37.5" customHeight="1">
      <c r="C525" s="439"/>
      <c r="D525" s="439"/>
      <c r="E525" s="443" t="s">
        <v>118</v>
      </c>
      <c r="F525" s="444"/>
      <c r="G525" s="273" t="s">
        <v>406</v>
      </c>
      <c r="H525" s="274" t="str">
        <f>IF(COUNTIFS($G519:$G524,$G525,H519:H524,"&gt;=0")=0,"",SUMIF($G519:$G524,$G525,H519:H524))</f>
        <v/>
      </c>
      <c r="I525" s="274" t="str">
        <f>IF(COUNTIFS($G519:$G524,$G525,I519:I524,"&lt;&gt;")=0,"",SUMIF($G519:$G524,$G525,I519:I524))</f>
        <v/>
      </c>
      <c r="J525" s="274" t="str">
        <f t="shared" ref="J525:Q525" si="158">IF(COUNTIFS($G519:$G524,$G525,J519:J524,"&lt;&gt;")=0,"",SUMIF($G519:$G524,$G525,J519:J524))</f>
        <v/>
      </c>
      <c r="K525" s="274" t="str">
        <f t="shared" si="158"/>
        <v/>
      </c>
      <c r="L525" s="274" t="str">
        <f t="shared" si="158"/>
        <v/>
      </c>
      <c r="M525" s="274" t="str">
        <f t="shared" si="158"/>
        <v/>
      </c>
      <c r="N525" s="274" t="str">
        <f t="shared" si="158"/>
        <v/>
      </c>
      <c r="O525" s="274" t="str">
        <f t="shared" si="158"/>
        <v/>
      </c>
      <c r="P525" s="274" t="str">
        <f t="shared" si="158"/>
        <v/>
      </c>
      <c r="Q525" s="274" t="str">
        <f t="shared" si="158"/>
        <v/>
      </c>
      <c r="R525" s="319"/>
      <c r="T525" s="272" t="s">
        <v>414</v>
      </c>
      <c r="W525" s="271">
        <v>1</v>
      </c>
    </row>
    <row r="526" spans="3:23" s="271" customFormat="1" ht="37.5" customHeight="1">
      <c r="C526" s="439"/>
      <c r="D526" s="440"/>
      <c r="E526" s="445"/>
      <c r="F526" s="446"/>
      <c r="G526" s="273" t="s">
        <v>407</v>
      </c>
      <c r="H526" s="274" t="str">
        <f>IF(COUNTIFS($G519:$G524,$G526,H519:H524,"&gt;=0")=0,"",SUMIF($G519:$G524,$G526,H519:H524))</f>
        <v/>
      </c>
      <c r="I526" s="274" t="str">
        <f>IF(COUNTIFS($G519:$G524,$G526,I519:I524,"&lt;&gt;")=0,"",SUMIF($G519:$G524,$G526,I519:I524))</f>
        <v/>
      </c>
      <c r="J526" s="274" t="str">
        <f t="shared" ref="J526:Q526" si="159">IF(COUNTIFS($G519:$G524,$G526,J519:J524,"&lt;&gt;")=0,"",SUMIF($G519:$G524,$G526,J519:J524))</f>
        <v/>
      </c>
      <c r="K526" s="274" t="str">
        <f t="shared" si="159"/>
        <v/>
      </c>
      <c r="L526" s="274" t="str">
        <f t="shared" si="159"/>
        <v/>
      </c>
      <c r="M526" s="274" t="str">
        <f t="shared" si="159"/>
        <v/>
      </c>
      <c r="N526" s="274" t="str">
        <f t="shared" si="159"/>
        <v/>
      </c>
      <c r="O526" s="274" t="str">
        <f t="shared" si="159"/>
        <v/>
      </c>
      <c r="P526" s="274" t="str">
        <f t="shared" si="159"/>
        <v/>
      </c>
      <c r="Q526" s="274" t="str">
        <f t="shared" si="159"/>
        <v/>
      </c>
      <c r="R526" s="319"/>
      <c r="T526" s="272" t="s">
        <v>414</v>
      </c>
      <c r="W526" s="271">
        <v>2</v>
      </c>
    </row>
    <row r="527" spans="3:23" s="271" customFormat="1" ht="37.5" customHeight="1">
      <c r="C527" s="439"/>
      <c r="D527" s="438" t="s">
        <v>346</v>
      </c>
      <c r="E527" s="441" t="str">
        <f>IF('様式第36(指定)_送電'!E527="","",'様式第36(指定)_送電'!E527)</f>
        <v/>
      </c>
      <c r="F527" s="441" t="str">
        <f>IF('様式第36(指定)_送電'!F527="","",'様式第36(指定)_送電'!F527)</f>
        <v/>
      </c>
      <c r="G527" s="268" t="s">
        <v>406</v>
      </c>
      <c r="H527" s="267" t="str">
        <f>IF(COUNT('様式第36(指定)_送電'!L527)=0,"",'様式第36(指定)_送電'!L527)</f>
        <v/>
      </c>
      <c r="I527" s="303"/>
      <c r="J527" s="303"/>
      <c r="K527" s="303"/>
      <c r="L527" s="303"/>
      <c r="M527" s="303"/>
      <c r="N527" s="303"/>
      <c r="O527" s="303"/>
      <c r="P527" s="303"/>
      <c r="Q527" s="303"/>
      <c r="R527" s="304"/>
    </row>
    <row r="528" spans="3:23" s="271" customFormat="1" ht="37.5" customHeight="1">
      <c r="C528" s="439"/>
      <c r="D528" s="439"/>
      <c r="E528" s="442"/>
      <c r="F528" s="442"/>
      <c r="G528" s="268" t="s">
        <v>407</v>
      </c>
      <c r="H528" s="267" t="str">
        <f>IF(COUNT('様式第36(指定)_送電'!V528)=0,"",'様式第36(指定)_送電'!V528)</f>
        <v/>
      </c>
      <c r="I528" s="303"/>
      <c r="J528" s="303"/>
      <c r="K528" s="303"/>
      <c r="L528" s="303"/>
      <c r="M528" s="303"/>
      <c r="N528" s="303"/>
      <c r="O528" s="303"/>
      <c r="P528" s="303"/>
      <c r="Q528" s="303"/>
      <c r="R528" s="304"/>
    </row>
    <row r="529" spans="3:23" s="271" customFormat="1" ht="37.5" customHeight="1">
      <c r="C529" s="439"/>
      <c r="D529" s="439"/>
      <c r="E529" s="441" t="str">
        <f>IF('様式第36(指定)_送電'!E529="","",'様式第36(指定)_送電'!E529)</f>
        <v/>
      </c>
      <c r="F529" s="441" t="str">
        <f>IF('様式第36(指定)_送電'!F529="","",'様式第36(指定)_送電'!F529)</f>
        <v/>
      </c>
      <c r="G529" s="268" t="s">
        <v>406</v>
      </c>
      <c r="H529" s="267" t="str">
        <f>IF(COUNT('様式第36(指定)_送電'!L529)=0,"",'様式第36(指定)_送電'!L529)</f>
        <v/>
      </c>
      <c r="I529" s="303"/>
      <c r="J529" s="303"/>
      <c r="K529" s="303"/>
      <c r="L529" s="303"/>
      <c r="M529" s="303"/>
      <c r="N529" s="303"/>
      <c r="O529" s="303"/>
      <c r="P529" s="303"/>
      <c r="Q529" s="303"/>
      <c r="R529" s="304"/>
    </row>
    <row r="530" spans="3:23" s="271" customFormat="1" ht="37.5" customHeight="1">
      <c r="C530" s="439"/>
      <c r="D530" s="439"/>
      <c r="E530" s="442"/>
      <c r="F530" s="442"/>
      <c r="G530" s="268" t="s">
        <v>407</v>
      </c>
      <c r="H530" s="267" t="str">
        <f>IF(COUNT('様式第36(指定)_送電'!V530)=0,"",'様式第36(指定)_送電'!V530)</f>
        <v/>
      </c>
      <c r="I530" s="303"/>
      <c r="J530" s="303"/>
      <c r="K530" s="303"/>
      <c r="L530" s="303"/>
      <c r="M530" s="303"/>
      <c r="N530" s="303"/>
      <c r="O530" s="303"/>
      <c r="P530" s="303"/>
      <c r="Q530" s="303"/>
      <c r="R530" s="304"/>
    </row>
    <row r="531" spans="3:23" s="271" customFormat="1" ht="37.5" customHeight="1">
      <c r="C531" s="439"/>
      <c r="D531" s="439"/>
      <c r="E531" s="441" t="str">
        <f>IF('様式第36(指定)_送電'!E531="","",'様式第36(指定)_送電'!E531)</f>
        <v/>
      </c>
      <c r="F531" s="441" t="str">
        <f>IF('様式第36(指定)_送電'!F531="","",'様式第36(指定)_送電'!F531)</f>
        <v/>
      </c>
      <c r="G531" s="268" t="s">
        <v>406</v>
      </c>
      <c r="H531" s="267" t="str">
        <f>IF(COUNT('様式第36(指定)_送電'!L531)=0,"",'様式第36(指定)_送電'!L531)</f>
        <v/>
      </c>
      <c r="I531" s="303"/>
      <c r="J531" s="303"/>
      <c r="K531" s="303"/>
      <c r="L531" s="303"/>
      <c r="M531" s="303"/>
      <c r="N531" s="303"/>
      <c r="O531" s="303"/>
      <c r="P531" s="303"/>
      <c r="Q531" s="303"/>
      <c r="R531" s="304"/>
    </row>
    <row r="532" spans="3:23" s="271" customFormat="1" ht="37.5" customHeight="1">
      <c r="C532" s="439"/>
      <c r="D532" s="439"/>
      <c r="E532" s="442"/>
      <c r="F532" s="442"/>
      <c r="G532" s="268" t="s">
        <v>407</v>
      </c>
      <c r="H532" s="267" t="str">
        <f>IF(COUNT('様式第36(指定)_送電'!V532)=0,"",'様式第36(指定)_送電'!V532)</f>
        <v/>
      </c>
      <c r="I532" s="303"/>
      <c r="J532" s="303"/>
      <c r="K532" s="303"/>
      <c r="L532" s="303"/>
      <c r="M532" s="303"/>
      <c r="N532" s="303"/>
      <c r="O532" s="303"/>
      <c r="P532" s="303"/>
      <c r="Q532" s="303"/>
      <c r="R532" s="304"/>
    </row>
    <row r="533" spans="3:23" s="271" customFormat="1" ht="37.5" customHeight="1">
      <c r="C533" s="439"/>
      <c r="D533" s="439"/>
      <c r="E533" s="443" t="s">
        <v>118</v>
      </c>
      <c r="F533" s="444"/>
      <c r="G533" s="273" t="s">
        <v>406</v>
      </c>
      <c r="H533" s="274" t="str">
        <f>IF(COUNTIFS($G527:$G532,$G533,H527:H532,"&gt;=0")=0,"",SUMIF($G527:$G532,$G533,H527:H532))</f>
        <v/>
      </c>
      <c r="I533" s="274" t="str">
        <f>IF(COUNTIFS($G527:$G532,$G533,I527:I532,"&lt;&gt;")=0,"",SUMIF($G527:$G532,$G533,I527:I532))</f>
        <v/>
      </c>
      <c r="J533" s="274" t="str">
        <f t="shared" ref="J533:Q533" si="160">IF(COUNTIFS($G527:$G532,$G533,J527:J532,"&lt;&gt;")=0,"",SUMIF($G527:$G532,$G533,J527:J532))</f>
        <v/>
      </c>
      <c r="K533" s="274" t="str">
        <f t="shared" si="160"/>
        <v/>
      </c>
      <c r="L533" s="274" t="str">
        <f t="shared" si="160"/>
        <v/>
      </c>
      <c r="M533" s="274" t="str">
        <f t="shared" si="160"/>
        <v/>
      </c>
      <c r="N533" s="274" t="str">
        <f t="shared" si="160"/>
        <v/>
      </c>
      <c r="O533" s="274" t="str">
        <f t="shared" si="160"/>
        <v/>
      </c>
      <c r="P533" s="274" t="str">
        <f t="shared" si="160"/>
        <v/>
      </c>
      <c r="Q533" s="274" t="str">
        <f t="shared" si="160"/>
        <v/>
      </c>
      <c r="R533" s="319"/>
      <c r="T533" s="272" t="s">
        <v>414</v>
      </c>
      <c r="W533" s="271">
        <v>3</v>
      </c>
    </row>
    <row r="534" spans="3:23" s="271" customFormat="1" ht="37.5" customHeight="1">
      <c r="C534" s="439"/>
      <c r="D534" s="440"/>
      <c r="E534" s="445"/>
      <c r="F534" s="446"/>
      <c r="G534" s="273" t="s">
        <v>407</v>
      </c>
      <c r="H534" s="274" t="str">
        <f>IF(COUNTIFS($G527:$G532,$G534,H527:H532,"&gt;=0")=0,"",SUMIF($G527:$G532,$G534,H527:H532))</f>
        <v/>
      </c>
      <c r="I534" s="274" t="str">
        <f>IF(COUNTIFS($G527:$G532,$G534,I527:I532,"&lt;&gt;")=0,"",SUMIF($G527:$G532,$G534,I527:I532))</f>
        <v/>
      </c>
      <c r="J534" s="274" t="str">
        <f t="shared" ref="J534:Q534" si="161">IF(COUNTIFS($G527:$G532,$G534,J527:J532,"&lt;&gt;")=0,"",SUMIF($G527:$G532,$G534,J527:J532))</f>
        <v/>
      </c>
      <c r="K534" s="274" t="str">
        <f t="shared" si="161"/>
        <v/>
      </c>
      <c r="L534" s="274" t="str">
        <f t="shared" si="161"/>
        <v/>
      </c>
      <c r="M534" s="274" t="str">
        <f t="shared" si="161"/>
        <v/>
      </c>
      <c r="N534" s="274" t="str">
        <f t="shared" si="161"/>
        <v/>
      </c>
      <c r="O534" s="274" t="str">
        <f t="shared" si="161"/>
        <v/>
      </c>
      <c r="P534" s="274" t="str">
        <f t="shared" si="161"/>
        <v/>
      </c>
      <c r="Q534" s="274" t="str">
        <f t="shared" si="161"/>
        <v/>
      </c>
      <c r="R534" s="319"/>
      <c r="T534" s="272" t="s">
        <v>414</v>
      </c>
      <c r="W534" s="271">
        <v>4</v>
      </c>
    </row>
    <row r="535" spans="3:23" s="271" customFormat="1" ht="37.5" customHeight="1">
      <c r="C535" s="439"/>
      <c r="D535" s="438" t="s">
        <v>119</v>
      </c>
      <c r="E535" s="441" t="str">
        <f>IF('様式第36(指定)_送電'!E535="","",'様式第36(指定)_送電'!E535)</f>
        <v/>
      </c>
      <c r="F535" s="441" t="str">
        <f>IF('様式第36(指定)_送電'!F535="","",'様式第36(指定)_送電'!F535)</f>
        <v/>
      </c>
      <c r="G535" s="268" t="s">
        <v>406</v>
      </c>
      <c r="H535" s="267" t="str">
        <f>IF(COUNT('様式第36(指定)_送電'!L535)=0,"",'様式第36(指定)_送電'!L535)</f>
        <v/>
      </c>
      <c r="I535" s="303"/>
      <c r="J535" s="303"/>
      <c r="K535" s="303"/>
      <c r="L535" s="303"/>
      <c r="M535" s="303"/>
      <c r="N535" s="303"/>
      <c r="O535" s="303"/>
      <c r="P535" s="303"/>
      <c r="Q535" s="303"/>
      <c r="R535" s="304"/>
    </row>
    <row r="536" spans="3:23" s="271" customFormat="1" ht="37.5" customHeight="1">
      <c r="C536" s="439"/>
      <c r="D536" s="439"/>
      <c r="E536" s="442"/>
      <c r="F536" s="442"/>
      <c r="G536" s="268" t="s">
        <v>407</v>
      </c>
      <c r="H536" s="267" t="str">
        <f>IF(COUNT('様式第36(指定)_送電'!V536)=0,"",'様式第36(指定)_送電'!V536)</f>
        <v/>
      </c>
      <c r="I536" s="303"/>
      <c r="J536" s="303"/>
      <c r="K536" s="303"/>
      <c r="L536" s="303"/>
      <c r="M536" s="303"/>
      <c r="N536" s="303"/>
      <c r="O536" s="303"/>
      <c r="P536" s="303"/>
      <c r="Q536" s="303"/>
      <c r="R536" s="304"/>
    </row>
    <row r="537" spans="3:23" s="271" customFormat="1" ht="37.5" customHeight="1">
      <c r="C537" s="439"/>
      <c r="D537" s="439"/>
      <c r="E537" s="441" t="str">
        <f>IF('様式第36(指定)_送電'!E537="","",'様式第36(指定)_送電'!E537)</f>
        <v/>
      </c>
      <c r="F537" s="441" t="str">
        <f>IF('様式第36(指定)_送電'!F537="","",'様式第36(指定)_送電'!F537)</f>
        <v/>
      </c>
      <c r="G537" s="268" t="s">
        <v>406</v>
      </c>
      <c r="H537" s="267" t="str">
        <f>IF(COUNT('様式第36(指定)_送電'!L537)=0,"",'様式第36(指定)_送電'!L537)</f>
        <v/>
      </c>
      <c r="I537" s="303"/>
      <c r="J537" s="303"/>
      <c r="K537" s="303"/>
      <c r="L537" s="303"/>
      <c r="M537" s="303"/>
      <c r="N537" s="303"/>
      <c r="O537" s="303"/>
      <c r="P537" s="303"/>
      <c r="Q537" s="303"/>
      <c r="R537" s="304"/>
    </row>
    <row r="538" spans="3:23" s="271" customFormat="1" ht="37.5" customHeight="1">
      <c r="C538" s="439"/>
      <c r="D538" s="439"/>
      <c r="E538" s="442"/>
      <c r="F538" s="442"/>
      <c r="G538" s="268" t="s">
        <v>407</v>
      </c>
      <c r="H538" s="267" t="str">
        <f>IF(COUNT('様式第36(指定)_送電'!V538)=0,"",'様式第36(指定)_送電'!V538)</f>
        <v/>
      </c>
      <c r="I538" s="303"/>
      <c r="J538" s="303"/>
      <c r="K538" s="303"/>
      <c r="L538" s="303"/>
      <c r="M538" s="303"/>
      <c r="N538" s="303"/>
      <c r="O538" s="303"/>
      <c r="P538" s="303"/>
      <c r="Q538" s="303"/>
      <c r="R538" s="304"/>
    </row>
    <row r="539" spans="3:23" s="271" customFormat="1" ht="37.5" customHeight="1">
      <c r="C539" s="439"/>
      <c r="D539" s="439"/>
      <c r="E539" s="441" t="str">
        <f>IF('様式第36(指定)_送電'!E539="","",'様式第36(指定)_送電'!E539)</f>
        <v/>
      </c>
      <c r="F539" s="441" t="str">
        <f>IF('様式第36(指定)_送電'!F539="","",'様式第36(指定)_送電'!F539)</f>
        <v/>
      </c>
      <c r="G539" s="268" t="s">
        <v>406</v>
      </c>
      <c r="H539" s="267" t="str">
        <f>IF(COUNT('様式第36(指定)_送電'!L539)=0,"",'様式第36(指定)_送電'!L539)</f>
        <v/>
      </c>
      <c r="I539" s="303"/>
      <c r="J539" s="303"/>
      <c r="K539" s="303"/>
      <c r="L539" s="303"/>
      <c r="M539" s="303"/>
      <c r="N539" s="303"/>
      <c r="O539" s="303"/>
      <c r="P539" s="303"/>
      <c r="Q539" s="303"/>
      <c r="R539" s="304"/>
    </row>
    <row r="540" spans="3:23" s="271" customFormat="1" ht="37.5" customHeight="1">
      <c r="C540" s="439"/>
      <c r="D540" s="439"/>
      <c r="E540" s="442"/>
      <c r="F540" s="442"/>
      <c r="G540" s="268" t="s">
        <v>407</v>
      </c>
      <c r="H540" s="267" t="str">
        <f>IF(COUNT('様式第36(指定)_送電'!V540)=0,"",'様式第36(指定)_送電'!V540)</f>
        <v/>
      </c>
      <c r="I540" s="303"/>
      <c r="J540" s="303"/>
      <c r="K540" s="303"/>
      <c r="L540" s="303"/>
      <c r="M540" s="303"/>
      <c r="N540" s="303"/>
      <c r="O540" s="303"/>
      <c r="P540" s="303"/>
      <c r="Q540" s="303"/>
      <c r="R540" s="304"/>
    </row>
    <row r="541" spans="3:23" s="271" customFormat="1" ht="37.5" customHeight="1">
      <c r="C541" s="439"/>
      <c r="D541" s="439"/>
      <c r="E541" s="443" t="s">
        <v>118</v>
      </c>
      <c r="F541" s="444"/>
      <c r="G541" s="273" t="s">
        <v>406</v>
      </c>
      <c r="H541" s="274" t="str">
        <f>IF(COUNTIFS($G535:$G540,$G541,H535:H540,"&gt;=0")=0,"",SUMIF($G535:$G540,$G541,H535:H540))</f>
        <v/>
      </c>
      <c r="I541" s="274" t="str">
        <f>IF(COUNTIFS($G535:$G540,$G541,I535:I540,"&lt;&gt;")=0,"",SUMIF($G535:$G540,$G541,I535:I540))</f>
        <v/>
      </c>
      <c r="J541" s="274" t="str">
        <f t="shared" ref="J541:Q541" si="162">IF(COUNTIFS($G535:$G540,$G541,J535:J540,"&lt;&gt;")=0,"",SUMIF($G535:$G540,$G541,J535:J540))</f>
        <v/>
      </c>
      <c r="K541" s="274" t="str">
        <f t="shared" si="162"/>
        <v/>
      </c>
      <c r="L541" s="274" t="str">
        <f t="shared" si="162"/>
        <v/>
      </c>
      <c r="M541" s="274" t="str">
        <f t="shared" si="162"/>
        <v/>
      </c>
      <c r="N541" s="274" t="str">
        <f t="shared" si="162"/>
        <v/>
      </c>
      <c r="O541" s="274" t="str">
        <f t="shared" si="162"/>
        <v/>
      </c>
      <c r="P541" s="274" t="str">
        <f t="shared" si="162"/>
        <v/>
      </c>
      <c r="Q541" s="274" t="str">
        <f t="shared" si="162"/>
        <v/>
      </c>
      <c r="R541" s="319"/>
      <c r="T541" s="272" t="s">
        <v>414</v>
      </c>
      <c r="W541" s="271">
        <v>5</v>
      </c>
    </row>
    <row r="542" spans="3:23" s="271" customFormat="1" ht="37.5" customHeight="1">
      <c r="C542" s="439"/>
      <c r="D542" s="440"/>
      <c r="E542" s="445"/>
      <c r="F542" s="446"/>
      <c r="G542" s="273" t="s">
        <v>407</v>
      </c>
      <c r="H542" s="274" t="str">
        <f>IF(COUNTIFS($G535:$G540,$G542,H535:H540,"&gt;=0")=0,"",SUMIF($G535:$G540,$G542,H535:H540))</f>
        <v/>
      </c>
      <c r="I542" s="274" t="str">
        <f>IF(COUNTIFS($G535:$G540,$G542,I535:I540,"&lt;&gt;")=0,"",SUMIF($G535:$G540,$G542,I535:I540))</f>
        <v/>
      </c>
      <c r="J542" s="274" t="str">
        <f t="shared" ref="J542:Q542" si="163">IF(COUNTIFS($G535:$G540,$G542,J535:J540,"&lt;&gt;")=0,"",SUMIF($G535:$G540,$G542,J535:J540))</f>
        <v/>
      </c>
      <c r="K542" s="274" t="str">
        <f t="shared" si="163"/>
        <v/>
      </c>
      <c r="L542" s="274" t="str">
        <f t="shared" si="163"/>
        <v/>
      </c>
      <c r="M542" s="274" t="str">
        <f t="shared" si="163"/>
        <v/>
      </c>
      <c r="N542" s="274" t="str">
        <f t="shared" si="163"/>
        <v/>
      </c>
      <c r="O542" s="274" t="str">
        <f t="shared" si="163"/>
        <v/>
      </c>
      <c r="P542" s="274" t="str">
        <f t="shared" si="163"/>
        <v/>
      </c>
      <c r="Q542" s="274" t="str">
        <f t="shared" si="163"/>
        <v/>
      </c>
      <c r="R542" s="319"/>
      <c r="T542" s="272" t="s">
        <v>414</v>
      </c>
      <c r="W542" s="271">
        <v>6</v>
      </c>
    </row>
    <row r="543" spans="3:23" s="271" customFormat="1" ht="37.5" customHeight="1">
      <c r="C543" s="439"/>
      <c r="D543" s="438" t="s">
        <v>120</v>
      </c>
      <c r="E543" s="441" t="str">
        <f>IF('様式第36(指定)_送電'!E543="","",'様式第36(指定)_送電'!E543)</f>
        <v/>
      </c>
      <c r="F543" s="441" t="str">
        <f>IF('様式第36(指定)_送電'!F543="","",'様式第36(指定)_送電'!F543)</f>
        <v/>
      </c>
      <c r="G543" s="268" t="s">
        <v>406</v>
      </c>
      <c r="H543" s="267" t="str">
        <f>IF(COUNT('様式第36(指定)_送電'!L543)=0,"",'様式第36(指定)_送電'!L543)</f>
        <v/>
      </c>
      <c r="I543" s="303"/>
      <c r="J543" s="303"/>
      <c r="K543" s="303"/>
      <c r="L543" s="303"/>
      <c r="M543" s="303"/>
      <c r="N543" s="303"/>
      <c r="O543" s="303"/>
      <c r="P543" s="303"/>
      <c r="Q543" s="303"/>
      <c r="R543" s="304"/>
    </row>
    <row r="544" spans="3:23" s="271" customFormat="1" ht="37.5" customHeight="1">
      <c r="C544" s="439"/>
      <c r="D544" s="439"/>
      <c r="E544" s="442"/>
      <c r="F544" s="442"/>
      <c r="G544" s="268" t="s">
        <v>407</v>
      </c>
      <c r="H544" s="267" t="str">
        <f>IF(COUNT('様式第36(指定)_送電'!V544)=0,"",'様式第36(指定)_送電'!V544)</f>
        <v/>
      </c>
      <c r="I544" s="303"/>
      <c r="J544" s="303"/>
      <c r="K544" s="303"/>
      <c r="L544" s="303"/>
      <c r="M544" s="303"/>
      <c r="N544" s="303"/>
      <c r="O544" s="303"/>
      <c r="P544" s="303"/>
      <c r="Q544" s="303"/>
      <c r="R544" s="304"/>
    </row>
    <row r="545" spans="3:23" s="271" customFormat="1" ht="37.5" customHeight="1">
      <c r="C545" s="439"/>
      <c r="D545" s="439"/>
      <c r="E545" s="441" t="str">
        <f>IF('様式第36(指定)_送電'!E545="","",'様式第36(指定)_送電'!E545)</f>
        <v/>
      </c>
      <c r="F545" s="441" t="str">
        <f>IF('様式第36(指定)_送電'!F545="","",'様式第36(指定)_送電'!F545)</f>
        <v/>
      </c>
      <c r="G545" s="268" t="s">
        <v>406</v>
      </c>
      <c r="H545" s="267" t="str">
        <f>IF(COUNT('様式第36(指定)_送電'!L545)=0,"",'様式第36(指定)_送電'!L545)</f>
        <v/>
      </c>
      <c r="I545" s="303"/>
      <c r="J545" s="303"/>
      <c r="K545" s="303"/>
      <c r="L545" s="303"/>
      <c r="M545" s="303"/>
      <c r="N545" s="303"/>
      <c r="O545" s="303"/>
      <c r="P545" s="303"/>
      <c r="Q545" s="303"/>
      <c r="R545" s="304"/>
    </row>
    <row r="546" spans="3:23" s="271" customFormat="1" ht="37.5" customHeight="1">
      <c r="C546" s="439"/>
      <c r="D546" s="439"/>
      <c r="E546" s="442"/>
      <c r="F546" s="442"/>
      <c r="G546" s="268" t="s">
        <v>407</v>
      </c>
      <c r="H546" s="267" t="str">
        <f>IF(COUNT('様式第36(指定)_送電'!V546)=0,"",'様式第36(指定)_送電'!V546)</f>
        <v/>
      </c>
      <c r="I546" s="303"/>
      <c r="J546" s="303"/>
      <c r="K546" s="303"/>
      <c r="L546" s="303"/>
      <c r="M546" s="303"/>
      <c r="N546" s="303"/>
      <c r="O546" s="303"/>
      <c r="P546" s="303"/>
      <c r="Q546" s="303"/>
      <c r="R546" s="304"/>
    </row>
    <row r="547" spans="3:23" s="271" customFormat="1" ht="37.5" customHeight="1">
      <c r="C547" s="439"/>
      <c r="D547" s="439"/>
      <c r="E547" s="441" t="str">
        <f>IF('様式第36(指定)_送電'!E547="","",'様式第36(指定)_送電'!E547)</f>
        <v/>
      </c>
      <c r="F547" s="441" t="str">
        <f>IF('様式第36(指定)_送電'!F547="","",'様式第36(指定)_送電'!F547)</f>
        <v/>
      </c>
      <c r="G547" s="268" t="s">
        <v>406</v>
      </c>
      <c r="H547" s="267" t="str">
        <f>IF(COUNT('様式第36(指定)_送電'!L547)=0,"",'様式第36(指定)_送電'!L547)</f>
        <v/>
      </c>
      <c r="I547" s="303"/>
      <c r="J547" s="303"/>
      <c r="K547" s="303"/>
      <c r="L547" s="303"/>
      <c r="M547" s="303"/>
      <c r="N547" s="303"/>
      <c r="O547" s="303"/>
      <c r="P547" s="303"/>
      <c r="Q547" s="303"/>
      <c r="R547" s="304"/>
    </row>
    <row r="548" spans="3:23" s="271" customFormat="1" ht="37.5" customHeight="1">
      <c r="C548" s="439"/>
      <c r="D548" s="439"/>
      <c r="E548" s="442"/>
      <c r="F548" s="442"/>
      <c r="G548" s="268" t="s">
        <v>407</v>
      </c>
      <c r="H548" s="267" t="str">
        <f>IF(COUNT('様式第36(指定)_送電'!V548)=0,"",'様式第36(指定)_送電'!V548)</f>
        <v/>
      </c>
      <c r="I548" s="303"/>
      <c r="J548" s="303"/>
      <c r="K548" s="303"/>
      <c r="L548" s="303"/>
      <c r="M548" s="303"/>
      <c r="N548" s="303"/>
      <c r="O548" s="303"/>
      <c r="P548" s="303"/>
      <c r="Q548" s="303"/>
      <c r="R548" s="304"/>
    </row>
    <row r="549" spans="3:23" s="271" customFormat="1" ht="37.5" customHeight="1">
      <c r="C549" s="439"/>
      <c r="D549" s="439"/>
      <c r="E549" s="443" t="s">
        <v>118</v>
      </c>
      <c r="F549" s="444"/>
      <c r="G549" s="273" t="s">
        <v>406</v>
      </c>
      <c r="H549" s="274" t="str">
        <f>IF(COUNTIFS($G543:$G548,$G549,H543:H548,"&gt;=0")=0,"",SUMIF($G543:$G548,$G549,H543:H548))</f>
        <v/>
      </c>
      <c r="I549" s="274" t="str">
        <f>IF(COUNTIFS($G543:$G548,$G549,I543:I548,"&lt;&gt;")=0,"",SUMIF($G543:$G548,$G549,I543:I548))</f>
        <v/>
      </c>
      <c r="J549" s="274" t="str">
        <f t="shared" ref="J549" si="164">IF(COUNTIFS($G543:$G548,$G549,J543:J548,"&lt;&gt;")=0,"",SUMIF($G543:$G548,$G549,J543:J548))</f>
        <v/>
      </c>
      <c r="K549" s="274" t="str">
        <f t="shared" ref="K549" si="165">IF(COUNTIFS($G543:$G548,$G549,K543:K548,"&lt;&gt;")=0,"",SUMIF($G543:$G548,$G549,K543:K548))</f>
        <v/>
      </c>
      <c r="L549" s="274" t="str">
        <f t="shared" ref="L549" si="166">IF(COUNTIFS($G543:$G548,$G549,L543:L548,"&lt;&gt;")=0,"",SUMIF($G543:$G548,$G549,L543:L548))</f>
        <v/>
      </c>
      <c r="M549" s="274" t="str">
        <f t="shared" ref="M549" si="167">IF(COUNTIFS($G543:$G548,$G549,M543:M548,"&lt;&gt;")=0,"",SUMIF($G543:$G548,$G549,M543:M548))</f>
        <v/>
      </c>
      <c r="N549" s="274" t="str">
        <f t="shared" ref="N549" si="168">IF(COUNTIFS($G543:$G548,$G549,N543:N548,"&lt;&gt;")=0,"",SUMIF($G543:$G548,$G549,N543:N548))</f>
        <v/>
      </c>
      <c r="O549" s="274" t="str">
        <f t="shared" ref="O549" si="169">IF(COUNTIFS($G543:$G548,$G549,O543:O548,"&lt;&gt;")=0,"",SUMIF($G543:$G548,$G549,O543:O548))</f>
        <v/>
      </c>
      <c r="P549" s="274" t="str">
        <f t="shared" ref="P549" si="170">IF(COUNTIFS($G543:$G548,$G549,P543:P548,"&lt;&gt;")=0,"",SUMIF($G543:$G548,$G549,P543:P548))</f>
        <v/>
      </c>
      <c r="Q549" s="274" t="str">
        <f t="shared" ref="Q549" si="171">IF(COUNTIFS($G543:$G548,$G549,Q543:Q548,"&lt;&gt;")=0,"",SUMIF($G543:$G548,$G549,Q543:Q548))</f>
        <v/>
      </c>
      <c r="R549" s="319"/>
      <c r="T549" s="272" t="s">
        <v>414</v>
      </c>
      <c r="W549" s="271">
        <v>7</v>
      </c>
    </row>
    <row r="550" spans="3:23" s="271" customFormat="1" ht="37.5" customHeight="1">
      <c r="C550" s="439"/>
      <c r="D550" s="440"/>
      <c r="E550" s="445"/>
      <c r="F550" s="446"/>
      <c r="G550" s="273" t="s">
        <v>407</v>
      </c>
      <c r="H550" s="274" t="str">
        <f>IF(COUNTIFS($G543:$G548,$G550,H543:H548,"&gt;=0")=0,"",SUMIF($G543:$G548,$G550,H543:H548))</f>
        <v/>
      </c>
      <c r="I550" s="274" t="str">
        <f>IF(COUNTIFS($G543:$G548,$G550,I543:I548,"&lt;&gt;")=0,"",SUMIF($G543:$G548,$G550,I543:I548))</f>
        <v/>
      </c>
      <c r="J550" s="274" t="str">
        <f t="shared" ref="J550:Q550" si="172">IF(COUNTIFS($G543:$G548,$G550,J543:J548,"&lt;&gt;")=0,"",SUMIF($G543:$G548,$G550,J543:J548))</f>
        <v/>
      </c>
      <c r="K550" s="274" t="str">
        <f t="shared" si="172"/>
        <v/>
      </c>
      <c r="L550" s="274" t="str">
        <f t="shared" si="172"/>
        <v/>
      </c>
      <c r="M550" s="274" t="str">
        <f t="shared" si="172"/>
        <v/>
      </c>
      <c r="N550" s="274" t="str">
        <f t="shared" si="172"/>
        <v/>
      </c>
      <c r="O550" s="274" t="str">
        <f t="shared" si="172"/>
        <v/>
      </c>
      <c r="P550" s="274" t="str">
        <f t="shared" si="172"/>
        <v/>
      </c>
      <c r="Q550" s="274" t="str">
        <f t="shared" si="172"/>
        <v/>
      </c>
      <c r="R550" s="319"/>
      <c r="T550" s="272" t="s">
        <v>414</v>
      </c>
      <c r="W550" s="271">
        <v>8</v>
      </c>
    </row>
    <row r="551" spans="3:23" s="271" customFormat="1" ht="37.5" customHeight="1">
      <c r="C551" s="439"/>
      <c r="D551" s="437" t="s">
        <v>121</v>
      </c>
      <c r="E551" s="437"/>
      <c r="F551" s="437"/>
      <c r="G551" s="273" t="s">
        <v>406</v>
      </c>
      <c r="H551" s="274" t="str">
        <f>IF(COUNT(H525,H533,H541,H549)=0,"",SUM(H525,H533,H541,H549))</f>
        <v/>
      </c>
      <c r="I551" s="274" t="str">
        <f t="shared" ref="I551:Q551" si="173">IF(COUNT(I525,I533,I541,I549)=0,"",SUM(I525,I533,I541,I549))</f>
        <v/>
      </c>
      <c r="J551" s="274" t="str">
        <f t="shared" si="173"/>
        <v/>
      </c>
      <c r="K551" s="274" t="str">
        <f t="shared" si="173"/>
        <v/>
      </c>
      <c r="L551" s="274" t="str">
        <f t="shared" si="173"/>
        <v/>
      </c>
      <c r="M551" s="274" t="str">
        <f t="shared" si="173"/>
        <v/>
      </c>
      <c r="N551" s="274" t="str">
        <f t="shared" si="173"/>
        <v/>
      </c>
      <c r="O551" s="274" t="str">
        <f t="shared" si="173"/>
        <v/>
      </c>
      <c r="P551" s="274" t="str">
        <f t="shared" si="173"/>
        <v/>
      </c>
      <c r="Q551" s="274" t="str">
        <f t="shared" si="173"/>
        <v/>
      </c>
      <c r="R551" s="319"/>
      <c r="T551" s="272" t="s">
        <v>414</v>
      </c>
    </row>
    <row r="552" spans="3:23" s="271" customFormat="1" ht="37.5" customHeight="1">
      <c r="C552" s="440"/>
      <c r="D552" s="437"/>
      <c r="E552" s="437"/>
      <c r="F552" s="437"/>
      <c r="G552" s="273" t="s">
        <v>407</v>
      </c>
      <c r="H552" s="274" t="str">
        <f>IF(COUNT(H526,H534,H542,H550)=0,"",SUM(H526,H534,H542,H550))</f>
        <v/>
      </c>
      <c r="I552" s="274" t="str">
        <f t="shared" ref="I552:Q552" si="174">IF(COUNT(I526,I534,I542,I550)=0,"",SUM(I526,I534,I542,I550))</f>
        <v/>
      </c>
      <c r="J552" s="274" t="str">
        <f t="shared" si="174"/>
        <v/>
      </c>
      <c r="K552" s="274" t="str">
        <f t="shared" si="174"/>
        <v/>
      </c>
      <c r="L552" s="274" t="str">
        <f t="shared" si="174"/>
        <v/>
      </c>
      <c r="M552" s="274" t="str">
        <f t="shared" si="174"/>
        <v/>
      </c>
      <c r="N552" s="274" t="str">
        <f t="shared" si="174"/>
        <v/>
      </c>
      <c r="O552" s="274" t="str">
        <f t="shared" si="174"/>
        <v/>
      </c>
      <c r="P552" s="274" t="str">
        <f t="shared" si="174"/>
        <v/>
      </c>
      <c r="Q552" s="274" t="str">
        <f t="shared" si="174"/>
        <v/>
      </c>
      <c r="R552" s="319"/>
      <c r="T552" s="272" t="s">
        <v>414</v>
      </c>
    </row>
    <row r="553" spans="3:23" s="76" customFormat="1" ht="18.75" customHeight="1">
      <c r="C553" s="78" t="s">
        <v>296</v>
      </c>
      <c r="D553" s="73"/>
      <c r="E553" s="73"/>
      <c r="F553" s="73"/>
      <c r="G553" s="74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5"/>
    </row>
    <row r="554" spans="3:23" s="76" customFormat="1" ht="18.75" customHeight="1">
      <c r="C554" s="338"/>
      <c r="D554" s="339"/>
      <c r="E554" s="339"/>
      <c r="F554" s="339"/>
      <c r="G554" s="340"/>
      <c r="H554" s="339"/>
      <c r="I554" s="339"/>
      <c r="J554" s="339"/>
      <c r="K554" s="339"/>
      <c r="L554" s="339"/>
      <c r="M554" s="339"/>
      <c r="N554" s="339"/>
      <c r="O554" s="339"/>
      <c r="P554" s="339"/>
      <c r="Q554" s="339"/>
      <c r="R554" s="343"/>
    </row>
    <row r="555" spans="3:23" s="76" customFormat="1" ht="18.75" customHeight="1">
      <c r="C555" s="338"/>
      <c r="D555" s="339"/>
      <c r="E555" s="339"/>
      <c r="F555" s="339"/>
      <c r="G555" s="340"/>
      <c r="H555" s="339"/>
      <c r="I555" s="339"/>
      <c r="J555" s="339"/>
      <c r="K555" s="339"/>
      <c r="L555" s="339"/>
      <c r="M555" s="339"/>
      <c r="N555" s="339"/>
      <c r="O555" s="339"/>
      <c r="P555" s="339"/>
      <c r="Q555" s="339"/>
      <c r="R555" s="343"/>
    </row>
    <row r="556" spans="3:23" s="76" customFormat="1" ht="18.75" customHeight="1">
      <c r="C556" s="338"/>
      <c r="D556" s="339"/>
      <c r="E556" s="339"/>
      <c r="F556" s="339"/>
      <c r="G556" s="340"/>
      <c r="H556" s="339"/>
      <c r="I556" s="339"/>
      <c r="J556" s="339"/>
      <c r="K556" s="339"/>
      <c r="L556" s="339"/>
      <c r="M556" s="339"/>
      <c r="N556" s="339"/>
      <c r="O556" s="339"/>
      <c r="P556" s="339"/>
      <c r="Q556" s="339"/>
      <c r="R556" s="343"/>
    </row>
    <row r="557" spans="3:23" s="76" customFormat="1" ht="18.75" customHeight="1">
      <c r="C557" s="338"/>
      <c r="D557" s="339"/>
      <c r="E557" s="339"/>
      <c r="F557" s="339"/>
      <c r="G557" s="340"/>
      <c r="H557" s="339"/>
      <c r="I557" s="339"/>
      <c r="J557" s="339"/>
      <c r="K557" s="339"/>
      <c r="L557" s="339"/>
      <c r="M557" s="339"/>
      <c r="N557" s="339"/>
      <c r="O557" s="339"/>
      <c r="P557" s="339"/>
      <c r="Q557" s="339"/>
      <c r="R557" s="343"/>
    </row>
    <row r="558" spans="3:23" s="76" customFormat="1" ht="18.75" customHeight="1">
      <c r="C558" s="338"/>
      <c r="D558" s="339"/>
      <c r="E558" s="339"/>
      <c r="F558" s="339"/>
      <c r="G558" s="340"/>
      <c r="H558" s="339"/>
      <c r="I558" s="339"/>
      <c r="J558" s="339"/>
      <c r="K558" s="339"/>
      <c r="L558" s="339"/>
      <c r="M558" s="339"/>
      <c r="N558" s="339"/>
      <c r="O558" s="339"/>
      <c r="P558" s="339"/>
      <c r="Q558" s="339"/>
      <c r="R558" s="343"/>
    </row>
    <row r="559" spans="3:23" s="76" customFormat="1" ht="18.75" customHeight="1">
      <c r="C559" s="338"/>
      <c r="D559" s="339"/>
      <c r="E559" s="339"/>
      <c r="F559" s="339"/>
      <c r="G559" s="340"/>
      <c r="H559" s="339"/>
      <c r="I559" s="339"/>
      <c r="J559" s="339"/>
      <c r="K559" s="339"/>
      <c r="L559" s="339"/>
      <c r="M559" s="339"/>
      <c r="N559" s="339"/>
      <c r="O559" s="339"/>
      <c r="P559" s="339"/>
      <c r="Q559" s="339"/>
      <c r="R559" s="343"/>
    </row>
    <row r="560" spans="3:23" s="76" customFormat="1" ht="18.75" customHeight="1">
      <c r="C560" s="338"/>
      <c r="D560" s="339"/>
      <c r="E560" s="339"/>
      <c r="F560" s="339"/>
      <c r="G560" s="340"/>
      <c r="H560" s="339"/>
      <c r="I560" s="339"/>
      <c r="J560" s="339"/>
      <c r="K560" s="339"/>
      <c r="L560" s="339"/>
      <c r="M560" s="339"/>
      <c r="N560" s="339"/>
      <c r="O560" s="339"/>
      <c r="P560" s="339"/>
      <c r="Q560" s="339"/>
      <c r="R560" s="343"/>
    </row>
    <row r="561" spans="3:18" s="76" customFormat="1" ht="18.75" customHeight="1">
      <c r="C561" s="338"/>
      <c r="D561" s="339"/>
      <c r="E561" s="339"/>
      <c r="F561" s="339"/>
      <c r="G561" s="340"/>
      <c r="H561" s="339"/>
      <c r="I561" s="339"/>
      <c r="J561" s="339"/>
      <c r="K561" s="339"/>
      <c r="L561" s="339"/>
      <c r="M561" s="339"/>
      <c r="N561" s="339"/>
      <c r="O561" s="339"/>
      <c r="P561" s="339"/>
      <c r="Q561" s="339"/>
      <c r="R561" s="343"/>
    </row>
    <row r="562" spans="3:18" s="76" customFormat="1" ht="18.75" customHeight="1">
      <c r="C562" s="338"/>
      <c r="D562" s="339"/>
      <c r="E562" s="339"/>
      <c r="F562" s="339"/>
      <c r="G562" s="340"/>
      <c r="H562" s="339"/>
      <c r="I562" s="339"/>
      <c r="J562" s="339"/>
      <c r="K562" s="339"/>
      <c r="L562" s="339"/>
      <c r="M562" s="339"/>
      <c r="N562" s="339"/>
      <c r="O562" s="339"/>
      <c r="P562" s="339"/>
      <c r="Q562" s="339"/>
      <c r="R562" s="343"/>
    </row>
    <row r="563" spans="3:18" ht="18.75" customHeight="1">
      <c r="C563" s="341"/>
      <c r="D563" s="341"/>
      <c r="E563" s="341"/>
      <c r="F563" s="341"/>
      <c r="G563" s="341"/>
      <c r="H563" s="342"/>
      <c r="I563" s="342"/>
      <c r="J563" s="342"/>
      <c r="K563" s="342"/>
      <c r="L563" s="342"/>
      <c r="M563" s="342"/>
      <c r="N563" s="342"/>
      <c r="O563" s="342"/>
      <c r="P563" s="342"/>
      <c r="Q563" s="342"/>
      <c r="R563" s="344"/>
    </row>
  </sheetData>
  <sheetProtection algorithmName="SHA-512" hashValue="+jrlBEUPy4rVq6u859UujhqRYYRQeqIFKq9DvP8fzkN4ddOJu08JzlgNG/aWOl5JJJkgIeiRQBrt6HL7dPdSAg==" saltValue="eRaUd106ckdQXod6zB+sFQ==" spinCount="100000" sheet="1" objects="1" scenarios="1" formatRows="0" insertRows="0" deleteRows="0"/>
  <mergeCells count="429">
    <mergeCell ref="C7:D8"/>
    <mergeCell ref="E7:E8"/>
    <mergeCell ref="F7:F8"/>
    <mergeCell ref="G7:G8"/>
    <mergeCell ref="R7:R8"/>
    <mergeCell ref="C9:C42"/>
    <mergeCell ref="D9:D16"/>
    <mergeCell ref="E9:E10"/>
    <mergeCell ref="F9:F10"/>
    <mergeCell ref="E11:E12"/>
    <mergeCell ref="F11:F12"/>
    <mergeCell ref="E13:E14"/>
    <mergeCell ref="F13:F14"/>
    <mergeCell ref="E15:F16"/>
    <mergeCell ref="D17:D24"/>
    <mergeCell ref="E17:E18"/>
    <mergeCell ref="F17:F18"/>
    <mergeCell ref="E19:E20"/>
    <mergeCell ref="F19:F20"/>
    <mergeCell ref="E21:E22"/>
    <mergeCell ref="F21:F22"/>
    <mergeCell ref="E23:F24"/>
    <mergeCell ref="D25:D32"/>
    <mergeCell ref="E25:E26"/>
    <mergeCell ref="F25:F26"/>
    <mergeCell ref="E27:E28"/>
    <mergeCell ref="F27:F28"/>
    <mergeCell ref="E29:E30"/>
    <mergeCell ref="F29:F30"/>
    <mergeCell ref="E31:F32"/>
    <mergeCell ref="D41:F42"/>
    <mergeCell ref="C58:D59"/>
    <mergeCell ref="E58:E59"/>
    <mergeCell ref="F58:F59"/>
    <mergeCell ref="G58:G59"/>
    <mergeCell ref="R58:R59"/>
    <mergeCell ref="D33:D40"/>
    <mergeCell ref="E33:E34"/>
    <mergeCell ref="F33:F34"/>
    <mergeCell ref="E35:E36"/>
    <mergeCell ref="F35:F36"/>
    <mergeCell ref="E37:E38"/>
    <mergeCell ref="F37:F38"/>
    <mergeCell ref="E39:F40"/>
    <mergeCell ref="E68:E69"/>
    <mergeCell ref="F68:F69"/>
    <mergeCell ref="E70:E71"/>
    <mergeCell ref="F70:F71"/>
    <mergeCell ref="E72:E73"/>
    <mergeCell ref="F72:F73"/>
    <mergeCell ref="C60:C93"/>
    <mergeCell ref="D60:D67"/>
    <mergeCell ref="E60:E61"/>
    <mergeCell ref="F60:F61"/>
    <mergeCell ref="E62:E63"/>
    <mergeCell ref="F62:F63"/>
    <mergeCell ref="E64:E65"/>
    <mergeCell ref="F64:F65"/>
    <mergeCell ref="E66:F67"/>
    <mergeCell ref="D68:D75"/>
    <mergeCell ref="E74:F75"/>
    <mergeCell ref="D76:D83"/>
    <mergeCell ref="E76:E77"/>
    <mergeCell ref="F76:F77"/>
    <mergeCell ref="E78:E79"/>
    <mergeCell ref="F78:F79"/>
    <mergeCell ref="E80:E81"/>
    <mergeCell ref="F80:F81"/>
    <mergeCell ref="E82:F83"/>
    <mergeCell ref="D92:F93"/>
    <mergeCell ref="C109:D110"/>
    <mergeCell ref="E109:E110"/>
    <mergeCell ref="F109:F110"/>
    <mergeCell ref="G109:G110"/>
    <mergeCell ref="R109:R110"/>
    <mergeCell ref="D84:D91"/>
    <mergeCell ref="E84:E85"/>
    <mergeCell ref="F84:F85"/>
    <mergeCell ref="E86:E87"/>
    <mergeCell ref="F86:F87"/>
    <mergeCell ref="E88:E89"/>
    <mergeCell ref="F88:F89"/>
    <mergeCell ref="E90:F91"/>
    <mergeCell ref="E119:E120"/>
    <mergeCell ref="F119:F120"/>
    <mergeCell ref="E121:E122"/>
    <mergeCell ref="F121:F122"/>
    <mergeCell ref="E123:E124"/>
    <mergeCell ref="F123:F124"/>
    <mergeCell ref="C111:C144"/>
    <mergeCell ref="D111:D118"/>
    <mergeCell ref="E111:E112"/>
    <mergeCell ref="F111:F112"/>
    <mergeCell ref="E113:E114"/>
    <mergeCell ref="F113:F114"/>
    <mergeCell ref="E115:E116"/>
    <mergeCell ref="F115:F116"/>
    <mergeCell ref="E117:F118"/>
    <mergeCell ref="D119:D126"/>
    <mergeCell ref="E125:F126"/>
    <mergeCell ref="D127:D134"/>
    <mergeCell ref="E127:E128"/>
    <mergeCell ref="F127:F128"/>
    <mergeCell ref="E129:E130"/>
    <mergeCell ref="F129:F130"/>
    <mergeCell ref="E131:E132"/>
    <mergeCell ref="F131:F132"/>
    <mergeCell ref="E133:F134"/>
    <mergeCell ref="D143:F144"/>
    <mergeCell ref="C160:D161"/>
    <mergeCell ref="E160:E161"/>
    <mergeCell ref="F160:F161"/>
    <mergeCell ref="G160:G161"/>
    <mergeCell ref="R160:R161"/>
    <mergeCell ref="D135:D142"/>
    <mergeCell ref="E135:E136"/>
    <mergeCell ref="F135:F136"/>
    <mergeCell ref="E137:E138"/>
    <mergeCell ref="F137:F138"/>
    <mergeCell ref="E139:E140"/>
    <mergeCell ref="F139:F140"/>
    <mergeCell ref="E141:F142"/>
    <mergeCell ref="E170:E171"/>
    <mergeCell ref="F170:F171"/>
    <mergeCell ref="E172:E173"/>
    <mergeCell ref="F172:F173"/>
    <mergeCell ref="E174:E175"/>
    <mergeCell ref="F174:F175"/>
    <mergeCell ref="C162:C195"/>
    <mergeCell ref="D162:D169"/>
    <mergeCell ref="E162:E163"/>
    <mergeCell ref="F162:F163"/>
    <mergeCell ref="E164:E165"/>
    <mergeCell ref="F164:F165"/>
    <mergeCell ref="E166:E167"/>
    <mergeCell ref="F166:F167"/>
    <mergeCell ref="E168:F169"/>
    <mergeCell ref="D170:D177"/>
    <mergeCell ref="E176:F177"/>
    <mergeCell ref="D178:D185"/>
    <mergeCell ref="E178:E179"/>
    <mergeCell ref="F178:F179"/>
    <mergeCell ref="E180:E181"/>
    <mergeCell ref="F180:F181"/>
    <mergeCell ref="E182:E183"/>
    <mergeCell ref="F182:F183"/>
    <mergeCell ref="E184:F185"/>
    <mergeCell ref="D194:F195"/>
    <mergeCell ref="C211:D212"/>
    <mergeCell ref="E211:E212"/>
    <mergeCell ref="F211:F212"/>
    <mergeCell ref="G211:G212"/>
    <mergeCell ref="R211:R212"/>
    <mergeCell ref="D186:D193"/>
    <mergeCell ref="E186:E187"/>
    <mergeCell ref="F186:F187"/>
    <mergeCell ref="E188:E189"/>
    <mergeCell ref="F188:F189"/>
    <mergeCell ref="E190:E191"/>
    <mergeCell ref="F190:F191"/>
    <mergeCell ref="E192:F193"/>
    <mergeCell ref="E221:E222"/>
    <mergeCell ref="F221:F222"/>
    <mergeCell ref="E223:E224"/>
    <mergeCell ref="F223:F224"/>
    <mergeCell ref="E225:E226"/>
    <mergeCell ref="F225:F226"/>
    <mergeCell ref="C213:C246"/>
    <mergeCell ref="D213:D220"/>
    <mergeCell ref="E213:E214"/>
    <mergeCell ref="F213:F214"/>
    <mergeCell ref="E215:E216"/>
    <mergeCell ref="F215:F216"/>
    <mergeCell ref="E217:E218"/>
    <mergeCell ref="F217:F218"/>
    <mergeCell ref="E219:F220"/>
    <mergeCell ref="D221:D228"/>
    <mergeCell ref="E227:F228"/>
    <mergeCell ref="D229:D236"/>
    <mergeCell ref="E229:E230"/>
    <mergeCell ref="F229:F230"/>
    <mergeCell ref="E231:E232"/>
    <mergeCell ref="F231:F232"/>
    <mergeCell ref="E233:E234"/>
    <mergeCell ref="F233:F234"/>
    <mergeCell ref="E235:F236"/>
    <mergeCell ref="D245:F246"/>
    <mergeCell ref="C262:D263"/>
    <mergeCell ref="E262:E263"/>
    <mergeCell ref="F262:F263"/>
    <mergeCell ref="G262:G263"/>
    <mergeCell ref="R262:R263"/>
    <mergeCell ref="D237:D244"/>
    <mergeCell ref="E237:E238"/>
    <mergeCell ref="F237:F238"/>
    <mergeCell ref="E239:E240"/>
    <mergeCell ref="F239:F240"/>
    <mergeCell ref="E241:E242"/>
    <mergeCell ref="F241:F242"/>
    <mergeCell ref="E243:F244"/>
    <mergeCell ref="E272:E273"/>
    <mergeCell ref="F272:F273"/>
    <mergeCell ref="E274:E275"/>
    <mergeCell ref="F274:F275"/>
    <mergeCell ref="E276:E277"/>
    <mergeCell ref="F276:F277"/>
    <mergeCell ref="C264:C297"/>
    <mergeCell ref="D264:D271"/>
    <mergeCell ref="E264:E265"/>
    <mergeCell ref="F264:F265"/>
    <mergeCell ref="E266:E267"/>
    <mergeCell ref="F266:F267"/>
    <mergeCell ref="E268:E269"/>
    <mergeCell ref="F268:F269"/>
    <mergeCell ref="E270:F271"/>
    <mergeCell ref="D272:D279"/>
    <mergeCell ref="E278:F279"/>
    <mergeCell ref="D280:D287"/>
    <mergeCell ref="E280:E281"/>
    <mergeCell ref="F280:F281"/>
    <mergeCell ref="E282:E283"/>
    <mergeCell ref="F282:F283"/>
    <mergeCell ref="E284:E285"/>
    <mergeCell ref="F284:F285"/>
    <mergeCell ref="E286:F287"/>
    <mergeCell ref="D296:F297"/>
    <mergeCell ref="C313:D314"/>
    <mergeCell ref="E313:E314"/>
    <mergeCell ref="F313:F314"/>
    <mergeCell ref="G313:G314"/>
    <mergeCell ref="R313:R314"/>
    <mergeCell ref="D288:D295"/>
    <mergeCell ref="E288:E289"/>
    <mergeCell ref="F288:F289"/>
    <mergeCell ref="E290:E291"/>
    <mergeCell ref="F290:F291"/>
    <mergeCell ref="E292:E293"/>
    <mergeCell ref="F292:F293"/>
    <mergeCell ref="E294:F295"/>
    <mergeCell ref="E323:E324"/>
    <mergeCell ref="F323:F324"/>
    <mergeCell ref="E325:E326"/>
    <mergeCell ref="F325:F326"/>
    <mergeCell ref="E327:E328"/>
    <mergeCell ref="F327:F328"/>
    <mergeCell ref="C315:C348"/>
    <mergeCell ref="D315:D322"/>
    <mergeCell ref="E315:E316"/>
    <mergeCell ref="F315:F316"/>
    <mergeCell ref="E317:E318"/>
    <mergeCell ref="F317:F318"/>
    <mergeCell ref="E319:E320"/>
    <mergeCell ref="F319:F320"/>
    <mergeCell ref="E321:F322"/>
    <mergeCell ref="D323:D330"/>
    <mergeCell ref="E329:F330"/>
    <mergeCell ref="D331:D338"/>
    <mergeCell ref="E331:E332"/>
    <mergeCell ref="F331:F332"/>
    <mergeCell ref="E333:E334"/>
    <mergeCell ref="F333:F334"/>
    <mergeCell ref="E335:E336"/>
    <mergeCell ref="F335:F336"/>
    <mergeCell ref="E337:F338"/>
    <mergeCell ref="D347:F348"/>
    <mergeCell ref="C364:D365"/>
    <mergeCell ref="E364:E365"/>
    <mergeCell ref="F364:F365"/>
    <mergeCell ref="G364:G365"/>
    <mergeCell ref="R364:R365"/>
    <mergeCell ref="D339:D346"/>
    <mergeCell ref="E339:E340"/>
    <mergeCell ref="F339:F340"/>
    <mergeCell ref="E341:E342"/>
    <mergeCell ref="F341:F342"/>
    <mergeCell ref="E343:E344"/>
    <mergeCell ref="F343:F344"/>
    <mergeCell ref="E345:F346"/>
    <mergeCell ref="E374:E375"/>
    <mergeCell ref="F374:F375"/>
    <mergeCell ref="E376:E377"/>
    <mergeCell ref="F376:F377"/>
    <mergeCell ref="E378:E379"/>
    <mergeCell ref="F378:F379"/>
    <mergeCell ref="C366:C399"/>
    <mergeCell ref="D366:D373"/>
    <mergeCell ref="E366:E367"/>
    <mergeCell ref="F366:F367"/>
    <mergeCell ref="E368:E369"/>
    <mergeCell ref="F368:F369"/>
    <mergeCell ref="E370:E371"/>
    <mergeCell ref="F370:F371"/>
    <mergeCell ref="E372:F373"/>
    <mergeCell ref="D374:D381"/>
    <mergeCell ref="E380:F381"/>
    <mergeCell ref="D382:D389"/>
    <mergeCell ref="E382:E383"/>
    <mergeCell ref="F382:F383"/>
    <mergeCell ref="E384:E385"/>
    <mergeCell ref="F384:F385"/>
    <mergeCell ref="E386:E387"/>
    <mergeCell ref="F386:F387"/>
    <mergeCell ref="E388:F389"/>
    <mergeCell ref="D398:F399"/>
    <mergeCell ref="C415:D416"/>
    <mergeCell ref="E415:E416"/>
    <mergeCell ref="F415:F416"/>
    <mergeCell ref="G415:G416"/>
    <mergeCell ref="R415:R416"/>
    <mergeCell ref="D390:D397"/>
    <mergeCell ref="E390:E391"/>
    <mergeCell ref="F390:F391"/>
    <mergeCell ref="E392:E393"/>
    <mergeCell ref="F392:F393"/>
    <mergeCell ref="E394:E395"/>
    <mergeCell ref="F394:F395"/>
    <mergeCell ref="E396:F397"/>
    <mergeCell ref="E425:E426"/>
    <mergeCell ref="F425:F426"/>
    <mergeCell ref="E427:E428"/>
    <mergeCell ref="F427:F428"/>
    <mergeCell ref="E429:E430"/>
    <mergeCell ref="F429:F430"/>
    <mergeCell ref="C417:C450"/>
    <mergeCell ref="D417:D424"/>
    <mergeCell ref="E417:E418"/>
    <mergeCell ref="F417:F418"/>
    <mergeCell ref="E419:E420"/>
    <mergeCell ref="F419:F420"/>
    <mergeCell ref="E421:E422"/>
    <mergeCell ref="F421:F422"/>
    <mergeCell ref="E423:F424"/>
    <mergeCell ref="D425:D432"/>
    <mergeCell ref="E431:F432"/>
    <mergeCell ref="D433:D440"/>
    <mergeCell ref="E433:E434"/>
    <mergeCell ref="F433:F434"/>
    <mergeCell ref="E435:E436"/>
    <mergeCell ref="F435:F436"/>
    <mergeCell ref="E437:E438"/>
    <mergeCell ref="F437:F438"/>
    <mergeCell ref="E439:F440"/>
    <mergeCell ref="D449:F450"/>
    <mergeCell ref="C466:D467"/>
    <mergeCell ref="E466:E467"/>
    <mergeCell ref="F466:F467"/>
    <mergeCell ref="G466:G467"/>
    <mergeCell ref="R466:R467"/>
    <mergeCell ref="D441:D448"/>
    <mergeCell ref="E441:E442"/>
    <mergeCell ref="F441:F442"/>
    <mergeCell ref="E443:E444"/>
    <mergeCell ref="F443:F444"/>
    <mergeCell ref="E445:E446"/>
    <mergeCell ref="F445:F446"/>
    <mergeCell ref="E447:F448"/>
    <mergeCell ref="E476:E477"/>
    <mergeCell ref="F476:F477"/>
    <mergeCell ref="E478:E479"/>
    <mergeCell ref="F478:F479"/>
    <mergeCell ref="E480:E481"/>
    <mergeCell ref="F480:F481"/>
    <mergeCell ref="C468:C501"/>
    <mergeCell ref="D468:D475"/>
    <mergeCell ref="E468:E469"/>
    <mergeCell ref="F468:F469"/>
    <mergeCell ref="E470:E471"/>
    <mergeCell ref="F470:F471"/>
    <mergeCell ref="E472:E473"/>
    <mergeCell ref="F472:F473"/>
    <mergeCell ref="E474:F475"/>
    <mergeCell ref="D476:D483"/>
    <mergeCell ref="E482:F483"/>
    <mergeCell ref="D484:D491"/>
    <mergeCell ref="E484:E485"/>
    <mergeCell ref="F484:F485"/>
    <mergeCell ref="E486:E487"/>
    <mergeCell ref="F486:F487"/>
    <mergeCell ref="E488:E489"/>
    <mergeCell ref="F488:F489"/>
    <mergeCell ref="E490:F491"/>
    <mergeCell ref="D500:F501"/>
    <mergeCell ref="C517:D518"/>
    <mergeCell ref="E517:E518"/>
    <mergeCell ref="F517:F518"/>
    <mergeCell ref="G517:G518"/>
    <mergeCell ref="R517:R518"/>
    <mergeCell ref="D492:D499"/>
    <mergeCell ref="E492:E493"/>
    <mergeCell ref="F492:F493"/>
    <mergeCell ref="E494:E495"/>
    <mergeCell ref="F494:F495"/>
    <mergeCell ref="E496:E497"/>
    <mergeCell ref="F496:F497"/>
    <mergeCell ref="E498:F499"/>
    <mergeCell ref="E527:E528"/>
    <mergeCell ref="F527:F528"/>
    <mergeCell ref="E529:E530"/>
    <mergeCell ref="F529:F530"/>
    <mergeCell ref="E531:E532"/>
    <mergeCell ref="F531:F532"/>
    <mergeCell ref="C519:C552"/>
    <mergeCell ref="D519:D526"/>
    <mergeCell ref="E519:E520"/>
    <mergeCell ref="F519:F520"/>
    <mergeCell ref="E521:E522"/>
    <mergeCell ref="F521:F522"/>
    <mergeCell ref="E523:E524"/>
    <mergeCell ref="F523:F524"/>
    <mergeCell ref="E525:F526"/>
    <mergeCell ref="D527:D534"/>
    <mergeCell ref="E533:F534"/>
    <mergeCell ref="D535:D542"/>
    <mergeCell ref="E535:E536"/>
    <mergeCell ref="F535:F536"/>
    <mergeCell ref="E537:E538"/>
    <mergeCell ref="F537:F538"/>
    <mergeCell ref="E539:E540"/>
    <mergeCell ref="F539:F540"/>
    <mergeCell ref="E541:F542"/>
    <mergeCell ref="D551:F552"/>
    <mergeCell ref="D543:D550"/>
    <mergeCell ref="E543:E544"/>
    <mergeCell ref="F543:F544"/>
    <mergeCell ref="E545:E546"/>
    <mergeCell ref="F545:F546"/>
    <mergeCell ref="E547:E548"/>
    <mergeCell ref="F547:F548"/>
    <mergeCell ref="E549:F550"/>
  </mergeCells>
  <phoneticPr fontId="11"/>
  <conditionalFormatting sqref="H43:Q52">
    <cfRule type="expression" dxfId="2634" priority="1170">
      <formula>H43&lt;0</formula>
    </cfRule>
  </conditionalFormatting>
  <conditionalFormatting sqref="H182">
    <cfRule type="expression" dxfId="2633" priority="555">
      <formula>H182&lt;0</formula>
    </cfRule>
  </conditionalFormatting>
  <conditionalFormatting sqref="H41:Q42">
    <cfRule type="expression" dxfId="2632" priority="918">
      <formula>H41&lt;0</formula>
    </cfRule>
  </conditionalFormatting>
  <conditionalFormatting sqref="H138">
    <cfRule type="expression" dxfId="2631" priority="580">
      <formula>H138&lt;0</formula>
    </cfRule>
  </conditionalFormatting>
  <conditionalFormatting sqref="H140">
    <cfRule type="expression" dxfId="2630" priority="579">
      <formula>H140&lt;0</formula>
    </cfRule>
  </conditionalFormatting>
  <conditionalFormatting sqref="H194:Q195">
    <cfRule type="expression" dxfId="2629" priority="578">
      <formula>H194&lt;0</formula>
    </cfRule>
  </conditionalFormatting>
  <conditionalFormatting sqref="H178:H179">
    <cfRule type="expression" dxfId="2628" priority="557">
      <formula>H178&lt;0</formula>
    </cfRule>
  </conditionalFormatting>
  <conditionalFormatting sqref="H180">
    <cfRule type="expression" dxfId="2627" priority="556">
      <formula>H180&lt;0</formula>
    </cfRule>
  </conditionalFormatting>
  <conditionalFormatting sqref="H94:Q94">
    <cfRule type="expression" dxfId="2626" priority="1147">
      <formula>H94&lt;0</formula>
    </cfRule>
  </conditionalFormatting>
  <conditionalFormatting sqref="H145:Q145">
    <cfRule type="expression" dxfId="2625" priority="1124">
      <formula>H145&lt;0</formula>
    </cfRule>
  </conditionalFormatting>
  <conditionalFormatting sqref="H181">
    <cfRule type="expression" dxfId="2624" priority="554">
      <formula>H181&lt;0</formula>
    </cfRule>
  </conditionalFormatting>
  <conditionalFormatting sqref="H196:Q196">
    <cfRule type="expression" dxfId="2623" priority="1101">
      <formula>H196&lt;0</formula>
    </cfRule>
  </conditionalFormatting>
  <conditionalFormatting sqref="H183">
    <cfRule type="expression" dxfId="2622" priority="553">
      <formula>H183&lt;0</formula>
    </cfRule>
  </conditionalFormatting>
  <conditionalFormatting sqref="H247:Q247">
    <cfRule type="expression" dxfId="2621" priority="1078">
      <formula>H247&lt;0</formula>
    </cfRule>
  </conditionalFormatting>
  <conditionalFormatting sqref="H213:H214">
    <cfRule type="expression" dxfId="2620" priority="541">
      <formula>H213&lt;0</formula>
    </cfRule>
  </conditionalFormatting>
  <conditionalFormatting sqref="H298:Q298">
    <cfRule type="expression" dxfId="2619" priority="1055">
      <formula>H298&lt;0</formula>
    </cfRule>
  </conditionalFormatting>
  <conditionalFormatting sqref="H215">
    <cfRule type="expression" dxfId="2618" priority="540">
      <formula>H215&lt;0</formula>
    </cfRule>
  </conditionalFormatting>
  <conditionalFormatting sqref="H349:Q349">
    <cfRule type="expression" dxfId="2617" priority="1032">
      <formula>H349&lt;0</formula>
    </cfRule>
  </conditionalFormatting>
  <conditionalFormatting sqref="H217">
    <cfRule type="expression" dxfId="2616" priority="539">
      <formula>H217&lt;0</formula>
    </cfRule>
  </conditionalFormatting>
  <conditionalFormatting sqref="H400:Q400">
    <cfRule type="expression" dxfId="2615" priority="1009">
      <formula>H400&lt;0</formula>
    </cfRule>
  </conditionalFormatting>
  <conditionalFormatting sqref="H451:Q451">
    <cfRule type="expression" dxfId="2614" priority="986">
      <formula>H451&lt;0</formula>
    </cfRule>
  </conditionalFormatting>
  <conditionalFormatting sqref="H502:Q502">
    <cfRule type="expression" dxfId="2613" priority="963">
      <formula>H502&lt;0</formula>
    </cfRule>
  </conditionalFormatting>
  <conditionalFormatting sqref="H173">
    <cfRule type="expression" dxfId="2612" priority="561">
      <formula>H173&lt;0</formula>
    </cfRule>
  </conditionalFormatting>
  <conditionalFormatting sqref="H553:Q553">
    <cfRule type="expression" dxfId="2611" priority="940">
      <formula>H553&lt;0</formula>
    </cfRule>
  </conditionalFormatting>
  <conditionalFormatting sqref="H175">
    <cfRule type="expression" dxfId="2610" priority="560">
      <formula>H175&lt;0</formula>
    </cfRule>
  </conditionalFormatting>
  <conditionalFormatting sqref="H170:H171">
    <cfRule type="expression" dxfId="2609" priority="564">
      <formula>H170&lt;0</formula>
    </cfRule>
  </conditionalFormatting>
  <conditionalFormatting sqref="H172">
    <cfRule type="expression" dxfId="2608" priority="563">
      <formula>H172&lt;0</formula>
    </cfRule>
  </conditionalFormatting>
  <conditionalFormatting sqref="H174">
    <cfRule type="expression" dxfId="2607" priority="562">
      <formula>H174&lt;0</formula>
    </cfRule>
  </conditionalFormatting>
  <conditionalFormatting sqref="H186:H187">
    <cfRule type="expression" dxfId="2606" priority="550">
      <formula>H186&lt;0</formula>
    </cfRule>
  </conditionalFormatting>
  <conditionalFormatting sqref="H188">
    <cfRule type="expression" dxfId="2605" priority="549">
      <formula>H188&lt;0</formula>
    </cfRule>
  </conditionalFormatting>
  <conditionalFormatting sqref="H190">
    <cfRule type="expression" dxfId="2604" priority="548">
      <formula>H190&lt;0</formula>
    </cfRule>
  </conditionalFormatting>
  <conditionalFormatting sqref="H189">
    <cfRule type="expression" dxfId="2603" priority="547">
      <formula>H189&lt;0</formula>
    </cfRule>
  </conditionalFormatting>
  <conditionalFormatting sqref="H191">
    <cfRule type="expression" dxfId="2602" priority="546">
      <formula>H191&lt;0</formula>
    </cfRule>
  </conditionalFormatting>
  <conditionalFormatting sqref="H245:Q246">
    <cfRule type="expression" dxfId="2601" priority="545">
      <formula>H245&lt;0</formula>
    </cfRule>
  </conditionalFormatting>
  <conditionalFormatting sqref="H162:H163">
    <cfRule type="expression" dxfId="2600" priority="574">
      <formula>H162&lt;0</formula>
    </cfRule>
  </conditionalFormatting>
  <conditionalFormatting sqref="H164">
    <cfRule type="expression" dxfId="2599" priority="573">
      <formula>H164&lt;0</formula>
    </cfRule>
  </conditionalFormatting>
  <conditionalFormatting sqref="H166">
    <cfRule type="expression" dxfId="2598" priority="572">
      <formula>H166&lt;0</formula>
    </cfRule>
  </conditionalFormatting>
  <conditionalFormatting sqref="H165">
    <cfRule type="expression" dxfId="2597" priority="571">
      <formula>H165&lt;0</formula>
    </cfRule>
  </conditionalFormatting>
  <conditionalFormatting sqref="H167">
    <cfRule type="expression" dxfId="2596" priority="570">
      <formula>H167&lt;0</formula>
    </cfRule>
  </conditionalFormatting>
  <conditionalFormatting sqref="H131">
    <cfRule type="expression" dxfId="2595" priority="588">
      <formula>H131&lt;0</formula>
    </cfRule>
  </conditionalFormatting>
  <conditionalFormatting sqref="H130">
    <cfRule type="expression" dxfId="2594" priority="587">
      <formula>H130&lt;0</formula>
    </cfRule>
  </conditionalFormatting>
  <conditionalFormatting sqref="H132">
    <cfRule type="expression" dxfId="2593" priority="586">
      <formula>H132&lt;0</formula>
    </cfRule>
  </conditionalFormatting>
  <conditionalFormatting sqref="H135:H136">
    <cfRule type="expression" dxfId="2592" priority="583">
      <formula>H135&lt;0</formula>
    </cfRule>
  </conditionalFormatting>
  <conditionalFormatting sqref="H137">
    <cfRule type="expression" dxfId="2591" priority="582">
      <formula>H137&lt;0</formula>
    </cfRule>
  </conditionalFormatting>
  <conditionalFormatting sqref="H139">
    <cfRule type="expression" dxfId="2590" priority="581">
      <formula>H139&lt;0</formula>
    </cfRule>
  </conditionalFormatting>
  <conditionalFormatting sqref="H119:H120">
    <cfRule type="expression" dxfId="2589" priority="597">
      <formula>H119&lt;0</formula>
    </cfRule>
  </conditionalFormatting>
  <conditionalFormatting sqref="H121">
    <cfRule type="expression" dxfId="2588" priority="596">
      <formula>H121&lt;0</formula>
    </cfRule>
  </conditionalFormatting>
  <conditionalFormatting sqref="H123">
    <cfRule type="expression" dxfId="2587" priority="595">
      <formula>H123&lt;0</formula>
    </cfRule>
  </conditionalFormatting>
  <conditionalFormatting sqref="H122">
    <cfRule type="expression" dxfId="2586" priority="594">
      <formula>H122&lt;0</formula>
    </cfRule>
  </conditionalFormatting>
  <conditionalFormatting sqref="H124">
    <cfRule type="expression" dxfId="2585" priority="593">
      <formula>H124&lt;0</formula>
    </cfRule>
  </conditionalFormatting>
  <conditionalFormatting sqref="H127:H128">
    <cfRule type="expression" dxfId="2584" priority="590">
      <formula>H127&lt;0</formula>
    </cfRule>
  </conditionalFormatting>
  <conditionalFormatting sqref="H129">
    <cfRule type="expression" dxfId="2583" priority="589">
      <formula>H129&lt;0</formula>
    </cfRule>
  </conditionalFormatting>
  <conditionalFormatting sqref="H111:H112">
    <cfRule type="expression" dxfId="2582" priority="607">
      <formula>H111&lt;0</formula>
    </cfRule>
  </conditionalFormatting>
  <conditionalFormatting sqref="H113">
    <cfRule type="expression" dxfId="2581" priority="606">
      <formula>H113&lt;0</formula>
    </cfRule>
  </conditionalFormatting>
  <conditionalFormatting sqref="H115">
    <cfRule type="expression" dxfId="2580" priority="605">
      <formula>H115&lt;0</formula>
    </cfRule>
  </conditionalFormatting>
  <conditionalFormatting sqref="H114">
    <cfRule type="expression" dxfId="2579" priority="604">
      <formula>H114&lt;0</formula>
    </cfRule>
  </conditionalFormatting>
  <conditionalFormatting sqref="H116">
    <cfRule type="expression" dxfId="2578" priority="603">
      <formula>H116&lt;0</formula>
    </cfRule>
  </conditionalFormatting>
  <conditionalFormatting sqref="H80">
    <cfRule type="expression" dxfId="2577" priority="621">
      <formula>H80&lt;0</formula>
    </cfRule>
  </conditionalFormatting>
  <conditionalFormatting sqref="H79">
    <cfRule type="expression" dxfId="2576" priority="620">
      <formula>H79&lt;0</formula>
    </cfRule>
  </conditionalFormatting>
  <conditionalFormatting sqref="H81">
    <cfRule type="expression" dxfId="2575" priority="619">
      <formula>H81&lt;0</formula>
    </cfRule>
  </conditionalFormatting>
  <conditionalFormatting sqref="H84:H85">
    <cfRule type="expression" dxfId="2574" priority="616">
      <formula>H84&lt;0</formula>
    </cfRule>
  </conditionalFormatting>
  <conditionalFormatting sqref="H86">
    <cfRule type="expression" dxfId="2573" priority="615">
      <formula>H86&lt;0</formula>
    </cfRule>
  </conditionalFormatting>
  <conditionalFormatting sqref="H88">
    <cfRule type="expression" dxfId="2572" priority="614">
      <formula>H88&lt;0</formula>
    </cfRule>
  </conditionalFormatting>
  <conditionalFormatting sqref="H87">
    <cfRule type="expression" dxfId="2571" priority="613">
      <formula>H87&lt;0</formula>
    </cfRule>
  </conditionalFormatting>
  <conditionalFormatting sqref="H89">
    <cfRule type="expression" dxfId="2570" priority="612">
      <formula>H89&lt;0</formula>
    </cfRule>
  </conditionalFormatting>
  <conditionalFormatting sqref="H143:Q144">
    <cfRule type="expression" dxfId="2569" priority="611">
      <formula>H143&lt;0</formula>
    </cfRule>
  </conditionalFormatting>
  <conditionalFormatting sqref="H68:H69">
    <cfRule type="expression" dxfId="2568" priority="630">
      <formula>H68&lt;0</formula>
    </cfRule>
  </conditionalFormatting>
  <conditionalFormatting sqref="H70">
    <cfRule type="expression" dxfId="2567" priority="629">
      <formula>H70&lt;0</formula>
    </cfRule>
  </conditionalFormatting>
  <conditionalFormatting sqref="H72">
    <cfRule type="expression" dxfId="2566" priority="628">
      <formula>H72&lt;0</formula>
    </cfRule>
  </conditionalFormatting>
  <conditionalFormatting sqref="H71">
    <cfRule type="expression" dxfId="2565" priority="627">
      <formula>H71&lt;0</formula>
    </cfRule>
  </conditionalFormatting>
  <conditionalFormatting sqref="H73">
    <cfRule type="expression" dxfId="2564" priority="626">
      <formula>H73&lt;0</formula>
    </cfRule>
  </conditionalFormatting>
  <conditionalFormatting sqref="H76:H77">
    <cfRule type="expression" dxfId="2563" priority="623">
      <formula>H76&lt;0</formula>
    </cfRule>
  </conditionalFormatting>
  <conditionalFormatting sqref="H78">
    <cfRule type="expression" dxfId="2562" priority="622">
      <formula>H78&lt;0</formula>
    </cfRule>
  </conditionalFormatting>
  <conditionalFormatting sqref="H66:H67">
    <cfRule type="expression" dxfId="2561" priority="643">
      <formula>H66&lt;0</formula>
    </cfRule>
  </conditionalFormatting>
  <conditionalFormatting sqref="H60:H61">
    <cfRule type="expression" dxfId="2560" priority="640">
      <formula>H60&lt;0</formula>
    </cfRule>
  </conditionalFormatting>
  <conditionalFormatting sqref="H62">
    <cfRule type="expression" dxfId="2559" priority="639">
      <formula>H62&lt;0</formula>
    </cfRule>
  </conditionalFormatting>
  <conditionalFormatting sqref="H64">
    <cfRule type="expression" dxfId="2558" priority="638">
      <formula>H64&lt;0</formula>
    </cfRule>
  </conditionalFormatting>
  <conditionalFormatting sqref="H63">
    <cfRule type="expression" dxfId="2557" priority="637">
      <formula>H63&lt;0</formula>
    </cfRule>
  </conditionalFormatting>
  <conditionalFormatting sqref="H65">
    <cfRule type="expression" dxfId="2556" priority="636">
      <formula>H65&lt;0</formula>
    </cfRule>
  </conditionalFormatting>
  <conditionalFormatting sqref="H92:Q93">
    <cfRule type="expression" dxfId="2555" priority="644">
      <formula>H92&lt;0</formula>
    </cfRule>
  </conditionalFormatting>
  <conditionalFormatting sqref="H216">
    <cfRule type="expression" dxfId="2554" priority="538">
      <formula>H216&lt;0</formula>
    </cfRule>
  </conditionalFormatting>
  <conditionalFormatting sqref="H218">
    <cfRule type="expression" dxfId="2553" priority="537">
      <formula>H218&lt;0</formula>
    </cfRule>
  </conditionalFormatting>
  <conditionalFormatting sqref="H221:H222">
    <cfRule type="expression" dxfId="2552" priority="531">
      <formula>H221&lt;0</formula>
    </cfRule>
  </conditionalFormatting>
  <conditionalFormatting sqref="H223">
    <cfRule type="expression" dxfId="2551" priority="530">
      <formula>H223&lt;0</formula>
    </cfRule>
  </conditionalFormatting>
  <conditionalFormatting sqref="H225">
    <cfRule type="expression" dxfId="2550" priority="529">
      <formula>H225&lt;0</formula>
    </cfRule>
  </conditionalFormatting>
  <conditionalFormatting sqref="H224">
    <cfRule type="expression" dxfId="2549" priority="528">
      <formula>H224&lt;0</formula>
    </cfRule>
  </conditionalFormatting>
  <conditionalFormatting sqref="H226">
    <cfRule type="expression" dxfId="2548" priority="527">
      <formula>H226&lt;0</formula>
    </cfRule>
  </conditionalFormatting>
  <conditionalFormatting sqref="H229:H230">
    <cfRule type="expression" dxfId="2547" priority="524">
      <formula>H229&lt;0</formula>
    </cfRule>
  </conditionalFormatting>
  <conditionalFormatting sqref="H231">
    <cfRule type="expression" dxfId="2546" priority="523">
      <formula>H231&lt;0</formula>
    </cfRule>
  </conditionalFormatting>
  <conditionalFormatting sqref="H233">
    <cfRule type="expression" dxfId="2545" priority="522">
      <formula>H233&lt;0</formula>
    </cfRule>
  </conditionalFormatting>
  <conditionalFormatting sqref="H232">
    <cfRule type="expression" dxfId="2544" priority="521">
      <formula>H232&lt;0</formula>
    </cfRule>
  </conditionalFormatting>
  <conditionalFormatting sqref="H234">
    <cfRule type="expression" dxfId="2543" priority="520">
      <formula>H234&lt;0</formula>
    </cfRule>
  </conditionalFormatting>
  <conditionalFormatting sqref="H237:H238">
    <cfRule type="expression" dxfId="2542" priority="517">
      <formula>H237&lt;0</formula>
    </cfRule>
  </conditionalFormatting>
  <conditionalFormatting sqref="H239">
    <cfRule type="expression" dxfId="2541" priority="516">
      <formula>H239&lt;0</formula>
    </cfRule>
  </conditionalFormatting>
  <conditionalFormatting sqref="H241">
    <cfRule type="expression" dxfId="2540" priority="515">
      <formula>H241&lt;0</formula>
    </cfRule>
  </conditionalFormatting>
  <conditionalFormatting sqref="H240">
    <cfRule type="expression" dxfId="2539" priority="514">
      <formula>H240&lt;0</formula>
    </cfRule>
  </conditionalFormatting>
  <conditionalFormatting sqref="H242">
    <cfRule type="expression" dxfId="2538" priority="513">
      <formula>H242&lt;0</formula>
    </cfRule>
  </conditionalFormatting>
  <conditionalFormatting sqref="H296:Q297">
    <cfRule type="expression" dxfId="2537" priority="512">
      <formula>H296&lt;0</formula>
    </cfRule>
  </conditionalFormatting>
  <conditionalFormatting sqref="H264:H265">
    <cfRule type="expression" dxfId="2536" priority="508">
      <formula>H264&lt;0</formula>
    </cfRule>
  </conditionalFormatting>
  <conditionalFormatting sqref="H266">
    <cfRule type="expression" dxfId="2535" priority="507">
      <formula>H266&lt;0</formula>
    </cfRule>
  </conditionalFormatting>
  <conditionalFormatting sqref="H268">
    <cfRule type="expression" dxfId="2534" priority="506">
      <formula>H268&lt;0</formula>
    </cfRule>
  </conditionalFormatting>
  <conditionalFormatting sqref="H267">
    <cfRule type="expression" dxfId="2533" priority="505">
      <formula>H267&lt;0</formula>
    </cfRule>
  </conditionalFormatting>
  <conditionalFormatting sqref="H269">
    <cfRule type="expression" dxfId="2532" priority="504">
      <formula>H269&lt;0</formula>
    </cfRule>
  </conditionalFormatting>
  <conditionalFormatting sqref="H272:H273">
    <cfRule type="expression" dxfId="2531" priority="498">
      <formula>H272&lt;0</formula>
    </cfRule>
  </conditionalFormatting>
  <conditionalFormatting sqref="H274">
    <cfRule type="expression" dxfId="2530" priority="497">
      <formula>H274&lt;0</formula>
    </cfRule>
  </conditionalFormatting>
  <conditionalFormatting sqref="H276">
    <cfRule type="expression" dxfId="2529" priority="496">
      <formula>H276&lt;0</formula>
    </cfRule>
  </conditionalFormatting>
  <conditionalFormatting sqref="H275">
    <cfRule type="expression" dxfId="2528" priority="495">
      <formula>H275&lt;0</formula>
    </cfRule>
  </conditionalFormatting>
  <conditionalFormatting sqref="H277">
    <cfRule type="expression" dxfId="2527" priority="494">
      <formula>H277&lt;0</formula>
    </cfRule>
  </conditionalFormatting>
  <conditionalFormatting sqref="H280:H281">
    <cfRule type="expression" dxfId="2526" priority="491">
      <formula>H280&lt;0</formula>
    </cfRule>
  </conditionalFormatting>
  <conditionalFormatting sqref="H282">
    <cfRule type="expression" dxfId="2525" priority="490">
      <formula>H282&lt;0</formula>
    </cfRule>
  </conditionalFormatting>
  <conditionalFormatting sqref="H284">
    <cfRule type="expression" dxfId="2524" priority="489">
      <formula>H284&lt;0</formula>
    </cfRule>
  </conditionalFormatting>
  <conditionalFormatting sqref="H283">
    <cfRule type="expression" dxfId="2523" priority="488">
      <formula>H283&lt;0</formula>
    </cfRule>
  </conditionalFormatting>
  <conditionalFormatting sqref="H285">
    <cfRule type="expression" dxfId="2522" priority="487">
      <formula>H285&lt;0</formula>
    </cfRule>
  </conditionalFormatting>
  <conditionalFormatting sqref="H288:H289">
    <cfRule type="expression" dxfId="2521" priority="484">
      <formula>H288&lt;0</formula>
    </cfRule>
  </conditionalFormatting>
  <conditionalFormatting sqref="H290">
    <cfRule type="expression" dxfId="2520" priority="483">
      <formula>H290&lt;0</formula>
    </cfRule>
  </conditionalFormatting>
  <conditionalFormatting sqref="H292">
    <cfRule type="expression" dxfId="2519" priority="482">
      <formula>H292&lt;0</formula>
    </cfRule>
  </conditionalFormatting>
  <conditionalFormatting sqref="H291">
    <cfRule type="expression" dxfId="2518" priority="481">
      <formula>H291&lt;0</formula>
    </cfRule>
  </conditionalFormatting>
  <conditionalFormatting sqref="H293">
    <cfRule type="expression" dxfId="2517" priority="480">
      <formula>H293&lt;0</formula>
    </cfRule>
  </conditionalFormatting>
  <conditionalFormatting sqref="H347:Q348">
    <cfRule type="expression" dxfId="2516" priority="479">
      <formula>H347&lt;0</formula>
    </cfRule>
  </conditionalFormatting>
  <conditionalFormatting sqref="H315:H316">
    <cfRule type="expression" dxfId="2515" priority="475">
      <formula>H315&lt;0</formula>
    </cfRule>
  </conditionalFormatting>
  <conditionalFormatting sqref="H317">
    <cfRule type="expression" dxfId="2514" priority="474">
      <formula>H317&lt;0</formula>
    </cfRule>
  </conditionalFormatting>
  <conditionalFormatting sqref="H319">
    <cfRule type="expression" dxfId="2513" priority="473">
      <formula>H319&lt;0</formula>
    </cfRule>
  </conditionalFormatting>
  <conditionalFormatting sqref="H318">
    <cfRule type="expression" dxfId="2512" priority="472">
      <formula>H318&lt;0</formula>
    </cfRule>
  </conditionalFormatting>
  <conditionalFormatting sqref="H320">
    <cfRule type="expression" dxfId="2511" priority="471">
      <formula>H320&lt;0</formula>
    </cfRule>
  </conditionalFormatting>
  <conditionalFormatting sqref="H323:H324">
    <cfRule type="expression" dxfId="2510" priority="465">
      <formula>H323&lt;0</formula>
    </cfRule>
  </conditionalFormatting>
  <conditionalFormatting sqref="H325">
    <cfRule type="expression" dxfId="2509" priority="464">
      <formula>H325&lt;0</formula>
    </cfRule>
  </conditionalFormatting>
  <conditionalFormatting sqref="H327">
    <cfRule type="expression" dxfId="2508" priority="463">
      <formula>H327&lt;0</formula>
    </cfRule>
  </conditionalFormatting>
  <conditionalFormatting sqref="H326">
    <cfRule type="expression" dxfId="2507" priority="462">
      <formula>H326&lt;0</formula>
    </cfRule>
  </conditionalFormatting>
  <conditionalFormatting sqref="H328">
    <cfRule type="expression" dxfId="2506" priority="461">
      <formula>H328&lt;0</formula>
    </cfRule>
  </conditionalFormatting>
  <conditionalFormatting sqref="H331:H332">
    <cfRule type="expression" dxfId="2505" priority="458">
      <formula>H331&lt;0</formula>
    </cfRule>
  </conditionalFormatting>
  <conditionalFormatting sqref="H333">
    <cfRule type="expression" dxfId="2504" priority="457">
      <formula>H333&lt;0</formula>
    </cfRule>
  </conditionalFormatting>
  <conditionalFormatting sqref="H335">
    <cfRule type="expression" dxfId="2503" priority="456">
      <formula>H335&lt;0</formula>
    </cfRule>
  </conditionalFormatting>
  <conditionalFormatting sqref="H334">
    <cfRule type="expression" dxfId="2502" priority="455">
      <formula>H334&lt;0</formula>
    </cfRule>
  </conditionalFormatting>
  <conditionalFormatting sqref="H336">
    <cfRule type="expression" dxfId="2501" priority="454">
      <formula>H336&lt;0</formula>
    </cfRule>
  </conditionalFormatting>
  <conditionalFormatting sqref="H339:H340">
    <cfRule type="expression" dxfId="2500" priority="451">
      <formula>H339&lt;0</formula>
    </cfRule>
  </conditionalFormatting>
  <conditionalFormatting sqref="H341">
    <cfRule type="expression" dxfId="2499" priority="450">
      <formula>H341&lt;0</formula>
    </cfRule>
  </conditionalFormatting>
  <conditionalFormatting sqref="H343">
    <cfRule type="expression" dxfId="2498" priority="449">
      <formula>H343&lt;0</formula>
    </cfRule>
  </conditionalFormatting>
  <conditionalFormatting sqref="H342">
    <cfRule type="expression" dxfId="2497" priority="448">
      <formula>H342&lt;0</formula>
    </cfRule>
  </conditionalFormatting>
  <conditionalFormatting sqref="H344">
    <cfRule type="expression" dxfId="2496" priority="447">
      <formula>H344&lt;0</formula>
    </cfRule>
  </conditionalFormatting>
  <conditionalFormatting sqref="H398:Q399">
    <cfRule type="expression" dxfId="2495" priority="446">
      <formula>H398&lt;0</formula>
    </cfRule>
  </conditionalFormatting>
  <conditionalFormatting sqref="H366:H367">
    <cfRule type="expression" dxfId="2494" priority="442">
      <formula>H366&lt;0</formula>
    </cfRule>
  </conditionalFormatting>
  <conditionalFormatting sqref="H368">
    <cfRule type="expression" dxfId="2493" priority="441">
      <formula>H368&lt;0</formula>
    </cfRule>
  </conditionalFormatting>
  <conditionalFormatting sqref="H370">
    <cfRule type="expression" dxfId="2492" priority="440">
      <formula>H370&lt;0</formula>
    </cfRule>
  </conditionalFormatting>
  <conditionalFormatting sqref="H369">
    <cfRule type="expression" dxfId="2491" priority="439">
      <formula>H369&lt;0</formula>
    </cfRule>
  </conditionalFormatting>
  <conditionalFormatting sqref="H371">
    <cfRule type="expression" dxfId="2490" priority="438">
      <formula>H371&lt;0</formula>
    </cfRule>
  </conditionalFormatting>
  <conditionalFormatting sqref="H374:H375">
    <cfRule type="expression" dxfId="2489" priority="432">
      <formula>H374&lt;0</formula>
    </cfRule>
  </conditionalFormatting>
  <conditionalFormatting sqref="H376">
    <cfRule type="expression" dxfId="2488" priority="431">
      <formula>H376&lt;0</formula>
    </cfRule>
  </conditionalFormatting>
  <conditionalFormatting sqref="H378">
    <cfRule type="expression" dxfId="2487" priority="430">
      <formula>H378&lt;0</formula>
    </cfRule>
  </conditionalFormatting>
  <conditionalFormatting sqref="H377">
    <cfRule type="expression" dxfId="2486" priority="429">
      <formula>H377&lt;0</formula>
    </cfRule>
  </conditionalFormatting>
  <conditionalFormatting sqref="H379">
    <cfRule type="expression" dxfId="2485" priority="428">
      <formula>H379&lt;0</formula>
    </cfRule>
  </conditionalFormatting>
  <conditionalFormatting sqref="H382:H383">
    <cfRule type="expression" dxfId="2484" priority="425">
      <formula>H382&lt;0</formula>
    </cfRule>
  </conditionalFormatting>
  <conditionalFormatting sqref="H384">
    <cfRule type="expression" dxfId="2483" priority="424">
      <formula>H384&lt;0</formula>
    </cfRule>
  </conditionalFormatting>
  <conditionalFormatting sqref="H386">
    <cfRule type="expression" dxfId="2482" priority="423">
      <formula>H386&lt;0</formula>
    </cfRule>
  </conditionalFormatting>
  <conditionalFormatting sqref="H385">
    <cfRule type="expression" dxfId="2481" priority="422">
      <formula>H385&lt;0</formula>
    </cfRule>
  </conditionalFormatting>
  <conditionalFormatting sqref="H387">
    <cfRule type="expression" dxfId="2480" priority="421">
      <formula>H387&lt;0</formula>
    </cfRule>
  </conditionalFormatting>
  <conditionalFormatting sqref="H390:H391">
    <cfRule type="expression" dxfId="2479" priority="418">
      <formula>H390&lt;0</formula>
    </cfRule>
  </conditionalFormatting>
  <conditionalFormatting sqref="H392">
    <cfRule type="expression" dxfId="2478" priority="417">
      <formula>H392&lt;0</formula>
    </cfRule>
  </conditionalFormatting>
  <conditionalFormatting sqref="H394">
    <cfRule type="expression" dxfId="2477" priority="416">
      <formula>H394&lt;0</formula>
    </cfRule>
  </conditionalFormatting>
  <conditionalFormatting sqref="H393">
    <cfRule type="expression" dxfId="2476" priority="415">
      <formula>H393&lt;0</formula>
    </cfRule>
  </conditionalFormatting>
  <conditionalFormatting sqref="H395">
    <cfRule type="expression" dxfId="2475" priority="414">
      <formula>H395&lt;0</formula>
    </cfRule>
  </conditionalFormatting>
  <conditionalFormatting sqref="H449:Q450">
    <cfRule type="expression" dxfId="2474" priority="413">
      <formula>H449&lt;0</formula>
    </cfRule>
  </conditionalFormatting>
  <conditionalFormatting sqref="H417:H418">
    <cfRule type="expression" dxfId="2473" priority="409">
      <formula>H417&lt;0</formula>
    </cfRule>
  </conditionalFormatting>
  <conditionalFormatting sqref="H419">
    <cfRule type="expression" dxfId="2472" priority="408">
      <formula>H419&lt;0</formula>
    </cfRule>
  </conditionalFormatting>
  <conditionalFormatting sqref="H421">
    <cfRule type="expression" dxfId="2471" priority="407">
      <formula>H421&lt;0</formula>
    </cfRule>
  </conditionalFormatting>
  <conditionalFormatting sqref="H420">
    <cfRule type="expression" dxfId="2470" priority="406">
      <formula>H420&lt;0</formula>
    </cfRule>
  </conditionalFormatting>
  <conditionalFormatting sqref="H422">
    <cfRule type="expression" dxfId="2469" priority="405">
      <formula>H422&lt;0</formula>
    </cfRule>
  </conditionalFormatting>
  <conditionalFormatting sqref="H425:H426">
    <cfRule type="expression" dxfId="2468" priority="399">
      <formula>H425&lt;0</formula>
    </cfRule>
  </conditionalFormatting>
  <conditionalFormatting sqref="H427">
    <cfRule type="expression" dxfId="2467" priority="398">
      <formula>H427&lt;0</formula>
    </cfRule>
  </conditionalFormatting>
  <conditionalFormatting sqref="H429">
    <cfRule type="expression" dxfId="2466" priority="397">
      <formula>H429&lt;0</formula>
    </cfRule>
  </conditionalFormatting>
  <conditionalFormatting sqref="H428">
    <cfRule type="expression" dxfId="2465" priority="396">
      <formula>H428&lt;0</formula>
    </cfRule>
  </conditionalFormatting>
  <conditionalFormatting sqref="H430">
    <cfRule type="expression" dxfId="2464" priority="395">
      <formula>H430&lt;0</formula>
    </cfRule>
  </conditionalFormatting>
  <conditionalFormatting sqref="H433:H434">
    <cfRule type="expression" dxfId="2463" priority="392">
      <formula>H433&lt;0</formula>
    </cfRule>
  </conditionalFormatting>
  <conditionalFormatting sqref="H435">
    <cfRule type="expression" dxfId="2462" priority="391">
      <formula>H435&lt;0</formula>
    </cfRule>
  </conditionalFormatting>
  <conditionalFormatting sqref="H437">
    <cfRule type="expression" dxfId="2461" priority="390">
      <formula>H437&lt;0</formula>
    </cfRule>
  </conditionalFormatting>
  <conditionalFormatting sqref="H436">
    <cfRule type="expression" dxfId="2460" priority="389">
      <formula>H436&lt;0</formula>
    </cfRule>
  </conditionalFormatting>
  <conditionalFormatting sqref="H438">
    <cfRule type="expression" dxfId="2459" priority="388">
      <formula>H438&lt;0</formula>
    </cfRule>
  </conditionalFormatting>
  <conditionalFormatting sqref="H441:H442">
    <cfRule type="expression" dxfId="2458" priority="385">
      <formula>H441&lt;0</formula>
    </cfRule>
  </conditionalFormatting>
  <conditionalFormatting sqref="H443">
    <cfRule type="expression" dxfId="2457" priority="384">
      <formula>H443&lt;0</formula>
    </cfRule>
  </conditionalFormatting>
  <conditionalFormatting sqref="H445">
    <cfRule type="expression" dxfId="2456" priority="383">
      <formula>H445&lt;0</formula>
    </cfRule>
  </conditionalFormatting>
  <conditionalFormatting sqref="H444">
    <cfRule type="expression" dxfId="2455" priority="382">
      <formula>H444&lt;0</formula>
    </cfRule>
  </conditionalFormatting>
  <conditionalFormatting sqref="H446">
    <cfRule type="expression" dxfId="2454" priority="381">
      <formula>H446&lt;0</formula>
    </cfRule>
  </conditionalFormatting>
  <conditionalFormatting sqref="H500:Q501">
    <cfRule type="expression" dxfId="2453" priority="380">
      <formula>H500&lt;0</formula>
    </cfRule>
  </conditionalFormatting>
  <conditionalFormatting sqref="H468:H469">
    <cfRule type="expression" dxfId="2452" priority="376">
      <formula>H468&lt;0</formula>
    </cfRule>
  </conditionalFormatting>
  <conditionalFormatting sqref="H470">
    <cfRule type="expression" dxfId="2451" priority="375">
      <formula>H470&lt;0</formula>
    </cfRule>
  </conditionalFormatting>
  <conditionalFormatting sqref="H472">
    <cfRule type="expression" dxfId="2450" priority="374">
      <formula>H472&lt;0</formula>
    </cfRule>
  </conditionalFormatting>
  <conditionalFormatting sqref="H471">
    <cfRule type="expression" dxfId="2449" priority="373">
      <formula>H471&lt;0</formula>
    </cfRule>
  </conditionalFormatting>
  <conditionalFormatting sqref="H473">
    <cfRule type="expression" dxfId="2448" priority="372">
      <formula>H473&lt;0</formula>
    </cfRule>
  </conditionalFormatting>
  <conditionalFormatting sqref="H476:H477">
    <cfRule type="expression" dxfId="2447" priority="366">
      <formula>H476&lt;0</formula>
    </cfRule>
  </conditionalFormatting>
  <conditionalFormatting sqref="H478">
    <cfRule type="expression" dxfId="2446" priority="365">
      <formula>H478&lt;0</formula>
    </cfRule>
  </conditionalFormatting>
  <conditionalFormatting sqref="H480">
    <cfRule type="expression" dxfId="2445" priority="364">
      <formula>H480&lt;0</formula>
    </cfRule>
  </conditionalFormatting>
  <conditionalFormatting sqref="H479">
    <cfRule type="expression" dxfId="2444" priority="363">
      <formula>H479&lt;0</formula>
    </cfRule>
  </conditionalFormatting>
  <conditionalFormatting sqref="H481">
    <cfRule type="expression" dxfId="2443" priority="362">
      <formula>H481&lt;0</formula>
    </cfRule>
  </conditionalFormatting>
  <conditionalFormatting sqref="H484:H485">
    <cfRule type="expression" dxfId="2442" priority="359">
      <formula>H484&lt;0</formula>
    </cfRule>
  </conditionalFormatting>
  <conditionalFormatting sqref="H486">
    <cfRule type="expression" dxfId="2441" priority="358">
      <formula>H486&lt;0</formula>
    </cfRule>
  </conditionalFormatting>
  <conditionalFormatting sqref="H488">
    <cfRule type="expression" dxfId="2440" priority="357">
      <formula>H488&lt;0</formula>
    </cfRule>
  </conditionalFormatting>
  <conditionalFormatting sqref="H487">
    <cfRule type="expression" dxfId="2439" priority="356">
      <formula>H487&lt;0</formula>
    </cfRule>
  </conditionalFormatting>
  <conditionalFormatting sqref="H489">
    <cfRule type="expression" dxfId="2438" priority="355">
      <formula>H489&lt;0</formula>
    </cfRule>
  </conditionalFormatting>
  <conditionalFormatting sqref="H492:H493">
    <cfRule type="expression" dxfId="2437" priority="352">
      <formula>H492&lt;0</formula>
    </cfRule>
  </conditionalFormatting>
  <conditionalFormatting sqref="H494">
    <cfRule type="expression" dxfId="2436" priority="351">
      <formula>H494&lt;0</formula>
    </cfRule>
  </conditionalFormatting>
  <conditionalFormatting sqref="H496">
    <cfRule type="expression" dxfId="2435" priority="350">
      <formula>H496&lt;0</formula>
    </cfRule>
  </conditionalFormatting>
  <conditionalFormatting sqref="H495">
    <cfRule type="expression" dxfId="2434" priority="349">
      <formula>H495&lt;0</formula>
    </cfRule>
  </conditionalFormatting>
  <conditionalFormatting sqref="H497">
    <cfRule type="expression" dxfId="2433" priority="348">
      <formula>H497&lt;0</formula>
    </cfRule>
  </conditionalFormatting>
  <conditionalFormatting sqref="H551:Q552">
    <cfRule type="expression" dxfId="2432" priority="347">
      <formula>H551&lt;0</formula>
    </cfRule>
  </conditionalFormatting>
  <conditionalFormatting sqref="H519:H520">
    <cfRule type="expression" dxfId="2431" priority="343">
      <formula>H519&lt;0</formula>
    </cfRule>
  </conditionalFormatting>
  <conditionalFormatting sqref="H521">
    <cfRule type="expression" dxfId="2430" priority="342">
      <formula>H521&lt;0</formula>
    </cfRule>
  </conditionalFormatting>
  <conditionalFormatting sqref="H523">
    <cfRule type="expression" dxfId="2429" priority="341">
      <formula>H523&lt;0</formula>
    </cfRule>
  </conditionalFormatting>
  <conditionalFormatting sqref="H522">
    <cfRule type="expression" dxfId="2428" priority="340">
      <formula>H522&lt;0</formula>
    </cfRule>
  </conditionalFormatting>
  <conditionalFormatting sqref="H524">
    <cfRule type="expression" dxfId="2427" priority="339">
      <formula>H524&lt;0</formula>
    </cfRule>
  </conditionalFormatting>
  <conditionalFormatting sqref="H527:H528">
    <cfRule type="expression" dxfId="2426" priority="333">
      <formula>H527&lt;0</formula>
    </cfRule>
  </conditionalFormatting>
  <conditionalFormatting sqref="H529">
    <cfRule type="expression" dxfId="2425" priority="332">
      <formula>H529&lt;0</formula>
    </cfRule>
  </conditionalFormatting>
  <conditionalFormatting sqref="H531">
    <cfRule type="expression" dxfId="2424" priority="331">
      <formula>H531&lt;0</formula>
    </cfRule>
  </conditionalFormatting>
  <conditionalFormatting sqref="H530">
    <cfRule type="expression" dxfId="2423" priority="330">
      <formula>H530&lt;0</formula>
    </cfRule>
  </conditionalFormatting>
  <conditionalFormatting sqref="H532">
    <cfRule type="expression" dxfId="2422" priority="329">
      <formula>H532&lt;0</formula>
    </cfRule>
  </conditionalFormatting>
  <conditionalFormatting sqref="H535:H536">
    <cfRule type="expression" dxfId="2421" priority="326">
      <formula>H535&lt;0</formula>
    </cfRule>
  </conditionalFormatting>
  <conditionalFormatting sqref="H537">
    <cfRule type="expression" dxfId="2420" priority="325">
      <formula>H537&lt;0</formula>
    </cfRule>
  </conditionalFormatting>
  <conditionalFormatting sqref="H539">
    <cfRule type="expression" dxfId="2419" priority="324">
      <formula>H539&lt;0</formula>
    </cfRule>
  </conditionalFormatting>
  <conditionalFormatting sqref="H538">
    <cfRule type="expression" dxfId="2418" priority="323">
      <formula>H538&lt;0</formula>
    </cfRule>
  </conditionalFormatting>
  <conditionalFormatting sqref="H540">
    <cfRule type="expression" dxfId="2417" priority="322">
      <formula>H540&lt;0</formula>
    </cfRule>
  </conditionalFormatting>
  <conditionalFormatting sqref="H543:H544">
    <cfRule type="expression" dxfId="2416" priority="319">
      <formula>H543&lt;0</formula>
    </cfRule>
  </conditionalFormatting>
  <conditionalFormatting sqref="H545">
    <cfRule type="expression" dxfId="2415" priority="318">
      <formula>H545&lt;0</formula>
    </cfRule>
  </conditionalFormatting>
  <conditionalFormatting sqref="H547">
    <cfRule type="expression" dxfId="2414" priority="317">
      <formula>H547&lt;0</formula>
    </cfRule>
  </conditionalFormatting>
  <conditionalFormatting sqref="H546">
    <cfRule type="expression" dxfId="2413" priority="316">
      <formula>H546&lt;0</formula>
    </cfRule>
  </conditionalFormatting>
  <conditionalFormatting sqref="H548">
    <cfRule type="expression" dxfId="2412" priority="315">
      <formula>H548&lt;0</formula>
    </cfRule>
  </conditionalFormatting>
  <conditionalFormatting sqref="I13:Q14">
    <cfRule type="expression" dxfId="2411" priority="313">
      <formula>I13&lt;0</formula>
    </cfRule>
  </conditionalFormatting>
  <conditionalFormatting sqref="I11:Q12">
    <cfRule type="expression" dxfId="2410" priority="312">
      <formula>I11&lt;0</formula>
    </cfRule>
  </conditionalFormatting>
  <conditionalFormatting sqref="H9:Q10">
    <cfRule type="expression" dxfId="2409" priority="311">
      <formula>H9&lt;0</formula>
    </cfRule>
  </conditionalFormatting>
  <conditionalFormatting sqref="H11">
    <cfRule type="expression" dxfId="2408" priority="310">
      <formula>H11&lt;0</formula>
    </cfRule>
  </conditionalFormatting>
  <conditionalFormatting sqref="H13">
    <cfRule type="expression" dxfId="2407" priority="309">
      <formula>H13&lt;0</formula>
    </cfRule>
  </conditionalFormatting>
  <conditionalFormatting sqref="H12">
    <cfRule type="expression" dxfId="2406" priority="308">
      <formula>H12&lt;0</formula>
    </cfRule>
  </conditionalFormatting>
  <conditionalFormatting sqref="H14">
    <cfRule type="expression" dxfId="2405" priority="307">
      <formula>H14&lt;0</formula>
    </cfRule>
  </conditionalFormatting>
  <conditionalFormatting sqref="I21:Q22">
    <cfRule type="expression" dxfId="2404" priority="306">
      <formula>I21&lt;0</formula>
    </cfRule>
  </conditionalFormatting>
  <conditionalFormatting sqref="I19:Q20">
    <cfRule type="expression" dxfId="2403" priority="305">
      <formula>I19&lt;0</formula>
    </cfRule>
  </conditionalFormatting>
  <conditionalFormatting sqref="H17:Q18">
    <cfRule type="expression" dxfId="2402" priority="304">
      <formula>H17&lt;0</formula>
    </cfRule>
  </conditionalFormatting>
  <conditionalFormatting sqref="H19">
    <cfRule type="expression" dxfId="2401" priority="303">
      <formula>H19&lt;0</formula>
    </cfRule>
  </conditionalFormatting>
  <conditionalFormatting sqref="H21">
    <cfRule type="expression" dxfId="2400" priority="302">
      <formula>H21&lt;0</formula>
    </cfRule>
  </conditionalFormatting>
  <conditionalFormatting sqref="H20">
    <cfRule type="expression" dxfId="2399" priority="301">
      <formula>H20&lt;0</formula>
    </cfRule>
  </conditionalFormatting>
  <conditionalFormatting sqref="H22">
    <cfRule type="expression" dxfId="2398" priority="300">
      <formula>H22&lt;0</formula>
    </cfRule>
  </conditionalFormatting>
  <conditionalFormatting sqref="I29:Q30">
    <cfRule type="expression" dxfId="2397" priority="299">
      <formula>I29&lt;0</formula>
    </cfRule>
  </conditionalFormatting>
  <conditionalFormatting sqref="I27:Q28">
    <cfRule type="expression" dxfId="2396" priority="298">
      <formula>I27&lt;0</formula>
    </cfRule>
  </conditionalFormatting>
  <conditionalFormatting sqref="H25:Q26">
    <cfRule type="expression" dxfId="2395" priority="297">
      <formula>H25&lt;0</formula>
    </cfRule>
  </conditionalFormatting>
  <conditionalFormatting sqref="H27">
    <cfRule type="expression" dxfId="2394" priority="296">
      <formula>H27&lt;0</formula>
    </cfRule>
  </conditionalFormatting>
  <conditionalFormatting sqref="H29">
    <cfRule type="expression" dxfId="2393" priority="295">
      <formula>H29&lt;0</formula>
    </cfRule>
  </conditionalFormatting>
  <conditionalFormatting sqref="H28">
    <cfRule type="expression" dxfId="2392" priority="294">
      <formula>H28&lt;0</formula>
    </cfRule>
  </conditionalFormatting>
  <conditionalFormatting sqref="H30">
    <cfRule type="expression" dxfId="2391" priority="293">
      <formula>H30&lt;0</formula>
    </cfRule>
  </conditionalFormatting>
  <conditionalFormatting sqref="I37:Q38">
    <cfRule type="expression" dxfId="2390" priority="292">
      <formula>I37&lt;0</formula>
    </cfRule>
  </conditionalFormatting>
  <conditionalFormatting sqref="I35:Q36">
    <cfRule type="expression" dxfId="2389" priority="291">
      <formula>I35&lt;0</formula>
    </cfRule>
  </conditionalFormatting>
  <conditionalFormatting sqref="H33:Q34">
    <cfRule type="expression" dxfId="2388" priority="290">
      <formula>H33&lt;0</formula>
    </cfRule>
  </conditionalFormatting>
  <conditionalFormatting sqref="H35">
    <cfRule type="expression" dxfId="2387" priority="289">
      <formula>H35&lt;0</formula>
    </cfRule>
  </conditionalFormatting>
  <conditionalFormatting sqref="H37">
    <cfRule type="expression" dxfId="2386" priority="288">
      <formula>H37&lt;0</formula>
    </cfRule>
  </conditionalFormatting>
  <conditionalFormatting sqref="H36">
    <cfRule type="expression" dxfId="2385" priority="287">
      <formula>H36&lt;0</formula>
    </cfRule>
  </conditionalFormatting>
  <conditionalFormatting sqref="H38">
    <cfRule type="expression" dxfId="2384" priority="286">
      <formula>H38&lt;0</formula>
    </cfRule>
  </conditionalFormatting>
  <conditionalFormatting sqref="I90:Q91">
    <cfRule type="expression" dxfId="2383" priority="280">
      <formula>I90&lt;0</formula>
    </cfRule>
  </conditionalFormatting>
  <conditionalFormatting sqref="I141:Q142">
    <cfRule type="expression" dxfId="2382" priority="276">
      <formula>I141&lt;0</formula>
    </cfRule>
  </conditionalFormatting>
  <conditionalFormatting sqref="I192:Q193">
    <cfRule type="expression" dxfId="2381" priority="272">
      <formula>I192&lt;0</formula>
    </cfRule>
  </conditionalFormatting>
  <conditionalFormatting sqref="I243:Q244">
    <cfRule type="expression" dxfId="2380" priority="268">
      <formula>I243&lt;0</formula>
    </cfRule>
  </conditionalFormatting>
  <conditionalFormatting sqref="I294:Q295">
    <cfRule type="expression" dxfId="2379" priority="264">
      <formula>I294&lt;0</formula>
    </cfRule>
  </conditionalFormatting>
  <conditionalFormatting sqref="I345:Q346">
    <cfRule type="expression" dxfId="2378" priority="260">
      <formula>I345&lt;0</formula>
    </cfRule>
  </conditionalFormatting>
  <conditionalFormatting sqref="I396:Q397">
    <cfRule type="expression" dxfId="2377" priority="256">
      <formula>I396&lt;0</formula>
    </cfRule>
  </conditionalFormatting>
  <conditionalFormatting sqref="I447:Q448">
    <cfRule type="expression" dxfId="2376" priority="252">
      <formula>I447&lt;0</formula>
    </cfRule>
  </conditionalFormatting>
  <conditionalFormatting sqref="I498:Q499">
    <cfRule type="expression" dxfId="2375" priority="248">
      <formula>I498&lt;0</formula>
    </cfRule>
  </conditionalFormatting>
  <conditionalFormatting sqref="I549:Q550">
    <cfRule type="expression" dxfId="2374" priority="244">
      <formula>I549&lt;0</formula>
    </cfRule>
  </conditionalFormatting>
  <conditionalFormatting sqref="H74:H75">
    <cfRule type="expression" dxfId="2373" priority="243">
      <formula>H74&lt;0</formula>
    </cfRule>
  </conditionalFormatting>
  <conditionalFormatting sqref="H82:H83">
    <cfRule type="expression" dxfId="2372" priority="242">
      <formula>H82&lt;0</formula>
    </cfRule>
  </conditionalFormatting>
  <conditionalFormatting sqref="H90:H91">
    <cfRule type="expression" dxfId="2371" priority="241">
      <formula>H90&lt;0</formula>
    </cfRule>
  </conditionalFormatting>
  <conditionalFormatting sqref="H117:H118">
    <cfRule type="expression" dxfId="2370" priority="240">
      <formula>H117&lt;0</formula>
    </cfRule>
  </conditionalFormatting>
  <conditionalFormatting sqref="H125:H126">
    <cfRule type="expression" dxfId="2369" priority="239">
      <formula>H125&lt;0</formula>
    </cfRule>
  </conditionalFormatting>
  <conditionalFormatting sqref="H133:H134">
    <cfRule type="expression" dxfId="2368" priority="238">
      <formula>H133&lt;0</formula>
    </cfRule>
  </conditionalFormatting>
  <conditionalFormatting sqref="H141:H142">
    <cfRule type="expression" dxfId="2367" priority="237">
      <formula>H141&lt;0</formula>
    </cfRule>
  </conditionalFormatting>
  <conditionalFormatting sqref="H168:H169">
    <cfRule type="expression" dxfId="2366" priority="236">
      <formula>H168&lt;0</formula>
    </cfRule>
  </conditionalFormatting>
  <conditionalFormatting sqref="H176:H177">
    <cfRule type="expression" dxfId="2365" priority="235">
      <formula>H176&lt;0</formula>
    </cfRule>
  </conditionalFormatting>
  <conditionalFormatting sqref="H184:H185">
    <cfRule type="expression" dxfId="2364" priority="234">
      <formula>H184&lt;0</formula>
    </cfRule>
  </conditionalFormatting>
  <conditionalFormatting sqref="H192:H193">
    <cfRule type="expression" dxfId="2363" priority="233">
      <formula>H192&lt;0</formula>
    </cfRule>
  </conditionalFormatting>
  <conditionalFormatting sqref="H219:H220">
    <cfRule type="expression" dxfId="2362" priority="232">
      <formula>H219&lt;0</formula>
    </cfRule>
  </conditionalFormatting>
  <conditionalFormatting sqref="H227:H228">
    <cfRule type="expression" dxfId="2361" priority="231">
      <formula>H227&lt;0</formula>
    </cfRule>
  </conditionalFormatting>
  <conditionalFormatting sqref="H235:H236">
    <cfRule type="expression" dxfId="2360" priority="230">
      <formula>H235&lt;0</formula>
    </cfRule>
  </conditionalFormatting>
  <conditionalFormatting sqref="H243:H244">
    <cfRule type="expression" dxfId="2359" priority="229">
      <formula>H243&lt;0</formula>
    </cfRule>
  </conditionalFormatting>
  <conditionalFormatting sqref="H270:H271">
    <cfRule type="expression" dxfId="2358" priority="228">
      <formula>H270&lt;0</formula>
    </cfRule>
  </conditionalFormatting>
  <conditionalFormatting sqref="H278:H279">
    <cfRule type="expression" dxfId="2357" priority="227">
      <formula>H278&lt;0</formula>
    </cfRule>
  </conditionalFormatting>
  <conditionalFormatting sqref="H286:H287">
    <cfRule type="expression" dxfId="2356" priority="226">
      <formula>H286&lt;0</formula>
    </cfRule>
  </conditionalFormatting>
  <conditionalFormatting sqref="H294:H295">
    <cfRule type="expression" dxfId="2355" priority="225">
      <formula>H294&lt;0</formula>
    </cfRule>
  </conditionalFormatting>
  <conditionalFormatting sqref="H321:H322">
    <cfRule type="expression" dxfId="2354" priority="224">
      <formula>H321&lt;0</formula>
    </cfRule>
  </conditionalFormatting>
  <conditionalFormatting sqref="H329:H330">
    <cfRule type="expression" dxfId="2353" priority="223">
      <formula>H329&lt;0</formula>
    </cfRule>
  </conditionalFormatting>
  <conditionalFormatting sqref="H337:H338">
    <cfRule type="expression" dxfId="2352" priority="222">
      <formula>H337&lt;0</formula>
    </cfRule>
  </conditionalFormatting>
  <conditionalFormatting sqref="H345:H346">
    <cfRule type="expression" dxfId="2351" priority="221">
      <formula>H345&lt;0</formula>
    </cfRule>
  </conditionalFormatting>
  <conditionalFormatting sqref="H372:H373">
    <cfRule type="expression" dxfId="2350" priority="220">
      <formula>H372&lt;0</formula>
    </cfRule>
  </conditionalFormatting>
  <conditionalFormatting sqref="H380:H381">
    <cfRule type="expression" dxfId="2349" priority="219">
      <formula>H380&lt;0</formula>
    </cfRule>
  </conditionalFormatting>
  <conditionalFormatting sqref="H388:H389">
    <cfRule type="expression" dxfId="2348" priority="218">
      <formula>H388&lt;0</formula>
    </cfRule>
  </conditionalFormatting>
  <conditionalFormatting sqref="H396:H397">
    <cfRule type="expression" dxfId="2347" priority="217">
      <formula>H396&lt;0</formula>
    </cfRule>
  </conditionalFormatting>
  <conditionalFormatting sqref="H423:H424">
    <cfRule type="expression" dxfId="2346" priority="216">
      <formula>H423&lt;0</formula>
    </cfRule>
  </conditionalFormatting>
  <conditionalFormatting sqref="H431:H432">
    <cfRule type="expression" dxfId="2345" priority="215">
      <formula>H431&lt;0</formula>
    </cfRule>
  </conditionalFormatting>
  <conditionalFormatting sqref="H439:H440">
    <cfRule type="expression" dxfId="2344" priority="214">
      <formula>H439&lt;0</formula>
    </cfRule>
  </conditionalFormatting>
  <conditionalFormatting sqref="H447:H448">
    <cfRule type="expression" dxfId="2343" priority="213">
      <formula>H447&lt;0</formula>
    </cfRule>
  </conditionalFormatting>
  <conditionalFormatting sqref="H474:H475">
    <cfRule type="expression" dxfId="2342" priority="212">
      <formula>H474&lt;0</formula>
    </cfRule>
  </conditionalFormatting>
  <conditionalFormatting sqref="H482:H483">
    <cfRule type="expression" dxfId="2341" priority="211">
      <formula>H482&lt;0</formula>
    </cfRule>
  </conditionalFormatting>
  <conditionalFormatting sqref="H490:H491">
    <cfRule type="expression" dxfId="2340" priority="210">
      <formula>H490&lt;0</formula>
    </cfRule>
  </conditionalFormatting>
  <conditionalFormatting sqref="H498:H499">
    <cfRule type="expression" dxfId="2339" priority="209">
      <formula>H498&lt;0</formula>
    </cfRule>
  </conditionalFormatting>
  <conditionalFormatting sqref="H525:H526">
    <cfRule type="expression" dxfId="2338" priority="208">
      <formula>H525&lt;0</formula>
    </cfRule>
  </conditionalFormatting>
  <conditionalFormatting sqref="H533:H534">
    <cfRule type="expression" dxfId="2337" priority="207">
      <formula>H533&lt;0</formula>
    </cfRule>
  </conditionalFormatting>
  <conditionalFormatting sqref="H541:H542">
    <cfRule type="expression" dxfId="2336" priority="206">
      <formula>H541&lt;0</formula>
    </cfRule>
  </conditionalFormatting>
  <conditionalFormatting sqref="H549:H550">
    <cfRule type="expression" dxfId="2335" priority="205">
      <formula>H549&lt;0</formula>
    </cfRule>
  </conditionalFormatting>
  <conditionalFormatting sqref="H15:Q16">
    <cfRule type="expression" dxfId="2334" priority="204">
      <formula>H15&lt;0</formula>
    </cfRule>
  </conditionalFormatting>
  <conditionalFormatting sqref="H23:Q24">
    <cfRule type="expression" dxfId="2333" priority="203">
      <formula>H23&lt;0</formula>
    </cfRule>
  </conditionalFormatting>
  <conditionalFormatting sqref="H31:Q32">
    <cfRule type="expression" dxfId="2332" priority="202">
      <formula>H31&lt;0</formula>
    </cfRule>
  </conditionalFormatting>
  <conditionalFormatting sqref="H39:Q40">
    <cfRule type="expression" dxfId="2331" priority="201">
      <formula>H39&lt;0</formula>
    </cfRule>
  </conditionalFormatting>
  <conditionalFormatting sqref="I66:Q67">
    <cfRule type="expression" dxfId="2330" priority="200">
      <formula>I66&lt;0</formula>
    </cfRule>
  </conditionalFormatting>
  <conditionalFormatting sqref="I74:Q75">
    <cfRule type="expression" dxfId="2329" priority="199">
      <formula>I74&lt;0</formula>
    </cfRule>
  </conditionalFormatting>
  <conditionalFormatting sqref="I82:Q83">
    <cfRule type="expression" dxfId="2328" priority="198">
      <formula>I82&lt;0</formula>
    </cfRule>
  </conditionalFormatting>
  <conditionalFormatting sqref="I64:Q65">
    <cfRule type="expression" dxfId="2327" priority="197">
      <formula>I64&lt;0</formula>
    </cfRule>
  </conditionalFormatting>
  <conditionalFormatting sqref="I62:Q63">
    <cfRule type="expression" dxfId="2326" priority="196">
      <formula>I62&lt;0</formula>
    </cfRule>
  </conditionalFormatting>
  <conditionalFormatting sqref="I61:Q61 J60:Q60">
    <cfRule type="expression" dxfId="2325" priority="195">
      <formula>I60&lt;0</formula>
    </cfRule>
  </conditionalFormatting>
  <conditionalFormatting sqref="I60:Q65">
    <cfRule type="expression" dxfId="2324" priority="194">
      <formula>I60&lt;0</formula>
    </cfRule>
  </conditionalFormatting>
  <conditionalFormatting sqref="I72:Q73">
    <cfRule type="expression" dxfId="2323" priority="193">
      <formula>I72&lt;0</formula>
    </cfRule>
  </conditionalFormatting>
  <conditionalFormatting sqref="I70:Q71">
    <cfRule type="expression" dxfId="2322" priority="192">
      <formula>I70&lt;0</formula>
    </cfRule>
  </conditionalFormatting>
  <conditionalFormatting sqref="I69:Q69 J68:Q68">
    <cfRule type="expression" dxfId="2321" priority="191">
      <formula>I68&lt;0</formula>
    </cfRule>
  </conditionalFormatting>
  <conditionalFormatting sqref="I68:Q73">
    <cfRule type="expression" dxfId="2320" priority="190">
      <formula>I68&lt;0</formula>
    </cfRule>
  </conditionalFormatting>
  <conditionalFormatting sqref="I80:Q81">
    <cfRule type="expression" dxfId="2319" priority="189">
      <formula>I80&lt;0</formula>
    </cfRule>
  </conditionalFormatting>
  <conditionalFormatting sqref="I78:Q79">
    <cfRule type="expression" dxfId="2318" priority="188">
      <formula>I78&lt;0</formula>
    </cfRule>
  </conditionalFormatting>
  <conditionalFormatting sqref="I77:Q77 J76:Q76">
    <cfRule type="expression" dxfId="2317" priority="187">
      <formula>I76&lt;0</formula>
    </cfRule>
  </conditionalFormatting>
  <conditionalFormatting sqref="I76:Q81">
    <cfRule type="expression" dxfId="2316" priority="186">
      <formula>I76&lt;0</formula>
    </cfRule>
  </conditionalFormatting>
  <conditionalFormatting sqref="I88:Q89">
    <cfRule type="expression" dxfId="2315" priority="185">
      <formula>I88&lt;0</formula>
    </cfRule>
  </conditionalFormatting>
  <conditionalFormatting sqref="I86:Q87">
    <cfRule type="expression" dxfId="2314" priority="184">
      <formula>I86&lt;0</formula>
    </cfRule>
  </conditionalFormatting>
  <conditionalFormatting sqref="I85:Q85 J84:Q84">
    <cfRule type="expression" dxfId="2313" priority="183">
      <formula>I84&lt;0</formula>
    </cfRule>
  </conditionalFormatting>
  <conditionalFormatting sqref="I84:Q89">
    <cfRule type="expression" dxfId="2312" priority="182">
      <formula>I84&lt;0</formula>
    </cfRule>
  </conditionalFormatting>
  <conditionalFormatting sqref="I117:Q118">
    <cfRule type="expression" dxfId="2311" priority="181">
      <formula>I117&lt;0</formula>
    </cfRule>
  </conditionalFormatting>
  <conditionalFormatting sqref="I125:Q126">
    <cfRule type="expression" dxfId="2310" priority="180">
      <formula>I125&lt;0</formula>
    </cfRule>
  </conditionalFormatting>
  <conditionalFormatting sqref="I133:Q134">
    <cfRule type="expression" dxfId="2309" priority="179">
      <formula>I133&lt;0</formula>
    </cfRule>
  </conditionalFormatting>
  <conditionalFormatting sqref="I115:Q116">
    <cfRule type="expression" dxfId="2308" priority="178">
      <formula>I115&lt;0</formula>
    </cfRule>
  </conditionalFormatting>
  <conditionalFormatting sqref="I113:Q114">
    <cfRule type="expression" dxfId="2307" priority="177">
      <formula>I113&lt;0</formula>
    </cfRule>
  </conditionalFormatting>
  <conditionalFormatting sqref="I112:Q112 J111:Q111">
    <cfRule type="expression" dxfId="2306" priority="176">
      <formula>I111&lt;0</formula>
    </cfRule>
  </conditionalFormatting>
  <conditionalFormatting sqref="I111:Q116">
    <cfRule type="expression" dxfId="2305" priority="175">
      <formula>I111&lt;0</formula>
    </cfRule>
  </conditionalFormatting>
  <conditionalFormatting sqref="I123:Q124">
    <cfRule type="expression" dxfId="2304" priority="174">
      <formula>I123&lt;0</formula>
    </cfRule>
  </conditionalFormatting>
  <conditionalFormatting sqref="I121:Q122">
    <cfRule type="expression" dxfId="2303" priority="173">
      <formula>I121&lt;0</formula>
    </cfRule>
  </conditionalFormatting>
  <conditionalFormatting sqref="I120:Q120 J119:Q119">
    <cfRule type="expression" dxfId="2302" priority="172">
      <formula>I119&lt;0</formula>
    </cfRule>
  </conditionalFormatting>
  <conditionalFormatting sqref="I119:Q124">
    <cfRule type="expression" dxfId="2301" priority="171">
      <formula>I119&lt;0</formula>
    </cfRule>
  </conditionalFormatting>
  <conditionalFormatting sqref="I131:Q132">
    <cfRule type="expression" dxfId="2300" priority="170">
      <formula>I131&lt;0</formula>
    </cfRule>
  </conditionalFormatting>
  <conditionalFormatting sqref="I129:Q130">
    <cfRule type="expression" dxfId="2299" priority="169">
      <formula>I129&lt;0</formula>
    </cfRule>
  </conditionalFormatting>
  <conditionalFormatting sqref="I128:Q128 J127:Q127">
    <cfRule type="expression" dxfId="2298" priority="168">
      <formula>I127&lt;0</formula>
    </cfRule>
  </conditionalFormatting>
  <conditionalFormatting sqref="I127:Q132">
    <cfRule type="expression" dxfId="2297" priority="167">
      <formula>I127&lt;0</formula>
    </cfRule>
  </conditionalFormatting>
  <conditionalFormatting sqref="I139:Q140">
    <cfRule type="expression" dxfId="2296" priority="166">
      <formula>I139&lt;0</formula>
    </cfRule>
  </conditionalFormatting>
  <conditionalFormatting sqref="I137:Q138">
    <cfRule type="expression" dxfId="2295" priority="165">
      <formula>I137&lt;0</formula>
    </cfRule>
  </conditionalFormatting>
  <conditionalFormatting sqref="I136:Q136 J135:Q135">
    <cfRule type="expression" dxfId="2294" priority="164">
      <formula>I135&lt;0</formula>
    </cfRule>
  </conditionalFormatting>
  <conditionalFormatting sqref="I135:Q140">
    <cfRule type="expression" dxfId="2293" priority="163">
      <formula>I135&lt;0</formula>
    </cfRule>
  </conditionalFormatting>
  <conditionalFormatting sqref="I168:Q169">
    <cfRule type="expression" dxfId="2292" priority="162">
      <formula>I168&lt;0</formula>
    </cfRule>
  </conditionalFormatting>
  <conditionalFormatting sqref="I176:Q177">
    <cfRule type="expression" dxfId="2291" priority="161">
      <formula>I176&lt;0</formula>
    </cfRule>
  </conditionalFormatting>
  <conditionalFormatting sqref="I184:Q185">
    <cfRule type="expression" dxfId="2290" priority="160">
      <formula>I184&lt;0</formula>
    </cfRule>
  </conditionalFormatting>
  <conditionalFormatting sqref="I166:Q167">
    <cfRule type="expression" dxfId="2289" priority="159">
      <formula>I166&lt;0</formula>
    </cfRule>
  </conditionalFormatting>
  <conditionalFormatting sqref="I164:Q165">
    <cfRule type="expression" dxfId="2288" priority="158">
      <formula>I164&lt;0</formula>
    </cfRule>
  </conditionalFormatting>
  <conditionalFormatting sqref="I163:Q163 J162:Q162">
    <cfRule type="expression" dxfId="2287" priority="157">
      <formula>I162&lt;0</formula>
    </cfRule>
  </conditionalFormatting>
  <conditionalFormatting sqref="I162:Q167">
    <cfRule type="expression" dxfId="2286" priority="156">
      <formula>I162&lt;0</formula>
    </cfRule>
  </conditionalFormatting>
  <conditionalFormatting sqref="I174:Q175">
    <cfRule type="expression" dxfId="2285" priority="155">
      <formula>I174&lt;0</formula>
    </cfRule>
  </conditionalFormatting>
  <conditionalFormatting sqref="I172:Q173">
    <cfRule type="expression" dxfId="2284" priority="154">
      <formula>I172&lt;0</formula>
    </cfRule>
  </conditionalFormatting>
  <conditionalFormatting sqref="I171:Q171 J170:Q170">
    <cfRule type="expression" dxfId="2283" priority="153">
      <formula>I170&lt;0</formula>
    </cfRule>
  </conditionalFormatting>
  <conditionalFormatting sqref="I170:Q175">
    <cfRule type="expression" dxfId="2282" priority="152">
      <formula>I170&lt;0</formula>
    </cfRule>
  </conditionalFormatting>
  <conditionalFormatting sqref="I182:Q183">
    <cfRule type="expression" dxfId="2281" priority="151">
      <formula>I182&lt;0</formula>
    </cfRule>
  </conditionalFormatting>
  <conditionalFormatting sqref="I180:Q181">
    <cfRule type="expression" dxfId="2280" priority="150">
      <formula>I180&lt;0</formula>
    </cfRule>
  </conditionalFormatting>
  <conditionalFormatting sqref="I179:Q179 J178:Q178">
    <cfRule type="expression" dxfId="2279" priority="149">
      <formula>I178&lt;0</formula>
    </cfRule>
  </conditionalFormatting>
  <conditionalFormatting sqref="I178:Q183">
    <cfRule type="expression" dxfId="2278" priority="148">
      <formula>I178&lt;0</formula>
    </cfRule>
  </conditionalFormatting>
  <conditionalFormatting sqref="I190:Q191">
    <cfRule type="expression" dxfId="2277" priority="147">
      <formula>I190&lt;0</formula>
    </cfRule>
  </conditionalFormatting>
  <conditionalFormatting sqref="I188:Q189">
    <cfRule type="expression" dxfId="2276" priority="146">
      <formula>I188&lt;0</formula>
    </cfRule>
  </conditionalFormatting>
  <conditionalFormatting sqref="I187:Q187 J186:Q186">
    <cfRule type="expression" dxfId="2275" priority="145">
      <formula>I186&lt;0</formula>
    </cfRule>
  </conditionalFormatting>
  <conditionalFormatting sqref="I186:Q191">
    <cfRule type="expression" dxfId="2274" priority="144">
      <formula>I186&lt;0</formula>
    </cfRule>
  </conditionalFormatting>
  <conditionalFormatting sqref="I219:Q220">
    <cfRule type="expression" dxfId="2273" priority="143">
      <formula>I219&lt;0</formula>
    </cfRule>
  </conditionalFormatting>
  <conditionalFormatting sqref="I227:Q228">
    <cfRule type="expression" dxfId="2272" priority="142">
      <formula>I227&lt;0</formula>
    </cfRule>
  </conditionalFormatting>
  <conditionalFormatting sqref="I235:Q236">
    <cfRule type="expression" dxfId="2271" priority="141">
      <formula>I235&lt;0</formula>
    </cfRule>
  </conditionalFormatting>
  <conditionalFormatting sqref="I217:Q218">
    <cfRule type="expression" dxfId="2270" priority="140">
      <formula>I217&lt;0</formula>
    </cfRule>
  </conditionalFormatting>
  <conditionalFormatting sqref="I215:Q216">
    <cfRule type="expression" dxfId="2269" priority="139">
      <formula>I215&lt;0</formula>
    </cfRule>
  </conditionalFormatting>
  <conditionalFormatting sqref="I214:Q214 J213:Q213">
    <cfRule type="expression" dxfId="2268" priority="138">
      <formula>I213&lt;0</formula>
    </cfRule>
  </conditionalFormatting>
  <conditionalFormatting sqref="I213:Q218">
    <cfRule type="expression" dxfId="2267" priority="137">
      <formula>I213&lt;0</formula>
    </cfRule>
  </conditionalFormatting>
  <conditionalFormatting sqref="I225:Q226">
    <cfRule type="expression" dxfId="2266" priority="136">
      <formula>I225&lt;0</formula>
    </cfRule>
  </conditionalFormatting>
  <conditionalFormatting sqref="I223:Q224">
    <cfRule type="expression" dxfId="2265" priority="135">
      <formula>I223&lt;0</formula>
    </cfRule>
  </conditionalFormatting>
  <conditionalFormatting sqref="I222:Q222 J221:Q221">
    <cfRule type="expression" dxfId="2264" priority="134">
      <formula>I221&lt;0</formula>
    </cfRule>
  </conditionalFormatting>
  <conditionalFormatting sqref="I221:Q226">
    <cfRule type="expression" dxfId="2263" priority="133">
      <formula>I221&lt;0</formula>
    </cfRule>
  </conditionalFormatting>
  <conditionalFormatting sqref="I233:Q234">
    <cfRule type="expression" dxfId="2262" priority="132">
      <formula>I233&lt;0</formula>
    </cfRule>
  </conditionalFormatting>
  <conditionalFormatting sqref="I231:Q232">
    <cfRule type="expression" dxfId="2261" priority="131">
      <formula>I231&lt;0</formula>
    </cfRule>
  </conditionalFormatting>
  <conditionalFormatting sqref="I230:Q230 J229:Q229">
    <cfRule type="expression" dxfId="2260" priority="130">
      <formula>I229&lt;0</formula>
    </cfRule>
  </conditionalFormatting>
  <conditionalFormatting sqref="I229:Q234">
    <cfRule type="expression" dxfId="2259" priority="129">
      <formula>I229&lt;0</formula>
    </cfRule>
  </conditionalFormatting>
  <conditionalFormatting sqref="I241:Q242">
    <cfRule type="expression" dxfId="2258" priority="128">
      <formula>I241&lt;0</formula>
    </cfRule>
  </conditionalFormatting>
  <conditionalFormatting sqref="I239:Q240">
    <cfRule type="expression" dxfId="2257" priority="127">
      <formula>I239&lt;0</formula>
    </cfRule>
  </conditionalFormatting>
  <conditionalFormatting sqref="I238:Q238 J237:Q237">
    <cfRule type="expression" dxfId="2256" priority="126">
      <formula>I237&lt;0</formula>
    </cfRule>
  </conditionalFormatting>
  <conditionalFormatting sqref="I237:Q242">
    <cfRule type="expression" dxfId="2255" priority="125">
      <formula>I237&lt;0</formula>
    </cfRule>
  </conditionalFormatting>
  <conditionalFormatting sqref="I270:Q271">
    <cfRule type="expression" dxfId="2254" priority="124">
      <formula>I270&lt;0</formula>
    </cfRule>
  </conditionalFormatting>
  <conditionalFormatting sqref="I278:Q279">
    <cfRule type="expression" dxfId="2253" priority="123">
      <formula>I278&lt;0</formula>
    </cfRule>
  </conditionalFormatting>
  <conditionalFormatting sqref="I286:Q287">
    <cfRule type="expression" dxfId="2252" priority="122">
      <formula>I286&lt;0</formula>
    </cfRule>
  </conditionalFormatting>
  <conditionalFormatting sqref="I268:Q269">
    <cfRule type="expression" dxfId="2251" priority="121">
      <formula>I268&lt;0</formula>
    </cfRule>
  </conditionalFormatting>
  <conditionalFormatting sqref="I266:Q267">
    <cfRule type="expression" dxfId="2250" priority="120">
      <formula>I266&lt;0</formula>
    </cfRule>
  </conditionalFormatting>
  <conditionalFormatting sqref="I265:Q265 J264:Q264">
    <cfRule type="expression" dxfId="2249" priority="119">
      <formula>I264&lt;0</formula>
    </cfRule>
  </conditionalFormatting>
  <conditionalFormatting sqref="I264:Q269">
    <cfRule type="expression" dxfId="2248" priority="118">
      <formula>I264&lt;0</formula>
    </cfRule>
  </conditionalFormatting>
  <conditionalFormatting sqref="I276:Q277">
    <cfRule type="expression" dxfId="2247" priority="117">
      <formula>I276&lt;0</formula>
    </cfRule>
  </conditionalFormatting>
  <conditionalFormatting sqref="I274:Q275">
    <cfRule type="expression" dxfId="2246" priority="116">
      <formula>I274&lt;0</formula>
    </cfRule>
  </conditionalFormatting>
  <conditionalFormatting sqref="I273:Q273 J272:Q272">
    <cfRule type="expression" dxfId="2245" priority="115">
      <formula>I272&lt;0</formula>
    </cfRule>
  </conditionalFormatting>
  <conditionalFormatting sqref="I272:Q277">
    <cfRule type="expression" dxfId="2244" priority="114">
      <formula>I272&lt;0</formula>
    </cfRule>
  </conditionalFormatting>
  <conditionalFormatting sqref="I284:Q285">
    <cfRule type="expression" dxfId="2243" priority="113">
      <formula>I284&lt;0</formula>
    </cfRule>
  </conditionalFormatting>
  <conditionalFormatting sqref="I282:Q283">
    <cfRule type="expression" dxfId="2242" priority="112">
      <formula>I282&lt;0</formula>
    </cfRule>
  </conditionalFormatting>
  <conditionalFormatting sqref="I281:Q281 J280:Q280">
    <cfRule type="expression" dxfId="2241" priority="111">
      <formula>I280&lt;0</formula>
    </cfRule>
  </conditionalFormatting>
  <conditionalFormatting sqref="I280:Q285">
    <cfRule type="expression" dxfId="2240" priority="110">
      <formula>I280&lt;0</formula>
    </cfRule>
  </conditionalFormatting>
  <conditionalFormatting sqref="I292:Q293">
    <cfRule type="expression" dxfId="2239" priority="109">
      <formula>I292&lt;0</formula>
    </cfRule>
  </conditionalFormatting>
  <conditionalFormatting sqref="I290:Q291">
    <cfRule type="expression" dxfId="2238" priority="108">
      <formula>I290&lt;0</formula>
    </cfRule>
  </conditionalFormatting>
  <conditionalFormatting sqref="I289:Q289 J288:Q288">
    <cfRule type="expression" dxfId="2237" priority="107">
      <formula>I288&lt;0</formula>
    </cfRule>
  </conditionalFormatting>
  <conditionalFormatting sqref="I288:Q293">
    <cfRule type="expression" dxfId="2236" priority="106">
      <formula>I288&lt;0</formula>
    </cfRule>
  </conditionalFormatting>
  <conditionalFormatting sqref="I321:Q322">
    <cfRule type="expression" dxfId="2235" priority="105">
      <formula>I321&lt;0</formula>
    </cfRule>
  </conditionalFormatting>
  <conditionalFormatting sqref="I329:Q330">
    <cfRule type="expression" dxfId="2234" priority="104">
      <formula>I329&lt;0</formula>
    </cfRule>
  </conditionalFormatting>
  <conditionalFormatting sqref="I337:Q338">
    <cfRule type="expression" dxfId="2233" priority="103">
      <formula>I337&lt;0</formula>
    </cfRule>
  </conditionalFormatting>
  <conditionalFormatting sqref="I319:Q320">
    <cfRule type="expression" dxfId="2232" priority="102">
      <formula>I319&lt;0</formula>
    </cfRule>
  </conditionalFormatting>
  <conditionalFormatting sqref="I317:Q318">
    <cfRule type="expression" dxfId="2231" priority="101">
      <formula>I317&lt;0</formula>
    </cfRule>
  </conditionalFormatting>
  <conditionalFormatting sqref="I316:Q316 J315:Q315">
    <cfRule type="expression" dxfId="2230" priority="100">
      <formula>I315&lt;0</formula>
    </cfRule>
  </conditionalFormatting>
  <conditionalFormatting sqref="I315:Q320">
    <cfRule type="expression" dxfId="2229" priority="99">
      <formula>I315&lt;0</formula>
    </cfRule>
  </conditionalFormatting>
  <conditionalFormatting sqref="I327:Q328">
    <cfRule type="expression" dxfId="2228" priority="98">
      <formula>I327&lt;0</formula>
    </cfRule>
  </conditionalFormatting>
  <conditionalFormatting sqref="I325:Q326">
    <cfRule type="expression" dxfId="2227" priority="97">
      <formula>I325&lt;0</formula>
    </cfRule>
  </conditionalFormatting>
  <conditionalFormatting sqref="I324:Q324 J323:Q323">
    <cfRule type="expression" dxfId="2226" priority="96">
      <formula>I323&lt;0</formula>
    </cfRule>
  </conditionalFormatting>
  <conditionalFormatting sqref="I323:Q328">
    <cfRule type="expression" dxfId="2225" priority="95">
      <formula>I323&lt;0</formula>
    </cfRule>
  </conditionalFormatting>
  <conditionalFormatting sqref="I335:Q336">
    <cfRule type="expression" dxfId="2224" priority="94">
      <formula>I335&lt;0</formula>
    </cfRule>
  </conditionalFormatting>
  <conditionalFormatting sqref="I333:Q334">
    <cfRule type="expression" dxfId="2223" priority="93">
      <formula>I333&lt;0</formula>
    </cfRule>
  </conditionalFormatting>
  <conditionalFormatting sqref="I332:Q332 J331:Q331">
    <cfRule type="expression" dxfId="2222" priority="92">
      <formula>I331&lt;0</formula>
    </cfRule>
  </conditionalFormatting>
  <conditionalFormatting sqref="I331:Q336">
    <cfRule type="expression" dxfId="2221" priority="91">
      <formula>I331&lt;0</formula>
    </cfRule>
  </conditionalFormatting>
  <conditionalFormatting sqref="I343:Q344">
    <cfRule type="expression" dxfId="2220" priority="90">
      <formula>I343&lt;0</formula>
    </cfRule>
  </conditionalFormatting>
  <conditionalFormatting sqref="I341:Q342">
    <cfRule type="expression" dxfId="2219" priority="89">
      <formula>I341&lt;0</formula>
    </cfRule>
  </conditionalFormatting>
  <conditionalFormatting sqref="I340:Q340 J339:Q339">
    <cfRule type="expression" dxfId="2218" priority="88">
      <formula>I339&lt;0</formula>
    </cfRule>
  </conditionalFormatting>
  <conditionalFormatting sqref="I339:Q344">
    <cfRule type="expression" dxfId="2217" priority="87">
      <formula>I339&lt;0</formula>
    </cfRule>
  </conditionalFormatting>
  <conditionalFormatting sqref="I372:Q373">
    <cfRule type="expression" dxfId="2216" priority="86">
      <formula>I372&lt;0</formula>
    </cfRule>
  </conditionalFormatting>
  <conditionalFormatting sqref="I380:Q381">
    <cfRule type="expression" dxfId="2215" priority="85">
      <formula>I380&lt;0</formula>
    </cfRule>
  </conditionalFormatting>
  <conditionalFormatting sqref="I388:Q389">
    <cfRule type="expression" dxfId="2214" priority="84">
      <formula>I388&lt;0</formula>
    </cfRule>
  </conditionalFormatting>
  <conditionalFormatting sqref="I370:Q371">
    <cfRule type="expression" dxfId="2213" priority="83">
      <formula>I370&lt;0</formula>
    </cfRule>
  </conditionalFormatting>
  <conditionalFormatting sqref="I368:Q369">
    <cfRule type="expression" dxfId="2212" priority="82">
      <formula>I368&lt;0</formula>
    </cfRule>
  </conditionalFormatting>
  <conditionalFormatting sqref="I367:Q367 J366:Q366">
    <cfRule type="expression" dxfId="2211" priority="81">
      <formula>I366&lt;0</formula>
    </cfRule>
  </conditionalFormatting>
  <conditionalFormatting sqref="I366:Q371">
    <cfRule type="expression" dxfId="2210" priority="80">
      <formula>I366&lt;0</formula>
    </cfRule>
  </conditionalFormatting>
  <conditionalFormatting sqref="I378:Q379">
    <cfRule type="expression" dxfId="2209" priority="79">
      <formula>I378&lt;0</formula>
    </cfRule>
  </conditionalFormatting>
  <conditionalFormatting sqref="I376:Q377">
    <cfRule type="expression" dxfId="2208" priority="78">
      <formula>I376&lt;0</formula>
    </cfRule>
  </conditionalFormatting>
  <conditionalFormatting sqref="I375:Q375 J374:Q374">
    <cfRule type="expression" dxfId="2207" priority="77">
      <formula>I374&lt;0</formula>
    </cfRule>
  </conditionalFormatting>
  <conditionalFormatting sqref="I374:Q379">
    <cfRule type="expression" dxfId="2206" priority="76">
      <formula>I374&lt;0</formula>
    </cfRule>
  </conditionalFormatting>
  <conditionalFormatting sqref="I386:Q387">
    <cfRule type="expression" dxfId="2205" priority="75">
      <formula>I386&lt;0</formula>
    </cfRule>
  </conditionalFormatting>
  <conditionalFormatting sqref="I384:Q385">
    <cfRule type="expression" dxfId="2204" priority="74">
      <formula>I384&lt;0</formula>
    </cfRule>
  </conditionalFormatting>
  <conditionalFormatting sqref="I383:Q383 J382:Q382">
    <cfRule type="expression" dxfId="2203" priority="73">
      <formula>I382&lt;0</formula>
    </cfRule>
  </conditionalFormatting>
  <conditionalFormatting sqref="I382:Q387">
    <cfRule type="expression" dxfId="2202" priority="72">
      <formula>I382&lt;0</formula>
    </cfRule>
  </conditionalFormatting>
  <conditionalFormatting sqref="I394:Q395">
    <cfRule type="expression" dxfId="2201" priority="71">
      <formula>I394&lt;0</formula>
    </cfRule>
  </conditionalFormatting>
  <conditionalFormatting sqref="I392:Q393">
    <cfRule type="expression" dxfId="2200" priority="70">
      <formula>I392&lt;0</formula>
    </cfRule>
  </conditionalFormatting>
  <conditionalFormatting sqref="I391:Q391 J390:Q390">
    <cfRule type="expression" dxfId="2199" priority="69">
      <formula>I390&lt;0</formula>
    </cfRule>
  </conditionalFormatting>
  <conditionalFormatting sqref="I390:Q395">
    <cfRule type="expression" dxfId="2198" priority="68">
      <formula>I390&lt;0</formula>
    </cfRule>
  </conditionalFormatting>
  <conditionalFormatting sqref="I423:Q424">
    <cfRule type="expression" dxfId="2197" priority="67">
      <formula>I423&lt;0</formula>
    </cfRule>
  </conditionalFormatting>
  <conditionalFormatting sqref="I431:Q432">
    <cfRule type="expression" dxfId="2196" priority="66">
      <formula>I431&lt;0</formula>
    </cfRule>
  </conditionalFormatting>
  <conditionalFormatting sqref="I439:Q440">
    <cfRule type="expression" dxfId="2195" priority="65">
      <formula>I439&lt;0</formula>
    </cfRule>
  </conditionalFormatting>
  <conditionalFormatting sqref="I421:Q422">
    <cfRule type="expression" dxfId="2194" priority="64">
      <formula>I421&lt;0</formula>
    </cfRule>
  </conditionalFormatting>
  <conditionalFormatting sqref="I419:Q420">
    <cfRule type="expression" dxfId="2193" priority="63">
      <formula>I419&lt;0</formula>
    </cfRule>
  </conditionalFormatting>
  <conditionalFormatting sqref="I418:Q418 J417:Q417">
    <cfRule type="expression" dxfId="2192" priority="62">
      <formula>I417&lt;0</formula>
    </cfRule>
  </conditionalFormatting>
  <conditionalFormatting sqref="I417:Q422">
    <cfRule type="expression" dxfId="2191" priority="61">
      <formula>I417&lt;0</formula>
    </cfRule>
  </conditionalFormatting>
  <conditionalFormatting sqref="I429:Q430">
    <cfRule type="expression" dxfId="2190" priority="60">
      <formula>I429&lt;0</formula>
    </cfRule>
  </conditionalFormatting>
  <conditionalFormatting sqref="I427:Q428">
    <cfRule type="expression" dxfId="2189" priority="59">
      <formula>I427&lt;0</formula>
    </cfRule>
  </conditionalFormatting>
  <conditionalFormatting sqref="I426:Q426 J425:Q425">
    <cfRule type="expression" dxfId="2188" priority="58">
      <formula>I425&lt;0</formula>
    </cfRule>
  </conditionalFormatting>
  <conditionalFormatting sqref="I425:Q430">
    <cfRule type="expression" dxfId="2187" priority="57">
      <formula>I425&lt;0</formula>
    </cfRule>
  </conditionalFormatting>
  <conditionalFormatting sqref="I437:Q438">
    <cfRule type="expression" dxfId="2186" priority="56">
      <formula>I437&lt;0</formula>
    </cfRule>
  </conditionalFormatting>
  <conditionalFormatting sqref="I435:Q436">
    <cfRule type="expression" dxfId="2185" priority="55">
      <formula>I435&lt;0</formula>
    </cfRule>
  </conditionalFormatting>
  <conditionalFormatting sqref="I434:Q434 J433:Q433">
    <cfRule type="expression" dxfId="2184" priority="54">
      <formula>I433&lt;0</formula>
    </cfRule>
  </conditionalFormatting>
  <conditionalFormatting sqref="I433:Q438">
    <cfRule type="expression" dxfId="2183" priority="53">
      <formula>I433&lt;0</formula>
    </cfRule>
  </conditionalFormatting>
  <conditionalFormatting sqref="I445:Q446">
    <cfRule type="expression" dxfId="2182" priority="52">
      <formula>I445&lt;0</formula>
    </cfRule>
  </conditionalFormatting>
  <conditionalFormatting sqref="I443:Q444">
    <cfRule type="expression" dxfId="2181" priority="51">
      <formula>I443&lt;0</formula>
    </cfRule>
  </conditionalFormatting>
  <conditionalFormatting sqref="I442:Q442 J441:Q441">
    <cfRule type="expression" dxfId="2180" priority="50">
      <formula>I441&lt;0</formula>
    </cfRule>
  </conditionalFormatting>
  <conditionalFormatting sqref="I441:Q446">
    <cfRule type="expression" dxfId="2179" priority="49">
      <formula>I441&lt;0</formula>
    </cfRule>
  </conditionalFormatting>
  <conditionalFormatting sqref="I474:Q475">
    <cfRule type="expression" dxfId="2178" priority="48">
      <formula>I474&lt;0</formula>
    </cfRule>
  </conditionalFormatting>
  <conditionalFormatting sqref="I482:Q483">
    <cfRule type="expression" dxfId="2177" priority="47">
      <formula>I482&lt;0</formula>
    </cfRule>
  </conditionalFormatting>
  <conditionalFormatting sqref="I490:Q491">
    <cfRule type="expression" dxfId="2176" priority="46">
      <formula>I490&lt;0</formula>
    </cfRule>
  </conditionalFormatting>
  <conditionalFormatting sqref="I472:Q473">
    <cfRule type="expression" dxfId="2175" priority="45">
      <formula>I472&lt;0</formula>
    </cfRule>
  </conditionalFormatting>
  <conditionalFormatting sqref="I470:Q471">
    <cfRule type="expression" dxfId="2174" priority="44">
      <formula>I470&lt;0</formula>
    </cfRule>
  </conditionalFormatting>
  <conditionalFormatting sqref="I469:Q469 J468:Q468">
    <cfRule type="expression" dxfId="2173" priority="43">
      <formula>I468&lt;0</formula>
    </cfRule>
  </conditionalFormatting>
  <conditionalFormatting sqref="I468:Q473">
    <cfRule type="expression" dxfId="2172" priority="42">
      <formula>I468&lt;0</formula>
    </cfRule>
  </conditionalFormatting>
  <conditionalFormatting sqref="I480:Q481">
    <cfRule type="expression" dxfId="2171" priority="41">
      <formula>I480&lt;0</formula>
    </cfRule>
  </conditionalFormatting>
  <conditionalFormatting sqref="I478:Q479">
    <cfRule type="expression" dxfId="2170" priority="40">
      <formula>I478&lt;0</formula>
    </cfRule>
  </conditionalFormatting>
  <conditionalFormatting sqref="I477:Q477 J476:Q476">
    <cfRule type="expression" dxfId="2169" priority="39">
      <formula>I476&lt;0</formula>
    </cfRule>
  </conditionalFormatting>
  <conditionalFormatting sqref="I476:Q481">
    <cfRule type="expression" dxfId="2168" priority="38">
      <formula>I476&lt;0</formula>
    </cfRule>
  </conditionalFormatting>
  <conditionalFormatting sqref="I488:Q489">
    <cfRule type="expression" dxfId="2167" priority="37">
      <formula>I488&lt;0</formula>
    </cfRule>
  </conditionalFormatting>
  <conditionalFormatting sqref="I486:Q487">
    <cfRule type="expression" dxfId="2166" priority="36">
      <formula>I486&lt;0</formula>
    </cfRule>
  </conditionalFormatting>
  <conditionalFormatting sqref="I485:Q485 J484:Q484">
    <cfRule type="expression" dxfId="2165" priority="35">
      <formula>I484&lt;0</formula>
    </cfRule>
  </conditionalFormatting>
  <conditionalFormatting sqref="I484:Q489">
    <cfRule type="expression" dxfId="2164" priority="34">
      <formula>I484&lt;0</formula>
    </cfRule>
  </conditionalFormatting>
  <conditionalFormatting sqref="I496:Q497">
    <cfRule type="expression" dxfId="2163" priority="33">
      <formula>I496&lt;0</formula>
    </cfRule>
  </conditionalFormatting>
  <conditionalFormatting sqref="I494:Q495">
    <cfRule type="expression" dxfId="2162" priority="32">
      <formula>I494&lt;0</formula>
    </cfRule>
  </conditionalFormatting>
  <conditionalFormatting sqref="I493:Q493 J492:Q492">
    <cfRule type="expression" dxfId="2161" priority="31">
      <formula>I492&lt;0</formula>
    </cfRule>
  </conditionalFormatting>
  <conditionalFormatting sqref="I492:Q497">
    <cfRule type="expression" dxfId="2160" priority="30">
      <formula>I492&lt;0</formula>
    </cfRule>
  </conditionalFormatting>
  <conditionalFormatting sqref="I525:Q526">
    <cfRule type="expression" dxfId="2159" priority="29">
      <formula>I525&lt;0</formula>
    </cfRule>
  </conditionalFormatting>
  <conditionalFormatting sqref="I533:Q534">
    <cfRule type="expression" dxfId="2158" priority="28">
      <formula>I533&lt;0</formula>
    </cfRule>
  </conditionalFormatting>
  <conditionalFormatting sqref="I541:Q542">
    <cfRule type="expression" dxfId="2157" priority="27">
      <formula>I541&lt;0</formula>
    </cfRule>
  </conditionalFormatting>
  <conditionalFormatting sqref="I523:Q524">
    <cfRule type="expression" dxfId="2156" priority="26">
      <formula>I523&lt;0</formula>
    </cfRule>
  </conditionalFormatting>
  <conditionalFormatting sqref="I521:Q522">
    <cfRule type="expression" dxfId="2155" priority="25">
      <formula>I521&lt;0</formula>
    </cfRule>
  </conditionalFormatting>
  <conditionalFormatting sqref="I520:Q520 J519:Q519">
    <cfRule type="expression" dxfId="2154" priority="24">
      <formula>I519&lt;0</formula>
    </cfRule>
  </conditionalFormatting>
  <conditionalFormatting sqref="I519:Q524">
    <cfRule type="expression" dxfId="2153" priority="23">
      <formula>I519&lt;0</formula>
    </cfRule>
  </conditionalFormatting>
  <conditionalFormatting sqref="I531:Q532">
    <cfRule type="expression" dxfId="2152" priority="22">
      <formula>I531&lt;0</formula>
    </cfRule>
  </conditionalFormatting>
  <conditionalFormatting sqref="I529:Q530">
    <cfRule type="expression" dxfId="2151" priority="21">
      <formula>I529&lt;0</formula>
    </cfRule>
  </conditionalFormatting>
  <conditionalFormatting sqref="I528:Q528 J527:Q527">
    <cfRule type="expression" dxfId="2150" priority="20">
      <formula>I527&lt;0</formula>
    </cfRule>
  </conditionalFormatting>
  <conditionalFormatting sqref="I527:Q532">
    <cfRule type="expression" dxfId="2149" priority="19">
      <formula>I527&lt;0</formula>
    </cfRule>
  </conditionalFormatting>
  <conditionalFormatting sqref="I539:Q540">
    <cfRule type="expression" dxfId="2148" priority="18">
      <formula>I539&lt;0</formula>
    </cfRule>
  </conditionalFormatting>
  <conditionalFormatting sqref="I537:Q538">
    <cfRule type="expression" dxfId="2147" priority="17">
      <formula>I537&lt;0</formula>
    </cfRule>
  </conditionalFormatting>
  <conditionalFormatting sqref="I536:Q536 J535:Q535">
    <cfRule type="expression" dxfId="2146" priority="16">
      <formula>I535&lt;0</formula>
    </cfRule>
  </conditionalFormatting>
  <conditionalFormatting sqref="I535:Q540">
    <cfRule type="expression" dxfId="2145" priority="15">
      <formula>I535&lt;0</formula>
    </cfRule>
  </conditionalFormatting>
  <conditionalFormatting sqref="I547:Q548">
    <cfRule type="expression" dxfId="2144" priority="14">
      <formula>I547&lt;0</formula>
    </cfRule>
  </conditionalFormatting>
  <conditionalFormatting sqref="I545:Q546">
    <cfRule type="expression" dxfId="2143" priority="13">
      <formula>I545&lt;0</formula>
    </cfRule>
  </conditionalFormatting>
  <conditionalFormatting sqref="I544:Q544 J543:Q543">
    <cfRule type="expression" dxfId="2142" priority="12">
      <formula>I543&lt;0</formula>
    </cfRule>
  </conditionalFormatting>
  <conditionalFormatting sqref="I543:Q548">
    <cfRule type="expression" dxfId="2141" priority="11">
      <formula>I543&lt;0</formula>
    </cfRule>
  </conditionalFormatting>
  <conditionalFormatting sqref="H95:Q103">
    <cfRule type="expression" dxfId="2140" priority="10">
      <formula>H95&lt;0</formula>
    </cfRule>
  </conditionalFormatting>
  <conditionalFormatting sqref="H146:Q154">
    <cfRule type="expression" dxfId="2139" priority="9">
      <formula>H146&lt;0</formula>
    </cfRule>
  </conditionalFormatting>
  <conditionalFormatting sqref="H197:Q205">
    <cfRule type="expression" dxfId="2138" priority="8">
      <formula>H197&lt;0</formula>
    </cfRule>
  </conditionalFormatting>
  <conditionalFormatting sqref="H248:Q256">
    <cfRule type="expression" dxfId="2137" priority="7">
      <formula>H248&lt;0</formula>
    </cfRule>
  </conditionalFormatting>
  <conditionalFormatting sqref="H299:Q307">
    <cfRule type="expression" dxfId="2136" priority="6">
      <formula>H299&lt;0</formula>
    </cfRule>
  </conditionalFormatting>
  <conditionalFormatting sqref="H350:Q358">
    <cfRule type="expression" dxfId="2135" priority="5">
      <formula>H350&lt;0</formula>
    </cfRule>
  </conditionalFormatting>
  <conditionalFormatting sqref="H401:Q409">
    <cfRule type="expression" dxfId="2134" priority="4">
      <formula>H401&lt;0</formula>
    </cfRule>
  </conditionalFormatting>
  <conditionalFormatting sqref="H452:Q460">
    <cfRule type="expression" dxfId="2133" priority="3">
      <formula>H452&lt;0</formula>
    </cfRule>
  </conditionalFormatting>
  <conditionalFormatting sqref="H503:Q511">
    <cfRule type="expression" dxfId="2132" priority="2">
      <formula>H503&lt;0</formula>
    </cfRule>
  </conditionalFormatting>
  <conditionalFormatting sqref="H554:Q562">
    <cfRule type="expression" dxfId="2131" priority="1">
      <formula>H554&lt;0</formula>
    </cfRule>
  </conditionalFormatting>
  <dataValidations count="1">
    <dataValidation type="custom" allowBlank="1" showInputMessage="1" showErrorMessage="1" errorTitle="小数点以下入力エラー" error="小数点以下は３桁までとして下さい。" sqref="I60:Q65 I68:Q73 I76:Q81 I84:Q89 I111:Q116 I119:Q124 I127:Q132 I135:Q140 I162:Q167 I170:Q175 I178:Q183 I186:Q191 I213:Q218 I221:Q226 I229:Q234 I237:Q242 I264:Q269 I272:Q277 I280:Q285 I288:Q293 I315:Q320 I323:Q328 I331:Q336 I339:Q344 I366:Q371 I374:Q379 I382:Q387 I390:Q395 I417:Q422 I425:Q430 I433:Q438 I441:Q446 I468:Q473 I476:Q481 I484:Q489 I492:Q497 I519:Q524 I527:Q532 I535:Q540 I543:Q548">
      <formula1>ROUND(I60,3)=I60</formula1>
    </dataValidation>
  </dataValidations>
  <printOptions horizontalCentered="1"/>
  <pageMargins left="0.59055118110236227" right="0.59055118110236227" top="0.78740157480314965" bottom="0.39370078740157483" header="0.19685039370078741" footer="0.19685039370078741"/>
  <pageSetup paperSize="9" scale="51" pageOrder="overThenDown" orientation="portrait" blackAndWhite="1" r:id="rId1"/>
  <headerFooter>
    <oddFooter>&amp;C&amp;"ＭＳ 明朝,標準"&amp;14- &amp;P-2 -</oddFooter>
  </headerFooter>
  <rowBreaks count="10" manualBreakCount="10">
    <brk id="53" min="1" max="18" man="1"/>
    <brk id="104" min="1" max="18" man="1"/>
    <brk id="155" min="1" max="18" man="1"/>
    <brk id="206" min="1" max="18" man="1"/>
    <brk id="257" min="1" max="18" man="1"/>
    <brk id="308" min="1" max="18" man="1"/>
    <brk id="359" min="1" max="18" man="1"/>
    <brk id="410" min="1" max="18" man="1"/>
    <brk id="461" min="1" max="18" man="1"/>
    <brk id="512" min="1" max="18" man="1"/>
  </rowBreaks>
  <colBreaks count="1" manualBreakCount="1">
    <brk id="12" min="2" max="562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リスト!$D$4:$D$13</xm:f>
          </x14:formula1>
          <xm:sqref>F468:F473 F9:F14 F543:F548 F17:F22 F476:F481 F484:F489 F492:F497 F25:F30 F60:F65 F68:F73 F76:F81 F84:F89 F111:F116 F119:F124 F127:F132 F135:F140 F162:F167 F170:F175 F178:F183 F186:F191 F213:F218 F221:F226 F229:F234 F237:F242 F264:F269 F272:F277 F280:F285 F288:F293 F315:F320 F323:F328 F331:F336 F339:F344 F366:F371 F374:F379 F382:F387 F390:F395 F417:F422 F425:F430 F433:F438 F441:F446 F519:F524 F527:F532 F535:F540 F33:F38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2"/>
  <sheetViews>
    <sheetView tabSelected="1" workbookViewId="0"/>
  </sheetViews>
  <sheetFormatPr defaultRowHeight="11.25"/>
  <sheetData>
    <row r="2" spans="1:1">
      <c r="A2" t="s">
        <v>554</v>
      </c>
    </row>
    <row r="3" spans="1:1">
      <c r="A3" t="s">
        <v>532</v>
      </c>
    </row>
    <row r="4" spans="1:1">
      <c r="A4" t="s">
        <v>533</v>
      </c>
    </row>
    <row r="5" spans="1:1">
      <c r="A5" t="s">
        <v>534</v>
      </c>
    </row>
    <row r="7" spans="1:1">
      <c r="A7" t="s">
        <v>535</v>
      </c>
    </row>
    <row r="8" spans="1:1">
      <c r="A8" t="s">
        <v>536</v>
      </c>
    </row>
    <row r="9" spans="1:1">
      <c r="A9" t="s">
        <v>537</v>
      </c>
    </row>
    <row r="10" spans="1:1">
      <c r="A10" t="s">
        <v>563</v>
      </c>
    </row>
    <row r="11" spans="1:1">
      <c r="A11" t="s">
        <v>559</v>
      </c>
    </row>
    <row r="13" spans="1:1">
      <c r="A13" t="s">
        <v>560</v>
      </c>
    </row>
    <row r="14" spans="1:1">
      <c r="A14" t="s">
        <v>561</v>
      </c>
    </row>
    <row r="15" spans="1:1">
      <c r="A15" t="s">
        <v>538</v>
      </c>
    </row>
    <row r="17" spans="1:1">
      <c r="A17" t="s">
        <v>562</v>
      </c>
    </row>
    <row r="20" spans="1:1">
      <c r="A20" t="s">
        <v>555</v>
      </c>
    </row>
    <row r="21" spans="1:1">
      <c r="A21" t="s">
        <v>539</v>
      </c>
    </row>
    <row r="22" spans="1:1">
      <c r="A22" t="s">
        <v>540</v>
      </c>
    </row>
    <row r="23" spans="1:1">
      <c r="A23" t="s">
        <v>575</v>
      </c>
    </row>
    <row r="24" spans="1:1">
      <c r="A24" t="s">
        <v>541</v>
      </c>
    </row>
    <row r="26" spans="1:1">
      <c r="A26" t="s">
        <v>542</v>
      </c>
    </row>
    <row r="27" spans="1:1">
      <c r="A27" t="s">
        <v>572</v>
      </c>
    </row>
    <row r="28" spans="1:1">
      <c r="A28" t="s">
        <v>573</v>
      </c>
    </row>
    <row r="29" spans="1:1">
      <c r="A29" t="s">
        <v>543</v>
      </c>
    </row>
    <row r="30" spans="1:1">
      <c r="A30" t="s">
        <v>544</v>
      </c>
    </row>
    <row r="31" spans="1:1">
      <c r="A31" t="s">
        <v>545</v>
      </c>
    </row>
    <row r="32" spans="1:1">
      <c r="A32" t="s">
        <v>546</v>
      </c>
    </row>
    <row r="33" spans="1:1">
      <c r="A33" t="s">
        <v>547</v>
      </c>
    </row>
    <row r="34" spans="1:1">
      <c r="A34" t="s">
        <v>548</v>
      </c>
    </row>
    <row r="35" spans="1:1">
      <c r="A35" t="s">
        <v>549</v>
      </c>
    </row>
    <row r="36" spans="1:1">
      <c r="A36" t="s">
        <v>550</v>
      </c>
    </row>
    <row r="37" spans="1:1">
      <c r="A37" t="s">
        <v>564</v>
      </c>
    </row>
    <row r="38" spans="1:1">
      <c r="A38" t="s">
        <v>557</v>
      </c>
    </row>
    <row r="39" spans="1:1">
      <c r="A39" t="s">
        <v>569</v>
      </c>
    </row>
    <row r="41" spans="1:1">
      <c r="A41" t="s">
        <v>565</v>
      </c>
    </row>
    <row r="42" spans="1:1">
      <c r="A42" t="s">
        <v>570</v>
      </c>
    </row>
    <row r="43" spans="1:1">
      <c r="A43" t="s">
        <v>571</v>
      </c>
    </row>
    <row r="45" spans="1:1">
      <c r="A45" t="s">
        <v>566</v>
      </c>
    </row>
    <row r="46" spans="1:1">
      <c r="A46" t="s">
        <v>551</v>
      </c>
    </row>
    <row r="47" spans="1:1">
      <c r="A47" t="s">
        <v>550</v>
      </c>
    </row>
    <row r="48" spans="1:1">
      <c r="A48" t="s">
        <v>567</v>
      </c>
    </row>
    <row r="49" spans="1:1">
      <c r="A49" t="s">
        <v>552</v>
      </c>
    </row>
    <row r="50" spans="1:1">
      <c r="A50" t="s">
        <v>550</v>
      </c>
    </row>
    <row r="51" spans="1:1">
      <c r="A51" t="s">
        <v>568</v>
      </c>
    </row>
    <row r="52" spans="1:1">
      <c r="A52" t="s">
        <v>553</v>
      </c>
    </row>
  </sheetData>
  <phoneticPr fontId="11"/>
  <pageMargins left="0.7" right="0.7" top="0.75" bottom="0.75" header="0.3" footer="0.3"/>
  <pageSetup paperSize="9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T105"/>
  <sheetViews>
    <sheetView showGridLines="0" view="pageBreakPreview" zoomScale="50" zoomScaleNormal="70" zoomScaleSheetLayoutView="50" workbookViewId="0">
      <selection activeCell="B3" sqref="B3"/>
    </sheetView>
  </sheetViews>
  <sheetFormatPr defaultColWidth="9.33203125" defaultRowHeight="13.5"/>
  <cols>
    <col min="1" max="2" width="2.83203125" style="305" customWidth="1"/>
    <col min="3" max="4" width="10.5" style="305" customWidth="1"/>
    <col min="5" max="5" width="29.83203125" style="305" customWidth="1"/>
    <col min="6" max="6" width="18.6640625" style="305" customWidth="1"/>
    <col min="7" max="7" width="26.83203125" style="305" customWidth="1"/>
    <col min="8" max="17" width="23.33203125" style="307" bestFit="1" customWidth="1"/>
    <col min="18" max="18" width="81.83203125" style="307" customWidth="1"/>
    <col min="19" max="19" width="2.83203125" style="305" customWidth="1"/>
    <col min="20" max="16384" width="9.33203125" style="305"/>
  </cols>
  <sheetData>
    <row r="1" spans="2:20" s="2" customFormat="1" ht="27.75" customHeight="1">
      <c r="B1" s="1" t="s">
        <v>298</v>
      </c>
      <c r="I1" s="15"/>
      <c r="J1" s="171"/>
    </row>
    <row r="2" spans="2:20" s="2" customFormat="1" ht="15" customHeight="1">
      <c r="C2" s="1"/>
      <c r="J2" s="15"/>
    </row>
    <row r="3" spans="2:20" ht="21.95" customHeight="1">
      <c r="C3" s="306" t="s">
        <v>109</v>
      </c>
      <c r="R3" s="308"/>
    </row>
    <row r="4" spans="2:20" ht="21.95" customHeight="1">
      <c r="C4" s="306" t="s">
        <v>110</v>
      </c>
      <c r="R4" s="308"/>
    </row>
    <row r="5" spans="2:20" ht="21.95" customHeight="1">
      <c r="C5" s="309" t="s">
        <v>111</v>
      </c>
      <c r="D5" s="310"/>
      <c r="E5" s="310"/>
      <c r="F5" s="310"/>
      <c r="G5" s="310"/>
      <c r="H5" s="310"/>
      <c r="I5" s="310"/>
      <c r="J5" s="310"/>
      <c r="K5" s="310"/>
      <c r="R5" s="308"/>
    </row>
    <row r="6" spans="2:20" ht="21.95" customHeight="1">
      <c r="C6" s="312" t="s">
        <v>28</v>
      </c>
      <c r="E6" s="328" t="s">
        <v>388</v>
      </c>
      <c r="F6" s="278" t="s">
        <v>451</v>
      </c>
      <c r="R6" s="314"/>
    </row>
    <row r="7" spans="2:20" s="315" customFormat="1" ht="21.95" customHeight="1">
      <c r="C7" s="433" t="s">
        <v>103</v>
      </c>
      <c r="D7" s="434"/>
      <c r="E7" s="431" t="s">
        <v>24</v>
      </c>
      <c r="F7" s="431" t="s">
        <v>112</v>
      </c>
      <c r="G7" s="431" t="s">
        <v>113</v>
      </c>
      <c r="H7" s="316" t="s">
        <v>114</v>
      </c>
      <c r="I7" s="317"/>
      <c r="J7" s="317"/>
      <c r="K7" s="317"/>
      <c r="L7" s="318"/>
      <c r="M7" s="316" t="s">
        <v>39</v>
      </c>
      <c r="N7" s="317"/>
      <c r="O7" s="317"/>
      <c r="P7" s="317"/>
      <c r="Q7" s="318"/>
      <c r="R7" s="429" t="s">
        <v>115</v>
      </c>
    </row>
    <row r="8" spans="2:20" s="315" customFormat="1" ht="21.95" customHeight="1">
      <c r="C8" s="435"/>
      <c r="D8" s="436"/>
      <c r="E8" s="432"/>
      <c r="F8" s="432"/>
      <c r="G8" s="432"/>
      <c r="H8" s="283">
        <f>DATE(様式一覧!$D$3,1,1)</f>
        <v>42370</v>
      </c>
      <c r="I8" s="283">
        <f>DATE(様式一覧!$D$3+1,1,1)</f>
        <v>42736</v>
      </c>
      <c r="J8" s="283">
        <f>DATE(様式一覧!$D$3+2,1,1)</f>
        <v>43101</v>
      </c>
      <c r="K8" s="283">
        <f>DATE(様式一覧!$D$3+3,1,1)</f>
        <v>43466</v>
      </c>
      <c r="L8" s="283">
        <f>DATE(様式一覧!$D$3+4,1,1)</f>
        <v>43831</v>
      </c>
      <c r="M8" s="283">
        <f>DATE(様式一覧!$D$3+5,1,1)</f>
        <v>44197</v>
      </c>
      <c r="N8" s="283">
        <f>DATE(様式一覧!$D$3+6,1,1)</f>
        <v>44562</v>
      </c>
      <c r="O8" s="283">
        <f>DATE(様式一覧!$D$3+7,1,1)</f>
        <v>44927</v>
      </c>
      <c r="P8" s="283">
        <f>DATE(様式一覧!$D$3+8,1,1)</f>
        <v>45292</v>
      </c>
      <c r="Q8" s="283">
        <f>DATE(様式一覧!$D$3+9,1,1)</f>
        <v>45658</v>
      </c>
      <c r="R8" s="430"/>
    </row>
    <row r="9" spans="2:20" s="271" customFormat="1" ht="37.5" customHeight="1">
      <c r="C9" s="438" t="s">
        <v>116</v>
      </c>
      <c r="D9" s="438" t="s">
        <v>117</v>
      </c>
      <c r="E9" s="441" t="str">
        <f>IF('様式第36(指定)_受電'!E60="","",'様式第36(指定)_受電'!E60)</f>
        <v/>
      </c>
      <c r="F9" s="441" t="str">
        <f>IF('様式第36(指定)_受電'!F60="","",'様式第36(指定)_受電'!F60)</f>
        <v/>
      </c>
      <c r="G9" s="268" t="s">
        <v>408</v>
      </c>
      <c r="H9" s="267" t="str">
        <f>IF(COUNT('様式第36(指定)_受電'!R60)=0,"",'様式第36(指定)_受電'!R60)</f>
        <v/>
      </c>
      <c r="I9" s="303"/>
      <c r="J9" s="303"/>
      <c r="K9" s="303"/>
      <c r="L9" s="303"/>
      <c r="M9" s="303"/>
      <c r="N9" s="303"/>
      <c r="O9" s="303"/>
      <c r="P9" s="303"/>
      <c r="Q9" s="303"/>
      <c r="R9" s="304"/>
    </row>
    <row r="10" spans="2:20" s="271" customFormat="1" ht="37.5" customHeight="1">
      <c r="C10" s="439"/>
      <c r="D10" s="439"/>
      <c r="E10" s="442"/>
      <c r="F10" s="442"/>
      <c r="G10" s="268" t="s">
        <v>409</v>
      </c>
      <c r="H10" s="267" t="str">
        <f>IF(COUNT('様式第32第8表(指定１)_受電'!H61)=0,"",'様式第32第8表(指定１)_受電'!H61)</f>
        <v/>
      </c>
      <c r="I10" s="267" t="str">
        <f>IF(COUNT('様式第32第8表(指定１)_受電'!I61)=0,"",'様式第32第8表(指定１)_受電'!I61)</f>
        <v/>
      </c>
      <c r="J10" s="267" t="str">
        <f>IF(COUNT('様式第32第8表(指定１)_受電'!J61)=0,"",'様式第32第8表(指定１)_受電'!J61)</f>
        <v/>
      </c>
      <c r="K10" s="267" t="str">
        <f>IF(COUNT('様式第32第8表(指定１)_受電'!K61)=0,"",'様式第32第8表(指定１)_受電'!K61)</f>
        <v/>
      </c>
      <c r="L10" s="267" t="str">
        <f>IF(COUNT('様式第32第8表(指定１)_受電'!L61)=0,"",'様式第32第8表(指定１)_受電'!L61)</f>
        <v/>
      </c>
      <c r="M10" s="267" t="str">
        <f>IF(COUNT('様式第32第8表(指定１)_受電'!M61)=0,"",'様式第32第8表(指定１)_受電'!M61)</f>
        <v/>
      </c>
      <c r="N10" s="267" t="str">
        <f>IF(COUNT('様式第32第8表(指定１)_受電'!N61)=0,"",'様式第32第8表(指定１)_受電'!N61)</f>
        <v/>
      </c>
      <c r="O10" s="267" t="str">
        <f>IF(COUNT('様式第32第8表(指定１)_受電'!O61)=0,"",'様式第32第8表(指定１)_受電'!O61)</f>
        <v/>
      </c>
      <c r="P10" s="267" t="str">
        <f>IF(COUNT('様式第32第8表(指定１)_受電'!P61)=0,"",'様式第32第8表(指定１)_受電'!P61)</f>
        <v/>
      </c>
      <c r="Q10" s="267" t="str">
        <f>IF(COUNT('様式第32第8表(指定１)_受電'!Q61)=0,"",'様式第32第8表(指定１)_受電'!Q61)</f>
        <v/>
      </c>
      <c r="R10" s="304"/>
      <c r="T10" s="272" t="s">
        <v>414</v>
      </c>
    </row>
    <row r="11" spans="2:20" s="271" customFormat="1" ht="37.5" customHeight="1">
      <c r="C11" s="439"/>
      <c r="D11" s="439"/>
      <c r="E11" s="441" t="str">
        <f>IF('様式第36(指定)_受電'!E62="","",'様式第36(指定)_受電'!E62)</f>
        <v/>
      </c>
      <c r="F11" s="441" t="str">
        <f>IF('様式第36(指定)_受電'!F62="","",'様式第36(指定)_受電'!F62)</f>
        <v/>
      </c>
      <c r="G11" s="268" t="s">
        <v>408</v>
      </c>
      <c r="H11" s="267" t="str">
        <f>IF(COUNT('様式第36(指定)_受電'!R62)=0,"",'様式第36(指定)_受電'!R62)</f>
        <v/>
      </c>
      <c r="I11" s="303"/>
      <c r="J11" s="303"/>
      <c r="K11" s="303"/>
      <c r="L11" s="303"/>
      <c r="M11" s="303"/>
      <c r="N11" s="303"/>
      <c r="O11" s="303"/>
      <c r="P11" s="303"/>
      <c r="Q11" s="303"/>
      <c r="R11" s="304"/>
    </row>
    <row r="12" spans="2:20" s="271" customFormat="1" ht="37.5" customHeight="1">
      <c r="C12" s="439"/>
      <c r="D12" s="439"/>
      <c r="E12" s="442"/>
      <c r="F12" s="442"/>
      <c r="G12" s="268" t="s">
        <v>409</v>
      </c>
      <c r="H12" s="267" t="str">
        <f>IF(COUNT('様式第32第8表(指定１)_受電'!H63)=0,"",'様式第32第8表(指定１)_受電'!H63)</f>
        <v/>
      </c>
      <c r="I12" s="267" t="str">
        <f>IF(COUNT('様式第32第8表(指定１)_受電'!I63)=0,"",'様式第32第8表(指定１)_受電'!I63)</f>
        <v/>
      </c>
      <c r="J12" s="267" t="str">
        <f>IF(COUNT('様式第32第8表(指定１)_受電'!J63)=0,"",'様式第32第8表(指定１)_受電'!J63)</f>
        <v/>
      </c>
      <c r="K12" s="267" t="str">
        <f>IF(COUNT('様式第32第8表(指定１)_受電'!K63)=0,"",'様式第32第8表(指定１)_受電'!K63)</f>
        <v/>
      </c>
      <c r="L12" s="267" t="str">
        <f>IF(COUNT('様式第32第8表(指定１)_受電'!L63)=0,"",'様式第32第8表(指定１)_受電'!L63)</f>
        <v/>
      </c>
      <c r="M12" s="267" t="str">
        <f>IF(COUNT('様式第32第8表(指定１)_受電'!M63)=0,"",'様式第32第8表(指定１)_受電'!M63)</f>
        <v/>
      </c>
      <c r="N12" s="267" t="str">
        <f>IF(COUNT('様式第32第8表(指定１)_受電'!N63)=0,"",'様式第32第8表(指定１)_受電'!N63)</f>
        <v/>
      </c>
      <c r="O12" s="267" t="str">
        <f>IF(COUNT('様式第32第8表(指定１)_受電'!O63)=0,"",'様式第32第8表(指定１)_受電'!O63)</f>
        <v/>
      </c>
      <c r="P12" s="267" t="str">
        <f>IF(COUNT('様式第32第8表(指定１)_受電'!P63)=0,"",'様式第32第8表(指定１)_受電'!P63)</f>
        <v/>
      </c>
      <c r="Q12" s="267" t="str">
        <f>IF(COUNT('様式第32第8表(指定１)_受電'!Q63)=0,"",'様式第32第8表(指定１)_受電'!Q63)</f>
        <v/>
      </c>
      <c r="R12" s="304"/>
      <c r="T12" s="272" t="s">
        <v>414</v>
      </c>
    </row>
    <row r="13" spans="2:20" s="271" customFormat="1" ht="37.5" customHeight="1">
      <c r="C13" s="439"/>
      <c r="D13" s="439"/>
      <c r="E13" s="441" t="str">
        <f>IF('様式第36(指定)_受電'!E64="","",'様式第36(指定)_受電'!E64)</f>
        <v/>
      </c>
      <c r="F13" s="441" t="str">
        <f>IF('様式第36(指定)_受電'!F64="","",'様式第36(指定)_受電'!F64)</f>
        <v/>
      </c>
      <c r="G13" s="268" t="s">
        <v>408</v>
      </c>
      <c r="H13" s="267" t="str">
        <f>IF(COUNT('様式第36(指定)_受電'!R64)=0,"",'様式第36(指定)_受電'!R64)</f>
        <v/>
      </c>
      <c r="I13" s="303"/>
      <c r="J13" s="303"/>
      <c r="K13" s="303"/>
      <c r="L13" s="303"/>
      <c r="M13" s="303"/>
      <c r="N13" s="303"/>
      <c r="O13" s="303"/>
      <c r="P13" s="303"/>
      <c r="Q13" s="303"/>
      <c r="R13" s="304"/>
    </row>
    <row r="14" spans="2:20" s="271" customFormat="1" ht="37.5" customHeight="1">
      <c r="C14" s="439"/>
      <c r="D14" s="439"/>
      <c r="E14" s="442"/>
      <c r="F14" s="442"/>
      <c r="G14" s="268" t="s">
        <v>409</v>
      </c>
      <c r="H14" s="267" t="str">
        <f>IF(COUNT('様式第32第8表(指定１)_受電'!H65)=0,"",'様式第32第8表(指定１)_受電'!H65)</f>
        <v/>
      </c>
      <c r="I14" s="267" t="str">
        <f>IF(COUNT('様式第32第8表(指定１)_受電'!I65)=0,"",'様式第32第8表(指定１)_受電'!I65)</f>
        <v/>
      </c>
      <c r="J14" s="267" t="str">
        <f>IF(COUNT('様式第32第8表(指定１)_受電'!J65)=0,"",'様式第32第8表(指定１)_受電'!J65)</f>
        <v/>
      </c>
      <c r="K14" s="267" t="str">
        <f>IF(COUNT('様式第32第8表(指定１)_受電'!K65)=0,"",'様式第32第8表(指定１)_受電'!K65)</f>
        <v/>
      </c>
      <c r="L14" s="267" t="str">
        <f>IF(COUNT('様式第32第8表(指定１)_受電'!L65)=0,"",'様式第32第8表(指定１)_受電'!L65)</f>
        <v/>
      </c>
      <c r="M14" s="267" t="str">
        <f>IF(COUNT('様式第32第8表(指定１)_受電'!M65)=0,"",'様式第32第8表(指定１)_受電'!M65)</f>
        <v/>
      </c>
      <c r="N14" s="267" t="str">
        <f>IF(COUNT('様式第32第8表(指定１)_受電'!N65)=0,"",'様式第32第8表(指定１)_受電'!N65)</f>
        <v/>
      </c>
      <c r="O14" s="267" t="str">
        <f>IF(COUNT('様式第32第8表(指定１)_受電'!O65)=0,"",'様式第32第8表(指定１)_受電'!O65)</f>
        <v/>
      </c>
      <c r="P14" s="267" t="str">
        <f>IF(COUNT('様式第32第8表(指定１)_受電'!P65)=0,"",'様式第32第8表(指定１)_受電'!P65)</f>
        <v/>
      </c>
      <c r="Q14" s="267" t="str">
        <f>IF(COUNT('様式第32第8表(指定１)_受電'!Q65)=0,"",'様式第32第8表(指定１)_受電'!Q65)</f>
        <v/>
      </c>
      <c r="R14" s="304"/>
      <c r="T14" s="272" t="s">
        <v>414</v>
      </c>
    </row>
    <row r="15" spans="2:20" s="271" customFormat="1" ht="37.5" customHeight="1">
      <c r="C15" s="439"/>
      <c r="D15" s="439"/>
      <c r="E15" s="443" t="s">
        <v>118</v>
      </c>
      <c r="F15" s="444"/>
      <c r="G15" s="273" t="s">
        <v>408</v>
      </c>
      <c r="H15" s="274" t="str">
        <f>IF(COUNTIFS($G9:$G14,$G15,H9:H14,"&gt;=0")=0,"",SUMIF($G9:$G14,$G15,H9:H14))</f>
        <v/>
      </c>
      <c r="I15" s="274" t="str">
        <f t="shared" ref="I15:Q15" si="0">IF(COUNTIFS($G9:$G14,$G15,I9:I14,"&gt;=0")=0,"",SUMIF($G9:$G14,$G15,I9:I14))</f>
        <v/>
      </c>
      <c r="J15" s="274" t="str">
        <f t="shared" si="0"/>
        <v/>
      </c>
      <c r="K15" s="274" t="str">
        <f t="shared" si="0"/>
        <v/>
      </c>
      <c r="L15" s="274" t="str">
        <f t="shared" si="0"/>
        <v/>
      </c>
      <c r="M15" s="274" t="str">
        <f t="shared" si="0"/>
        <v/>
      </c>
      <c r="N15" s="274" t="str">
        <f t="shared" si="0"/>
        <v/>
      </c>
      <c r="O15" s="274" t="str">
        <f t="shared" si="0"/>
        <v/>
      </c>
      <c r="P15" s="274" t="str">
        <f t="shared" si="0"/>
        <v/>
      </c>
      <c r="Q15" s="274" t="str">
        <f t="shared" si="0"/>
        <v/>
      </c>
      <c r="R15" s="319"/>
      <c r="T15" s="272" t="s">
        <v>414</v>
      </c>
    </row>
    <row r="16" spans="2:20" s="271" customFormat="1" ht="37.5" customHeight="1">
      <c r="C16" s="439"/>
      <c r="D16" s="440"/>
      <c r="E16" s="445"/>
      <c r="F16" s="446"/>
      <c r="G16" s="273" t="s">
        <v>409</v>
      </c>
      <c r="H16" s="274" t="str">
        <f>IF(COUNTIFS($G9:$G14,$G16,H9:H14,"&gt;=0")=0,"",SUMIF($G9:$G14,$G16,H9:H14))</f>
        <v/>
      </c>
      <c r="I16" s="274" t="str">
        <f t="shared" ref="I16:Q16" si="1">IF(COUNTIFS($G9:$G14,$G16,I9:I14,"&gt;=0")=0,"",SUMIF($G9:$G14,$G16,I9:I14))</f>
        <v/>
      </c>
      <c r="J16" s="274" t="str">
        <f t="shared" si="1"/>
        <v/>
      </c>
      <c r="K16" s="274" t="str">
        <f t="shared" si="1"/>
        <v/>
      </c>
      <c r="L16" s="274" t="str">
        <f t="shared" si="1"/>
        <v/>
      </c>
      <c r="M16" s="274" t="str">
        <f t="shared" si="1"/>
        <v/>
      </c>
      <c r="N16" s="274" t="str">
        <f t="shared" si="1"/>
        <v/>
      </c>
      <c r="O16" s="274" t="str">
        <f t="shared" si="1"/>
        <v/>
      </c>
      <c r="P16" s="274" t="str">
        <f t="shared" si="1"/>
        <v/>
      </c>
      <c r="Q16" s="274" t="str">
        <f t="shared" si="1"/>
        <v/>
      </c>
      <c r="R16" s="319"/>
      <c r="T16" s="272" t="s">
        <v>414</v>
      </c>
    </row>
    <row r="17" spans="3:20" s="271" customFormat="1" ht="37.5" customHeight="1">
      <c r="C17" s="439"/>
      <c r="D17" s="438" t="s">
        <v>346</v>
      </c>
      <c r="E17" s="441" t="str">
        <f>IF('様式第36(指定)_受電'!E68="","",'様式第36(指定)_受電'!E68)</f>
        <v/>
      </c>
      <c r="F17" s="441" t="str">
        <f>IF('様式第36(指定)_受電'!F68="","",'様式第36(指定)_受電'!F68)</f>
        <v/>
      </c>
      <c r="G17" s="268" t="s">
        <v>408</v>
      </c>
      <c r="H17" s="267" t="str">
        <f>IF(COUNT('様式第36(指定)_受電'!R68)=0,"",'様式第36(指定)_受電'!R68)</f>
        <v/>
      </c>
      <c r="I17" s="303"/>
      <c r="J17" s="303"/>
      <c r="K17" s="303"/>
      <c r="L17" s="303"/>
      <c r="M17" s="303"/>
      <c r="N17" s="303"/>
      <c r="O17" s="303"/>
      <c r="P17" s="303"/>
      <c r="Q17" s="303"/>
      <c r="R17" s="304"/>
    </row>
    <row r="18" spans="3:20" s="271" customFormat="1" ht="37.5" customHeight="1">
      <c r="C18" s="439"/>
      <c r="D18" s="439"/>
      <c r="E18" s="442"/>
      <c r="F18" s="442"/>
      <c r="G18" s="268" t="s">
        <v>409</v>
      </c>
      <c r="H18" s="267" t="str">
        <f>IF(COUNT('様式第32第8表(指定１)_受電'!H69)=0,"",'様式第32第8表(指定１)_受電'!H69)</f>
        <v/>
      </c>
      <c r="I18" s="267" t="str">
        <f>IF(COUNT('様式第32第8表(指定１)_受電'!I69)=0,"",'様式第32第8表(指定１)_受電'!I69)</f>
        <v/>
      </c>
      <c r="J18" s="267" t="str">
        <f>IF(COUNT('様式第32第8表(指定１)_受電'!J69)=0,"",'様式第32第8表(指定１)_受電'!J69)</f>
        <v/>
      </c>
      <c r="K18" s="267" t="str">
        <f>IF(COUNT('様式第32第8表(指定１)_受電'!K69)=0,"",'様式第32第8表(指定１)_受電'!K69)</f>
        <v/>
      </c>
      <c r="L18" s="267" t="str">
        <f>IF(COUNT('様式第32第8表(指定１)_受電'!L69)=0,"",'様式第32第8表(指定１)_受電'!L69)</f>
        <v/>
      </c>
      <c r="M18" s="267" t="str">
        <f>IF(COUNT('様式第32第8表(指定１)_受電'!M69)=0,"",'様式第32第8表(指定１)_受電'!M69)</f>
        <v/>
      </c>
      <c r="N18" s="267" t="str">
        <f>IF(COUNT('様式第32第8表(指定１)_受電'!N69)=0,"",'様式第32第8表(指定１)_受電'!N69)</f>
        <v/>
      </c>
      <c r="O18" s="267" t="str">
        <f>IF(COUNT('様式第32第8表(指定１)_受電'!O69)=0,"",'様式第32第8表(指定１)_受電'!O69)</f>
        <v/>
      </c>
      <c r="P18" s="267" t="str">
        <f>IF(COUNT('様式第32第8表(指定１)_受電'!P69)=0,"",'様式第32第8表(指定１)_受電'!P69)</f>
        <v/>
      </c>
      <c r="Q18" s="267" t="str">
        <f>IF(COUNT('様式第32第8表(指定１)_受電'!Q69)=0,"",'様式第32第8表(指定１)_受電'!Q69)</f>
        <v/>
      </c>
      <c r="R18" s="304"/>
      <c r="T18" s="272" t="s">
        <v>414</v>
      </c>
    </row>
    <row r="19" spans="3:20" s="271" customFormat="1" ht="37.5" customHeight="1">
      <c r="C19" s="439"/>
      <c r="D19" s="439"/>
      <c r="E19" s="441" t="str">
        <f>IF('様式第36(指定)_受電'!E70="","",'様式第36(指定)_受電'!E70)</f>
        <v/>
      </c>
      <c r="F19" s="441" t="str">
        <f>IF('様式第36(指定)_受電'!F70="","",'様式第36(指定)_受電'!F70)</f>
        <v/>
      </c>
      <c r="G19" s="268" t="s">
        <v>408</v>
      </c>
      <c r="H19" s="267" t="str">
        <f>IF(COUNT('様式第36(指定)_受電'!R70)=0,"",'様式第36(指定)_受電'!R70)</f>
        <v/>
      </c>
      <c r="I19" s="303"/>
      <c r="J19" s="303"/>
      <c r="K19" s="303"/>
      <c r="L19" s="303"/>
      <c r="M19" s="303"/>
      <c r="N19" s="303"/>
      <c r="O19" s="303"/>
      <c r="P19" s="303"/>
      <c r="Q19" s="303"/>
      <c r="R19" s="304"/>
    </row>
    <row r="20" spans="3:20" s="271" customFormat="1" ht="37.5" customHeight="1">
      <c r="C20" s="439"/>
      <c r="D20" s="439"/>
      <c r="E20" s="442"/>
      <c r="F20" s="442"/>
      <c r="G20" s="268" t="s">
        <v>409</v>
      </c>
      <c r="H20" s="267" t="str">
        <f>IF(COUNT('様式第32第8表(指定１)_受電'!H71)=0,"",'様式第32第8表(指定１)_受電'!H71)</f>
        <v/>
      </c>
      <c r="I20" s="267" t="str">
        <f>IF(COUNT('様式第32第8表(指定１)_受電'!I71)=0,"",'様式第32第8表(指定１)_受電'!I71)</f>
        <v/>
      </c>
      <c r="J20" s="267" t="str">
        <f>IF(COUNT('様式第32第8表(指定１)_受電'!J71)=0,"",'様式第32第8表(指定１)_受電'!J71)</f>
        <v/>
      </c>
      <c r="K20" s="267" t="str">
        <f>IF(COUNT('様式第32第8表(指定１)_受電'!K71)=0,"",'様式第32第8表(指定１)_受電'!K71)</f>
        <v/>
      </c>
      <c r="L20" s="267" t="str">
        <f>IF(COUNT('様式第32第8表(指定１)_受電'!L71)=0,"",'様式第32第8表(指定１)_受電'!L71)</f>
        <v/>
      </c>
      <c r="M20" s="267" t="str">
        <f>IF(COUNT('様式第32第8表(指定１)_受電'!M71)=0,"",'様式第32第8表(指定１)_受電'!M71)</f>
        <v/>
      </c>
      <c r="N20" s="267" t="str">
        <f>IF(COUNT('様式第32第8表(指定１)_受電'!N71)=0,"",'様式第32第8表(指定１)_受電'!N71)</f>
        <v/>
      </c>
      <c r="O20" s="267" t="str">
        <f>IF(COUNT('様式第32第8表(指定１)_受電'!O71)=0,"",'様式第32第8表(指定１)_受電'!O71)</f>
        <v/>
      </c>
      <c r="P20" s="267" t="str">
        <f>IF(COUNT('様式第32第8表(指定１)_受電'!P71)=0,"",'様式第32第8表(指定１)_受電'!P71)</f>
        <v/>
      </c>
      <c r="Q20" s="267" t="str">
        <f>IF(COUNT('様式第32第8表(指定１)_受電'!Q71)=0,"",'様式第32第8表(指定１)_受電'!Q71)</f>
        <v/>
      </c>
      <c r="R20" s="304"/>
      <c r="T20" s="272" t="s">
        <v>414</v>
      </c>
    </row>
    <row r="21" spans="3:20" s="271" customFormat="1" ht="37.5" customHeight="1">
      <c r="C21" s="439"/>
      <c r="D21" s="439"/>
      <c r="E21" s="441" t="str">
        <f>IF('様式第36(指定)_受電'!E72="","",'様式第36(指定)_受電'!E72)</f>
        <v/>
      </c>
      <c r="F21" s="441" t="str">
        <f>IF('様式第36(指定)_受電'!F72="","",'様式第36(指定)_受電'!F72)</f>
        <v/>
      </c>
      <c r="G21" s="268" t="s">
        <v>408</v>
      </c>
      <c r="H21" s="267" t="str">
        <f>IF(COUNT('様式第36(指定)_受電'!R72)=0,"",'様式第36(指定)_受電'!R72)</f>
        <v/>
      </c>
      <c r="I21" s="303"/>
      <c r="J21" s="303"/>
      <c r="K21" s="303"/>
      <c r="L21" s="303"/>
      <c r="M21" s="303"/>
      <c r="N21" s="303"/>
      <c r="O21" s="303"/>
      <c r="P21" s="303"/>
      <c r="Q21" s="303"/>
      <c r="R21" s="304"/>
    </row>
    <row r="22" spans="3:20" s="271" customFormat="1" ht="37.5" customHeight="1">
      <c r="C22" s="439"/>
      <c r="D22" s="439"/>
      <c r="E22" s="442"/>
      <c r="F22" s="442"/>
      <c r="G22" s="268" t="s">
        <v>409</v>
      </c>
      <c r="H22" s="267" t="str">
        <f>IF(COUNT('様式第32第8表(指定１)_受電'!H73)=0,"",'様式第32第8表(指定１)_受電'!H73)</f>
        <v/>
      </c>
      <c r="I22" s="267" t="str">
        <f>IF(COUNT('様式第32第8表(指定１)_受電'!I73)=0,"",'様式第32第8表(指定１)_受電'!I73)</f>
        <v/>
      </c>
      <c r="J22" s="267" t="str">
        <f>IF(COUNT('様式第32第8表(指定１)_受電'!J73)=0,"",'様式第32第8表(指定１)_受電'!J73)</f>
        <v/>
      </c>
      <c r="K22" s="267" t="str">
        <f>IF(COUNT('様式第32第8表(指定１)_受電'!K73)=0,"",'様式第32第8表(指定１)_受電'!K73)</f>
        <v/>
      </c>
      <c r="L22" s="267" t="str">
        <f>IF(COUNT('様式第32第8表(指定１)_受電'!L73)=0,"",'様式第32第8表(指定１)_受電'!L73)</f>
        <v/>
      </c>
      <c r="M22" s="267" t="str">
        <f>IF(COUNT('様式第32第8表(指定１)_受電'!M73)=0,"",'様式第32第8表(指定１)_受電'!M73)</f>
        <v/>
      </c>
      <c r="N22" s="267" t="str">
        <f>IF(COUNT('様式第32第8表(指定１)_受電'!N73)=0,"",'様式第32第8表(指定１)_受電'!N73)</f>
        <v/>
      </c>
      <c r="O22" s="267" t="str">
        <f>IF(COUNT('様式第32第8表(指定１)_受電'!O73)=0,"",'様式第32第8表(指定１)_受電'!O73)</f>
        <v/>
      </c>
      <c r="P22" s="267" t="str">
        <f>IF(COUNT('様式第32第8表(指定１)_受電'!P73)=0,"",'様式第32第8表(指定１)_受電'!P73)</f>
        <v/>
      </c>
      <c r="Q22" s="267" t="str">
        <f>IF(COUNT('様式第32第8表(指定１)_受電'!Q73)=0,"",'様式第32第8表(指定１)_受電'!Q73)</f>
        <v/>
      </c>
      <c r="R22" s="304"/>
      <c r="T22" s="272" t="s">
        <v>414</v>
      </c>
    </row>
    <row r="23" spans="3:20" s="271" customFormat="1" ht="37.5" customHeight="1">
      <c r="C23" s="439"/>
      <c r="D23" s="439"/>
      <c r="E23" s="443" t="s">
        <v>118</v>
      </c>
      <c r="F23" s="444"/>
      <c r="G23" s="273" t="s">
        <v>408</v>
      </c>
      <c r="H23" s="274" t="str">
        <f>IF(COUNTIFS($G17:$G22,$G23,H17:H22,"&gt;=0")=0,"",SUMIF($G17:$G22,$G23,H17:H22))</f>
        <v/>
      </c>
      <c r="I23" s="274" t="str">
        <f t="shared" ref="I23" si="2">IF(COUNTIFS($G17:$G22,$G23,I17:I22,"&gt;=0")=0,"",SUMIF($G17:$G22,$G23,I17:I22))</f>
        <v/>
      </c>
      <c r="J23" s="274" t="str">
        <f t="shared" ref="J23" si="3">IF(COUNTIFS($G17:$G22,$G23,J17:J22,"&gt;=0")=0,"",SUMIF($G17:$G22,$G23,J17:J22))</f>
        <v/>
      </c>
      <c r="K23" s="274" t="str">
        <f t="shared" ref="K23" si="4">IF(COUNTIFS($G17:$G22,$G23,K17:K22,"&gt;=0")=0,"",SUMIF($G17:$G22,$G23,K17:K22))</f>
        <v/>
      </c>
      <c r="L23" s="274" t="str">
        <f t="shared" ref="L23" si="5">IF(COUNTIFS($G17:$G22,$G23,L17:L22,"&gt;=0")=0,"",SUMIF($G17:$G22,$G23,L17:L22))</f>
        <v/>
      </c>
      <c r="M23" s="274" t="str">
        <f t="shared" ref="M23" si="6">IF(COUNTIFS($G17:$G22,$G23,M17:M22,"&gt;=0")=0,"",SUMIF($G17:$G22,$G23,M17:M22))</f>
        <v/>
      </c>
      <c r="N23" s="274" t="str">
        <f t="shared" ref="N23" si="7">IF(COUNTIFS($G17:$G22,$G23,N17:N22,"&gt;=0")=0,"",SUMIF($G17:$G22,$G23,N17:N22))</f>
        <v/>
      </c>
      <c r="O23" s="274" t="str">
        <f t="shared" ref="O23" si="8">IF(COUNTIFS($G17:$G22,$G23,O17:O22,"&gt;=0")=0,"",SUMIF($G17:$G22,$G23,O17:O22))</f>
        <v/>
      </c>
      <c r="P23" s="274" t="str">
        <f t="shared" ref="P23" si="9">IF(COUNTIFS($G17:$G22,$G23,P17:P22,"&gt;=0")=0,"",SUMIF($G17:$G22,$G23,P17:P22))</f>
        <v/>
      </c>
      <c r="Q23" s="274" t="str">
        <f t="shared" ref="Q23" si="10">IF(COUNTIFS($G17:$G22,$G23,Q17:Q22,"&gt;=0")=0,"",SUMIF($G17:$G22,$G23,Q17:Q22))</f>
        <v/>
      </c>
      <c r="R23" s="319"/>
      <c r="T23" s="272" t="s">
        <v>414</v>
      </c>
    </row>
    <row r="24" spans="3:20" s="271" customFormat="1" ht="37.5" customHeight="1">
      <c r="C24" s="439"/>
      <c r="D24" s="440"/>
      <c r="E24" s="445"/>
      <c r="F24" s="446"/>
      <c r="G24" s="273" t="s">
        <v>409</v>
      </c>
      <c r="H24" s="274" t="str">
        <f>IF(COUNTIFS($G17:$G22,$G24,H17:H22,"&gt;=0")=0,"",SUMIF($G17:$G22,$G24,H17:H22))</f>
        <v/>
      </c>
      <c r="I24" s="274" t="str">
        <f t="shared" ref="I24:Q24" si="11">IF(COUNTIFS($G17:$G22,$G24,I17:I22,"&gt;=0")=0,"",SUMIF($G17:$G22,$G24,I17:I22))</f>
        <v/>
      </c>
      <c r="J24" s="274" t="str">
        <f t="shared" si="11"/>
        <v/>
      </c>
      <c r="K24" s="274" t="str">
        <f t="shared" si="11"/>
        <v/>
      </c>
      <c r="L24" s="274" t="str">
        <f t="shared" si="11"/>
        <v/>
      </c>
      <c r="M24" s="274" t="str">
        <f t="shared" si="11"/>
        <v/>
      </c>
      <c r="N24" s="274" t="str">
        <f t="shared" si="11"/>
        <v/>
      </c>
      <c r="O24" s="274" t="str">
        <f t="shared" si="11"/>
        <v/>
      </c>
      <c r="P24" s="274" t="str">
        <f t="shared" si="11"/>
        <v/>
      </c>
      <c r="Q24" s="274" t="str">
        <f t="shared" si="11"/>
        <v/>
      </c>
      <c r="R24" s="319"/>
      <c r="T24" s="272" t="s">
        <v>414</v>
      </c>
    </row>
    <row r="25" spans="3:20" s="271" customFormat="1" ht="37.5" customHeight="1">
      <c r="C25" s="439"/>
      <c r="D25" s="438" t="s">
        <v>119</v>
      </c>
      <c r="E25" s="441" t="str">
        <f>IF('様式第36(指定)_受電'!E76="","",'様式第36(指定)_受電'!E76)</f>
        <v/>
      </c>
      <c r="F25" s="441" t="str">
        <f>IF('様式第36(指定)_受電'!F76="","",'様式第36(指定)_受電'!F76)</f>
        <v/>
      </c>
      <c r="G25" s="268" t="s">
        <v>408</v>
      </c>
      <c r="H25" s="267" t="str">
        <f>IF(COUNT('様式第36(指定)_受電'!R76)=0,"",'様式第36(指定)_受電'!R76)</f>
        <v/>
      </c>
      <c r="I25" s="303"/>
      <c r="J25" s="303"/>
      <c r="K25" s="303"/>
      <c r="L25" s="303"/>
      <c r="M25" s="303"/>
      <c r="N25" s="303"/>
      <c r="O25" s="303"/>
      <c r="P25" s="303"/>
      <c r="Q25" s="303"/>
      <c r="R25" s="304"/>
    </row>
    <row r="26" spans="3:20" s="271" customFormat="1" ht="37.5" customHeight="1">
      <c r="C26" s="439"/>
      <c r="D26" s="439"/>
      <c r="E26" s="442"/>
      <c r="F26" s="442"/>
      <c r="G26" s="268" t="s">
        <v>409</v>
      </c>
      <c r="H26" s="267" t="str">
        <f>IF(COUNT('様式第32第8表(指定１)_受電'!H77)=0,"",'様式第32第8表(指定１)_受電'!H77)</f>
        <v/>
      </c>
      <c r="I26" s="267" t="str">
        <f>IF(COUNT('様式第32第8表(指定１)_受電'!I77)=0,"",'様式第32第8表(指定１)_受電'!I77)</f>
        <v/>
      </c>
      <c r="J26" s="267" t="str">
        <f>IF(COUNT('様式第32第8表(指定１)_受電'!J77)=0,"",'様式第32第8表(指定１)_受電'!J77)</f>
        <v/>
      </c>
      <c r="K26" s="267" t="str">
        <f>IF(COUNT('様式第32第8表(指定１)_受電'!K77)=0,"",'様式第32第8表(指定１)_受電'!K77)</f>
        <v/>
      </c>
      <c r="L26" s="267" t="str">
        <f>IF(COUNT('様式第32第8表(指定１)_受電'!L77)=0,"",'様式第32第8表(指定１)_受電'!L77)</f>
        <v/>
      </c>
      <c r="M26" s="267" t="str">
        <f>IF(COUNT('様式第32第8表(指定１)_受電'!M77)=0,"",'様式第32第8表(指定１)_受電'!M77)</f>
        <v/>
      </c>
      <c r="N26" s="267" t="str">
        <f>IF(COUNT('様式第32第8表(指定１)_受電'!N77)=0,"",'様式第32第8表(指定１)_受電'!N77)</f>
        <v/>
      </c>
      <c r="O26" s="267" t="str">
        <f>IF(COUNT('様式第32第8表(指定１)_受電'!O77)=0,"",'様式第32第8表(指定１)_受電'!O77)</f>
        <v/>
      </c>
      <c r="P26" s="267" t="str">
        <f>IF(COUNT('様式第32第8表(指定１)_受電'!P77)=0,"",'様式第32第8表(指定１)_受電'!P77)</f>
        <v/>
      </c>
      <c r="Q26" s="267" t="str">
        <f>IF(COUNT('様式第32第8表(指定１)_受電'!Q77)=0,"",'様式第32第8表(指定１)_受電'!Q77)</f>
        <v/>
      </c>
      <c r="R26" s="304"/>
      <c r="T26" s="272" t="s">
        <v>414</v>
      </c>
    </row>
    <row r="27" spans="3:20" s="271" customFormat="1" ht="37.5" customHeight="1">
      <c r="C27" s="439"/>
      <c r="D27" s="439"/>
      <c r="E27" s="441" t="str">
        <f>IF('様式第36(指定)_受電'!E78="","",'様式第36(指定)_受電'!E78)</f>
        <v/>
      </c>
      <c r="F27" s="441" t="str">
        <f>IF('様式第36(指定)_受電'!F78="","",'様式第36(指定)_受電'!F78)</f>
        <v/>
      </c>
      <c r="G27" s="268" t="s">
        <v>408</v>
      </c>
      <c r="H27" s="267" t="str">
        <f>IF(COUNT('様式第36(指定)_受電'!R78)=0,"",'様式第36(指定)_受電'!R78)</f>
        <v/>
      </c>
      <c r="I27" s="303"/>
      <c r="J27" s="303"/>
      <c r="K27" s="303"/>
      <c r="L27" s="303"/>
      <c r="M27" s="303"/>
      <c r="N27" s="303"/>
      <c r="O27" s="303"/>
      <c r="P27" s="303"/>
      <c r="Q27" s="303"/>
      <c r="R27" s="304"/>
    </row>
    <row r="28" spans="3:20" s="271" customFormat="1" ht="37.5" customHeight="1">
      <c r="C28" s="439"/>
      <c r="D28" s="439"/>
      <c r="E28" s="442"/>
      <c r="F28" s="442"/>
      <c r="G28" s="268" t="s">
        <v>409</v>
      </c>
      <c r="H28" s="267" t="str">
        <f>IF(COUNT('様式第32第8表(指定１)_受電'!H79)=0,"",'様式第32第8表(指定１)_受電'!H79)</f>
        <v/>
      </c>
      <c r="I28" s="267" t="str">
        <f>IF(COUNT('様式第32第8表(指定１)_受電'!I79)=0,"",'様式第32第8表(指定１)_受電'!I79)</f>
        <v/>
      </c>
      <c r="J28" s="267" t="str">
        <f>IF(COUNT('様式第32第8表(指定１)_受電'!J79)=0,"",'様式第32第8表(指定１)_受電'!J79)</f>
        <v/>
      </c>
      <c r="K28" s="267" t="str">
        <f>IF(COUNT('様式第32第8表(指定１)_受電'!K79)=0,"",'様式第32第8表(指定１)_受電'!K79)</f>
        <v/>
      </c>
      <c r="L28" s="267" t="str">
        <f>IF(COUNT('様式第32第8表(指定１)_受電'!L79)=0,"",'様式第32第8表(指定１)_受電'!L79)</f>
        <v/>
      </c>
      <c r="M28" s="267" t="str">
        <f>IF(COUNT('様式第32第8表(指定１)_受電'!M79)=0,"",'様式第32第8表(指定１)_受電'!M79)</f>
        <v/>
      </c>
      <c r="N28" s="267" t="str">
        <f>IF(COUNT('様式第32第8表(指定１)_受電'!N79)=0,"",'様式第32第8表(指定１)_受電'!N79)</f>
        <v/>
      </c>
      <c r="O28" s="267" t="str">
        <f>IF(COUNT('様式第32第8表(指定１)_受電'!O79)=0,"",'様式第32第8表(指定１)_受電'!O79)</f>
        <v/>
      </c>
      <c r="P28" s="267" t="str">
        <f>IF(COUNT('様式第32第8表(指定１)_受電'!P79)=0,"",'様式第32第8表(指定１)_受電'!P79)</f>
        <v/>
      </c>
      <c r="Q28" s="267" t="str">
        <f>IF(COUNT('様式第32第8表(指定１)_受電'!Q79)=0,"",'様式第32第8表(指定１)_受電'!Q79)</f>
        <v/>
      </c>
      <c r="R28" s="304"/>
      <c r="T28" s="272" t="s">
        <v>414</v>
      </c>
    </row>
    <row r="29" spans="3:20" s="271" customFormat="1" ht="37.5" customHeight="1">
      <c r="C29" s="439"/>
      <c r="D29" s="439"/>
      <c r="E29" s="441" t="str">
        <f>IF('様式第36(指定)_受電'!E80="","",'様式第36(指定)_受電'!E80)</f>
        <v/>
      </c>
      <c r="F29" s="441" t="str">
        <f>IF('様式第36(指定)_受電'!F80="","",'様式第36(指定)_受電'!F80)</f>
        <v/>
      </c>
      <c r="G29" s="268" t="s">
        <v>408</v>
      </c>
      <c r="H29" s="267" t="str">
        <f>IF(COUNT('様式第36(指定)_受電'!R80)=0,"",'様式第36(指定)_受電'!R80)</f>
        <v/>
      </c>
      <c r="I29" s="303"/>
      <c r="J29" s="303"/>
      <c r="K29" s="303"/>
      <c r="L29" s="303"/>
      <c r="M29" s="303"/>
      <c r="N29" s="303"/>
      <c r="O29" s="303"/>
      <c r="P29" s="303"/>
      <c r="Q29" s="303"/>
      <c r="R29" s="304"/>
    </row>
    <row r="30" spans="3:20" s="271" customFormat="1" ht="37.5" customHeight="1">
      <c r="C30" s="439"/>
      <c r="D30" s="439"/>
      <c r="E30" s="442"/>
      <c r="F30" s="442"/>
      <c r="G30" s="268" t="s">
        <v>409</v>
      </c>
      <c r="H30" s="267" t="str">
        <f>IF(COUNT('様式第32第8表(指定１)_受電'!H81)=0,"",'様式第32第8表(指定１)_受電'!H81)</f>
        <v/>
      </c>
      <c r="I30" s="267" t="str">
        <f>IF(COUNT('様式第32第8表(指定１)_受電'!I81)=0,"",'様式第32第8表(指定１)_受電'!I81)</f>
        <v/>
      </c>
      <c r="J30" s="267" t="str">
        <f>IF(COUNT('様式第32第8表(指定１)_受電'!J81)=0,"",'様式第32第8表(指定１)_受電'!J81)</f>
        <v/>
      </c>
      <c r="K30" s="267" t="str">
        <f>IF(COUNT('様式第32第8表(指定１)_受電'!K81)=0,"",'様式第32第8表(指定１)_受電'!K81)</f>
        <v/>
      </c>
      <c r="L30" s="267" t="str">
        <f>IF(COUNT('様式第32第8表(指定１)_受電'!L81)=0,"",'様式第32第8表(指定１)_受電'!L81)</f>
        <v/>
      </c>
      <c r="M30" s="267" t="str">
        <f>IF(COUNT('様式第32第8表(指定１)_受電'!M81)=0,"",'様式第32第8表(指定１)_受電'!M81)</f>
        <v/>
      </c>
      <c r="N30" s="267" t="str">
        <f>IF(COUNT('様式第32第8表(指定１)_受電'!N81)=0,"",'様式第32第8表(指定１)_受電'!N81)</f>
        <v/>
      </c>
      <c r="O30" s="267" t="str">
        <f>IF(COUNT('様式第32第8表(指定１)_受電'!O81)=0,"",'様式第32第8表(指定１)_受電'!O81)</f>
        <v/>
      </c>
      <c r="P30" s="267" t="str">
        <f>IF(COUNT('様式第32第8表(指定１)_受電'!P81)=0,"",'様式第32第8表(指定１)_受電'!P81)</f>
        <v/>
      </c>
      <c r="Q30" s="267" t="str">
        <f>IF(COUNT('様式第32第8表(指定１)_受電'!Q81)=0,"",'様式第32第8表(指定１)_受電'!Q81)</f>
        <v/>
      </c>
      <c r="R30" s="304"/>
      <c r="T30" s="272" t="s">
        <v>414</v>
      </c>
    </row>
    <row r="31" spans="3:20" s="271" customFormat="1" ht="37.5" customHeight="1">
      <c r="C31" s="439"/>
      <c r="D31" s="439"/>
      <c r="E31" s="443" t="s">
        <v>118</v>
      </c>
      <c r="F31" s="444"/>
      <c r="G31" s="273" t="s">
        <v>408</v>
      </c>
      <c r="H31" s="274" t="str">
        <f>IF(COUNTIFS($G25:$G30,$G31,H25:H30,"&gt;=0")=0,"",SUMIF($G25:$G30,$G31,H25:H30))</f>
        <v/>
      </c>
      <c r="I31" s="274" t="str">
        <f t="shared" ref="I31" si="12">IF(COUNTIFS($G25:$G30,$G31,I25:I30,"&gt;=0")=0,"",SUMIF($G25:$G30,$G31,I25:I30))</f>
        <v/>
      </c>
      <c r="J31" s="274" t="str">
        <f t="shared" ref="J31" si="13">IF(COUNTIFS($G25:$G30,$G31,J25:J30,"&gt;=0")=0,"",SUMIF($G25:$G30,$G31,J25:J30))</f>
        <v/>
      </c>
      <c r="K31" s="274" t="str">
        <f t="shared" ref="K31" si="14">IF(COUNTIFS($G25:$G30,$G31,K25:K30,"&gt;=0")=0,"",SUMIF($G25:$G30,$G31,K25:K30))</f>
        <v/>
      </c>
      <c r="L31" s="274" t="str">
        <f t="shared" ref="L31" si="15">IF(COUNTIFS($G25:$G30,$G31,L25:L30,"&gt;=0")=0,"",SUMIF($G25:$G30,$G31,L25:L30))</f>
        <v/>
      </c>
      <c r="M31" s="274" t="str">
        <f t="shared" ref="M31" si="16">IF(COUNTIFS($G25:$G30,$G31,M25:M30,"&gt;=0")=0,"",SUMIF($G25:$G30,$G31,M25:M30))</f>
        <v/>
      </c>
      <c r="N31" s="274" t="str">
        <f t="shared" ref="N31" si="17">IF(COUNTIFS($G25:$G30,$G31,N25:N30,"&gt;=0")=0,"",SUMIF($G25:$G30,$G31,N25:N30))</f>
        <v/>
      </c>
      <c r="O31" s="274" t="str">
        <f t="shared" ref="O31" si="18">IF(COUNTIFS($G25:$G30,$G31,O25:O30,"&gt;=0")=0,"",SUMIF($G25:$G30,$G31,O25:O30))</f>
        <v/>
      </c>
      <c r="P31" s="274" t="str">
        <f t="shared" ref="P31" si="19">IF(COUNTIFS($G25:$G30,$G31,P25:P30,"&gt;=0")=0,"",SUMIF($G25:$G30,$G31,P25:P30))</f>
        <v/>
      </c>
      <c r="Q31" s="274" t="str">
        <f t="shared" ref="Q31" si="20">IF(COUNTIFS($G25:$G30,$G31,Q25:Q30,"&gt;=0")=0,"",SUMIF($G25:$G30,$G31,Q25:Q30))</f>
        <v/>
      </c>
      <c r="R31" s="319"/>
      <c r="T31" s="272" t="s">
        <v>414</v>
      </c>
    </row>
    <row r="32" spans="3:20" s="271" customFormat="1" ht="37.5" customHeight="1">
      <c r="C32" s="439"/>
      <c r="D32" s="440"/>
      <c r="E32" s="445"/>
      <c r="F32" s="446"/>
      <c r="G32" s="273" t="s">
        <v>409</v>
      </c>
      <c r="H32" s="274" t="str">
        <f>IF(COUNTIFS($G25:$G30,$G32,H25:H30,"&gt;=0")=0,"",SUMIF($G25:$G30,$G32,H25:H30))</f>
        <v/>
      </c>
      <c r="I32" s="274" t="str">
        <f t="shared" ref="I32:Q32" si="21">IF(COUNTIFS($G25:$G30,$G32,I25:I30,"&gt;=0")=0,"",SUMIF($G25:$G30,$G32,I25:I30))</f>
        <v/>
      </c>
      <c r="J32" s="274" t="str">
        <f t="shared" si="21"/>
        <v/>
      </c>
      <c r="K32" s="274" t="str">
        <f t="shared" si="21"/>
        <v/>
      </c>
      <c r="L32" s="274" t="str">
        <f t="shared" si="21"/>
        <v/>
      </c>
      <c r="M32" s="274" t="str">
        <f t="shared" si="21"/>
        <v/>
      </c>
      <c r="N32" s="274" t="str">
        <f t="shared" si="21"/>
        <v/>
      </c>
      <c r="O32" s="274" t="str">
        <f t="shared" si="21"/>
        <v/>
      </c>
      <c r="P32" s="274" t="str">
        <f t="shared" si="21"/>
        <v/>
      </c>
      <c r="Q32" s="274" t="str">
        <f t="shared" si="21"/>
        <v/>
      </c>
      <c r="R32" s="319"/>
      <c r="T32" s="272" t="s">
        <v>414</v>
      </c>
    </row>
    <row r="33" spans="3:20" s="271" customFormat="1" ht="37.5" customHeight="1">
      <c r="C33" s="439"/>
      <c r="D33" s="438" t="s">
        <v>120</v>
      </c>
      <c r="E33" s="441" t="str">
        <f>IF('様式第36(指定)_受電'!E84="","",'様式第36(指定)_受電'!E84)</f>
        <v/>
      </c>
      <c r="F33" s="441" t="str">
        <f>IF('様式第36(指定)_受電'!F84="","",'様式第36(指定)_受電'!F84)</f>
        <v/>
      </c>
      <c r="G33" s="268" t="s">
        <v>408</v>
      </c>
      <c r="H33" s="267" t="str">
        <f>IF(COUNT('様式第36(指定)_受電'!R84)=0,"",'様式第36(指定)_受電'!R84)</f>
        <v/>
      </c>
      <c r="I33" s="303"/>
      <c r="J33" s="303"/>
      <c r="K33" s="303"/>
      <c r="L33" s="303"/>
      <c r="M33" s="303"/>
      <c r="N33" s="303"/>
      <c r="O33" s="303"/>
      <c r="P33" s="303"/>
      <c r="Q33" s="303"/>
      <c r="R33" s="304"/>
    </row>
    <row r="34" spans="3:20" s="271" customFormat="1" ht="37.5" customHeight="1">
      <c r="C34" s="439"/>
      <c r="D34" s="439"/>
      <c r="E34" s="442"/>
      <c r="F34" s="442"/>
      <c r="G34" s="268" t="s">
        <v>409</v>
      </c>
      <c r="H34" s="267" t="str">
        <f>IF(COUNT('様式第32第8表(指定１)_受電'!H85)=0,"",'様式第32第8表(指定１)_受電'!H85)</f>
        <v/>
      </c>
      <c r="I34" s="267" t="str">
        <f>IF(COUNT('様式第32第8表(指定１)_受電'!I85)=0,"",'様式第32第8表(指定１)_受電'!I85)</f>
        <v/>
      </c>
      <c r="J34" s="267" t="str">
        <f>IF(COUNT('様式第32第8表(指定１)_受電'!J85)=0,"",'様式第32第8表(指定１)_受電'!J85)</f>
        <v/>
      </c>
      <c r="K34" s="267" t="str">
        <f>IF(COUNT('様式第32第8表(指定１)_受電'!K85)=0,"",'様式第32第8表(指定１)_受電'!K85)</f>
        <v/>
      </c>
      <c r="L34" s="267" t="str">
        <f>IF(COUNT('様式第32第8表(指定１)_受電'!L85)=0,"",'様式第32第8表(指定１)_受電'!L85)</f>
        <v/>
      </c>
      <c r="M34" s="267" t="str">
        <f>IF(COUNT('様式第32第8表(指定１)_受電'!M85)=0,"",'様式第32第8表(指定１)_受電'!M85)</f>
        <v/>
      </c>
      <c r="N34" s="267" t="str">
        <f>IF(COUNT('様式第32第8表(指定１)_受電'!N85)=0,"",'様式第32第8表(指定１)_受電'!N85)</f>
        <v/>
      </c>
      <c r="O34" s="267" t="str">
        <f>IF(COUNT('様式第32第8表(指定１)_受電'!O85)=0,"",'様式第32第8表(指定１)_受電'!O85)</f>
        <v/>
      </c>
      <c r="P34" s="267" t="str">
        <f>IF(COUNT('様式第32第8表(指定１)_受電'!P85)=0,"",'様式第32第8表(指定１)_受電'!P85)</f>
        <v/>
      </c>
      <c r="Q34" s="267" t="str">
        <f>IF(COUNT('様式第32第8表(指定１)_受電'!Q85)=0,"",'様式第32第8表(指定１)_受電'!Q85)</f>
        <v/>
      </c>
      <c r="R34" s="304"/>
      <c r="T34" s="272" t="s">
        <v>414</v>
      </c>
    </row>
    <row r="35" spans="3:20" s="271" customFormat="1" ht="37.5" customHeight="1">
      <c r="C35" s="439"/>
      <c r="D35" s="439"/>
      <c r="E35" s="441" t="str">
        <f>IF('様式第36(指定)_受電'!E86="","",'様式第36(指定)_受電'!E86)</f>
        <v/>
      </c>
      <c r="F35" s="441" t="str">
        <f>IF('様式第36(指定)_受電'!F86="","",'様式第36(指定)_受電'!F86)</f>
        <v/>
      </c>
      <c r="G35" s="268" t="s">
        <v>408</v>
      </c>
      <c r="H35" s="267" t="str">
        <f>IF(COUNT('様式第36(指定)_受電'!R86)=0,"",'様式第36(指定)_受電'!R86)</f>
        <v/>
      </c>
      <c r="I35" s="303"/>
      <c r="J35" s="303"/>
      <c r="K35" s="303"/>
      <c r="L35" s="303"/>
      <c r="M35" s="303"/>
      <c r="N35" s="303"/>
      <c r="O35" s="303"/>
      <c r="P35" s="303"/>
      <c r="Q35" s="303"/>
      <c r="R35" s="304"/>
    </row>
    <row r="36" spans="3:20" s="271" customFormat="1" ht="37.5" customHeight="1">
      <c r="C36" s="439"/>
      <c r="D36" s="439"/>
      <c r="E36" s="442"/>
      <c r="F36" s="442"/>
      <c r="G36" s="268" t="s">
        <v>409</v>
      </c>
      <c r="H36" s="267" t="str">
        <f>IF(COUNT('様式第32第8表(指定１)_受電'!H87)=0,"",'様式第32第8表(指定１)_受電'!H87)</f>
        <v/>
      </c>
      <c r="I36" s="267" t="str">
        <f>IF(COUNT('様式第32第8表(指定１)_受電'!I87)=0,"",'様式第32第8表(指定１)_受電'!I87)</f>
        <v/>
      </c>
      <c r="J36" s="267" t="str">
        <f>IF(COUNT('様式第32第8表(指定１)_受電'!J87)=0,"",'様式第32第8表(指定１)_受電'!J87)</f>
        <v/>
      </c>
      <c r="K36" s="267" t="str">
        <f>IF(COUNT('様式第32第8表(指定１)_受電'!K87)=0,"",'様式第32第8表(指定１)_受電'!K87)</f>
        <v/>
      </c>
      <c r="L36" s="267" t="str">
        <f>IF(COUNT('様式第32第8表(指定１)_受電'!L87)=0,"",'様式第32第8表(指定１)_受電'!L87)</f>
        <v/>
      </c>
      <c r="M36" s="267" t="str">
        <f>IF(COUNT('様式第32第8表(指定１)_受電'!M87)=0,"",'様式第32第8表(指定１)_受電'!M87)</f>
        <v/>
      </c>
      <c r="N36" s="267" t="str">
        <f>IF(COUNT('様式第32第8表(指定１)_受電'!N87)=0,"",'様式第32第8表(指定１)_受電'!N87)</f>
        <v/>
      </c>
      <c r="O36" s="267" t="str">
        <f>IF(COUNT('様式第32第8表(指定１)_受電'!O87)=0,"",'様式第32第8表(指定１)_受電'!O87)</f>
        <v/>
      </c>
      <c r="P36" s="267" t="str">
        <f>IF(COUNT('様式第32第8表(指定１)_受電'!P87)=0,"",'様式第32第8表(指定１)_受電'!P87)</f>
        <v/>
      </c>
      <c r="Q36" s="267" t="str">
        <f>IF(COUNT('様式第32第8表(指定１)_受電'!Q87)=0,"",'様式第32第8表(指定１)_受電'!Q87)</f>
        <v/>
      </c>
      <c r="R36" s="304"/>
      <c r="T36" s="272" t="s">
        <v>414</v>
      </c>
    </row>
    <row r="37" spans="3:20" s="271" customFormat="1" ht="37.5" customHeight="1">
      <c r="C37" s="439"/>
      <c r="D37" s="439"/>
      <c r="E37" s="441" t="str">
        <f>IF('様式第36(指定)_受電'!E88="","",'様式第36(指定)_受電'!E88)</f>
        <v/>
      </c>
      <c r="F37" s="441" t="str">
        <f>IF('様式第36(指定)_受電'!F88="","",'様式第36(指定)_受電'!F88)</f>
        <v/>
      </c>
      <c r="G37" s="268" t="s">
        <v>408</v>
      </c>
      <c r="H37" s="267" t="str">
        <f>IF(COUNT('様式第36(指定)_受電'!R88)=0,"",'様式第36(指定)_受電'!R88)</f>
        <v/>
      </c>
      <c r="I37" s="303"/>
      <c r="J37" s="303"/>
      <c r="K37" s="303"/>
      <c r="L37" s="303"/>
      <c r="M37" s="303"/>
      <c r="N37" s="303"/>
      <c r="O37" s="303"/>
      <c r="P37" s="303"/>
      <c r="Q37" s="303"/>
      <c r="R37" s="304"/>
    </row>
    <row r="38" spans="3:20" s="271" customFormat="1" ht="37.5" customHeight="1">
      <c r="C38" s="439"/>
      <c r="D38" s="439"/>
      <c r="E38" s="442"/>
      <c r="F38" s="442"/>
      <c r="G38" s="268" t="s">
        <v>409</v>
      </c>
      <c r="H38" s="267" t="str">
        <f>IF(COUNT('様式第32第8表(指定１)_受電'!H89)=0,"",'様式第32第8表(指定１)_受電'!H89)</f>
        <v/>
      </c>
      <c r="I38" s="267" t="str">
        <f>IF(COUNT('様式第32第8表(指定１)_受電'!I89)=0,"",'様式第32第8表(指定１)_受電'!I89)</f>
        <v/>
      </c>
      <c r="J38" s="267" t="str">
        <f>IF(COUNT('様式第32第8表(指定１)_受電'!J89)=0,"",'様式第32第8表(指定１)_受電'!J89)</f>
        <v/>
      </c>
      <c r="K38" s="267" t="str">
        <f>IF(COUNT('様式第32第8表(指定１)_受電'!K89)=0,"",'様式第32第8表(指定１)_受電'!K89)</f>
        <v/>
      </c>
      <c r="L38" s="267" t="str">
        <f>IF(COUNT('様式第32第8表(指定１)_受電'!L89)=0,"",'様式第32第8表(指定１)_受電'!L89)</f>
        <v/>
      </c>
      <c r="M38" s="267" t="str">
        <f>IF(COUNT('様式第32第8表(指定１)_受電'!M89)=0,"",'様式第32第8表(指定１)_受電'!M89)</f>
        <v/>
      </c>
      <c r="N38" s="267" t="str">
        <f>IF(COUNT('様式第32第8表(指定１)_受電'!N89)=0,"",'様式第32第8表(指定１)_受電'!N89)</f>
        <v/>
      </c>
      <c r="O38" s="267" t="str">
        <f>IF(COUNT('様式第32第8表(指定１)_受電'!O89)=0,"",'様式第32第8表(指定１)_受電'!O89)</f>
        <v/>
      </c>
      <c r="P38" s="267" t="str">
        <f>IF(COUNT('様式第32第8表(指定１)_受電'!P89)=0,"",'様式第32第8表(指定１)_受電'!P89)</f>
        <v/>
      </c>
      <c r="Q38" s="267" t="str">
        <f>IF(COUNT('様式第32第8表(指定１)_受電'!Q89)=0,"",'様式第32第8表(指定１)_受電'!Q89)</f>
        <v/>
      </c>
      <c r="R38" s="304"/>
      <c r="T38" s="272" t="s">
        <v>414</v>
      </c>
    </row>
    <row r="39" spans="3:20" s="271" customFormat="1" ht="37.5" customHeight="1">
      <c r="C39" s="439"/>
      <c r="D39" s="439"/>
      <c r="E39" s="443" t="s">
        <v>118</v>
      </c>
      <c r="F39" s="444"/>
      <c r="G39" s="273" t="s">
        <v>408</v>
      </c>
      <c r="H39" s="274" t="str">
        <f>IF(COUNTIFS($G33:$G38,$G39,H33:H38,"&gt;=0")=0,"",SUMIF($G33:$G38,$G39,H33:H38))</f>
        <v/>
      </c>
      <c r="I39" s="274" t="str">
        <f t="shared" ref="I39" si="22">IF(COUNTIFS($G33:$G38,$G39,I33:I38,"&gt;=0")=0,"",SUMIF($G33:$G38,$G39,I33:I38))</f>
        <v/>
      </c>
      <c r="J39" s="274" t="str">
        <f t="shared" ref="J39" si="23">IF(COUNTIFS($G33:$G38,$G39,J33:J38,"&gt;=0")=0,"",SUMIF($G33:$G38,$G39,J33:J38))</f>
        <v/>
      </c>
      <c r="K39" s="274" t="str">
        <f t="shared" ref="K39" si="24">IF(COUNTIFS($G33:$G38,$G39,K33:K38,"&gt;=0")=0,"",SUMIF($G33:$G38,$G39,K33:K38))</f>
        <v/>
      </c>
      <c r="L39" s="274" t="str">
        <f t="shared" ref="L39" si="25">IF(COUNTIFS($G33:$G38,$G39,L33:L38,"&gt;=0")=0,"",SUMIF($G33:$G38,$G39,L33:L38))</f>
        <v/>
      </c>
      <c r="M39" s="274" t="str">
        <f t="shared" ref="M39" si="26">IF(COUNTIFS($G33:$G38,$G39,M33:M38,"&gt;=0")=0,"",SUMIF($G33:$G38,$G39,M33:M38))</f>
        <v/>
      </c>
      <c r="N39" s="274" t="str">
        <f t="shared" ref="N39" si="27">IF(COUNTIFS($G33:$G38,$G39,N33:N38,"&gt;=0")=0,"",SUMIF($G33:$G38,$G39,N33:N38))</f>
        <v/>
      </c>
      <c r="O39" s="274" t="str">
        <f t="shared" ref="O39" si="28">IF(COUNTIFS($G33:$G38,$G39,O33:O38,"&gt;=0")=0,"",SUMIF($G33:$G38,$G39,O33:O38))</f>
        <v/>
      </c>
      <c r="P39" s="274" t="str">
        <f t="shared" ref="P39" si="29">IF(COUNTIFS($G33:$G38,$G39,P33:P38,"&gt;=0")=0,"",SUMIF($G33:$G38,$G39,P33:P38))</f>
        <v/>
      </c>
      <c r="Q39" s="274" t="str">
        <f t="shared" ref="Q39" si="30">IF(COUNTIFS($G33:$G38,$G39,Q33:Q38,"&gt;=0")=0,"",SUMIF($G33:$G38,$G39,Q33:Q38))</f>
        <v/>
      </c>
      <c r="R39" s="319"/>
      <c r="T39" s="272" t="s">
        <v>414</v>
      </c>
    </row>
    <row r="40" spans="3:20" s="271" customFormat="1" ht="37.5" customHeight="1">
      <c r="C40" s="439"/>
      <c r="D40" s="440"/>
      <c r="E40" s="445"/>
      <c r="F40" s="446"/>
      <c r="G40" s="273" t="s">
        <v>409</v>
      </c>
      <c r="H40" s="274" t="str">
        <f>IF(COUNTIFS($G33:$G38,$G40,H33:H38,"&gt;=0")=0,"",SUMIF($G33:$G38,$G40,H33:H38))</f>
        <v/>
      </c>
      <c r="I40" s="274" t="str">
        <f t="shared" ref="I40:Q40" si="31">IF(COUNTIFS($G33:$G38,$G40,I33:I38,"&gt;=0")=0,"",SUMIF($G33:$G38,$G40,I33:I38))</f>
        <v/>
      </c>
      <c r="J40" s="274" t="str">
        <f t="shared" si="31"/>
        <v/>
      </c>
      <c r="K40" s="274" t="str">
        <f t="shared" si="31"/>
        <v/>
      </c>
      <c r="L40" s="274" t="str">
        <f t="shared" si="31"/>
        <v/>
      </c>
      <c r="M40" s="274" t="str">
        <f t="shared" si="31"/>
        <v/>
      </c>
      <c r="N40" s="274" t="str">
        <f t="shared" si="31"/>
        <v/>
      </c>
      <c r="O40" s="274" t="str">
        <f t="shared" si="31"/>
        <v/>
      </c>
      <c r="P40" s="274" t="str">
        <f t="shared" si="31"/>
        <v/>
      </c>
      <c r="Q40" s="274" t="str">
        <f t="shared" si="31"/>
        <v/>
      </c>
      <c r="R40" s="319"/>
      <c r="T40" s="272" t="s">
        <v>414</v>
      </c>
    </row>
    <row r="41" spans="3:20" s="271" customFormat="1" ht="37.5" customHeight="1">
      <c r="C41" s="439"/>
      <c r="D41" s="437" t="s">
        <v>121</v>
      </c>
      <c r="E41" s="437"/>
      <c r="F41" s="437"/>
      <c r="G41" s="273" t="s">
        <v>408</v>
      </c>
      <c r="H41" s="274" t="str">
        <f>IF(COUNT(H15,H23,H31,H39)=0,"",SUM(H15,H23,H31,H39))</f>
        <v/>
      </c>
      <c r="I41" s="274" t="str">
        <f t="shared" ref="I41:Q42" si="32">IF(COUNT(I15,I23,I31,I39)=0,"",SUM(I15,I23,I31,I39))</f>
        <v/>
      </c>
      <c r="J41" s="274" t="str">
        <f t="shared" si="32"/>
        <v/>
      </c>
      <c r="K41" s="274" t="str">
        <f t="shared" si="32"/>
        <v/>
      </c>
      <c r="L41" s="274" t="str">
        <f t="shared" si="32"/>
        <v/>
      </c>
      <c r="M41" s="274" t="str">
        <f t="shared" si="32"/>
        <v/>
      </c>
      <c r="N41" s="274" t="str">
        <f t="shared" si="32"/>
        <v/>
      </c>
      <c r="O41" s="274" t="str">
        <f t="shared" si="32"/>
        <v/>
      </c>
      <c r="P41" s="274" t="str">
        <f t="shared" si="32"/>
        <v/>
      </c>
      <c r="Q41" s="274" t="str">
        <f t="shared" si="32"/>
        <v/>
      </c>
      <c r="R41" s="319"/>
      <c r="T41" s="272" t="s">
        <v>414</v>
      </c>
    </row>
    <row r="42" spans="3:20" s="271" customFormat="1" ht="37.5" customHeight="1">
      <c r="C42" s="440"/>
      <c r="D42" s="437"/>
      <c r="E42" s="437"/>
      <c r="F42" s="437"/>
      <c r="G42" s="273" t="s">
        <v>409</v>
      </c>
      <c r="H42" s="274" t="str">
        <f>IF(COUNT(H16,H24,H32,H40)=0,"",SUM(H16,H24,H32,H40))</f>
        <v/>
      </c>
      <c r="I42" s="274" t="str">
        <f t="shared" si="32"/>
        <v/>
      </c>
      <c r="J42" s="274" t="str">
        <f t="shared" si="32"/>
        <v/>
      </c>
      <c r="K42" s="274" t="str">
        <f t="shared" si="32"/>
        <v/>
      </c>
      <c r="L42" s="274" t="str">
        <f t="shared" si="32"/>
        <v/>
      </c>
      <c r="M42" s="274" t="str">
        <f t="shared" si="32"/>
        <v/>
      </c>
      <c r="N42" s="274" t="str">
        <f t="shared" si="32"/>
        <v/>
      </c>
      <c r="O42" s="274" t="str">
        <f t="shared" si="32"/>
        <v/>
      </c>
      <c r="P42" s="274" t="str">
        <f t="shared" si="32"/>
        <v/>
      </c>
      <c r="Q42" s="274" t="str">
        <f t="shared" si="32"/>
        <v/>
      </c>
      <c r="R42" s="319"/>
      <c r="T42" s="272" t="s">
        <v>414</v>
      </c>
    </row>
    <row r="43" spans="3:20" s="324" customFormat="1" ht="18.75" customHeight="1">
      <c r="C43" s="320" t="s">
        <v>296</v>
      </c>
      <c r="D43" s="321"/>
      <c r="E43" s="321"/>
      <c r="F43" s="321"/>
      <c r="G43" s="322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3"/>
    </row>
    <row r="44" spans="3:20" s="324" customFormat="1" ht="18.75" customHeight="1">
      <c r="C44" s="338"/>
      <c r="D44" s="339"/>
      <c r="E44" s="339"/>
      <c r="F44" s="339"/>
      <c r="G44" s="340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43"/>
    </row>
    <row r="45" spans="3:20" s="324" customFormat="1" ht="18.75" customHeight="1">
      <c r="C45" s="338"/>
      <c r="D45" s="339"/>
      <c r="E45" s="339"/>
      <c r="F45" s="339"/>
      <c r="G45" s="340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43"/>
    </row>
    <row r="46" spans="3:20" s="324" customFormat="1" ht="18.75" customHeight="1">
      <c r="C46" s="338"/>
      <c r="D46" s="339"/>
      <c r="E46" s="339"/>
      <c r="F46" s="339"/>
      <c r="G46" s="340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43"/>
    </row>
    <row r="47" spans="3:20" s="324" customFormat="1" ht="18.75" customHeight="1">
      <c r="C47" s="338"/>
      <c r="D47" s="339"/>
      <c r="E47" s="339"/>
      <c r="F47" s="339"/>
      <c r="G47" s="340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43"/>
    </row>
    <row r="48" spans="3:20" s="324" customFormat="1" ht="18.75" customHeight="1">
      <c r="C48" s="338"/>
      <c r="D48" s="339"/>
      <c r="E48" s="339"/>
      <c r="F48" s="339"/>
      <c r="G48" s="340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43"/>
    </row>
    <row r="49" spans="3:20" s="324" customFormat="1" ht="18.75" customHeight="1">
      <c r="C49" s="338"/>
      <c r="D49" s="339"/>
      <c r="E49" s="339"/>
      <c r="F49" s="339"/>
      <c r="G49" s="340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43"/>
    </row>
    <row r="50" spans="3:20" s="324" customFormat="1" ht="18.75" customHeight="1">
      <c r="C50" s="338"/>
      <c r="D50" s="339"/>
      <c r="E50" s="339"/>
      <c r="F50" s="339"/>
      <c r="G50" s="340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43"/>
    </row>
    <row r="51" spans="3:20" s="324" customFormat="1" ht="18.75" customHeight="1">
      <c r="C51" s="338"/>
      <c r="D51" s="339"/>
      <c r="E51" s="339"/>
      <c r="F51" s="339"/>
      <c r="G51" s="340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43"/>
    </row>
    <row r="52" spans="3:20" s="324" customFormat="1" ht="18.75" customHeight="1">
      <c r="C52" s="338"/>
      <c r="D52" s="339"/>
      <c r="E52" s="339"/>
      <c r="F52" s="339"/>
      <c r="G52" s="340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43"/>
    </row>
    <row r="53" spans="3:20" ht="18.75" customHeight="1">
      <c r="C53" s="341"/>
      <c r="D53" s="341"/>
      <c r="E53" s="341"/>
      <c r="F53" s="341"/>
      <c r="G53" s="341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4"/>
    </row>
    <row r="54" spans="3:20" ht="21.95" customHeight="1">
      <c r="C54" s="306" t="s">
        <v>109</v>
      </c>
      <c r="R54" s="308"/>
    </row>
    <row r="55" spans="3:20" ht="21.95" customHeight="1">
      <c r="C55" s="306" t="s">
        <v>110</v>
      </c>
      <c r="R55" s="308"/>
    </row>
    <row r="56" spans="3:20" ht="21.95" customHeight="1">
      <c r="C56" s="309" t="s">
        <v>111</v>
      </c>
      <c r="D56" s="310"/>
      <c r="E56" s="310"/>
      <c r="F56" s="310"/>
      <c r="G56" s="310"/>
      <c r="H56" s="310"/>
      <c r="I56" s="310"/>
      <c r="J56" s="310"/>
      <c r="K56" s="310"/>
      <c r="R56" s="308"/>
    </row>
    <row r="57" spans="3:20" ht="21.95" customHeight="1">
      <c r="C57" s="312" t="s">
        <v>28</v>
      </c>
      <c r="E57" s="328" t="s">
        <v>66</v>
      </c>
      <c r="F57" s="278" t="s">
        <v>451</v>
      </c>
      <c r="R57" s="314"/>
    </row>
    <row r="58" spans="3:20" s="315" customFormat="1" ht="21.95" customHeight="1">
      <c r="C58" s="433" t="s">
        <v>103</v>
      </c>
      <c r="D58" s="434"/>
      <c r="E58" s="431" t="s">
        <v>24</v>
      </c>
      <c r="F58" s="431" t="s">
        <v>112</v>
      </c>
      <c r="G58" s="431" t="s">
        <v>113</v>
      </c>
      <c r="H58" s="316" t="s">
        <v>114</v>
      </c>
      <c r="I58" s="317"/>
      <c r="J58" s="317"/>
      <c r="K58" s="317"/>
      <c r="L58" s="318"/>
      <c r="M58" s="316" t="s">
        <v>39</v>
      </c>
      <c r="N58" s="317"/>
      <c r="O58" s="317"/>
      <c r="P58" s="317"/>
      <c r="Q58" s="318"/>
      <c r="R58" s="429" t="s">
        <v>115</v>
      </c>
    </row>
    <row r="59" spans="3:20" s="315" customFormat="1" ht="21.95" customHeight="1">
      <c r="C59" s="435"/>
      <c r="D59" s="436"/>
      <c r="E59" s="432"/>
      <c r="F59" s="432"/>
      <c r="G59" s="432"/>
      <c r="H59" s="283">
        <f>DATE(様式一覧!$D$3,1,1)</f>
        <v>42370</v>
      </c>
      <c r="I59" s="283">
        <f>DATE(様式一覧!$D$3+1,1,1)</f>
        <v>42736</v>
      </c>
      <c r="J59" s="283">
        <f>DATE(様式一覧!$D$3+2,1,1)</f>
        <v>43101</v>
      </c>
      <c r="K59" s="283">
        <f>DATE(様式一覧!$D$3+3,1,1)</f>
        <v>43466</v>
      </c>
      <c r="L59" s="283">
        <f>DATE(様式一覧!$D$3+4,1,1)</f>
        <v>43831</v>
      </c>
      <c r="M59" s="283">
        <f>DATE(様式一覧!$D$3+5,1,1)</f>
        <v>44197</v>
      </c>
      <c r="N59" s="283">
        <f>DATE(様式一覧!$D$3+6,1,1)</f>
        <v>44562</v>
      </c>
      <c r="O59" s="283">
        <f>DATE(様式一覧!$D$3+7,1,1)</f>
        <v>44927</v>
      </c>
      <c r="P59" s="283">
        <f>DATE(様式一覧!$D$3+8,1,1)</f>
        <v>45292</v>
      </c>
      <c r="Q59" s="283">
        <f>DATE(様式一覧!$D$3+9,1,1)</f>
        <v>45658</v>
      </c>
      <c r="R59" s="430"/>
    </row>
    <row r="60" spans="3:20" s="315" customFormat="1" ht="37.5" customHeight="1">
      <c r="C60" s="438" t="s">
        <v>116</v>
      </c>
      <c r="D60" s="438" t="s">
        <v>117</v>
      </c>
      <c r="E60" s="441" t="str">
        <f>IF('様式第36(指定)_受電'!E111="","",'様式第36(指定)_受電'!E111)</f>
        <v/>
      </c>
      <c r="F60" s="441" t="str">
        <f>IF('様式第36(指定)_受電'!F111="","",'様式第36(指定)_受電'!F111)</f>
        <v/>
      </c>
      <c r="G60" s="268" t="s">
        <v>408</v>
      </c>
      <c r="H60" s="267" t="str">
        <f>IF(COUNT('様式第36(指定)_受電'!R111)=0,"",'様式第36(指定)_受電'!R111)</f>
        <v/>
      </c>
      <c r="I60" s="303"/>
      <c r="J60" s="303"/>
      <c r="K60" s="303"/>
      <c r="L60" s="303"/>
      <c r="M60" s="303"/>
      <c r="N60" s="303"/>
      <c r="O60" s="303"/>
      <c r="P60" s="303"/>
      <c r="Q60" s="303"/>
      <c r="R60" s="304"/>
      <c r="S60" s="271"/>
      <c r="T60" s="271"/>
    </row>
    <row r="61" spans="3:20" s="315" customFormat="1" ht="37.5" customHeight="1">
      <c r="C61" s="439"/>
      <c r="D61" s="439"/>
      <c r="E61" s="442"/>
      <c r="F61" s="442"/>
      <c r="G61" s="268" t="s">
        <v>409</v>
      </c>
      <c r="H61" s="267" t="str">
        <f>IF(COUNT('様式第32第8表(指定１)_受電'!H112)=0,"",'様式第32第8表(指定１)_受電'!H112)</f>
        <v/>
      </c>
      <c r="I61" s="267" t="str">
        <f>IF(COUNT('様式第32第8表(指定１)_受電'!I112)=0,"",'様式第32第8表(指定１)_受電'!I112)</f>
        <v/>
      </c>
      <c r="J61" s="267" t="str">
        <f>IF(COUNT('様式第32第8表(指定１)_受電'!J112)=0,"",'様式第32第8表(指定１)_受電'!J112)</f>
        <v/>
      </c>
      <c r="K61" s="267" t="str">
        <f>IF(COUNT('様式第32第8表(指定１)_受電'!K112)=0,"",'様式第32第8表(指定１)_受電'!K112)</f>
        <v/>
      </c>
      <c r="L61" s="267" t="str">
        <f>IF(COUNT('様式第32第8表(指定１)_受電'!L112)=0,"",'様式第32第8表(指定１)_受電'!L112)</f>
        <v/>
      </c>
      <c r="M61" s="267" t="str">
        <f>IF(COUNT('様式第32第8表(指定１)_受電'!M112)=0,"",'様式第32第8表(指定１)_受電'!M112)</f>
        <v/>
      </c>
      <c r="N61" s="267" t="str">
        <f>IF(COUNT('様式第32第8表(指定１)_受電'!N112)=0,"",'様式第32第8表(指定１)_受電'!N112)</f>
        <v/>
      </c>
      <c r="O61" s="267" t="str">
        <f>IF(COUNT('様式第32第8表(指定１)_受電'!O112)=0,"",'様式第32第8表(指定１)_受電'!O112)</f>
        <v/>
      </c>
      <c r="P61" s="267" t="str">
        <f>IF(COUNT('様式第32第8表(指定１)_受電'!P112)=0,"",'様式第32第8表(指定１)_受電'!P112)</f>
        <v/>
      </c>
      <c r="Q61" s="267" t="str">
        <f>IF(COUNT('様式第32第8表(指定１)_受電'!Q112)=0,"",'様式第32第8表(指定１)_受電'!Q112)</f>
        <v/>
      </c>
      <c r="R61" s="304"/>
      <c r="S61" s="271"/>
      <c r="T61" s="272" t="s">
        <v>414</v>
      </c>
    </row>
    <row r="62" spans="3:20" s="315" customFormat="1" ht="37.5" customHeight="1">
      <c r="C62" s="439"/>
      <c r="D62" s="439"/>
      <c r="E62" s="441" t="str">
        <f>IF('様式第36(指定)_受電'!E113="","",'様式第36(指定)_受電'!E113)</f>
        <v/>
      </c>
      <c r="F62" s="441" t="str">
        <f>IF('様式第36(指定)_受電'!F113="","",'様式第36(指定)_受電'!F113)</f>
        <v/>
      </c>
      <c r="G62" s="268" t="s">
        <v>408</v>
      </c>
      <c r="H62" s="267" t="str">
        <f>IF(COUNT('様式第36(指定)_受電'!R113)=0,"",'様式第36(指定)_受電'!R113)</f>
        <v/>
      </c>
      <c r="I62" s="303"/>
      <c r="J62" s="303"/>
      <c r="K62" s="303"/>
      <c r="L62" s="303"/>
      <c r="M62" s="303"/>
      <c r="N62" s="303"/>
      <c r="O62" s="303"/>
      <c r="P62" s="303"/>
      <c r="Q62" s="303"/>
      <c r="R62" s="304"/>
      <c r="S62" s="271"/>
      <c r="T62" s="271"/>
    </row>
    <row r="63" spans="3:20" s="315" customFormat="1" ht="37.5" customHeight="1">
      <c r="C63" s="439"/>
      <c r="D63" s="439"/>
      <c r="E63" s="442"/>
      <c r="F63" s="442"/>
      <c r="G63" s="268" t="s">
        <v>409</v>
      </c>
      <c r="H63" s="267" t="str">
        <f>IF(COUNT('様式第32第8表(指定１)_受電'!H114)=0,"",'様式第32第8表(指定１)_受電'!H114)</f>
        <v/>
      </c>
      <c r="I63" s="267" t="str">
        <f>IF(COUNT('様式第32第8表(指定１)_受電'!I114)=0,"",'様式第32第8表(指定１)_受電'!I114)</f>
        <v/>
      </c>
      <c r="J63" s="267" t="str">
        <f>IF(COUNT('様式第32第8表(指定１)_受電'!J114)=0,"",'様式第32第8表(指定１)_受電'!J114)</f>
        <v/>
      </c>
      <c r="K63" s="267" t="str">
        <f>IF(COUNT('様式第32第8表(指定１)_受電'!K114)=0,"",'様式第32第8表(指定１)_受電'!K114)</f>
        <v/>
      </c>
      <c r="L63" s="267" t="str">
        <f>IF(COUNT('様式第32第8表(指定１)_受電'!L114)=0,"",'様式第32第8表(指定１)_受電'!L114)</f>
        <v/>
      </c>
      <c r="M63" s="267" t="str">
        <f>IF(COUNT('様式第32第8表(指定１)_受電'!M114)=0,"",'様式第32第8表(指定１)_受電'!M114)</f>
        <v/>
      </c>
      <c r="N63" s="267" t="str">
        <f>IF(COUNT('様式第32第8表(指定１)_受電'!N114)=0,"",'様式第32第8表(指定１)_受電'!N114)</f>
        <v/>
      </c>
      <c r="O63" s="267" t="str">
        <f>IF(COUNT('様式第32第8表(指定１)_受電'!O114)=0,"",'様式第32第8表(指定１)_受電'!O114)</f>
        <v/>
      </c>
      <c r="P63" s="267" t="str">
        <f>IF(COUNT('様式第32第8表(指定１)_受電'!P114)=0,"",'様式第32第8表(指定１)_受電'!P114)</f>
        <v/>
      </c>
      <c r="Q63" s="267" t="str">
        <f>IF(COUNT('様式第32第8表(指定１)_受電'!Q114)=0,"",'様式第32第8表(指定１)_受電'!Q114)</f>
        <v/>
      </c>
      <c r="R63" s="304"/>
      <c r="S63" s="271"/>
      <c r="T63" s="272" t="s">
        <v>414</v>
      </c>
    </row>
    <row r="64" spans="3:20" s="315" customFormat="1" ht="37.5" customHeight="1">
      <c r="C64" s="439"/>
      <c r="D64" s="439"/>
      <c r="E64" s="441" t="str">
        <f>IF('様式第36(指定)_受電'!E115="","",'様式第36(指定)_受電'!E115)</f>
        <v/>
      </c>
      <c r="F64" s="441" t="str">
        <f>IF('様式第36(指定)_受電'!F115="","",'様式第36(指定)_受電'!F115)</f>
        <v/>
      </c>
      <c r="G64" s="268" t="s">
        <v>408</v>
      </c>
      <c r="H64" s="267" t="str">
        <f>IF(COUNT('様式第36(指定)_受電'!R115)=0,"",'様式第36(指定)_受電'!R115)</f>
        <v/>
      </c>
      <c r="I64" s="303"/>
      <c r="J64" s="303"/>
      <c r="K64" s="303"/>
      <c r="L64" s="303"/>
      <c r="M64" s="303"/>
      <c r="N64" s="303"/>
      <c r="O64" s="303"/>
      <c r="P64" s="303"/>
      <c r="Q64" s="303"/>
      <c r="R64" s="304"/>
      <c r="S64" s="271"/>
      <c r="T64" s="271"/>
    </row>
    <row r="65" spans="3:20" s="315" customFormat="1" ht="37.5" customHeight="1">
      <c r="C65" s="439"/>
      <c r="D65" s="439"/>
      <c r="E65" s="442"/>
      <c r="F65" s="442"/>
      <c r="G65" s="268" t="s">
        <v>409</v>
      </c>
      <c r="H65" s="267" t="str">
        <f>IF(COUNT('様式第32第8表(指定１)_受電'!H116)=0,"",'様式第32第8表(指定１)_受電'!H116)</f>
        <v/>
      </c>
      <c r="I65" s="267" t="str">
        <f>IF(COUNT('様式第32第8表(指定１)_受電'!I116)=0,"",'様式第32第8表(指定１)_受電'!I116)</f>
        <v/>
      </c>
      <c r="J65" s="267" t="str">
        <f>IF(COUNT('様式第32第8表(指定１)_受電'!J116)=0,"",'様式第32第8表(指定１)_受電'!J116)</f>
        <v/>
      </c>
      <c r="K65" s="267" t="str">
        <f>IF(COUNT('様式第32第8表(指定１)_受電'!K116)=0,"",'様式第32第8表(指定１)_受電'!K116)</f>
        <v/>
      </c>
      <c r="L65" s="267" t="str">
        <f>IF(COUNT('様式第32第8表(指定１)_受電'!L116)=0,"",'様式第32第8表(指定１)_受電'!L116)</f>
        <v/>
      </c>
      <c r="M65" s="267" t="str">
        <f>IF(COUNT('様式第32第8表(指定１)_受電'!M116)=0,"",'様式第32第8表(指定１)_受電'!M116)</f>
        <v/>
      </c>
      <c r="N65" s="267" t="str">
        <f>IF(COUNT('様式第32第8表(指定１)_受電'!N116)=0,"",'様式第32第8表(指定１)_受電'!N116)</f>
        <v/>
      </c>
      <c r="O65" s="267" t="str">
        <f>IF(COUNT('様式第32第8表(指定１)_受電'!O116)=0,"",'様式第32第8表(指定１)_受電'!O116)</f>
        <v/>
      </c>
      <c r="P65" s="267" t="str">
        <f>IF(COUNT('様式第32第8表(指定１)_受電'!P116)=0,"",'様式第32第8表(指定１)_受電'!P116)</f>
        <v/>
      </c>
      <c r="Q65" s="267" t="str">
        <f>IF(COUNT('様式第32第8表(指定１)_受電'!Q116)=0,"",'様式第32第8表(指定１)_受電'!Q116)</f>
        <v/>
      </c>
      <c r="R65" s="304"/>
      <c r="S65" s="271"/>
      <c r="T65" s="272" t="s">
        <v>414</v>
      </c>
    </row>
    <row r="66" spans="3:20" s="315" customFormat="1" ht="37.5" customHeight="1">
      <c r="C66" s="439"/>
      <c r="D66" s="439"/>
      <c r="E66" s="443" t="s">
        <v>118</v>
      </c>
      <c r="F66" s="444"/>
      <c r="G66" s="273" t="s">
        <v>408</v>
      </c>
      <c r="H66" s="274" t="str">
        <f>IF(COUNTIFS($G60:$G65,$G66,H60:H65,"&gt;=0")=0,"",SUMIF($G60:$G65,$G66,H60:H65))</f>
        <v/>
      </c>
      <c r="I66" s="274" t="str">
        <f t="shared" ref="I66:Q66" si="33">IF(COUNTIFS($G60:$G65,$G66,I60:I65,"&gt;=0")=0,"",SUMIF($G60:$G65,$G66,I60:I65))</f>
        <v/>
      </c>
      <c r="J66" s="274" t="str">
        <f t="shared" si="33"/>
        <v/>
      </c>
      <c r="K66" s="274" t="str">
        <f t="shared" si="33"/>
        <v/>
      </c>
      <c r="L66" s="274" t="str">
        <f t="shared" si="33"/>
        <v/>
      </c>
      <c r="M66" s="274" t="str">
        <f t="shared" si="33"/>
        <v/>
      </c>
      <c r="N66" s="274" t="str">
        <f t="shared" si="33"/>
        <v/>
      </c>
      <c r="O66" s="274" t="str">
        <f t="shared" si="33"/>
        <v/>
      </c>
      <c r="P66" s="274" t="str">
        <f t="shared" si="33"/>
        <v/>
      </c>
      <c r="Q66" s="274" t="str">
        <f t="shared" si="33"/>
        <v/>
      </c>
      <c r="R66" s="319"/>
      <c r="S66" s="271"/>
      <c r="T66" s="272" t="s">
        <v>414</v>
      </c>
    </row>
    <row r="67" spans="3:20" s="315" customFormat="1" ht="37.5" customHeight="1">
      <c r="C67" s="439"/>
      <c r="D67" s="440"/>
      <c r="E67" s="445"/>
      <c r="F67" s="446"/>
      <c r="G67" s="273" t="s">
        <v>409</v>
      </c>
      <c r="H67" s="274" t="str">
        <f>IF(COUNTIFS($G60:$G65,$G67,H60:H65,"&gt;=0")=0,"",SUMIF($G60:$G65,$G67,H60:H65))</f>
        <v/>
      </c>
      <c r="I67" s="274" t="str">
        <f t="shared" ref="I67:Q67" si="34">IF(COUNTIFS($G60:$G65,$G67,I60:I65,"&gt;=0")=0,"",SUMIF($G60:$G65,$G67,I60:I65))</f>
        <v/>
      </c>
      <c r="J67" s="274" t="str">
        <f t="shared" si="34"/>
        <v/>
      </c>
      <c r="K67" s="274" t="str">
        <f t="shared" si="34"/>
        <v/>
      </c>
      <c r="L67" s="274" t="str">
        <f t="shared" si="34"/>
        <v/>
      </c>
      <c r="M67" s="274" t="str">
        <f t="shared" si="34"/>
        <v/>
      </c>
      <c r="N67" s="274" t="str">
        <f t="shared" si="34"/>
        <v/>
      </c>
      <c r="O67" s="274" t="str">
        <f t="shared" si="34"/>
        <v/>
      </c>
      <c r="P67" s="274" t="str">
        <f t="shared" si="34"/>
        <v/>
      </c>
      <c r="Q67" s="274" t="str">
        <f t="shared" si="34"/>
        <v/>
      </c>
      <c r="R67" s="319"/>
      <c r="S67" s="271"/>
      <c r="T67" s="272" t="s">
        <v>414</v>
      </c>
    </row>
    <row r="68" spans="3:20" s="315" customFormat="1" ht="37.5" customHeight="1">
      <c r="C68" s="439"/>
      <c r="D68" s="438" t="s">
        <v>346</v>
      </c>
      <c r="E68" s="441" t="str">
        <f>IF('様式第36(指定)_受電'!E119="","",'様式第36(指定)_受電'!E119)</f>
        <v/>
      </c>
      <c r="F68" s="441" t="str">
        <f>IF('様式第36(指定)_受電'!F119="","",'様式第36(指定)_受電'!F119)</f>
        <v/>
      </c>
      <c r="G68" s="268" t="s">
        <v>408</v>
      </c>
      <c r="H68" s="267" t="str">
        <f>IF(COUNT('様式第36(指定)_受電'!R119)=0,"",'様式第36(指定)_受電'!R119)</f>
        <v/>
      </c>
      <c r="I68" s="303"/>
      <c r="J68" s="303"/>
      <c r="K68" s="303"/>
      <c r="L68" s="303"/>
      <c r="M68" s="303"/>
      <c r="N68" s="303"/>
      <c r="O68" s="303"/>
      <c r="P68" s="303"/>
      <c r="Q68" s="303"/>
      <c r="R68" s="304"/>
      <c r="S68" s="271"/>
      <c r="T68" s="271"/>
    </row>
    <row r="69" spans="3:20" s="315" customFormat="1" ht="37.5" customHeight="1">
      <c r="C69" s="439"/>
      <c r="D69" s="439"/>
      <c r="E69" s="442"/>
      <c r="F69" s="442"/>
      <c r="G69" s="268" t="s">
        <v>409</v>
      </c>
      <c r="H69" s="267" t="str">
        <f>IF(COUNT('様式第32第8表(指定１)_受電'!H120)=0,"",'様式第32第8表(指定１)_受電'!H120)</f>
        <v/>
      </c>
      <c r="I69" s="267" t="str">
        <f>IF(COUNT('様式第32第8表(指定１)_受電'!I120)=0,"",'様式第32第8表(指定１)_受電'!I120)</f>
        <v/>
      </c>
      <c r="J69" s="267" t="str">
        <f>IF(COUNT('様式第32第8表(指定１)_受電'!J120)=0,"",'様式第32第8表(指定１)_受電'!J120)</f>
        <v/>
      </c>
      <c r="K69" s="267" t="str">
        <f>IF(COUNT('様式第32第8表(指定１)_受電'!K120)=0,"",'様式第32第8表(指定１)_受電'!K120)</f>
        <v/>
      </c>
      <c r="L69" s="267" t="str">
        <f>IF(COUNT('様式第32第8表(指定１)_受電'!L120)=0,"",'様式第32第8表(指定１)_受電'!L120)</f>
        <v/>
      </c>
      <c r="M69" s="267" t="str">
        <f>IF(COUNT('様式第32第8表(指定１)_受電'!M120)=0,"",'様式第32第8表(指定１)_受電'!M120)</f>
        <v/>
      </c>
      <c r="N69" s="267" t="str">
        <f>IF(COUNT('様式第32第8表(指定１)_受電'!N120)=0,"",'様式第32第8表(指定１)_受電'!N120)</f>
        <v/>
      </c>
      <c r="O69" s="267" t="str">
        <f>IF(COUNT('様式第32第8表(指定１)_受電'!O120)=0,"",'様式第32第8表(指定１)_受電'!O120)</f>
        <v/>
      </c>
      <c r="P69" s="267" t="str">
        <f>IF(COUNT('様式第32第8表(指定１)_受電'!P120)=0,"",'様式第32第8表(指定１)_受電'!P120)</f>
        <v/>
      </c>
      <c r="Q69" s="267" t="str">
        <f>IF(COUNT('様式第32第8表(指定１)_受電'!Q120)=0,"",'様式第32第8表(指定１)_受電'!Q120)</f>
        <v/>
      </c>
      <c r="R69" s="304"/>
      <c r="S69" s="271"/>
      <c r="T69" s="272" t="s">
        <v>414</v>
      </c>
    </row>
    <row r="70" spans="3:20" s="315" customFormat="1" ht="37.5" customHeight="1">
      <c r="C70" s="439"/>
      <c r="D70" s="439"/>
      <c r="E70" s="441" t="str">
        <f>IF('様式第36(指定)_受電'!E121="","",'様式第36(指定)_受電'!E121)</f>
        <v/>
      </c>
      <c r="F70" s="441" t="str">
        <f>IF('様式第36(指定)_受電'!F121="","",'様式第36(指定)_受電'!F121)</f>
        <v/>
      </c>
      <c r="G70" s="268" t="s">
        <v>408</v>
      </c>
      <c r="H70" s="267" t="str">
        <f>IF(COUNT('様式第36(指定)_受電'!R121)=0,"",'様式第36(指定)_受電'!R121)</f>
        <v/>
      </c>
      <c r="I70" s="303"/>
      <c r="J70" s="303"/>
      <c r="K70" s="303"/>
      <c r="L70" s="303"/>
      <c r="M70" s="303"/>
      <c r="N70" s="303"/>
      <c r="O70" s="303"/>
      <c r="P70" s="303"/>
      <c r="Q70" s="303"/>
      <c r="R70" s="304"/>
      <c r="S70" s="271"/>
      <c r="T70" s="271"/>
    </row>
    <row r="71" spans="3:20" s="315" customFormat="1" ht="37.5" customHeight="1">
      <c r="C71" s="439"/>
      <c r="D71" s="439"/>
      <c r="E71" s="442"/>
      <c r="F71" s="442"/>
      <c r="G71" s="268" t="s">
        <v>409</v>
      </c>
      <c r="H71" s="267" t="str">
        <f>IF(COUNT('様式第32第8表(指定１)_受電'!H122)=0,"",'様式第32第8表(指定１)_受電'!H122)</f>
        <v/>
      </c>
      <c r="I71" s="267" t="str">
        <f>IF(COUNT('様式第32第8表(指定１)_受電'!I122)=0,"",'様式第32第8表(指定１)_受電'!I122)</f>
        <v/>
      </c>
      <c r="J71" s="267" t="str">
        <f>IF(COUNT('様式第32第8表(指定１)_受電'!J122)=0,"",'様式第32第8表(指定１)_受電'!J122)</f>
        <v/>
      </c>
      <c r="K71" s="267" t="str">
        <f>IF(COUNT('様式第32第8表(指定１)_受電'!K122)=0,"",'様式第32第8表(指定１)_受電'!K122)</f>
        <v/>
      </c>
      <c r="L71" s="267" t="str">
        <f>IF(COUNT('様式第32第8表(指定１)_受電'!L122)=0,"",'様式第32第8表(指定１)_受電'!L122)</f>
        <v/>
      </c>
      <c r="M71" s="267" t="str">
        <f>IF(COUNT('様式第32第8表(指定１)_受電'!M122)=0,"",'様式第32第8表(指定１)_受電'!M122)</f>
        <v/>
      </c>
      <c r="N71" s="267" t="str">
        <f>IF(COUNT('様式第32第8表(指定１)_受電'!N122)=0,"",'様式第32第8表(指定１)_受電'!N122)</f>
        <v/>
      </c>
      <c r="O71" s="267" t="str">
        <f>IF(COUNT('様式第32第8表(指定１)_受電'!O122)=0,"",'様式第32第8表(指定１)_受電'!O122)</f>
        <v/>
      </c>
      <c r="P71" s="267" t="str">
        <f>IF(COUNT('様式第32第8表(指定１)_受電'!P122)=0,"",'様式第32第8表(指定１)_受電'!P122)</f>
        <v/>
      </c>
      <c r="Q71" s="267" t="str">
        <f>IF(COUNT('様式第32第8表(指定１)_受電'!Q122)=0,"",'様式第32第8表(指定１)_受電'!Q122)</f>
        <v/>
      </c>
      <c r="R71" s="304"/>
      <c r="S71" s="271"/>
      <c r="T71" s="272" t="s">
        <v>414</v>
      </c>
    </row>
    <row r="72" spans="3:20" s="315" customFormat="1" ht="37.5" customHeight="1">
      <c r="C72" s="439"/>
      <c r="D72" s="439"/>
      <c r="E72" s="441" t="str">
        <f>IF('様式第36(指定)_受電'!E123="","",'様式第36(指定)_受電'!E123)</f>
        <v/>
      </c>
      <c r="F72" s="441" t="str">
        <f>IF('様式第36(指定)_受電'!F123="","",'様式第36(指定)_受電'!F123)</f>
        <v/>
      </c>
      <c r="G72" s="268" t="s">
        <v>408</v>
      </c>
      <c r="H72" s="267" t="str">
        <f>IF(COUNT('様式第36(指定)_受電'!R123)=0,"",'様式第36(指定)_受電'!R123)</f>
        <v/>
      </c>
      <c r="I72" s="303"/>
      <c r="J72" s="303"/>
      <c r="K72" s="303"/>
      <c r="L72" s="303"/>
      <c r="M72" s="303"/>
      <c r="N72" s="303"/>
      <c r="O72" s="303"/>
      <c r="P72" s="303"/>
      <c r="Q72" s="303"/>
      <c r="R72" s="304"/>
      <c r="S72" s="271"/>
      <c r="T72" s="271"/>
    </row>
    <row r="73" spans="3:20" s="315" customFormat="1" ht="37.5" customHeight="1">
      <c r="C73" s="439"/>
      <c r="D73" s="439"/>
      <c r="E73" s="442"/>
      <c r="F73" s="442"/>
      <c r="G73" s="268" t="s">
        <v>409</v>
      </c>
      <c r="H73" s="267" t="str">
        <f>IF(COUNT('様式第32第8表(指定１)_受電'!H124)=0,"",'様式第32第8表(指定１)_受電'!H124)</f>
        <v/>
      </c>
      <c r="I73" s="267" t="str">
        <f>IF(COUNT('様式第32第8表(指定１)_受電'!I124)=0,"",'様式第32第8表(指定１)_受電'!I124)</f>
        <v/>
      </c>
      <c r="J73" s="267" t="str">
        <f>IF(COUNT('様式第32第8表(指定１)_受電'!J124)=0,"",'様式第32第8表(指定１)_受電'!J124)</f>
        <v/>
      </c>
      <c r="K73" s="267" t="str">
        <f>IF(COUNT('様式第32第8表(指定１)_受電'!K124)=0,"",'様式第32第8表(指定１)_受電'!K124)</f>
        <v/>
      </c>
      <c r="L73" s="267" t="str">
        <f>IF(COUNT('様式第32第8表(指定１)_受電'!L124)=0,"",'様式第32第8表(指定１)_受電'!L124)</f>
        <v/>
      </c>
      <c r="M73" s="267" t="str">
        <f>IF(COUNT('様式第32第8表(指定１)_受電'!M124)=0,"",'様式第32第8表(指定１)_受電'!M124)</f>
        <v/>
      </c>
      <c r="N73" s="267" t="str">
        <f>IF(COUNT('様式第32第8表(指定１)_受電'!N124)=0,"",'様式第32第8表(指定１)_受電'!N124)</f>
        <v/>
      </c>
      <c r="O73" s="267" t="str">
        <f>IF(COUNT('様式第32第8表(指定１)_受電'!O124)=0,"",'様式第32第8表(指定１)_受電'!O124)</f>
        <v/>
      </c>
      <c r="P73" s="267" t="str">
        <f>IF(COUNT('様式第32第8表(指定１)_受電'!P124)=0,"",'様式第32第8表(指定１)_受電'!P124)</f>
        <v/>
      </c>
      <c r="Q73" s="267" t="str">
        <f>IF(COUNT('様式第32第8表(指定１)_受電'!Q124)=0,"",'様式第32第8表(指定１)_受電'!Q124)</f>
        <v/>
      </c>
      <c r="R73" s="304"/>
      <c r="S73" s="271"/>
      <c r="T73" s="272" t="s">
        <v>414</v>
      </c>
    </row>
    <row r="74" spans="3:20" s="315" customFormat="1" ht="37.5" customHeight="1">
      <c r="C74" s="439"/>
      <c r="D74" s="439"/>
      <c r="E74" s="443" t="s">
        <v>118</v>
      </c>
      <c r="F74" s="444"/>
      <c r="G74" s="273" t="s">
        <v>408</v>
      </c>
      <c r="H74" s="274" t="str">
        <f>IF(COUNTIFS($G68:$G73,$G74,H68:H73,"&gt;=0")=0,"",SUMIF($G68:$G73,$G74,H68:H73))</f>
        <v/>
      </c>
      <c r="I74" s="274" t="str">
        <f t="shared" ref="I74:Q74" si="35">IF(COUNTIFS($G68:$G73,$G74,I68:I73,"&gt;=0")=0,"",SUMIF($G68:$G73,$G74,I68:I73))</f>
        <v/>
      </c>
      <c r="J74" s="274" t="str">
        <f t="shared" si="35"/>
        <v/>
      </c>
      <c r="K74" s="274" t="str">
        <f t="shared" si="35"/>
        <v/>
      </c>
      <c r="L74" s="274" t="str">
        <f t="shared" si="35"/>
        <v/>
      </c>
      <c r="M74" s="274" t="str">
        <f t="shared" si="35"/>
        <v/>
      </c>
      <c r="N74" s="274" t="str">
        <f t="shared" si="35"/>
        <v/>
      </c>
      <c r="O74" s="274" t="str">
        <f t="shared" si="35"/>
        <v/>
      </c>
      <c r="P74" s="274" t="str">
        <f t="shared" si="35"/>
        <v/>
      </c>
      <c r="Q74" s="274" t="str">
        <f t="shared" si="35"/>
        <v/>
      </c>
      <c r="R74" s="319"/>
      <c r="S74" s="271"/>
      <c r="T74" s="272" t="s">
        <v>414</v>
      </c>
    </row>
    <row r="75" spans="3:20" s="315" customFormat="1" ht="37.5" customHeight="1">
      <c r="C75" s="439"/>
      <c r="D75" s="440"/>
      <c r="E75" s="445"/>
      <c r="F75" s="446"/>
      <c r="G75" s="273" t="s">
        <v>409</v>
      </c>
      <c r="H75" s="274" t="str">
        <f>IF(COUNTIFS($G68:$G73,$G75,H68:H73,"&gt;=0")=0,"",SUMIF($G68:$G73,$G75,H68:H73))</f>
        <v/>
      </c>
      <c r="I75" s="274" t="str">
        <f t="shared" ref="I75:Q75" si="36">IF(COUNTIFS($G68:$G73,$G75,I68:I73,"&gt;=0")=0,"",SUMIF($G68:$G73,$G75,I68:I73))</f>
        <v/>
      </c>
      <c r="J75" s="274" t="str">
        <f t="shared" si="36"/>
        <v/>
      </c>
      <c r="K75" s="274" t="str">
        <f t="shared" si="36"/>
        <v/>
      </c>
      <c r="L75" s="274" t="str">
        <f t="shared" si="36"/>
        <v/>
      </c>
      <c r="M75" s="274" t="str">
        <f t="shared" si="36"/>
        <v/>
      </c>
      <c r="N75" s="274" t="str">
        <f t="shared" si="36"/>
        <v/>
      </c>
      <c r="O75" s="274" t="str">
        <f t="shared" si="36"/>
        <v/>
      </c>
      <c r="P75" s="274" t="str">
        <f t="shared" si="36"/>
        <v/>
      </c>
      <c r="Q75" s="274" t="str">
        <f t="shared" si="36"/>
        <v/>
      </c>
      <c r="R75" s="319"/>
      <c r="S75" s="271"/>
      <c r="T75" s="272" t="s">
        <v>414</v>
      </c>
    </row>
    <row r="76" spans="3:20" s="315" customFormat="1" ht="37.5" customHeight="1">
      <c r="C76" s="439"/>
      <c r="D76" s="438" t="s">
        <v>119</v>
      </c>
      <c r="E76" s="441" t="str">
        <f>IF('様式第36(指定)_受電'!E127="","",'様式第36(指定)_受電'!E127)</f>
        <v/>
      </c>
      <c r="F76" s="441" t="str">
        <f>IF('様式第36(指定)_受電'!F127="","",'様式第36(指定)_受電'!F127)</f>
        <v/>
      </c>
      <c r="G76" s="268" t="s">
        <v>408</v>
      </c>
      <c r="H76" s="267" t="str">
        <f>IF(COUNT('様式第36(指定)_受電'!R127)=0,"",'様式第36(指定)_受電'!R127)</f>
        <v/>
      </c>
      <c r="I76" s="303"/>
      <c r="J76" s="303"/>
      <c r="K76" s="303"/>
      <c r="L76" s="303"/>
      <c r="M76" s="303"/>
      <c r="N76" s="303"/>
      <c r="O76" s="303"/>
      <c r="P76" s="303"/>
      <c r="Q76" s="303"/>
      <c r="R76" s="304"/>
      <c r="S76" s="271"/>
      <c r="T76" s="271"/>
    </row>
    <row r="77" spans="3:20" s="315" customFormat="1" ht="37.5" customHeight="1">
      <c r="C77" s="439"/>
      <c r="D77" s="439"/>
      <c r="E77" s="442"/>
      <c r="F77" s="442"/>
      <c r="G77" s="268" t="s">
        <v>409</v>
      </c>
      <c r="H77" s="267" t="str">
        <f>IF(COUNT('様式第32第8表(指定１)_受電'!H128)=0,"",'様式第32第8表(指定１)_受電'!H128)</f>
        <v/>
      </c>
      <c r="I77" s="267" t="str">
        <f>IF(COUNT('様式第32第8表(指定１)_受電'!I128)=0,"",'様式第32第8表(指定１)_受電'!I128)</f>
        <v/>
      </c>
      <c r="J77" s="267" t="str">
        <f>IF(COUNT('様式第32第8表(指定１)_受電'!J128)=0,"",'様式第32第8表(指定１)_受電'!J128)</f>
        <v/>
      </c>
      <c r="K77" s="267" t="str">
        <f>IF(COUNT('様式第32第8表(指定１)_受電'!K128)=0,"",'様式第32第8表(指定１)_受電'!K128)</f>
        <v/>
      </c>
      <c r="L77" s="267" t="str">
        <f>IF(COUNT('様式第32第8表(指定１)_受電'!L128)=0,"",'様式第32第8表(指定１)_受電'!L128)</f>
        <v/>
      </c>
      <c r="M77" s="267" t="str">
        <f>IF(COUNT('様式第32第8表(指定１)_受電'!M128)=0,"",'様式第32第8表(指定１)_受電'!M128)</f>
        <v/>
      </c>
      <c r="N77" s="267" t="str">
        <f>IF(COUNT('様式第32第8表(指定１)_受電'!N128)=0,"",'様式第32第8表(指定１)_受電'!N128)</f>
        <v/>
      </c>
      <c r="O77" s="267" t="str">
        <f>IF(COUNT('様式第32第8表(指定１)_受電'!O128)=0,"",'様式第32第8表(指定１)_受電'!O128)</f>
        <v/>
      </c>
      <c r="P77" s="267" t="str">
        <f>IF(COUNT('様式第32第8表(指定１)_受電'!P128)=0,"",'様式第32第8表(指定１)_受電'!P128)</f>
        <v/>
      </c>
      <c r="Q77" s="267" t="str">
        <f>IF(COUNT('様式第32第8表(指定１)_受電'!Q128)=0,"",'様式第32第8表(指定１)_受電'!Q128)</f>
        <v/>
      </c>
      <c r="R77" s="304"/>
      <c r="S77" s="271"/>
      <c r="T77" s="272" t="s">
        <v>414</v>
      </c>
    </row>
    <row r="78" spans="3:20" s="315" customFormat="1" ht="37.5" customHeight="1">
      <c r="C78" s="439"/>
      <c r="D78" s="439"/>
      <c r="E78" s="441" t="str">
        <f>IF('様式第36(指定)_受電'!E129="","",'様式第36(指定)_受電'!E129)</f>
        <v/>
      </c>
      <c r="F78" s="441" t="str">
        <f>IF('様式第36(指定)_受電'!F129="","",'様式第36(指定)_受電'!F129)</f>
        <v/>
      </c>
      <c r="G78" s="268" t="s">
        <v>408</v>
      </c>
      <c r="H78" s="267" t="str">
        <f>IF(COUNT('様式第36(指定)_受電'!R129)=0,"",'様式第36(指定)_受電'!R129)</f>
        <v/>
      </c>
      <c r="I78" s="303"/>
      <c r="J78" s="303"/>
      <c r="K78" s="303"/>
      <c r="L78" s="303"/>
      <c r="M78" s="303"/>
      <c r="N78" s="303"/>
      <c r="O78" s="303"/>
      <c r="P78" s="303"/>
      <c r="Q78" s="303"/>
      <c r="R78" s="304"/>
      <c r="S78" s="271"/>
      <c r="T78" s="271"/>
    </row>
    <row r="79" spans="3:20" s="315" customFormat="1" ht="37.5" customHeight="1">
      <c r="C79" s="439"/>
      <c r="D79" s="439"/>
      <c r="E79" s="442"/>
      <c r="F79" s="442"/>
      <c r="G79" s="268" t="s">
        <v>409</v>
      </c>
      <c r="H79" s="267" t="str">
        <f>IF(COUNT('様式第32第8表(指定１)_受電'!H130)=0,"",'様式第32第8表(指定１)_受電'!H130)</f>
        <v/>
      </c>
      <c r="I79" s="267" t="str">
        <f>IF(COUNT('様式第32第8表(指定１)_受電'!I130)=0,"",'様式第32第8表(指定１)_受電'!I130)</f>
        <v/>
      </c>
      <c r="J79" s="267" t="str">
        <f>IF(COUNT('様式第32第8表(指定１)_受電'!J130)=0,"",'様式第32第8表(指定１)_受電'!J130)</f>
        <v/>
      </c>
      <c r="K79" s="267" t="str">
        <f>IF(COUNT('様式第32第8表(指定１)_受電'!K130)=0,"",'様式第32第8表(指定１)_受電'!K130)</f>
        <v/>
      </c>
      <c r="L79" s="267" t="str">
        <f>IF(COUNT('様式第32第8表(指定１)_受電'!L130)=0,"",'様式第32第8表(指定１)_受電'!L130)</f>
        <v/>
      </c>
      <c r="M79" s="267" t="str">
        <f>IF(COUNT('様式第32第8表(指定１)_受電'!M130)=0,"",'様式第32第8表(指定１)_受電'!M130)</f>
        <v/>
      </c>
      <c r="N79" s="267" t="str">
        <f>IF(COUNT('様式第32第8表(指定１)_受電'!N130)=0,"",'様式第32第8表(指定１)_受電'!N130)</f>
        <v/>
      </c>
      <c r="O79" s="267" t="str">
        <f>IF(COUNT('様式第32第8表(指定１)_受電'!O130)=0,"",'様式第32第8表(指定１)_受電'!O130)</f>
        <v/>
      </c>
      <c r="P79" s="267" t="str">
        <f>IF(COUNT('様式第32第8表(指定１)_受電'!P130)=0,"",'様式第32第8表(指定１)_受電'!P130)</f>
        <v/>
      </c>
      <c r="Q79" s="267" t="str">
        <f>IF(COUNT('様式第32第8表(指定１)_受電'!Q130)=0,"",'様式第32第8表(指定１)_受電'!Q130)</f>
        <v/>
      </c>
      <c r="R79" s="304"/>
      <c r="S79" s="271"/>
      <c r="T79" s="272" t="s">
        <v>414</v>
      </c>
    </row>
    <row r="80" spans="3:20" s="315" customFormat="1" ht="37.5" customHeight="1">
      <c r="C80" s="439"/>
      <c r="D80" s="439"/>
      <c r="E80" s="441" t="str">
        <f>IF('様式第36(指定)_受電'!E131="","",'様式第36(指定)_受電'!E131)</f>
        <v/>
      </c>
      <c r="F80" s="441" t="str">
        <f>IF('様式第36(指定)_受電'!F131="","",'様式第36(指定)_受電'!F131)</f>
        <v/>
      </c>
      <c r="G80" s="268" t="s">
        <v>408</v>
      </c>
      <c r="H80" s="267" t="str">
        <f>IF(COUNT('様式第36(指定)_受電'!R131)=0,"",'様式第36(指定)_受電'!R131)</f>
        <v/>
      </c>
      <c r="I80" s="303"/>
      <c r="J80" s="303"/>
      <c r="K80" s="303"/>
      <c r="L80" s="303"/>
      <c r="M80" s="303"/>
      <c r="N80" s="303"/>
      <c r="O80" s="303"/>
      <c r="P80" s="303"/>
      <c r="Q80" s="303"/>
      <c r="R80" s="304"/>
      <c r="S80" s="271"/>
      <c r="T80" s="271"/>
    </row>
    <row r="81" spans="3:20" s="315" customFormat="1" ht="37.5" customHeight="1">
      <c r="C81" s="439"/>
      <c r="D81" s="439"/>
      <c r="E81" s="442"/>
      <c r="F81" s="442"/>
      <c r="G81" s="268" t="s">
        <v>409</v>
      </c>
      <c r="H81" s="267" t="str">
        <f>IF(COUNT('様式第32第8表(指定１)_受電'!H132)=0,"",'様式第32第8表(指定１)_受電'!H132)</f>
        <v/>
      </c>
      <c r="I81" s="267" t="str">
        <f>IF(COUNT('様式第32第8表(指定１)_受電'!I132)=0,"",'様式第32第8表(指定１)_受電'!I132)</f>
        <v/>
      </c>
      <c r="J81" s="267" t="str">
        <f>IF(COUNT('様式第32第8表(指定１)_受電'!J132)=0,"",'様式第32第8表(指定１)_受電'!J132)</f>
        <v/>
      </c>
      <c r="K81" s="267" t="str">
        <f>IF(COUNT('様式第32第8表(指定１)_受電'!K132)=0,"",'様式第32第8表(指定１)_受電'!K132)</f>
        <v/>
      </c>
      <c r="L81" s="267" t="str">
        <f>IF(COUNT('様式第32第8表(指定１)_受電'!L132)=0,"",'様式第32第8表(指定１)_受電'!L132)</f>
        <v/>
      </c>
      <c r="M81" s="267" t="str">
        <f>IF(COUNT('様式第32第8表(指定１)_受電'!M132)=0,"",'様式第32第8表(指定１)_受電'!M132)</f>
        <v/>
      </c>
      <c r="N81" s="267" t="str">
        <f>IF(COUNT('様式第32第8表(指定１)_受電'!N132)=0,"",'様式第32第8表(指定１)_受電'!N132)</f>
        <v/>
      </c>
      <c r="O81" s="267" t="str">
        <f>IF(COUNT('様式第32第8表(指定１)_受電'!O132)=0,"",'様式第32第8表(指定１)_受電'!O132)</f>
        <v/>
      </c>
      <c r="P81" s="267" t="str">
        <f>IF(COUNT('様式第32第8表(指定１)_受電'!P132)=0,"",'様式第32第8表(指定１)_受電'!P132)</f>
        <v/>
      </c>
      <c r="Q81" s="267" t="str">
        <f>IF(COUNT('様式第32第8表(指定１)_受電'!Q132)=0,"",'様式第32第8表(指定１)_受電'!Q132)</f>
        <v/>
      </c>
      <c r="R81" s="304"/>
      <c r="S81" s="271"/>
      <c r="T81" s="272" t="s">
        <v>414</v>
      </c>
    </row>
    <row r="82" spans="3:20" s="315" customFormat="1" ht="37.5" customHeight="1">
      <c r="C82" s="439"/>
      <c r="D82" s="439"/>
      <c r="E82" s="443" t="s">
        <v>118</v>
      </c>
      <c r="F82" s="444"/>
      <c r="G82" s="273" t="s">
        <v>408</v>
      </c>
      <c r="H82" s="274" t="str">
        <f>IF(COUNTIFS($G76:$G81,$G82,H76:H81,"&gt;=0")=0,"",SUMIF($G76:$G81,$G82,H76:H81))</f>
        <v/>
      </c>
      <c r="I82" s="274" t="str">
        <f t="shared" ref="I82:Q82" si="37">IF(COUNTIFS($G76:$G81,$G82,I76:I81,"&gt;=0")=0,"",SUMIF($G76:$G81,$G82,I76:I81))</f>
        <v/>
      </c>
      <c r="J82" s="274" t="str">
        <f t="shared" si="37"/>
        <v/>
      </c>
      <c r="K82" s="274" t="str">
        <f t="shared" si="37"/>
        <v/>
      </c>
      <c r="L82" s="274" t="str">
        <f t="shared" si="37"/>
        <v/>
      </c>
      <c r="M82" s="274" t="str">
        <f t="shared" si="37"/>
        <v/>
      </c>
      <c r="N82" s="274" t="str">
        <f t="shared" si="37"/>
        <v/>
      </c>
      <c r="O82" s="274" t="str">
        <f t="shared" si="37"/>
        <v/>
      </c>
      <c r="P82" s="274" t="str">
        <f t="shared" si="37"/>
        <v/>
      </c>
      <c r="Q82" s="274" t="str">
        <f t="shared" si="37"/>
        <v/>
      </c>
      <c r="R82" s="319"/>
      <c r="S82" s="271"/>
      <c r="T82" s="272" t="s">
        <v>414</v>
      </c>
    </row>
    <row r="83" spans="3:20" s="315" customFormat="1" ht="37.5" customHeight="1">
      <c r="C83" s="439"/>
      <c r="D83" s="440"/>
      <c r="E83" s="445"/>
      <c r="F83" s="446"/>
      <c r="G83" s="273" t="s">
        <v>409</v>
      </c>
      <c r="H83" s="274" t="str">
        <f>IF(COUNTIFS($G76:$G81,$G83,H76:H81,"&gt;=0")=0,"",SUMIF($G76:$G81,$G83,H76:H81))</f>
        <v/>
      </c>
      <c r="I83" s="274" t="str">
        <f t="shared" ref="I83:Q83" si="38">IF(COUNTIFS($G76:$G81,$G83,I76:I81,"&gt;=0")=0,"",SUMIF($G76:$G81,$G83,I76:I81))</f>
        <v/>
      </c>
      <c r="J83" s="274" t="str">
        <f t="shared" si="38"/>
        <v/>
      </c>
      <c r="K83" s="274" t="str">
        <f t="shared" si="38"/>
        <v/>
      </c>
      <c r="L83" s="274" t="str">
        <f t="shared" si="38"/>
        <v/>
      </c>
      <c r="M83" s="274" t="str">
        <f t="shared" si="38"/>
        <v/>
      </c>
      <c r="N83" s="274" t="str">
        <f t="shared" si="38"/>
        <v/>
      </c>
      <c r="O83" s="274" t="str">
        <f t="shared" si="38"/>
        <v/>
      </c>
      <c r="P83" s="274" t="str">
        <f t="shared" si="38"/>
        <v/>
      </c>
      <c r="Q83" s="274" t="str">
        <f t="shared" si="38"/>
        <v/>
      </c>
      <c r="R83" s="319"/>
      <c r="S83" s="271"/>
      <c r="T83" s="272" t="s">
        <v>414</v>
      </c>
    </row>
    <row r="84" spans="3:20" s="315" customFormat="1" ht="37.5" customHeight="1">
      <c r="C84" s="439"/>
      <c r="D84" s="438" t="s">
        <v>120</v>
      </c>
      <c r="E84" s="441" t="str">
        <f>IF('様式第36(指定)_受電'!E135="","",'様式第36(指定)_受電'!E135)</f>
        <v/>
      </c>
      <c r="F84" s="441" t="str">
        <f>IF('様式第36(指定)_受電'!F135="","",'様式第36(指定)_受電'!F135)</f>
        <v/>
      </c>
      <c r="G84" s="268" t="s">
        <v>408</v>
      </c>
      <c r="H84" s="267" t="str">
        <f>IF(COUNT('様式第36(指定)_受電'!R135)=0,"",'様式第36(指定)_受電'!R135)</f>
        <v/>
      </c>
      <c r="I84" s="303"/>
      <c r="J84" s="303"/>
      <c r="K84" s="303"/>
      <c r="L84" s="303"/>
      <c r="M84" s="303"/>
      <c r="N84" s="303"/>
      <c r="O84" s="303"/>
      <c r="P84" s="303"/>
      <c r="Q84" s="303"/>
      <c r="R84" s="304"/>
      <c r="S84" s="271"/>
      <c r="T84" s="271"/>
    </row>
    <row r="85" spans="3:20" s="315" customFormat="1" ht="37.5" customHeight="1">
      <c r="C85" s="439"/>
      <c r="D85" s="439"/>
      <c r="E85" s="442"/>
      <c r="F85" s="442"/>
      <c r="G85" s="268" t="s">
        <v>409</v>
      </c>
      <c r="H85" s="267" t="str">
        <f>IF(COUNT('様式第32第8表(指定１)_受電'!H136)=0,"",'様式第32第8表(指定１)_受電'!H136)</f>
        <v/>
      </c>
      <c r="I85" s="267" t="str">
        <f>IF(COUNT('様式第32第8表(指定１)_受電'!I136)=0,"",'様式第32第8表(指定１)_受電'!I136)</f>
        <v/>
      </c>
      <c r="J85" s="267" t="str">
        <f>IF(COUNT('様式第32第8表(指定１)_受電'!J136)=0,"",'様式第32第8表(指定１)_受電'!J136)</f>
        <v/>
      </c>
      <c r="K85" s="267" t="str">
        <f>IF(COUNT('様式第32第8表(指定１)_受電'!K136)=0,"",'様式第32第8表(指定１)_受電'!K136)</f>
        <v/>
      </c>
      <c r="L85" s="267" t="str">
        <f>IF(COUNT('様式第32第8表(指定１)_受電'!L136)=0,"",'様式第32第8表(指定１)_受電'!L136)</f>
        <v/>
      </c>
      <c r="M85" s="267" t="str">
        <f>IF(COUNT('様式第32第8表(指定１)_受電'!M136)=0,"",'様式第32第8表(指定１)_受電'!M136)</f>
        <v/>
      </c>
      <c r="N85" s="267" t="str">
        <f>IF(COUNT('様式第32第8表(指定１)_受電'!N136)=0,"",'様式第32第8表(指定１)_受電'!N136)</f>
        <v/>
      </c>
      <c r="O85" s="267" t="str">
        <f>IF(COUNT('様式第32第8表(指定１)_受電'!O136)=0,"",'様式第32第8表(指定１)_受電'!O136)</f>
        <v/>
      </c>
      <c r="P85" s="267" t="str">
        <f>IF(COUNT('様式第32第8表(指定１)_受電'!P136)=0,"",'様式第32第8表(指定１)_受電'!P136)</f>
        <v/>
      </c>
      <c r="Q85" s="267" t="str">
        <f>IF(COUNT('様式第32第8表(指定１)_受電'!Q136)=0,"",'様式第32第8表(指定１)_受電'!Q136)</f>
        <v/>
      </c>
      <c r="R85" s="304"/>
      <c r="S85" s="271"/>
      <c r="T85" s="272" t="s">
        <v>414</v>
      </c>
    </row>
    <row r="86" spans="3:20" s="315" customFormat="1" ht="37.5" customHeight="1">
      <c r="C86" s="439"/>
      <c r="D86" s="439"/>
      <c r="E86" s="441" t="str">
        <f>IF('様式第36(指定)_受電'!E137="","",'様式第36(指定)_受電'!E137)</f>
        <v/>
      </c>
      <c r="F86" s="441" t="str">
        <f>IF('様式第36(指定)_受電'!F137="","",'様式第36(指定)_受電'!F137)</f>
        <v/>
      </c>
      <c r="G86" s="268" t="s">
        <v>408</v>
      </c>
      <c r="H86" s="267" t="str">
        <f>IF(COUNT('様式第36(指定)_受電'!R137)=0,"",'様式第36(指定)_受電'!R137)</f>
        <v/>
      </c>
      <c r="I86" s="303"/>
      <c r="J86" s="303"/>
      <c r="K86" s="303"/>
      <c r="L86" s="303"/>
      <c r="M86" s="303"/>
      <c r="N86" s="303"/>
      <c r="O86" s="303"/>
      <c r="P86" s="303"/>
      <c r="Q86" s="303"/>
      <c r="R86" s="304"/>
      <c r="S86" s="271"/>
      <c r="T86" s="271"/>
    </row>
    <row r="87" spans="3:20" s="315" customFormat="1" ht="37.5" customHeight="1">
      <c r="C87" s="439"/>
      <c r="D87" s="439"/>
      <c r="E87" s="442"/>
      <c r="F87" s="442"/>
      <c r="G87" s="268" t="s">
        <v>409</v>
      </c>
      <c r="H87" s="267" t="str">
        <f>IF(COUNT('様式第32第8表(指定１)_受電'!H138)=0,"",'様式第32第8表(指定１)_受電'!H138)</f>
        <v/>
      </c>
      <c r="I87" s="267" t="str">
        <f>IF(COUNT('様式第32第8表(指定１)_受電'!I138)=0,"",'様式第32第8表(指定１)_受電'!I138)</f>
        <v/>
      </c>
      <c r="J87" s="267" t="str">
        <f>IF(COUNT('様式第32第8表(指定１)_受電'!J138)=0,"",'様式第32第8表(指定１)_受電'!J138)</f>
        <v/>
      </c>
      <c r="K87" s="267" t="str">
        <f>IF(COUNT('様式第32第8表(指定１)_受電'!K138)=0,"",'様式第32第8表(指定１)_受電'!K138)</f>
        <v/>
      </c>
      <c r="L87" s="267" t="str">
        <f>IF(COUNT('様式第32第8表(指定１)_受電'!L138)=0,"",'様式第32第8表(指定１)_受電'!L138)</f>
        <v/>
      </c>
      <c r="M87" s="267" t="str">
        <f>IF(COUNT('様式第32第8表(指定１)_受電'!M138)=0,"",'様式第32第8表(指定１)_受電'!M138)</f>
        <v/>
      </c>
      <c r="N87" s="267" t="str">
        <f>IF(COUNT('様式第32第8表(指定１)_受電'!N138)=0,"",'様式第32第8表(指定１)_受電'!N138)</f>
        <v/>
      </c>
      <c r="O87" s="267" t="str">
        <f>IF(COUNT('様式第32第8表(指定１)_受電'!O138)=0,"",'様式第32第8表(指定１)_受電'!O138)</f>
        <v/>
      </c>
      <c r="P87" s="267" t="str">
        <f>IF(COUNT('様式第32第8表(指定１)_受電'!P138)=0,"",'様式第32第8表(指定１)_受電'!P138)</f>
        <v/>
      </c>
      <c r="Q87" s="267" t="str">
        <f>IF(COUNT('様式第32第8表(指定１)_受電'!Q138)=0,"",'様式第32第8表(指定１)_受電'!Q138)</f>
        <v/>
      </c>
      <c r="R87" s="304"/>
      <c r="S87" s="271"/>
      <c r="T87" s="272" t="s">
        <v>414</v>
      </c>
    </row>
    <row r="88" spans="3:20" s="315" customFormat="1" ht="37.5" customHeight="1">
      <c r="C88" s="439"/>
      <c r="D88" s="439"/>
      <c r="E88" s="441" t="str">
        <f>IF('様式第36(指定)_受電'!E139="","",'様式第36(指定)_受電'!E139)</f>
        <v/>
      </c>
      <c r="F88" s="441" t="str">
        <f>IF('様式第36(指定)_受電'!F139="","",'様式第36(指定)_受電'!F139)</f>
        <v/>
      </c>
      <c r="G88" s="268" t="s">
        <v>408</v>
      </c>
      <c r="H88" s="267" t="str">
        <f>IF(COUNT('様式第36(指定)_受電'!R139)=0,"",'様式第36(指定)_受電'!R139)</f>
        <v/>
      </c>
      <c r="I88" s="303"/>
      <c r="J88" s="303"/>
      <c r="K88" s="303"/>
      <c r="L88" s="303"/>
      <c r="M88" s="303"/>
      <c r="N88" s="303"/>
      <c r="O88" s="303"/>
      <c r="P88" s="303"/>
      <c r="Q88" s="303"/>
      <c r="R88" s="304"/>
      <c r="S88" s="271"/>
      <c r="T88" s="271"/>
    </row>
    <row r="89" spans="3:20" s="315" customFormat="1" ht="37.5" customHeight="1">
      <c r="C89" s="439"/>
      <c r="D89" s="439"/>
      <c r="E89" s="442"/>
      <c r="F89" s="442"/>
      <c r="G89" s="268" t="s">
        <v>409</v>
      </c>
      <c r="H89" s="267" t="str">
        <f>IF(COUNT('様式第32第8表(指定１)_受電'!H140)=0,"",'様式第32第8表(指定１)_受電'!H140)</f>
        <v/>
      </c>
      <c r="I89" s="267" t="str">
        <f>IF(COUNT('様式第32第8表(指定１)_受電'!I140)=0,"",'様式第32第8表(指定１)_受電'!I140)</f>
        <v/>
      </c>
      <c r="J89" s="267" t="str">
        <f>IF(COUNT('様式第32第8表(指定１)_受電'!J140)=0,"",'様式第32第8表(指定１)_受電'!J140)</f>
        <v/>
      </c>
      <c r="K89" s="267" t="str">
        <f>IF(COUNT('様式第32第8表(指定１)_受電'!K140)=0,"",'様式第32第8表(指定１)_受電'!K140)</f>
        <v/>
      </c>
      <c r="L89" s="267" t="str">
        <f>IF(COUNT('様式第32第8表(指定１)_受電'!L140)=0,"",'様式第32第8表(指定１)_受電'!L140)</f>
        <v/>
      </c>
      <c r="M89" s="267" t="str">
        <f>IF(COUNT('様式第32第8表(指定１)_受電'!M140)=0,"",'様式第32第8表(指定１)_受電'!M140)</f>
        <v/>
      </c>
      <c r="N89" s="267" t="str">
        <f>IF(COUNT('様式第32第8表(指定１)_受電'!N140)=0,"",'様式第32第8表(指定１)_受電'!N140)</f>
        <v/>
      </c>
      <c r="O89" s="267" t="str">
        <f>IF(COUNT('様式第32第8表(指定１)_受電'!O140)=0,"",'様式第32第8表(指定１)_受電'!O140)</f>
        <v/>
      </c>
      <c r="P89" s="267" t="str">
        <f>IF(COUNT('様式第32第8表(指定１)_受電'!P140)=0,"",'様式第32第8表(指定１)_受電'!P140)</f>
        <v/>
      </c>
      <c r="Q89" s="267" t="str">
        <f>IF(COUNT('様式第32第8表(指定１)_受電'!Q140)=0,"",'様式第32第8表(指定１)_受電'!Q140)</f>
        <v/>
      </c>
      <c r="R89" s="304"/>
      <c r="S89" s="271"/>
      <c r="T89" s="272" t="s">
        <v>414</v>
      </c>
    </row>
    <row r="90" spans="3:20" s="315" customFormat="1" ht="37.5" customHeight="1">
      <c r="C90" s="439"/>
      <c r="D90" s="439"/>
      <c r="E90" s="443" t="s">
        <v>118</v>
      </c>
      <c r="F90" s="444"/>
      <c r="G90" s="273" t="s">
        <v>408</v>
      </c>
      <c r="H90" s="274" t="str">
        <f>IF(COUNTIFS($G84:$G89,$G90,H84:H89,"&gt;=0")=0,"",SUMIF($G84:$G89,$G90,H84:H89))</f>
        <v/>
      </c>
      <c r="I90" s="274" t="str">
        <f t="shared" ref="I90" si="39">IF(COUNTIFS($G84:$G89,$G90,I84:I89,"&gt;=0")=0,"",SUMIF($G84:$G89,$G90,I84:I89))</f>
        <v/>
      </c>
      <c r="J90" s="274" t="str">
        <f t="shared" ref="J90" si="40">IF(COUNTIFS($G84:$G89,$G90,J84:J89,"&gt;=0")=0,"",SUMIF($G84:$G89,$G90,J84:J89))</f>
        <v/>
      </c>
      <c r="K90" s="274" t="str">
        <f t="shared" ref="K90" si="41">IF(COUNTIFS($G84:$G89,$G90,K84:K89,"&gt;=0")=0,"",SUMIF($G84:$G89,$G90,K84:K89))</f>
        <v/>
      </c>
      <c r="L90" s="274" t="str">
        <f t="shared" ref="L90" si="42">IF(COUNTIFS($G84:$G89,$G90,L84:L89,"&gt;=0")=0,"",SUMIF($G84:$G89,$G90,L84:L89))</f>
        <v/>
      </c>
      <c r="M90" s="274" t="str">
        <f t="shared" ref="M90" si="43">IF(COUNTIFS($G84:$G89,$G90,M84:M89,"&gt;=0")=0,"",SUMIF($G84:$G89,$G90,M84:M89))</f>
        <v/>
      </c>
      <c r="N90" s="274" t="str">
        <f t="shared" ref="N90" si="44">IF(COUNTIFS($G84:$G89,$G90,N84:N89,"&gt;=0")=0,"",SUMIF($G84:$G89,$G90,N84:N89))</f>
        <v/>
      </c>
      <c r="O90" s="274" t="str">
        <f t="shared" ref="O90" si="45">IF(COUNTIFS($G84:$G89,$G90,O84:O89,"&gt;=0")=0,"",SUMIF($G84:$G89,$G90,O84:O89))</f>
        <v/>
      </c>
      <c r="P90" s="274" t="str">
        <f t="shared" ref="P90" si="46">IF(COUNTIFS($G84:$G89,$G90,P84:P89,"&gt;=0")=0,"",SUMIF($G84:$G89,$G90,P84:P89))</f>
        <v/>
      </c>
      <c r="Q90" s="274" t="str">
        <f t="shared" ref="Q90" si="47">IF(COUNTIFS($G84:$G89,$G90,Q84:Q89,"&gt;=0")=0,"",SUMIF($G84:$G89,$G90,Q84:Q89))</f>
        <v/>
      </c>
      <c r="R90" s="319"/>
      <c r="S90" s="271"/>
      <c r="T90" s="272" t="s">
        <v>414</v>
      </c>
    </row>
    <row r="91" spans="3:20" s="315" customFormat="1" ht="37.5" customHeight="1">
      <c r="C91" s="439"/>
      <c r="D91" s="440"/>
      <c r="E91" s="445"/>
      <c r="F91" s="446"/>
      <c r="G91" s="273" t="s">
        <v>409</v>
      </c>
      <c r="H91" s="274" t="str">
        <f>IF(COUNTIFS($G84:$G89,$G91,H84:H89,"&gt;=0")=0,"",SUMIF($G84:$G89,$G91,H84:H89))</f>
        <v/>
      </c>
      <c r="I91" s="274" t="str">
        <f t="shared" ref="I91:Q91" si="48">IF(COUNTIFS($G84:$G89,$G91,I84:I89,"&gt;=0")=0,"",SUMIF($G84:$G89,$G91,I84:I89))</f>
        <v/>
      </c>
      <c r="J91" s="274" t="str">
        <f t="shared" si="48"/>
        <v/>
      </c>
      <c r="K91" s="274" t="str">
        <f t="shared" si="48"/>
        <v/>
      </c>
      <c r="L91" s="274" t="str">
        <f t="shared" si="48"/>
        <v/>
      </c>
      <c r="M91" s="274" t="str">
        <f t="shared" si="48"/>
        <v/>
      </c>
      <c r="N91" s="274" t="str">
        <f t="shared" si="48"/>
        <v/>
      </c>
      <c r="O91" s="274" t="str">
        <f t="shared" si="48"/>
        <v/>
      </c>
      <c r="P91" s="274" t="str">
        <f t="shared" si="48"/>
        <v/>
      </c>
      <c r="Q91" s="274" t="str">
        <f t="shared" si="48"/>
        <v/>
      </c>
      <c r="R91" s="319"/>
      <c r="S91" s="271"/>
      <c r="T91" s="272" t="s">
        <v>414</v>
      </c>
    </row>
    <row r="92" spans="3:20" s="315" customFormat="1" ht="37.5" customHeight="1">
      <c r="C92" s="439"/>
      <c r="D92" s="437" t="s">
        <v>121</v>
      </c>
      <c r="E92" s="437"/>
      <c r="F92" s="437"/>
      <c r="G92" s="273" t="s">
        <v>408</v>
      </c>
      <c r="H92" s="274" t="str">
        <f>IF(COUNT(H66,H74,H82,H90)=0,"",SUM(H66,H74,H82,H90))</f>
        <v/>
      </c>
      <c r="I92" s="274" t="str">
        <f t="shared" ref="I92:Q92" si="49">IF(COUNT(I66,I74,I82,I90)=0,"",SUM(I66,I74,I82,I90))</f>
        <v/>
      </c>
      <c r="J92" s="274" t="str">
        <f t="shared" si="49"/>
        <v/>
      </c>
      <c r="K92" s="274" t="str">
        <f t="shared" si="49"/>
        <v/>
      </c>
      <c r="L92" s="274" t="str">
        <f t="shared" si="49"/>
        <v/>
      </c>
      <c r="M92" s="274" t="str">
        <f t="shared" si="49"/>
        <v/>
      </c>
      <c r="N92" s="274" t="str">
        <f t="shared" si="49"/>
        <v/>
      </c>
      <c r="O92" s="274" t="str">
        <f t="shared" si="49"/>
        <v/>
      </c>
      <c r="P92" s="274" t="str">
        <f t="shared" si="49"/>
        <v/>
      </c>
      <c r="Q92" s="274" t="str">
        <f t="shared" si="49"/>
        <v/>
      </c>
      <c r="R92" s="319"/>
      <c r="T92" s="225" t="s">
        <v>414</v>
      </c>
    </row>
    <row r="93" spans="3:20" s="315" customFormat="1" ht="37.5" customHeight="1">
      <c r="C93" s="440"/>
      <c r="D93" s="437"/>
      <c r="E93" s="437"/>
      <c r="F93" s="437"/>
      <c r="G93" s="273" t="s">
        <v>409</v>
      </c>
      <c r="H93" s="274" t="str">
        <f>IF(COUNT(H67,H75,H83,H91)=0,"",SUM(H67,H75,H83,H91))</f>
        <v/>
      </c>
      <c r="I93" s="274" t="str">
        <f t="shared" ref="I93:Q93" si="50">IF(COUNT(I67,I75,I83,I91)=0,"",SUM(I67,I75,I83,I91))</f>
        <v/>
      </c>
      <c r="J93" s="274" t="str">
        <f t="shared" si="50"/>
        <v/>
      </c>
      <c r="K93" s="274" t="str">
        <f t="shared" si="50"/>
        <v/>
      </c>
      <c r="L93" s="274" t="str">
        <f t="shared" si="50"/>
        <v/>
      </c>
      <c r="M93" s="274" t="str">
        <f t="shared" si="50"/>
        <v/>
      </c>
      <c r="N93" s="274" t="str">
        <f t="shared" si="50"/>
        <v/>
      </c>
      <c r="O93" s="274" t="str">
        <f t="shared" si="50"/>
        <v/>
      </c>
      <c r="P93" s="274" t="str">
        <f t="shared" si="50"/>
        <v/>
      </c>
      <c r="Q93" s="274" t="str">
        <f t="shared" si="50"/>
        <v/>
      </c>
      <c r="R93" s="319"/>
      <c r="T93" s="225" t="s">
        <v>414</v>
      </c>
    </row>
    <row r="94" spans="3:20" s="324" customFormat="1" ht="18.75" customHeight="1">
      <c r="C94" s="320" t="s">
        <v>296</v>
      </c>
      <c r="D94" s="321"/>
      <c r="E94" s="321"/>
      <c r="F94" s="321"/>
      <c r="G94" s="322"/>
      <c r="H94" s="321"/>
      <c r="I94" s="321"/>
      <c r="J94" s="321"/>
      <c r="K94" s="321"/>
      <c r="L94" s="321"/>
      <c r="M94" s="321"/>
      <c r="N94" s="321"/>
      <c r="O94" s="321"/>
      <c r="P94" s="321"/>
      <c r="Q94" s="321"/>
      <c r="R94" s="323"/>
    </row>
    <row r="95" spans="3:20" s="324" customFormat="1" ht="18.75" customHeight="1">
      <c r="C95" s="338"/>
      <c r="D95" s="339"/>
      <c r="E95" s="339"/>
      <c r="F95" s="339"/>
      <c r="G95" s="340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43"/>
    </row>
    <row r="96" spans="3:20" s="324" customFormat="1" ht="18.75" customHeight="1">
      <c r="C96" s="338"/>
      <c r="D96" s="339"/>
      <c r="E96" s="339"/>
      <c r="F96" s="339"/>
      <c r="G96" s="340"/>
      <c r="H96" s="339"/>
      <c r="I96" s="339"/>
      <c r="J96" s="339"/>
      <c r="K96" s="339"/>
      <c r="L96" s="339"/>
      <c r="M96" s="339"/>
      <c r="N96" s="339"/>
      <c r="O96" s="339"/>
      <c r="P96" s="339"/>
      <c r="Q96" s="339"/>
      <c r="R96" s="343"/>
    </row>
    <row r="97" spans="3:18" s="324" customFormat="1" ht="18.75" customHeight="1">
      <c r="C97" s="338"/>
      <c r="D97" s="339"/>
      <c r="E97" s="339"/>
      <c r="F97" s="339"/>
      <c r="G97" s="340"/>
      <c r="H97" s="339"/>
      <c r="I97" s="339"/>
      <c r="J97" s="339"/>
      <c r="K97" s="339"/>
      <c r="L97" s="339"/>
      <c r="M97" s="339"/>
      <c r="N97" s="339"/>
      <c r="O97" s="339"/>
      <c r="P97" s="339"/>
      <c r="Q97" s="339"/>
      <c r="R97" s="343"/>
    </row>
    <row r="98" spans="3:18" s="324" customFormat="1" ht="18.75" customHeight="1">
      <c r="C98" s="338"/>
      <c r="D98" s="339"/>
      <c r="E98" s="339"/>
      <c r="F98" s="339"/>
      <c r="G98" s="340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43"/>
    </row>
    <row r="99" spans="3:18" s="324" customFormat="1" ht="18.75" customHeight="1">
      <c r="C99" s="338"/>
      <c r="D99" s="339"/>
      <c r="E99" s="339"/>
      <c r="F99" s="339"/>
      <c r="G99" s="340"/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43"/>
    </row>
    <row r="100" spans="3:18" s="324" customFormat="1" ht="18.75" customHeight="1">
      <c r="C100" s="338"/>
      <c r="D100" s="339"/>
      <c r="E100" s="339"/>
      <c r="F100" s="339"/>
      <c r="G100" s="340"/>
      <c r="H100" s="339"/>
      <c r="I100" s="339"/>
      <c r="J100" s="339"/>
      <c r="K100" s="339"/>
      <c r="L100" s="339"/>
      <c r="M100" s="339"/>
      <c r="N100" s="339"/>
      <c r="O100" s="339"/>
      <c r="P100" s="339"/>
      <c r="Q100" s="339"/>
      <c r="R100" s="343"/>
    </row>
    <row r="101" spans="3:18" s="324" customFormat="1" ht="18.75" customHeight="1">
      <c r="C101" s="338"/>
      <c r="D101" s="339"/>
      <c r="E101" s="339"/>
      <c r="F101" s="339"/>
      <c r="G101" s="340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43"/>
    </row>
    <row r="102" spans="3:18" s="324" customFormat="1" ht="18.75" customHeight="1">
      <c r="C102" s="338"/>
      <c r="D102" s="339"/>
      <c r="E102" s="339"/>
      <c r="F102" s="339"/>
      <c r="G102" s="340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43"/>
    </row>
    <row r="103" spans="3:18" s="324" customFormat="1" ht="18.75" customHeight="1">
      <c r="C103" s="338"/>
      <c r="D103" s="339"/>
      <c r="E103" s="339"/>
      <c r="F103" s="339"/>
      <c r="G103" s="340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43"/>
    </row>
    <row r="104" spans="3:18" ht="18.75" customHeight="1">
      <c r="C104" s="341"/>
      <c r="D104" s="341"/>
      <c r="E104" s="341"/>
      <c r="F104" s="341"/>
      <c r="G104" s="341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4"/>
    </row>
    <row r="105" spans="3:18" ht="18.75" customHeight="1">
      <c r="C105" s="325"/>
      <c r="D105" s="325"/>
      <c r="E105" s="325"/>
      <c r="F105" s="325"/>
      <c r="G105" s="325"/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7"/>
    </row>
  </sheetData>
  <sheetProtection algorithmName="SHA-512" hashValue="kDWzWd9sfs7aMsN7+E1YnGFMwVK/lMRhoDjCvHQ0sxJKNvvJhVzw5U8pU1bguGC+Bj0ohpXMnSxHddSdRJ1gHQ==" saltValue="ja+7EDXGNm8q2Ww9oJLV7A==" spinCount="100000" sheet="1" objects="1" scenarios="1" formatRows="0" insertRows="0" deleteRows="0"/>
  <mergeCells count="78">
    <mergeCell ref="R7:R8"/>
    <mergeCell ref="F25:F26"/>
    <mergeCell ref="C7:D8"/>
    <mergeCell ref="E7:E8"/>
    <mergeCell ref="F7:F8"/>
    <mergeCell ref="G7:G8"/>
    <mergeCell ref="E15:F16"/>
    <mergeCell ref="D17:D24"/>
    <mergeCell ref="E23:F24"/>
    <mergeCell ref="D25:D32"/>
    <mergeCell ref="E25:E26"/>
    <mergeCell ref="E17:E18"/>
    <mergeCell ref="F17:F18"/>
    <mergeCell ref="E19:E20"/>
    <mergeCell ref="F19:F20"/>
    <mergeCell ref="E31:F32"/>
    <mergeCell ref="E21:E22"/>
    <mergeCell ref="F21:F22"/>
    <mergeCell ref="E27:E28"/>
    <mergeCell ref="F27:F28"/>
    <mergeCell ref="E29:E30"/>
    <mergeCell ref="F29:F30"/>
    <mergeCell ref="E9:E10"/>
    <mergeCell ref="F9:F10"/>
    <mergeCell ref="E11:E12"/>
    <mergeCell ref="F11:F12"/>
    <mergeCell ref="E13:E14"/>
    <mergeCell ref="F13:F14"/>
    <mergeCell ref="G58:G59"/>
    <mergeCell ref="R58:R59"/>
    <mergeCell ref="D33:D40"/>
    <mergeCell ref="E33:E34"/>
    <mergeCell ref="F33:F34"/>
    <mergeCell ref="E35:E36"/>
    <mergeCell ref="F35:F36"/>
    <mergeCell ref="E37:E38"/>
    <mergeCell ref="F37:F38"/>
    <mergeCell ref="E39:F40"/>
    <mergeCell ref="D41:F42"/>
    <mergeCell ref="C58:D59"/>
    <mergeCell ref="E58:E59"/>
    <mergeCell ref="F58:F59"/>
    <mergeCell ref="C9:C42"/>
    <mergeCell ref="D9:D16"/>
    <mergeCell ref="C60:C93"/>
    <mergeCell ref="D60:D67"/>
    <mergeCell ref="E60:E61"/>
    <mergeCell ref="F60:F61"/>
    <mergeCell ref="E62:E63"/>
    <mergeCell ref="F62:F63"/>
    <mergeCell ref="E64:E65"/>
    <mergeCell ref="F64:F65"/>
    <mergeCell ref="E66:F67"/>
    <mergeCell ref="D68:D75"/>
    <mergeCell ref="E74:F75"/>
    <mergeCell ref="D76:D83"/>
    <mergeCell ref="E76:E77"/>
    <mergeCell ref="F76:F77"/>
    <mergeCell ref="E78:E79"/>
    <mergeCell ref="F78:F79"/>
    <mergeCell ref="E82:F83"/>
    <mergeCell ref="E80:E81"/>
    <mergeCell ref="F80:F81"/>
    <mergeCell ref="E68:E69"/>
    <mergeCell ref="F68:F69"/>
    <mergeCell ref="E70:E71"/>
    <mergeCell ref="F70:F71"/>
    <mergeCell ref="E72:E73"/>
    <mergeCell ref="F72:F73"/>
    <mergeCell ref="D92:F93"/>
    <mergeCell ref="D84:D91"/>
    <mergeCell ref="E84:E85"/>
    <mergeCell ref="F84:F85"/>
    <mergeCell ref="E86:E87"/>
    <mergeCell ref="F86:F87"/>
    <mergeCell ref="E88:E89"/>
    <mergeCell ref="F88:F89"/>
    <mergeCell ref="E90:F91"/>
  </mergeCells>
  <phoneticPr fontId="11"/>
  <conditionalFormatting sqref="H43:Q43">
    <cfRule type="expression" dxfId="2130" priority="428">
      <formula>H43&lt;0</formula>
    </cfRule>
  </conditionalFormatting>
  <conditionalFormatting sqref="H94:Q94">
    <cfRule type="expression" dxfId="2129" priority="405">
      <formula>H94&lt;0</formula>
    </cfRule>
  </conditionalFormatting>
  <conditionalFormatting sqref="H41:Q42">
    <cfRule type="expression" dxfId="2128" priority="199">
      <formula>H41&lt;0</formula>
    </cfRule>
  </conditionalFormatting>
  <conditionalFormatting sqref="H13">
    <cfRule type="expression" dxfId="2127" priority="153">
      <formula>H13&lt;0</formula>
    </cfRule>
  </conditionalFormatting>
  <conditionalFormatting sqref="H10:Q10 H9">
    <cfRule type="expression" dxfId="2126" priority="155">
      <formula>H9&lt;0</formula>
    </cfRule>
  </conditionalFormatting>
  <conditionalFormatting sqref="H11">
    <cfRule type="expression" dxfId="2125" priority="154">
      <formula>H11&lt;0</formula>
    </cfRule>
  </conditionalFormatting>
  <conditionalFormatting sqref="H15:Q16">
    <cfRule type="expression" dxfId="2124" priority="152">
      <formula>H15&lt;0</formula>
    </cfRule>
  </conditionalFormatting>
  <conditionalFormatting sqref="H92:Q93">
    <cfRule type="expression" dxfId="2123" priority="139">
      <formula>H92&lt;0</formula>
    </cfRule>
  </conditionalFormatting>
  <conditionalFormatting sqref="H12:Q12">
    <cfRule type="expression" dxfId="2122" priority="108">
      <formula>H12&lt;0</formula>
    </cfRule>
  </conditionalFormatting>
  <conditionalFormatting sqref="H14:Q14">
    <cfRule type="expression" dxfId="2121" priority="107">
      <formula>H14&lt;0</formula>
    </cfRule>
  </conditionalFormatting>
  <conditionalFormatting sqref="H21">
    <cfRule type="expression" dxfId="2120" priority="104">
      <formula>H21&lt;0</formula>
    </cfRule>
  </conditionalFormatting>
  <conditionalFormatting sqref="H18:Q18 H17">
    <cfRule type="expression" dxfId="2119" priority="106">
      <formula>H17&lt;0</formula>
    </cfRule>
  </conditionalFormatting>
  <conditionalFormatting sqref="H19">
    <cfRule type="expression" dxfId="2118" priority="105">
      <formula>H19&lt;0</formula>
    </cfRule>
  </conditionalFormatting>
  <conditionalFormatting sqref="H23:Q24">
    <cfRule type="expression" dxfId="2117" priority="103">
      <formula>H23&lt;0</formula>
    </cfRule>
  </conditionalFormatting>
  <conditionalFormatting sqref="H20:Q20">
    <cfRule type="expression" dxfId="2116" priority="102">
      <formula>H20&lt;0</formula>
    </cfRule>
  </conditionalFormatting>
  <conditionalFormatting sqref="H22:Q22">
    <cfRule type="expression" dxfId="2115" priority="101">
      <formula>H22&lt;0</formula>
    </cfRule>
  </conditionalFormatting>
  <conditionalFormatting sqref="H29">
    <cfRule type="expression" dxfId="2114" priority="98">
      <formula>H29&lt;0</formula>
    </cfRule>
  </conditionalFormatting>
  <conditionalFormatting sqref="H26:Q26 H25">
    <cfRule type="expression" dxfId="2113" priority="100">
      <formula>H25&lt;0</formula>
    </cfRule>
  </conditionalFormatting>
  <conditionalFormatting sqref="H27">
    <cfRule type="expression" dxfId="2112" priority="99">
      <formula>H27&lt;0</formula>
    </cfRule>
  </conditionalFormatting>
  <conditionalFormatting sqref="H31:Q32">
    <cfRule type="expression" dxfId="2111" priority="97">
      <formula>H31&lt;0</formula>
    </cfRule>
  </conditionalFormatting>
  <conditionalFormatting sqref="H28:Q28">
    <cfRule type="expression" dxfId="2110" priority="96">
      <formula>H28&lt;0</formula>
    </cfRule>
  </conditionalFormatting>
  <conditionalFormatting sqref="H30:Q30">
    <cfRule type="expression" dxfId="2109" priority="95">
      <formula>H30&lt;0</formula>
    </cfRule>
  </conditionalFormatting>
  <conditionalFormatting sqref="H37">
    <cfRule type="expression" dxfId="2108" priority="92">
      <formula>H37&lt;0</formula>
    </cfRule>
  </conditionalFormatting>
  <conditionalFormatting sqref="H34:Q34 H33">
    <cfRule type="expression" dxfId="2107" priority="94">
      <formula>H33&lt;0</formula>
    </cfRule>
  </conditionalFormatting>
  <conditionalFormatting sqref="H35">
    <cfRule type="expression" dxfId="2106" priority="93">
      <formula>H35&lt;0</formula>
    </cfRule>
  </conditionalFormatting>
  <conditionalFormatting sqref="H39:Q40">
    <cfRule type="expression" dxfId="2105" priority="91">
      <formula>H39&lt;0</formula>
    </cfRule>
  </conditionalFormatting>
  <conditionalFormatting sqref="H36:Q36">
    <cfRule type="expression" dxfId="2104" priority="90">
      <formula>H36&lt;0</formula>
    </cfRule>
  </conditionalFormatting>
  <conditionalFormatting sqref="H38:Q38">
    <cfRule type="expression" dxfId="2103" priority="89">
      <formula>H38&lt;0</formula>
    </cfRule>
  </conditionalFormatting>
  <conditionalFormatting sqref="H64">
    <cfRule type="expression" dxfId="2102" priority="86">
      <formula>H64&lt;0</formula>
    </cfRule>
  </conditionalFormatting>
  <conditionalFormatting sqref="H60:H61">
    <cfRule type="expression" dxfId="2101" priority="88">
      <formula>H60&lt;0</formula>
    </cfRule>
  </conditionalFormatting>
  <conditionalFormatting sqref="H62">
    <cfRule type="expression" dxfId="2100" priority="87">
      <formula>H62&lt;0</formula>
    </cfRule>
  </conditionalFormatting>
  <conditionalFormatting sqref="H66:H67">
    <cfRule type="expression" dxfId="2099" priority="85">
      <formula>H66&lt;0</formula>
    </cfRule>
  </conditionalFormatting>
  <conditionalFormatting sqref="H63">
    <cfRule type="expression" dxfId="2098" priority="84">
      <formula>H63&lt;0</formula>
    </cfRule>
  </conditionalFormatting>
  <conditionalFormatting sqref="H65">
    <cfRule type="expression" dxfId="2097" priority="83">
      <formula>H65&lt;0</formula>
    </cfRule>
  </conditionalFormatting>
  <conditionalFormatting sqref="H72">
    <cfRule type="expression" dxfId="2096" priority="80">
      <formula>H72&lt;0</formula>
    </cfRule>
  </conditionalFormatting>
  <conditionalFormatting sqref="H68:H69">
    <cfRule type="expression" dxfId="2095" priority="82">
      <formula>H68&lt;0</formula>
    </cfRule>
  </conditionalFormatting>
  <conditionalFormatting sqref="H70">
    <cfRule type="expression" dxfId="2094" priority="81">
      <formula>H70&lt;0</formula>
    </cfRule>
  </conditionalFormatting>
  <conditionalFormatting sqref="H74:H75">
    <cfRule type="expression" dxfId="2093" priority="79">
      <formula>H74&lt;0</formula>
    </cfRule>
  </conditionalFormatting>
  <conditionalFormatting sqref="H71">
    <cfRule type="expression" dxfId="2092" priority="78">
      <formula>H71&lt;0</formula>
    </cfRule>
  </conditionalFormatting>
  <conditionalFormatting sqref="H73">
    <cfRule type="expression" dxfId="2091" priority="77">
      <formula>H73&lt;0</formula>
    </cfRule>
  </conditionalFormatting>
  <conditionalFormatting sqref="H80">
    <cfRule type="expression" dxfId="2090" priority="74">
      <formula>H80&lt;0</formula>
    </cfRule>
  </conditionalFormatting>
  <conditionalFormatting sqref="H76:H77">
    <cfRule type="expression" dxfId="2089" priority="76">
      <formula>H76&lt;0</formula>
    </cfRule>
  </conditionalFormatting>
  <conditionalFormatting sqref="H78">
    <cfRule type="expression" dxfId="2088" priority="75">
      <formula>H78&lt;0</formula>
    </cfRule>
  </conditionalFormatting>
  <conditionalFormatting sqref="H82:H83">
    <cfRule type="expression" dxfId="2087" priority="73">
      <formula>H82&lt;0</formula>
    </cfRule>
  </conditionalFormatting>
  <conditionalFormatting sqref="H79">
    <cfRule type="expression" dxfId="2086" priority="72">
      <formula>H79&lt;0</formula>
    </cfRule>
  </conditionalFormatting>
  <conditionalFormatting sqref="H81">
    <cfRule type="expression" dxfId="2085" priority="71">
      <formula>H81&lt;0</formula>
    </cfRule>
  </conditionalFormatting>
  <conditionalFormatting sqref="H88">
    <cfRule type="expression" dxfId="2084" priority="68">
      <formula>H88&lt;0</formula>
    </cfRule>
  </conditionalFormatting>
  <conditionalFormatting sqref="H84:H85">
    <cfRule type="expression" dxfId="2083" priority="70">
      <formula>H84&lt;0</formula>
    </cfRule>
  </conditionalFormatting>
  <conditionalFormatting sqref="H86">
    <cfRule type="expression" dxfId="2082" priority="69">
      <formula>H86&lt;0</formula>
    </cfRule>
  </conditionalFormatting>
  <conditionalFormatting sqref="H90:Q91">
    <cfRule type="expression" dxfId="2081" priority="67">
      <formula>H90&lt;0</formula>
    </cfRule>
  </conditionalFormatting>
  <conditionalFormatting sqref="H87">
    <cfRule type="expression" dxfId="2080" priority="66">
      <formula>H87&lt;0</formula>
    </cfRule>
  </conditionalFormatting>
  <conditionalFormatting sqref="H89:Q89">
    <cfRule type="expression" dxfId="2079" priority="65">
      <formula>H89&lt;0</formula>
    </cfRule>
  </conditionalFormatting>
  <conditionalFormatting sqref="I9">
    <cfRule type="expression" dxfId="2078" priority="64">
      <formula>I9&lt;0</formula>
    </cfRule>
  </conditionalFormatting>
  <conditionalFormatting sqref="J9:Q9">
    <cfRule type="expression" dxfId="2077" priority="63">
      <formula>J9&lt;0</formula>
    </cfRule>
  </conditionalFormatting>
  <conditionalFormatting sqref="I11">
    <cfRule type="expression" dxfId="2076" priority="62">
      <formula>I11&lt;0</formula>
    </cfRule>
  </conditionalFormatting>
  <conditionalFormatting sqref="J11:Q11">
    <cfRule type="expression" dxfId="2075" priority="61">
      <formula>J11&lt;0</formula>
    </cfRule>
  </conditionalFormatting>
  <conditionalFormatting sqref="I13">
    <cfRule type="expression" dxfId="2074" priority="60">
      <formula>I13&lt;0</formula>
    </cfRule>
  </conditionalFormatting>
  <conditionalFormatting sqref="J13:Q13">
    <cfRule type="expression" dxfId="2073" priority="59">
      <formula>J13&lt;0</formula>
    </cfRule>
  </conditionalFormatting>
  <conditionalFormatting sqref="I17">
    <cfRule type="expression" dxfId="2072" priority="58">
      <formula>I17&lt;0</formula>
    </cfRule>
  </conditionalFormatting>
  <conditionalFormatting sqref="J17:Q17">
    <cfRule type="expression" dxfId="2071" priority="57">
      <formula>J17&lt;0</formula>
    </cfRule>
  </conditionalFormatting>
  <conditionalFormatting sqref="I19">
    <cfRule type="expression" dxfId="2070" priority="56">
      <formula>I19&lt;0</formula>
    </cfRule>
  </conditionalFormatting>
  <conditionalFormatting sqref="J19:Q19">
    <cfRule type="expression" dxfId="2069" priority="55">
      <formula>J19&lt;0</formula>
    </cfRule>
  </conditionalFormatting>
  <conditionalFormatting sqref="I21">
    <cfRule type="expression" dxfId="2068" priority="54">
      <formula>I21&lt;0</formula>
    </cfRule>
  </conditionalFormatting>
  <conditionalFormatting sqref="J21:Q21">
    <cfRule type="expression" dxfId="2067" priority="53">
      <formula>J21&lt;0</formula>
    </cfRule>
  </conditionalFormatting>
  <conditionalFormatting sqref="I25">
    <cfRule type="expression" dxfId="2066" priority="52">
      <formula>I25&lt;0</formula>
    </cfRule>
  </conditionalFormatting>
  <conditionalFormatting sqref="J25:Q25">
    <cfRule type="expression" dxfId="2065" priority="51">
      <formula>J25&lt;0</formula>
    </cfRule>
  </conditionalFormatting>
  <conditionalFormatting sqref="I27">
    <cfRule type="expression" dxfId="2064" priority="50">
      <formula>I27&lt;0</formula>
    </cfRule>
  </conditionalFormatting>
  <conditionalFormatting sqref="J27:Q27">
    <cfRule type="expression" dxfId="2063" priority="49">
      <formula>J27&lt;0</formula>
    </cfRule>
  </conditionalFormatting>
  <conditionalFormatting sqref="I29">
    <cfRule type="expression" dxfId="2062" priority="48">
      <formula>I29&lt;0</formula>
    </cfRule>
  </conditionalFormatting>
  <conditionalFormatting sqref="J29:Q29">
    <cfRule type="expression" dxfId="2061" priority="47">
      <formula>J29&lt;0</formula>
    </cfRule>
  </conditionalFormatting>
  <conditionalFormatting sqref="I33">
    <cfRule type="expression" dxfId="2060" priority="46">
      <formula>I33&lt;0</formula>
    </cfRule>
  </conditionalFormatting>
  <conditionalFormatting sqref="J33:Q33">
    <cfRule type="expression" dxfId="2059" priority="45">
      <formula>J33&lt;0</formula>
    </cfRule>
  </conditionalFormatting>
  <conditionalFormatting sqref="I35">
    <cfRule type="expression" dxfId="2058" priority="44">
      <formula>I35&lt;0</formula>
    </cfRule>
  </conditionalFormatting>
  <conditionalFormatting sqref="J35:Q35">
    <cfRule type="expression" dxfId="2057" priority="43">
      <formula>J35&lt;0</formula>
    </cfRule>
  </conditionalFormatting>
  <conditionalFormatting sqref="I37">
    <cfRule type="expression" dxfId="2056" priority="42">
      <formula>I37&lt;0</formula>
    </cfRule>
  </conditionalFormatting>
  <conditionalFormatting sqref="J37:Q37">
    <cfRule type="expression" dxfId="2055" priority="41">
      <formula>J37&lt;0</formula>
    </cfRule>
  </conditionalFormatting>
  <conditionalFormatting sqref="I61:Q61">
    <cfRule type="expression" dxfId="2054" priority="40">
      <formula>I61&lt;0</formula>
    </cfRule>
  </conditionalFormatting>
  <conditionalFormatting sqref="I66:Q67">
    <cfRule type="expression" dxfId="2053" priority="39">
      <formula>I66&lt;0</formula>
    </cfRule>
  </conditionalFormatting>
  <conditionalFormatting sqref="I63:Q63">
    <cfRule type="expression" dxfId="2052" priority="38">
      <formula>I63&lt;0</formula>
    </cfRule>
  </conditionalFormatting>
  <conditionalFormatting sqref="I65:Q65">
    <cfRule type="expression" dxfId="2051" priority="37">
      <formula>I65&lt;0</formula>
    </cfRule>
  </conditionalFormatting>
  <conditionalFormatting sqref="I69:Q69">
    <cfRule type="expression" dxfId="2050" priority="36">
      <formula>I69&lt;0</formula>
    </cfRule>
  </conditionalFormatting>
  <conditionalFormatting sqref="I74:Q75">
    <cfRule type="expression" dxfId="2049" priority="35">
      <formula>I74&lt;0</formula>
    </cfRule>
  </conditionalFormatting>
  <conditionalFormatting sqref="I71:Q71">
    <cfRule type="expression" dxfId="2048" priority="34">
      <formula>I71&lt;0</formula>
    </cfRule>
  </conditionalFormatting>
  <conditionalFormatting sqref="I73:Q73">
    <cfRule type="expression" dxfId="2047" priority="33">
      <formula>I73&lt;0</formula>
    </cfRule>
  </conditionalFormatting>
  <conditionalFormatting sqref="I77:Q77">
    <cfRule type="expression" dxfId="2046" priority="32">
      <formula>I77&lt;0</formula>
    </cfRule>
  </conditionalFormatting>
  <conditionalFormatting sqref="I82:Q83">
    <cfRule type="expression" dxfId="2045" priority="31">
      <formula>I82&lt;0</formula>
    </cfRule>
  </conditionalFormatting>
  <conditionalFormatting sqref="I79:Q79">
    <cfRule type="expression" dxfId="2044" priority="30">
      <formula>I79&lt;0</formula>
    </cfRule>
  </conditionalFormatting>
  <conditionalFormatting sqref="I81:Q81">
    <cfRule type="expression" dxfId="2043" priority="29">
      <formula>I81&lt;0</formula>
    </cfRule>
  </conditionalFormatting>
  <conditionalFormatting sqref="I85:Q85">
    <cfRule type="expression" dxfId="2042" priority="28">
      <formula>I85&lt;0</formula>
    </cfRule>
  </conditionalFormatting>
  <conditionalFormatting sqref="I87:Q87">
    <cfRule type="expression" dxfId="2041" priority="27">
      <formula>I87&lt;0</formula>
    </cfRule>
  </conditionalFormatting>
  <conditionalFormatting sqref="I60">
    <cfRule type="expression" dxfId="2040" priority="26">
      <formula>I60&lt;0</formula>
    </cfRule>
  </conditionalFormatting>
  <conditionalFormatting sqref="J60:Q60">
    <cfRule type="expression" dxfId="2039" priority="25">
      <formula>J60&lt;0</formula>
    </cfRule>
  </conditionalFormatting>
  <conditionalFormatting sqref="I62">
    <cfRule type="expression" dxfId="2038" priority="24">
      <formula>I62&lt;0</formula>
    </cfRule>
  </conditionalFormatting>
  <conditionalFormatting sqref="J62:Q62">
    <cfRule type="expression" dxfId="2037" priority="23">
      <formula>J62&lt;0</formula>
    </cfRule>
  </conditionalFormatting>
  <conditionalFormatting sqref="I64">
    <cfRule type="expression" dxfId="2036" priority="22">
      <formula>I64&lt;0</formula>
    </cfRule>
  </conditionalFormatting>
  <conditionalFormatting sqref="J64:Q64">
    <cfRule type="expression" dxfId="2035" priority="21">
      <formula>J64&lt;0</formula>
    </cfRule>
  </conditionalFormatting>
  <conditionalFormatting sqref="I68">
    <cfRule type="expression" dxfId="2034" priority="20">
      <formula>I68&lt;0</formula>
    </cfRule>
  </conditionalFormatting>
  <conditionalFormatting sqref="J68:Q68">
    <cfRule type="expression" dxfId="2033" priority="19">
      <formula>J68&lt;0</formula>
    </cfRule>
  </conditionalFormatting>
  <conditionalFormatting sqref="I70">
    <cfRule type="expression" dxfId="2032" priority="18">
      <formula>I70&lt;0</formula>
    </cfRule>
  </conditionalFormatting>
  <conditionalFormatting sqref="J70:Q70">
    <cfRule type="expression" dxfId="2031" priority="17">
      <formula>J70&lt;0</formula>
    </cfRule>
  </conditionalFormatting>
  <conditionalFormatting sqref="I72">
    <cfRule type="expression" dxfId="2030" priority="16">
      <formula>I72&lt;0</formula>
    </cfRule>
  </conditionalFormatting>
  <conditionalFormatting sqref="J72:Q72">
    <cfRule type="expression" dxfId="2029" priority="15">
      <formula>J72&lt;0</formula>
    </cfRule>
  </conditionalFormatting>
  <conditionalFormatting sqref="I76">
    <cfRule type="expression" dxfId="2028" priority="14">
      <formula>I76&lt;0</formula>
    </cfRule>
  </conditionalFormatting>
  <conditionalFormatting sqref="J76:Q76">
    <cfRule type="expression" dxfId="2027" priority="13">
      <formula>J76&lt;0</formula>
    </cfRule>
  </conditionalFormatting>
  <conditionalFormatting sqref="I78">
    <cfRule type="expression" dxfId="2026" priority="12">
      <formula>I78&lt;0</formula>
    </cfRule>
  </conditionalFormatting>
  <conditionalFormatting sqref="J78:Q78">
    <cfRule type="expression" dxfId="2025" priority="11">
      <formula>J78&lt;0</formula>
    </cfRule>
  </conditionalFormatting>
  <conditionalFormatting sqref="I80">
    <cfRule type="expression" dxfId="2024" priority="10">
      <formula>I80&lt;0</formula>
    </cfRule>
  </conditionalFormatting>
  <conditionalFormatting sqref="J80:Q80">
    <cfRule type="expression" dxfId="2023" priority="9">
      <formula>J80&lt;0</formula>
    </cfRule>
  </conditionalFormatting>
  <conditionalFormatting sqref="I84">
    <cfRule type="expression" dxfId="2022" priority="8">
      <formula>I84&lt;0</formula>
    </cfRule>
  </conditionalFormatting>
  <conditionalFormatting sqref="J84:Q84">
    <cfRule type="expression" dxfId="2021" priority="7">
      <formula>J84&lt;0</formula>
    </cfRule>
  </conditionalFormatting>
  <conditionalFormatting sqref="I86">
    <cfRule type="expression" dxfId="2020" priority="6">
      <formula>I86&lt;0</formula>
    </cfRule>
  </conditionalFormatting>
  <conditionalFormatting sqref="J86:Q86">
    <cfRule type="expression" dxfId="2019" priority="5">
      <formula>J86&lt;0</formula>
    </cfRule>
  </conditionalFormatting>
  <conditionalFormatting sqref="I88">
    <cfRule type="expression" dxfId="2018" priority="4">
      <formula>I88&lt;0</formula>
    </cfRule>
  </conditionalFormatting>
  <conditionalFormatting sqref="J88:Q88">
    <cfRule type="expression" dxfId="2017" priority="3">
      <formula>J88&lt;0</formula>
    </cfRule>
  </conditionalFormatting>
  <conditionalFormatting sqref="H44:Q52">
    <cfRule type="expression" dxfId="2016" priority="2">
      <formula>H44&lt;0</formula>
    </cfRule>
  </conditionalFormatting>
  <conditionalFormatting sqref="H95:Q103">
    <cfRule type="expression" dxfId="2015" priority="1">
      <formula>H95&lt;0</formula>
    </cfRule>
  </conditionalFormatting>
  <dataValidations count="1">
    <dataValidation type="custom" allowBlank="1" showInputMessage="1" showErrorMessage="1" errorTitle="小数点以下入力エラー" error="小数点以下は３桁までとして下さい。" sqref="I9:Q9 I11:Q11 I13:Q13 I17:Q17 I19:Q19 I21:Q21 I25:Q25 I27:Q27 I29:Q29 I33:Q33 I35:Q35 I37:Q37 I60:Q60 I62:Q62 I64:Q64 I68:Q68 I70:Q70 I72:Q72 I76:Q76 I78:Q78 I80:Q80 I84:Q84 I86:Q86 I88:Q88">
      <formula1>ROUND(I9,3)=I9</formula1>
    </dataValidation>
  </dataValidations>
  <printOptions horizontalCentered="1"/>
  <pageMargins left="0.59055118110236227" right="0.59055118110236227" top="0.78740157480314965" bottom="0.39370078740157483" header="0.19685039370078741" footer="0.19685039370078741"/>
  <pageSetup paperSize="9" scale="51" pageOrder="overThenDown" orientation="portrait" blackAndWhite="1" r:id="rId1"/>
  <headerFooter>
    <oddFooter>&amp;C&amp;"ＭＳ 明朝,標準"&amp;14- &amp;P-2 -</oddFooter>
  </headerFooter>
  <rowBreaks count="2" manualBreakCount="2">
    <brk id="2" min="1" max="18" man="1"/>
    <brk id="53" min="1" max="18" man="1"/>
  </rowBreaks>
  <colBreaks count="1" manualBreakCount="1">
    <brk id="12" min="2" max="103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リスト!$D$4:$D$13</xm:f>
          </x14:formula1>
          <xm:sqref>F33:F38 F9:F14 F17:F22 F25:F30 F84:F89 F60:F65 F68:F73 F76:F81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T105"/>
  <sheetViews>
    <sheetView showGridLines="0" view="pageBreakPreview" zoomScale="50" zoomScaleNormal="70" zoomScaleSheetLayoutView="50" workbookViewId="0">
      <selection activeCell="B3" sqref="B3"/>
    </sheetView>
  </sheetViews>
  <sheetFormatPr defaultColWidth="9.33203125" defaultRowHeight="13.5"/>
  <cols>
    <col min="1" max="2" width="2.83203125" style="62" customWidth="1"/>
    <col min="3" max="4" width="10.5" style="62" customWidth="1"/>
    <col min="5" max="5" width="29.83203125" style="62" customWidth="1"/>
    <col min="6" max="6" width="18.6640625" style="62" customWidth="1"/>
    <col min="7" max="7" width="26.83203125" style="62" customWidth="1"/>
    <col min="8" max="17" width="23.33203125" style="63" bestFit="1" customWidth="1"/>
    <col min="18" max="18" width="81.83203125" style="63" customWidth="1"/>
    <col min="19" max="19" width="2.83203125" style="62" customWidth="1"/>
    <col min="20" max="16384" width="9.33203125" style="62"/>
  </cols>
  <sheetData>
    <row r="1" spans="2:20" s="2" customFormat="1" ht="27.75" customHeight="1">
      <c r="B1" s="1" t="s">
        <v>300</v>
      </c>
      <c r="I1" s="15"/>
      <c r="J1" s="171"/>
    </row>
    <row r="2" spans="2:20" s="2" customFormat="1" ht="15" customHeight="1">
      <c r="C2" s="1"/>
      <c r="J2" s="15"/>
    </row>
    <row r="3" spans="2:20" ht="21.95" customHeight="1">
      <c r="C3" s="61" t="s">
        <v>109</v>
      </c>
      <c r="R3" s="64"/>
    </row>
    <row r="4" spans="2:20" ht="21.95" customHeight="1">
      <c r="C4" s="61" t="s">
        <v>110</v>
      </c>
      <c r="R4" s="64"/>
    </row>
    <row r="5" spans="2:20" ht="21.95" customHeight="1">
      <c r="C5" s="65" t="s">
        <v>194</v>
      </c>
      <c r="D5" s="66"/>
      <c r="E5" s="66"/>
      <c r="F5" s="66"/>
      <c r="G5" s="66"/>
      <c r="H5" s="66"/>
      <c r="I5" s="66"/>
      <c r="J5" s="66"/>
      <c r="K5" s="66"/>
      <c r="R5" s="64"/>
    </row>
    <row r="6" spans="2:20" ht="21.95" customHeight="1">
      <c r="C6" s="51" t="s">
        <v>28</v>
      </c>
      <c r="E6" s="11" t="s">
        <v>388</v>
      </c>
      <c r="F6" s="8" t="s">
        <v>451</v>
      </c>
      <c r="R6" s="67"/>
    </row>
    <row r="7" spans="2:20" s="68" customFormat="1" ht="21.95" customHeight="1">
      <c r="C7" s="454" t="s">
        <v>103</v>
      </c>
      <c r="D7" s="455"/>
      <c r="E7" s="458" t="s">
        <v>24</v>
      </c>
      <c r="F7" s="458" t="s">
        <v>112</v>
      </c>
      <c r="G7" s="458" t="s">
        <v>113</v>
      </c>
      <c r="H7" s="182" t="s">
        <v>114</v>
      </c>
      <c r="I7" s="183"/>
      <c r="J7" s="183"/>
      <c r="K7" s="183"/>
      <c r="L7" s="184"/>
      <c r="M7" s="182" t="s">
        <v>39</v>
      </c>
      <c r="N7" s="183"/>
      <c r="O7" s="183"/>
      <c r="P7" s="183"/>
      <c r="Q7" s="184"/>
      <c r="R7" s="460" t="s">
        <v>115</v>
      </c>
    </row>
    <row r="8" spans="2:20" s="68" customFormat="1" ht="21.95" customHeight="1">
      <c r="C8" s="456"/>
      <c r="D8" s="457"/>
      <c r="E8" s="459"/>
      <c r="F8" s="459"/>
      <c r="G8" s="459"/>
      <c r="H8" s="19">
        <f>DATE(様式一覧!$D$3,1,1)</f>
        <v>42370</v>
      </c>
      <c r="I8" s="19">
        <f>DATE(様式一覧!$D$3+1,1,1)</f>
        <v>42736</v>
      </c>
      <c r="J8" s="19">
        <f>DATE(様式一覧!$D$3+2,1,1)</f>
        <v>43101</v>
      </c>
      <c r="K8" s="19">
        <f>DATE(様式一覧!$D$3+3,1,1)</f>
        <v>43466</v>
      </c>
      <c r="L8" s="19">
        <f>DATE(様式一覧!$D$3+4,1,1)</f>
        <v>43831</v>
      </c>
      <c r="M8" s="19">
        <f>DATE(様式一覧!$D$3+5,1,1)</f>
        <v>44197</v>
      </c>
      <c r="N8" s="19">
        <f>DATE(様式一覧!$D$3+6,1,1)</f>
        <v>44562</v>
      </c>
      <c r="O8" s="19">
        <f>DATE(様式一覧!$D$3+7,1,1)</f>
        <v>44927</v>
      </c>
      <c r="P8" s="19">
        <f>DATE(様式一覧!$D$3+8,1,1)</f>
        <v>45292</v>
      </c>
      <c r="Q8" s="19">
        <f>DATE(様式一覧!$D$3+9,1,1)</f>
        <v>45658</v>
      </c>
      <c r="R8" s="461"/>
    </row>
    <row r="9" spans="2:20" s="271" customFormat="1" ht="37.5" customHeight="1">
      <c r="C9" s="438" t="s">
        <v>122</v>
      </c>
      <c r="D9" s="438" t="s">
        <v>117</v>
      </c>
      <c r="E9" s="441" t="str">
        <f>IF('様式第36(指定)_送電'!E60="","",'様式第36(指定)_送電'!E60)</f>
        <v/>
      </c>
      <c r="F9" s="441" t="str">
        <f>IF('様式第36(指定)_送電'!F60="","",'様式第36(指定)_送電'!F60)</f>
        <v/>
      </c>
      <c r="G9" s="268" t="s">
        <v>406</v>
      </c>
      <c r="H9" s="267" t="str">
        <f>IF(COUNT('様式第36(指定)_送電'!R60)=0,"",'様式第36(指定)_送電'!R60)</f>
        <v/>
      </c>
      <c r="I9" s="303"/>
      <c r="J9" s="303"/>
      <c r="K9" s="303"/>
      <c r="L9" s="303"/>
      <c r="M9" s="303"/>
      <c r="N9" s="303"/>
      <c r="O9" s="303"/>
      <c r="P9" s="303"/>
      <c r="Q9" s="303"/>
      <c r="R9" s="304"/>
    </row>
    <row r="10" spans="2:20" s="271" customFormat="1" ht="37.5" customHeight="1">
      <c r="C10" s="439"/>
      <c r="D10" s="439"/>
      <c r="E10" s="442"/>
      <c r="F10" s="442"/>
      <c r="G10" s="268" t="s">
        <v>407</v>
      </c>
      <c r="H10" s="267" t="str">
        <f>IF(COUNT('様式第32第8表(指定１)_送電'!H61)=0,"",'様式第32第8表(指定１)_送電'!H61)</f>
        <v/>
      </c>
      <c r="I10" s="267" t="str">
        <f>IF(COUNT('様式第32第8表(指定１)_送電'!I61)=0,"",'様式第32第8表(指定１)_送電'!I61)</f>
        <v/>
      </c>
      <c r="J10" s="267" t="str">
        <f>IF(COUNT('様式第32第8表(指定１)_送電'!J61)=0,"",'様式第32第8表(指定１)_送電'!J61)</f>
        <v/>
      </c>
      <c r="K10" s="267" t="str">
        <f>IF(COUNT('様式第32第8表(指定１)_送電'!K61)=0,"",'様式第32第8表(指定１)_送電'!K61)</f>
        <v/>
      </c>
      <c r="L10" s="267" t="str">
        <f>IF(COUNT('様式第32第8表(指定１)_送電'!L61)=0,"",'様式第32第8表(指定１)_送電'!L61)</f>
        <v/>
      </c>
      <c r="M10" s="267" t="str">
        <f>IF(COUNT('様式第32第8表(指定１)_送電'!M61)=0,"",'様式第32第8表(指定１)_送電'!M61)</f>
        <v/>
      </c>
      <c r="N10" s="267" t="str">
        <f>IF(COUNT('様式第32第8表(指定１)_送電'!N61)=0,"",'様式第32第8表(指定１)_送電'!N61)</f>
        <v/>
      </c>
      <c r="O10" s="267" t="str">
        <f>IF(COUNT('様式第32第8表(指定１)_送電'!O61)=0,"",'様式第32第8表(指定１)_送電'!O61)</f>
        <v/>
      </c>
      <c r="P10" s="267" t="str">
        <f>IF(COUNT('様式第32第8表(指定１)_送電'!P61)=0,"",'様式第32第8表(指定１)_送電'!P61)</f>
        <v/>
      </c>
      <c r="Q10" s="267" t="str">
        <f>IF(COUNT('様式第32第8表(指定１)_送電'!Q61)=0,"",'様式第32第8表(指定１)_送電'!Q61)</f>
        <v/>
      </c>
      <c r="R10" s="304"/>
      <c r="T10" s="272" t="s">
        <v>414</v>
      </c>
    </row>
    <row r="11" spans="2:20" s="271" customFormat="1" ht="37.5" customHeight="1">
      <c r="C11" s="439"/>
      <c r="D11" s="439"/>
      <c r="E11" s="441" t="str">
        <f>IF('様式第36(指定)_送電'!E62="","",'様式第36(指定)_送電'!E62)</f>
        <v/>
      </c>
      <c r="F11" s="441" t="str">
        <f>IF('様式第36(指定)_送電'!F62="","",'様式第36(指定)_送電'!F62)</f>
        <v/>
      </c>
      <c r="G11" s="268" t="s">
        <v>406</v>
      </c>
      <c r="H11" s="267" t="str">
        <f>IF(COUNT('様式第36(指定)_送電'!R62)=0,"",'様式第36(指定)_送電'!R62)</f>
        <v/>
      </c>
      <c r="I11" s="303"/>
      <c r="J11" s="303"/>
      <c r="K11" s="303"/>
      <c r="L11" s="303"/>
      <c r="M11" s="303"/>
      <c r="N11" s="303"/>
      <c r="O11" s="303"/>
      <c r="P11" s="303"/>
      <c r="Q11" s="303"/>
      <c r="R11" s="304"/>
    </row>
    <row r="12" spans="2:20" s="271" customFormat="1" ht="37.5" customHeight="1">
      <c r="C12" s="439"/>
      <c r="D12" s="439"/>
      <c r="E12" s="442"/>
      <c r="F12" s="442"/>
      <c r="G12" s="268" t="s">
        <v>407</v>
      </c>
      <c r="H12" s="267" t="str">
        <f>IF(COUNT('様式第32第8表(指定１)_送電'!H63)=0,"",'様式第32第8表(指定１)_送電'!H63)</f>
        <v/>
      </c>
      <c r="I12" s="267" t="str">
        <f>IF(COUNT('様式第32第8表(指定１)_送電'!I63)=0,"",'様式第32第8表(指定１)_送電'!I63)</f>
        <v/>
      </c>
      <c r="J12" s="267" t="str">
        <f>IF(COUNT('様式第32第8表(指定１)_送電'!J63)=0,"",'様式第32第8表(指定１)_送電'!J63)</f>
        <v/>
      </c>
      <c r="K12" s="267" t="str">
        <f>IF(COUNT('様式第32第8表(指定１)_送電'!K63)=0,"",'様式第32第8表(指定１)_送電'!K63)</f>
        <v/>
      </c>
      <c r="L12" s="267" t="str">
        <f>IF(COUNT('様式第32第8表(指定１)_送電'!L63)=0,"",'様式第32第8表(指定１)_送電'!L63)</f>
        <v/>
      </c>
      <c r="M12" s="267" t="str">
        <f>IF(COUNT('様式第32第8表(指定１)_送電'!M63)=0,"",'様式第32第8表(指定１)_送電'!M63)</f>
        <v/>
      </c>
      <c r="N12" s="267" t="str">
        <f>IF(COUNT('様式第32第8表(指定１)_送電'!N63)=0,"",'様式第32第8表(指定１)_送電'!N63)</f>
        <v/>
      </c>
      <c r="O12" s="267" t="str">
        <f>IF(COUNT('様式第32第8表(指定１)_送電'!O63)=0,"",'様式第32第8表(指定１)_送電'!O63)</f>
        <v/>
      </c>
      <c r="P12" s="267" t="str">
        <f>IF(COUNT('様式第32第8表(指定１)_送電'!P63)=0,"",'様式第32第8表(指定１)_送電'!P63)</f>
        <v/>
      </c>
      <c r="Q12" s="267" t="str">
        <f>IF(COUNT('様式第32第8表(指定１)_送電'!Q63)=0,"",'様式第32第8表(指定１)_送電'!Q63)</f>
        <v/>
      </c>
      <c r="R12" s="304"/>
      <c r="T12" s="272" t="s">
        <v>414</v>
      </c>
    </row>
    <row r="13" spans="2:20" s="271" customFormat="1" ht="37.5" customHeight="1">
      <c r="C13" s="439"/>
      <c r="D13" s="439"/>
      <c r="E13" s="441" t="str">
        <f>IF('様式第36(指定)_送電'!E64="","",'様式第36(指定)_送電'!E64)</f>
        <v/>
      </c>
      <c r="F13" s="441" t="str">
        <f>IF('様式第36(指定)_送電'!F64="","",'様式第36(指定)_送電'!F64)</f>
        <v/>
      </c>
      <c r="G13" s="268" t="s">
        <v>406</v>
      </c>
      <c r="H13" s="267" t="str">
        <f>IF(COUNT('様式第36(指定)_送電'!R64)=0,"",'様式第36(指定)_送電'!R64)</f>
        <v/>
      </c>
      <c r="I13" s="303"/>
      <c r="J13" s="303"/>
      <c r="K13" s="303"/>
      <c r="L13" s="303"/>
      <c r="M13" s="303"/>
      <c r="N13" s="303"/>
      <c r="O13" s="303"/>
      <c r="P13" s="303"/>
      <c r="Q13" s="303"/>
      <c r="R13" s="304"/>
    </row>
    <row r="14" spans="2:20" s="271" customFormat="1" ht="37.5" customHeight="1">
      <c r="C14" s="439"/>
      <c r="D14" s="439"/>
      <c r="E14" s="442"/>
      <c r="F14" s="442"/>
      <c r="G14" s="268" t="s">
        <v>407</v>
      </c>
      <c r="H14" s="267" t="str">
        <f>IF(COUNT('様式第32第8表(指定１)_送電'!H65)=0,"",'様式第32第8表(指定１)_送電'!H65)</f>
        <v/>
      </c>
      <c r="I14" s="267" t="str">
        <f>IF(COUNT('様式第32第8表(指定１)_送電'!I65)=0,"",'様式第32第8表(指定１)_送電'!I65)</f>
        <v/>
      </c>
      <c r="J14" s="267" t="str">
        <f>IF(COUNT('様式第32第8表(指定１)_送電'!J65)=0,"",'様式第32第8表(指定１)_送電'!J65)</f>
        <v/>
      </c>
      <c r="K14" s="267" t="str">
        <f>IF(COUNT('様式第32第8表(指定１)_送電'!K65)=0,"",'様式第32第8表(指定１)_送電'!K65)</f>
        <v/>
      </c>
      <c r="L14" s="267" t="str">
        <f>IF(COUNT('様式第32第8表(指定１)_送電'!L65)=0,"",'様式第32第8表(指定１)_送電'!L65)</f>
        <v/>
      </c>
      <c r="M14" s="267" t="str">
        <f>IF(COUNT('様式第32第8表(指定１)_送電'!M65)=0,"",'様式第32第8表(指定１)_送電'!M65)</f>
        <v/>
      </c>
      <c r="N14" s="267" t="str">
        <f>IF(COUNT('様式第32第8表(指定１)_送電'!N65)=0,"",'様式第32第8表(指定１)_送電'!N65)</f>
        <v/>
      </c>
      <c r="O14" s="267" t="str">
        <f>IF(COUNT('様式第32第8表(指定１)_送電'!O65)=0,"",'様式第32第8表(指定１)_送電'!O65)</f>
        <v/>
      </c>
      <c r="P14" s="267" t="str">
        <f>IF(COUNT('様式第32第8表(指定１)_送電'!P65)=0,"",'様式第32第8表(指定１)_送電'!P65)</f>
        <v/>
      </c>
      <c r="Q14" s="267" t="str">
        <f>IF(COUNT('様式第32第8表(指定１)_送電'!Q65)=0,"",'様式第32第8表(指定１)_送電'!Q65)</f>
        <v/>
      </c>
      <c r="R14" s="304"/>
      <c r="T14" s="272" t="s">
        <v>414</v>
      </c>
    </row>
    <row r="15" spans="2:20" s="271" customFormat="1" ht="37.5" customHeight="1">
      <c r="C15" s="439"/>
      <c r="D15" s="439"/>
      <c r="E15" s="443" t="s">
        <v>118</v>
      </c>
      <c r="F15" s="444"/>
      <c r="G15" s="273" t="s">
        <v>406</v>
      </c>
      <c r="H15" s="274" t="str">
        <f>IF(COUNTIFS($G9:$G14,$G15,H9:H14,"&gt;=0")=0,"",SUMIF($G9:$G14,$G15,H9:H14))</f>
        <v/>
      </c>
      <c r="I15" s="274" t="str">
        <f t="shared" ref="I15:Q15" si="0">IF(COUNTIFS($G9:$G14,$G15,I9:I14,"&gt;=0")=0,"",SUMIF($G9:$G14,$G15,I9:I14))</f>
        <v/>
      </c>
      <c r="J15" s="274" t="str">
        <f t="shared" si="0"/>
        <v/>
      </c>
      <c r="K15" s="274" t="str">
        <f t="shared" si="0"/>
        <v/>
      </c>
      <c r="L15" s="274" t="str">
        <f t="shared" si="0"/>
        <v/>
      </c>
      <c r="M15" s="274" t="str">
        <f t="shared" si="0"/>
        <v/>
      </c>
      <c r="N15" s="274" t="str">
        <f t="shared" si="0"/>
        <v/>
      </c>
      <c r="O15" s="274" t="str">
        <f t="shared" si="0"/>
        <v/>
      </c>
      <c r="P15" s="274" t="str">
        <f t="shared" si="0"/>
        <v/>
      </c>
      <c r="Q15" s="274" t="str">
        <f t="shared" si="0"/>
        <v/>
      </c>
      <c r="R15" s="319"/>
      <c r="T15" s="272" t="s">
        <v>414</v>
      </c>
    </row>
    <row r="16" spans="2:20" s="271" customFormat="1" ht="37.5" customHeight="1">
      <c r="C16" s="439"/>
      <c r="D16" s="440"/>
      <c r="E16" s="445"/>
      <c r="F16" s="446"/>
      <c r="G16" s="273" t="s">
        <v>407</v>
      </c>
      <c r="H16" s="274" t="str">
        <f>IF(COUNTIFS($G9:$G14,$G16,H9:H14,"&gt;=0")=0,"",SUMIF($G9:$G14,$G16,H9:H14))</f>
        <v/>
      </c>
      <c r="I16" s="274" t="str">
        <f t="shared" ref="I16:Q16" si="1">IF(COUNTIFS($G9:$G14,$G16,I9:I14,"&gt;=0")=0,"",SUMIF($G9:$G14,$G16,I9:I14))</f>
        <v/>
      </c>
      <c r="J16" s="274" t="str">
        <f t="shared" si="1"/>
        <v/>
      </c>
      <c r="K16" s="274" t="str">
        <f t="shared" si="1"/>
        <v/>
      </c>
      <c r="L16" s="274" t="str">
        <f t="shared" si="1"/>
        <v/>
      </c>
      <c r="M16" s="274" t="str">
        <f t="shared" si="1"/>
        <v/>
      </c>
      <c r="N16" s="274" t="str">
        <f t="shared" si="1"/>
        <v/>
      </c>
      <c r="O16" s="274" t="str">
        <f t="shared" si="1"/>
        <v/>
      </c>
      <c r="P16" s="274" t="str">
        <f t="shared" si="1"/>
        <v/>
      </c>
      <c r="Q16" s="274" t="str">
        <f t="shared" si="1"/>
        <v/>
      </c>
      <c r="R16" s="319"/>
      <c r="T16" s="272" t="s">
        <v>414</v>
      </c>
    </row>
    <row r="17" spans="3:20" s="271" customFormat="1" ht="37.5" customHeight="1">
      <c r="C17" s="439"/>
      <c r="D17" s="438" t="s">
        <v>346</v>
      </c>
      <c r="E17" s="441" t="str">
        <f>IF('様式第36(指定)_送電'!E68="","",'様式第36(指定)_送電'!E68)</f>
        <v/>
      </c>
      <c r="F17" s="441" t="str">
        <f>IF('様式第36(指定)_送電'!F68="","",'様式第36(指定)_送電'!F68)</f>
        <v/>
      </c>
      <c r="G17" s="268" t="s">
        <v>406</v>
      </c>
      <c r="H17" s="267" t="str">
        <f>IF(COUNT('様式第36(指定)_送電'!R68)=0,"",'様式第36(指定)_送電'!R68)</f>
        <v/>
      </c>
      <c r="I17" s="303"/>
      <c r="J17" s="303"/>
      <c r="K17" s="303"/>
      <c r="L17" s="303"/>
      <c r="M17" s="303"/>
      <c r="N17" s="303"/>
      <c r="O17" s="303"/>
      <c r="P17" s="303"/>
      <c r="Q17" s="303"/>
      <c r="R17" s="304"/>
    </row>
    <row r="18" spans="3:20" s="271" customFormat="1" ht="37.5" customHeight="1">
      <c r="C18" s="439"/>
      <c r="D18" s="439"/>
      <c r="E18" s="442"/>
      <c r="F18" s="442"/>
      <c r="G18" s="268" t="s">
        <v>407</v>
      </c>
      <c r="H18" s="267" t="str">
        <f>IF(COUNT('様式第32第8表(指定１)_送電'!H69)=0,"",'様式第32第8表(指定１)_送電'!H69)</f>
        <v/>
      </c>
      <c r="I18" s="267" t="str">
        <f>IF(COUNT('様式第32第8表(指定１)_送電'!I69)=0,"",'様式第32第8表(指定１)_送電'!I69)</f>
        <v/>
      </c>
      <c r="J18" s="267" t="str">
        <f>IF(COUNT('様式第32第8表(指定１)_送電'!J69)=0,"",'様式第32第8表(指定１)_送電'!J69)</f>
        <v/>
      </c>
      <c r="K18" s="267" t="str">
        <f>IF(COUNT('様式第32第8表(指定１)_送電'!K69)=0,"",'様式第32第8表(指定１)_送電'!K69)</f>
        <v/>
      </c>
      <c r="L18" s="267" t="str">
        <f>IF(COUNT('様式第32第8表(指定１)_送電'!L69)=0,"",'様式第32第8表(指定１)_送電'!L69)</f>
        <v/>
      </c>
      <c r="M18" s="267" t="str">
        <f>IF(COUNT('様式第32第8表(指定１)_送電'!M69)=0,"",'様式第32第8表(指定１)_送電'!M69)</f>
        <v/>
      </c>
      <c r="N18" s="267" t="str">
        <f>IF(COUNT('様式第32第8表(指定１)_送電'!N69)=0,"",'様式第32第8表(指定１)_送電'!N69)</f>
        <v/>
      </c>
      <c r="O18" s="267" t="str">
        <f>IF(COUNT('様式第32第8表(指定１)_送電'!O69)=0,"",'様式第32第8表(指定１)_送電'!O69)</f>
        <v/>
      </c>
      <c r="P18" s="267" t="str">
        <f>IF(COUNT('様式第32第8表(指定１)_送電'!P69)=0,"",'様式第32第8表(指定１)_送電'!P69)</f>
        <v/>
      </c>
      <c r="Q18" s="267" t="str">
        <f>IF(COUNT('様式第32第8表(指定１)_送電'!Q69)=0,"",'様式第32第8表(指定１)_送電'!Q69)</f>
        <v/>
      </c>
      <c r="R18" s="304"/>
      <c r="T18" s="272" t="s">
        <v>414</v>
      </c>
    </row>
    <row r="19" spans="3:20" s="271" customFormat="1" ht="37.5" customHeight="1">
      <c r="C19" s="439"/>
      <c r="D19" s="439"/>
      <c r="E19" s="441" t="str">
        <f>IF('様式第36(指定)_送電'!E70="","",'様式第36(指定)_送電'!E70)</f>
        <v/>
      </c>
      <c r="F19" s="441" t="str">
        <f>IF('様式第36(指定)_送電'!F70="","",'様式第36(指定)_送電'!F70)</f>
        <v/>
      </c>
      <c r="G19" s="268" t="s">
        <v>406</v>
      </c>
      <c r="H19" s="267" t="str">
        <f>IF(COUNT('様式第36(指定)_送電'!R70)=0,"",'様式第36(指定)_送電'!R70)</f>
        <v/>
      </c>
      <c r="I19" s="303"/>
      <c r="J19" s="303"/>
      <c r="K19" s="303"/>
      <c r="L19" s="303"/>
      <c r="M19" s="303"/>
      <c r="N19" s="303"/>
      <c r="O19" s="303"/>
      <c r="P19" s="303"/>
      <c r="Q19" s="303"/>
      <c r="R19" s="304"/>
    </row>
    <row r="20" spans="3:20" s="271" customFormat="1" ht="37.5" customHeight="1">
      <c r="C20" s="439"/>
      <c r="D20" s="439"/>
      <c r="E20" s="442"/>
      <c r="F20" s="442"/>
      <c r="G20" s="268" t="s">
        <v>407</v>
      </c>
      <c r="H20" s="267" t="str">
        <f>IF(COUNT('様式第32第8表(指定１)_送電'!H71)=0,"",'様式第32第8表(指定１)_送電'!H71)</f>
        <v/>
      </c>
      <c r="I20" s="267" t="str">
        <f>IF(COUNT('様式第32第8表(指定１)_送電'!I71)=0,"",'様式第32第8表(指定１)_送電'!I71)</f>
        <v/>
      </c>
      <c r="J20" s="267" t="str">
        <f>IF(COUNT('様式第32第8表(指定１)_送電'!J71)=0,"",'様式第32第8表(指定１)_送電'!J71)</f>
        <v/>
      </c>
      <c r="K20" s="267" t="str">
        <f>IF(COUNT('様式第32第8表(指定１)_送電'!K71)=0,"",'様式第32第8表(指定１)_送電'!K71)</f>
        <v/>
      </c>
      <c r="L20" s="267" t="str">
        <f>IF(COUNT('様式第32第8表(指定１)_送電'!L71)=0,"",'様式第32第8表(指定１)_送電'!L71)</f>
        <v/>
      </c>
      <c r="M20" s="267" t="str">
        <f>IF(COUNT('様式第32第8表(指定１)_送電'!M71)=0,"",'様式第32第8表(指定１)_送電'!M71)</f>
        <v/>
      </c>
      <c r="N20" s="267" t="str">
        <f>IF(COUNT('様式第32第8表(指定１)_送電'!N71)=0,"",'様式第32第8表(指定１)_送電'!N71)</f>
        <v/>
      </c>
      <c r="O20" s="267" t="str">
        <f>IF(COUNT('様式第32第8表(指定１)_送電'!O71)=0,"",'様式第32第8表(指定１)_送電'!O71)</f>
        <v/>
      </c>
      <c r="P20" s="267" t="str">
        <f>IF(COUNT('様式第32第8表(指定１)_送電'!P71)=0,"",'様式第32第8表(指定１)_送電'!P71)</f>
        <v/>
      </c>
      <c r="Q20" s="267" t="str">
        <f>IF(COUNT('様式第32第8表(指定１)_送電'!Q71)=0,"",'様式第32第8表(指定１)_送電'!Q71)</f>
        <v/>
      </c>
      <c r="R20" s="304"/>
      <c r="T20" s="272" t="s">
        <v>414</v>
      </c>
    </row>
    <row r="21" spans="3:20" s="271" customFormat="1" ht="37.5" customHeight="1">
      <c r="C21" s="439"/>
      <c r="D21" s="439"/>
      <c r="E21" s="441" t="str">
        <f>IF('様式第36(指定)_送電'!E72="","",'様式第36(指定)_送電'!E72)</f>
        <v/>
      </c>
      <c r="F21" s="441" t="str">
        <f>IF('様式第36(指定)_送電'!F72="","",'様式第36(指定)_送電'!F72)</f>
        <v/>
      </c>
      <c r="G21" s="268" t="s">
        <v>406</v>
      </c>
      <c r="H21" s="267" t="str">
        <f>IF(COUNT('様式第36(指定)_送電'!R72)=0,"",'様式第36(指定)_送電'!R72)</f>
        <v/>
      </c>
      <c r="I21" s="303"/>
      <c r="J21" s="303"/>
      <c r="K21" s="303"/>
      <c r="L21" s="303"/>
      <c r="M21" s="303"/>
      <c r="N21" s="303"/>
      <c r="O21" s="303"/>
      <c r="P21" s="303"/>
      <c r="Q21" s="303"/>
      <c r="R21" s="304"/>
    </row>
    <row r="22" spans="3:20" s="271" customFormat="1" ht="37.5" customHeight="1">
      <c r="C22" s="439"/>
      <c r="D22" s="439"/>
      <c r="E22" s="442"/>
      <c r="F22" s="442"/>
      <c r="G22" s="268" t="s">
        <v>407</v>
      </c>
      <c r="H22" s="267" t="str">
        <f>IF(COUNT('様式第32第8表(指定１)_送電'!H73)=0,"",'様式第32第8表(指定１)_送電'!H73)</f>
        <v/>
      </c>
      <c r="I22" s="267" t="str">
        <f>IF(COUNT('様式第32第8表(指定１)_送電'!I73)=0,"",'様式第32第8表(指定１)_送電'!I73)</f>
        <v/>
      </c>
      <c r="J22" s="267" t="str">
        <f>IF(COUNT('様式第32第8表(指定１)_送電'!J73)=0,"",'様式第32第8表(指定１)_送電'!J73)</f>
        <v/>
      </c>
      <c r="K22" s="267" t="str">
        <f>IF(COUNT('様式第32第8表(指定１)_送電'!K73)=0,"",'様式第32第8表(指定１)_送電'!K73)</f>
        <v/>
      </c>
      <c r="L22" s="267" t="str">
        <f>IF(COUNT('様式第32第8表(指定１)_送電'!L73)=0,"",'様式第32第8表(指定１)_送電'!L73)</f>
        <v/>
      </c>
      <c r="M22" s="267" t="str">
        <f>IF(COUNT('様式第32第8表(指定１)_送電'!M73)=0,"",'様式第32第8表(指定１)_送電'!M73)</f>
        <v/>
      </c>
      <c r="N22" s="267" t="str">
        <f>IF(COUNT('様式第32第8表(指定１)_送電'!N73)=0,"",'様式第32第8表(指定１)_送電'!N73)</f>
        <v/>
      </c>
      <c r="O22" s="267" t="str">
        <f>IF(COUNT('様式第32第8表(指定１)_送電'!O73)=0,"",'様式第32第8表(指定１)_送電'!O73)</f>
        <v/>
      </c>
      <c r="P22" s="267" t="str">
        <f>IF(COUNT('様式第32第8表(指定１)_送電'!P73)=0,"",'様式第32第8表(指定１)_送電'!P73)</f>
        <v/>
      </c>
      <c r="Q22" s="267" t="str">
        <f>IF(COUNT('様式第32第8表(指定１)_送電'!Q73)=0,"",'様式第32第8表(指定１)_送電'!Q73)</f>
        <v/>
      </c>
      <c r="R22" s="304"/>
      <c r="T22" s="272" t="s">
        <v>414</v>
      </c>
    </row>
    <row r="23" spans="3:20" s="271" customFormat="1" ht="37.5" customHeight="1">
      <c r="C23" s="439"/>
      <c r="D23" s="439"/>
      <c r="E23" s="443" t="s">
        <v>118</v>
      </c>
      <c r="F23" s="444"/>
      <c r="G23" s="273" t="s">
        <v>406</v>
      </c>
      <c r="H23" s="274" t="str">
        <f>IF(COUNTIFS($G17:$G22,$G23,H17:H22,"&gt;=0")=0,"",SUMIF($G17:$G22,$G23,H17:H22))</f>
        <v/>
      </c>
      <c r="I23" s="274" t="str">
        <f t="shared" ref="I23" si="2">IF(COUNTIFS($G17:$G22,$G23,I17:I22,"&gt;=0")=0,"",SUMIF($G17:$G22,$G23,I17:I22))</f>
        <v/>
      </c>
      <c r="J23" s="274" t="str">
        <f t="shared" ref="J23" si="3">IF(COUNTIFS($G17:$G22,$G23,J17:J22,"&gt;=0")=0,"",SUMIF($G17:$G22,$G23,J17:J22))</f>
        <v/>
      </c>
      <c r="K23" s="274" t="str">
        <f t="shared" ref="K23" si="4">IF(COUNTIFS($G17:$G22,$G23,K17:K22,"&gt;=0")=0,"",SUMIF($G17:$G22,$G23,K17:K22))</f>
        <v/>
      </c>
      <c r="L23" s="274" t="str">
        <f t="shared" ref="L23" si="5">IF(COUNTIFS($G17:$G22,$G23,L17:L22,"&gt;=0")=0,"",SUMIF($G17:$G22,$G23,L17:L22))</f>
        <v/>
      </c>
      <c r="M23" s="274" t="str">
        <f t="shared" ref="M23" si="6">IF(COUNTIFS($G17:$G22,$G23,M17:M22,"&gt;=0")=0,"",SUMIF($G17:$G22,$G23,M17:M22))</f>
        <v/>
      </c>
      <c r="N23" s="274" t="str">
        <f t="shared" ref="N23" si="7">IF(COUNTIFS($G17:$G22,$G23,N17:N22,"&gt;=0")=0,"",SUMIF($G17:$G22,$G23,N17:N22))</f>
        <v/>
      </c>
      <c r="O23" s="274" t="str">
        <f t="shared" ref="O23" si="8">IF(COUNTIFS($G17:$G22,$G23,O17:O22,"&gt;=0")=0,"",SUMIF($G17:$G22,$G23,O17:O22))</f>
        <v/>
      </c>
      <c r="P23" s="274" t="str">
        <f t="shared" ref="P23" si="9">IF(COUNTIFS($G17:$G22,$G23,P17:P22,"&gt;=0")=0,"",SUMIF($G17:$G22,$G23,P17:P22))</f>
        <v/>
      </c>
      <c r="Q23" s="274" t="str">
        <f t="shared" ref="Q23" si="10">IF(COUNTIFS($G17:$G22,$G23,Q17:Q22,"&gt;=0")=0,"",SUMIF($G17:$G22,$G23,Q17:Q22))</f>
        <v/>
      </c>
      <c r="R23" s="319"/>
      <c r="T23" s="272" t="s">
        <v>414</v>
      </c>
    </row>
    <row r="24" spans="3:20" s="271" customFormat="1" ht="37.5" customHeight="1">
      <c r="C24" s="439"/>
      <c r="D24" s="440"/>
      <c r="E24" s="445"/>
      <c r="F24" s="446"/>
      <c r="G24" s="273" t="s">
        <v>407</v>
      </c>
      <c r="H24" s="274" t="str">
        <f>IF(COUNTIFS($G17:$G22,$G24,H17:H22,"&gt;=0")=0,"",SUMIF($G17:$G22,$G24,H17:H22))</f>
        <v/>
      </c>
      <c r="I24" s="274" t="str">
        <f t="shared" ref="I24:Q24" si="11">IF(COUNTIFS($G17:$G22,$G24,I17:I22,"&gt;=0")=0,"",SUMIF($G17:$G22,$G24,I17:I22))</f>
        <v/>
      </c>
      <c r="J24" s="274" t="str">
        <f t="shared" si="11"/>
        <v/>
      </c>
      <c r="K24" s="274" t="str">
        <f t="shared" si="11"/>
        <v/>
      </c>
      <c r="L24" s="274" t="str">
        <f t="shared" si="11"/>
        <v/>
      </c>
      <c r="M24" s="274" t="str">
        <f t="shared" si="11"/>
        <v/>
      </c>
      <c r="N24" s="274" t="str">
        <f t="shared" si="11"/>
        <v/>
      </c>
      <c r="O24" s="274" t="str">
        <f t="shared" si="11"/>
        <v/>
      </c>
      <c r="P24" s="274" t="str">
        <f t="shared" si="11"/>
        <v/>
      </c>
      <c r="Q24" s="274" t="str">
        <f t="shared" si="11"/>
        <v/>
      </c>
      <c r="R24" s="319"/>
      <c r="T24" s="272" t="s">
        <v>414</v>
      </c>
    </row>
    <row r="25" spans="3:20" s="271" customFormat="1" ht="37.5" customHeight="1">
      <c r="C25" s="439"/>
      <c r="D25" s="438" t="s">
        <v>119</v>
      </c>
      <c r="E25" s="441" t="str">
        <f>IF('様式第36(指定)_送電'!E76="","",'様式第36(指定)_送電'!E76)</f>
        <v/>
      </c>
      <c r="F25" s="441" t="str">
        <f>IF('様式第36(指定)_送電'!F76="","",'様式第36(指定)_送電'!F76)</f>
        <v/>
      </c>
      <c r="G25" s="268" t="s">
        <v>406</v>
      </c>
      <c r="H25" s="267" t="str">
        <f>IF(COUNT('様式第36(指定)_送電'!R76)=0,"",'様式第36(指定)_送電'!R76)</f>
        <v/>
      </c>
      <c r="I25" s="303"/>
      <c r="J25" s="303"/>
      <c r="K25" s="303"/>
      <c r="L25" s="303"/>
      <c r="M25" s="303"/>
      <c r="N25" s="303"/>
      <c r="O25" s="303"/>
      <c r="P25" s="303"/>
      <c r="Q25" s="303"/>
      <c r="R25" s="304"/>
    </row>
    <row r="26" spans="3:20" s="271" customFormat="1" ht="37.5" customHeight="1">
      <c r="C26" s="439"/>
      <c r="D26" s="439"/>
      <c r="E26" s="442"/>
      <c r="F26" s="442"/>
      <c r="G26" s="268" t="s">
        <v>407</v>
      </c>
      <c r="H26" s="267" t="str">
        <f>IF(COUNT('様式第32第8表(指定１)_送電'!H77)=0,"",'様式第32第8表(指定１)_送電'!H77)</f>
        <v/>
      </c>
      <c r="I26" s="267" t="str">
        <f>IF(COUNT('様式第32第8表(指定１)_送電'!I77)=0,"",'様式第32第8表(指定１)_送電'!I77)</f>
        <v/>
      </c>
      <c r="J26" s="267" t="str">
        <f>IF(COUNT('様式第32第8表(指定１)_送電'!J77)=0,"",'様式第32第8表(指定１)_送電'!J77)</f>
        <v/>
      </c>
      <c r="K26" s="267" t="str">
        <f>IF(COUNT('様式第32第8表(指定１)_送電'!K77)=0,"",'様式第32第8表(指定１)_送電'!K77)</f>
        <v/>
      </c>
      <c r="L26" s="267" t="str">
        <f>IF(COUNT('様式第32第8表(指定１)_送電'!L77)=0,"",'様式第32第8表(指定１)_送電'!L77)</f>
        <v/>
      </c>
      <c r="M26" s="267" t="str">
        <f>IF(COUNT('様式第32第8表(指定１)_送電'!M77)=0,"",'様式第32第8表(指定１)_送電'!M77)</f>
        <v/>
      </c>
      <c r="N26" s="267" t="str">
        <f>IF(COUNT('様式第32第8表(指定１)_送電'!N77)=0,"",'様式第32第8表(指定１)_送電'!N77)</f>
        <v/>
      </c>
      <c r="O26" s="267" t="str">
        <f>IF(COUNT('様式第32第8表(指定１)_送電'!O77)=0,"",'様式第32第8表(指定１)_送電'!O77)</f>
        <v/>
      </c>
      <c r="P26" s="267" t="str">
        <f>IF(COUNT('様式第32第8表(指定１)_送電'!P77)=0,"",'様式第32第8表(指定１)_送電'!P77)</f>
        <v/>
      </c>
      <c r="Q26" s="267" t="str">
        <f>IF(COUNT('様式第32第8表(指定１)_送電'!Q77)=0,"",'様式第32第8表(指定１)_送電'!Q77)</f>
        <v/>
      </c>
      <c r="R26" s="304"/>
      <c r="T26" s="272" t="s">
        <v>414</v>
      </c>
    </row>
    <row r="27" spans="3:20" s="271" customFormat="1" ht="37.5" customHeight="1">
      <c r="C27" s="439"/>
      <c r="D27" s="439"/>
      <c r="E27" s="441" t="str">
        <f>IF('様式第36(指定)_送電'!E78="","",'様式第36(指定)_送電'!E78)</f>
        <v/>
      </c>
      <c r="F27" s="441" t="str">
        <f>IF('様式第36(指定)_送電'!F78="","",'様式第36(指定)_送電'!F78)</f>
        <v/>
      </c>
      <c r="G27" s="268" t="s">
        <v>406</v>
      </c>
      <c r="H27" s="267" t="str">
        <f>IF(COUNT('様式第36(指定)_送電'!R78)=0,"",'様式第36(指定)_送電'!R78)</f>
        <v/>
      </c>
      <c r="I27" s="303"/>
      <c r="J27" s="303"/>
      <c r="K27" s="303"/>
      <c r="L27" s="303"/>
      <c r="M27" s="303"/>
      <c r="N27" s="303"/>
      <c r="O27" s="303"/>
      <c r="P27" s="303"/>
      <c r="Q27" s="303"/>
      <c r="R27" s="304"/>
    </row>
    <row r="28" spans="3:20" s="271" customFormat="1" ht="37.5" customHeight="1">
      <c r="C28" s="439"/>
      <c r="D28" s="439"/>
      <c r="E28" s="442"/>
      <c r="F28" s="442"/>
      <c r="G28" s="268" t="s">
        <v>407</v>
      </c>
      <c r="H28" s="267" t="str">
        <f>IF(COUNT('様式第32第8表(指定１)_送電'!H79)=0,"",'様式第32第8表(指定１)_送電'!H79)</f>
        <v/>
      </c>
      <c r="I28" s="267" t="str">
        <f>IF(COUNT('様式第32第8表(指定１)_送電'!I79)=0,"",'様式第32第8表(指定１)_送電'!I79)</f>
        <v/>
      </c>
      <c r="J28" s="267" t="str">
        <f>IF(COUNT('様式第32第8表(指定１)_送電'!J79)=0,"",'様式第32第8表(指定１)_送電'!J79)</f>
        <v/>
      </c>
      <c r="K28" s="267" t="str">
        <f>IF(COUNT('様式第32第8表(指定１)_送電'!K79)=0,"",'様式第32第8表(指定１)_送電'!K79)</f>
        <v/>
      </c>
      <c r="L28" s="267" t="str">
        <f>IF(COUNT('様式第32第8表(指定１)_送電'!L79)=0,"",'様式第32第8表(指定１)_送電'!L79)</f>
        <v/>
      </c>
      <c r="M28" s="267" t="str">
        <f>IF(COUNT('様式第32第8表(指定１)_送電'!M79)=0,"",'様式第32第8表(指定１)_送電'!M79)</f>
        <v/>
      </c>
      <c r="N28" s="267" t="str">
        <f>IF(COUNT('様式第32第8表(指定１)_送電'!N79)=0,"",'様式第32第8表(指定１)_送電'!N79)</f>
        <v/>
      </c>
      <c r="O28" s="267" t="str">
        <f>IF(COUNT('様式第32第8表(指定１)_送電'!O79)=0,"",'様式第32第8表(指定１)_送電'!O79)</f>
        <v/>
      </c>
      <c r="P28" s="267" t="str">
        <f>IF(COUNT('様式第32第8表(指定１)_送電'!P79)=0,"",'様式第32第8表(指定１)_送電'!P79)</f>
        <v/>
      </c>
      <c r="Q28" s="267" t="str">
        <f>IF(COUNT('様式第32第8表(指定１)_送電'!Q79)=0,"",'様式第32第8表(指定１)_送電'!Q79)</f>
        <v/>
      </c>
      <c r="R28" s="304"/>
      <c r="T28" s="272" t="s">
        <v>414</v>
      </c>
    </row>
    <row r="29" spans="3:20" s="271" customFormat="1" ht="37.5" customHeight="1">
      <c r="C29" s="439"/>
      <c r="D29" s="439"/>
      <c r="E29" s="441" t="str">
        <f>IF('様式第36(指定)_送電'!E80="","",'様式第36(指定)_送電'!E80)</f>
        <v/>
      </c>
      <c r="F29" s="441" t="str">
        <f>IF('様式第36(指定)_送電'!F80="","",'様式第36(指定)_送電'!F80)</f>
        <v/>
      </c>
      <c r="G29" s="268" t="s">
        <v>406</v>
      </c>
      <c r="H29" s="267" t="str">
        <f>IF(COUNT('様式第36(指定)_送電'!R80)=0,"",'様式第36(指定)_送電'!R80)</f>
        <v/>
      </c>
      <c r="I29" s="303"/>
      <c r="J29" s="303"/>
      <c r="K29" s="303"/>
      <c r="L29" s="303"/>
      <c r="M29" s="303"/>
      <c r="N29" s="303"/>
      <c r="O29" s="303"/>
      <c r="P29" s="303"/>
      <c r="Q29" s="303"/>
      <c r="R29" s="304"/>
    </row>
    <row r="30" spans="3:20" s="271" customFormat="1" ht="37.5" customHeight="1">
      <c r="C30" s="439"/>
      <c r="D30" s="439"/>
      <c r="E30" s="442"/>
      <c r="F30" s="442"/>
      <c r="G30" s="268" t="s">
        <v>407</v>
      </c>
      <c r="H30" s="267" t="str">
        <f>IF(COUNT('様式第32第8表(指定１)_送電'!H81)=0,"",'様式第32第8表(指定１)_送電'!H81)</f>
        <v/>
      </c>
      <c r="I30" s="267" t="str">
        <f>IF(COUNT('様式第32第8表(指定１)_送電'!I81)=0,"",'様式第32第8表(指定１)_送電'!I81)</f>
        <v/>
      </c>
      <c r="J30" s="267" t="str">
        <f>IF(COUNT('様式第32第8表(指定１)_送電'!J81)=0,"",'様式第32第8表(指定１)_送電'!J81)</f>
        <v/>
      </c>
      <c r="K30" s="267" t="str">
        <f>IF(COUNT('様式第32第8表(指定１)_送電'!K81)=0,"",'様式第32第8表(指定１)_送電'!K81)</f>
        <v/>
      </c>
      <c r="L30" s="267" t="str">
        <f>IF(COUNT('様式第32第8表(指定１)_送電'!L81)=0,"",'様式第32第8表(指定１)_送電'!L81)</f>
        <v/>
      </c>
      <c r="M30" s="267" t="str">
        <f>IF(COUNT('様式第32第8表(指定１)_送電'!M81)=0,"",'様式第32第8表(指定１)_送電'!M81)</f>
        <v/>
      </c>
      <c r="N30" s="267" t="str">
        <f>IF(COUNT('様式第32第8表(指定１)_送電'!N81)=0,"",'様式第32第8表(指定１)_送電'!N81)</f>
        <v/>
      </c>
      <c r="O30" s="267" t="str">
        <f>IF(COUNT('様式第32第8表(指定１)_送電'!O81)=0,"",'様式第32第8表(指定１)_送電'!O81)</f>
        <v/>
      </c>
      <c r="P30" s="267" t="str">
        <f>IF(COUNT('様式第32第8表(指定１)_送電'!P81)=0,"",'様式第32第8表(指定１)_送電'!P81)</f>
        <v/>
      </c>
      <c r="Q30" s="267" t="str">
        <f>IF(COUNT('様式第32第8表(指定１)_送電'!Q81)=0,"",'様式第32第8表(指定１)_送電'!Q81)</f>
        <v/>
      </c>
      <c r="R30" s="304"/>
      <c r="T30" s="272" t="s">
        <v>414</v>
      </c>
    </row>
    <row r="31" spans="3:20" s="271" customFormat="1" ht="37.5" customHeight="1">
      <c r="C31" s="439"/>
      <c r="D31" s="439"/>
      <c r="E31" s="443" t="s">
        <v>118</v>
      </c>
      <c r="F31" s="444"/>
      <c r="G31" s="273" t="s">
        <v>406</v>
      </c>
      <c r="H31" s="274" t="str">
        <f>IF(COUNTIFS($G25:$G30,$G31,H25:H30,"&gt;=0")=0,"",SUMIF($G25:$G30,$G31,H25:H30))</f>
        <v/>
      </c>
      <c r="I31" s="274" t="str">
        <f t="shared" ref="I31" si="12">IF(COUNTIFS($G25:$G30,$G31,I25:I30,"&gt;=0")=0,"",SUMIF($G25:$G30,$G31,I25:I30))</f>
        <v/>
      </c>
      <c r="J31" s="274" t="str">
        <f t="shared" ref="J31" si="13">IF(COUNTIFS($G25:$G30,$G31,J25:J30,"&gt;=0")=0,"",SUMIF($G25:$G30,$G31,J25:J30))</f>
        <v/>
      </c>
      <c r="K31" s="274" t="str">
        <f t="shared" ref="K31" si="14">IF(COUNTIFS($G25:$G30,$G31,K25:K30,"&gt;=0")=0,"",SUMIF($G25:$G30,$G31,K25:K30))</f>
        <v/>
      </c>
      <c r="L31" s="274" t="str">
        <f t="shared" ref="L31" si="15">IF(COUNTIFS($G25:$G30,$G31,L25:L30,"&gt;=0")=0,"",SUMIF($G25:$G30,$G31,L25:L30))</f>
        <v/>
      </c>
      <c r="M31" s="274" t="str">
        <f t="shared" ref="M31" si="16">IF(COUNTIFS($G25:$G30,$G31,M25:M30,"&gt;=0")=0,"",SUMIF($G25:$G30,$G31,M25:M30))</f>
        <v/>
      </c>
      <c r="N31" s="274" t="str">
        <f t="shared" ref="N31" si="17">IF(COUNTIFS($G25:$G30,$G31,N25:N30,"&gt;=0")=0,"",SUMIF($G25:$G30,$G31,N25:N30))</f>
        <v/>
      </c>
      <c r="O31" s="274" t="str">
        <f t="shared" ref="O31" si="18">IF(COUNTIFS($G25:$G30,$G31,O25:O30,"&gt;=0")=0,"",SUMIF($G25:$G30,$G31,O25:O30))</f>
        <v/>
      </c>
      <c r="P31" s="274" t="str">
        <f t="shared" ref="P31" si="19">IF(COUNTIFS($G25:$G30,$G31,P25:P30,"&gt;=0")=0,"",SUMIF($G25:$G30,$G31,P25:P30))</f>
        <v/>
      </c>
      <c r="Q31" s="274" t="str">
        <f t="shared" ref="Q31" si="20">IF(COUNTIFS($G25:$G30,$G31,Q25:Q30,"&gt;=0")=0,"",SUMIF($G25:$G30,$G31,Q25:Q30))</f>
        <v/>
      </c>
      <c r="R31" s="319"/>
      <c r="T31" s="272" t="s">
        <v>414</v>
      </c>
    </row>
    <row r="32" spans="3:20" s="271" customFormat="1" ht="37.5" customHeight="1">
      <c r="C32" s="439"/>
      <c r="D32" s="440"/>
      <c r="E32" s="445"/>
      <c r="F32" s="446"/>
      <c r="G32" s="273" t="s">
        <v>407</v>
      </c>
      <c r="H32" s="274" t="str">
        <f>IF(COUNTIFS($G25:$G30,$G32,H25:H30,"&gt;=0")=0,"",SUMIF($G25:$G30,$G32,H25:H30))</f>
        <v/>
      </c>
      <c r="I32" s="274" t="str">
        <f t="shared" ref="I32:Q32" si="21">IF(COUNTIFS($G25:$G30,$G32,I25:I30,"&gt;=0")=0,"",SUMIF($G25:$G30,$G32,I25:I30))</f>
        <v/>
      </c>
      <c r="J32" s="274" t="str">
        <f t="shared" si="21"/>
        <v/>
      </c>
      <c r="K32" s="274" t="str">
        <f t="shared" si="21"/>
        <v/>
      </c>
      <c r="L32" s="274" t="str">
        <f t="shared" si="21"/>
        <v/>
      </c>
      <c r="M32" s="274" t="str">
        <f t="shared" si="21"/>
        <v/>
      </c>
      <c r="N32" s="274" t="str">
        <f t="shared" si="21"/>
        <v/>
      </c>
      <c r="O32" s="274" t="str">
        <f t="shared" si="21"/>
        <v/>
      </c>
      <c r="P32" s="274" t="str">
        <f t="shared" si="21"/>
        <v/>
      </c>
      <c r="Q32" s="274" t="str">
        <f t="shared" si="21"/>
        <v/>
      </c>
      <c r="R32" s="319"/>
      <c r="T32" s="272" t="s">
        <v>414</v>
      </c>
    </row>
    <row r="33" spans="3:20" s="271" customFormat="1" ht="37.5" customHeight="1">
      <c r="C33" s="439"/>
      <c r="D33" s="438" t="s">
        <v>120</v>
      </c>
      <c r="E33" s="441" t="str">
        <f>IF('様式第36(指定)_送電'!E84="","",'様式第36(指定)_送電'!E84)</f>
        <v/>
      </c>
      <c r="F33" s="441" t="str">
        <f>IF('様式第36(指定)_送電'!F84="","",'様式第36(指定)_送電'!F84)</f>
        <v/>
      </c>
      <c r="G33" s="268" t="s">
        <v>406</v>
      </c>
      <c r="H33" s="267" t="str">
        <f>IF(COUNT('様式第36(指定)_送電'!R84)=0,"",'様式第36(指定)_送電'!R84)</f>
        <v/>
      </c>
      <c r="I33" s="303"/>
      <c r="J33" s="303"/>
      <c r="K33" s="303"/>
      <c r="L33" s="303"/>
      <c r="M33" s="303"/>
      <c r="N33" s="303"/>
      <c r="O33" s="303"/>
      <c r="P33" s="303"/>
      <c r="Q33" s="303"/>
      <c r="R33" s="304"/>
    </row>
    <row r="34" spans="3:20" s="271" customFormat="1" ht="37.5" customHeight="1">
      <c r="C34" s="439"/>
      <c r="D34" s="439"/>
      <c r="E34" s="442"/>
      <c r="F34" s="442"/>
      <c r="G34" s="268" t="s">
        <v>407</v>
      </c>
      <c r="H34" s="267" t="str">
        <f>IF(COUNT('様式第32第8表(指定１)_送電'!H85)=0,"",'様式第32第8表(指定１)_送電'!H85)</f>
        <v/>
      </c>
      <c r="I34" s="267" t="str">
        <f>IF(COUNT('様式第32第8表(指定１)_送電'!I85)=0,"",'様式第32第8表(指定１)_送電'!I85)</f>
        <v/>
      </c>
      <c r="J34" s="267" t="str">
        <f>IF(COUNT('様式第32第8表(指定１)_送電'!J85)=0,"",'様式第32第8表(指定１)_送電'!J85)</f>
        <v/>
      </c>
      <c r="K34" s="267" t="str">
        <f>IF(COUNT('様式第32第8表(指定１)_送電'!K85)=0,"",'様式第32第8表(指定１)_送電'!K85)</f>
        <v/>
      </c>
      <c r="L34" s="267" t="str">
        <f>IF(COUNT('様式第32第8表(指定１)_送電'!L85)=0,"",'様式第32第8表(指定１)_送電'!L85)</f>
        <v/>
      </c>
      <c r="M34" s="267" t="str">
        <f>IF(COUNT('様式第32第8表(指定１)_送電'!M85)=0,"",'様式第32第8表(指定１)_送電'!M85)</f>
        <v/>
      </c>
      <c r="N34" s="267" t="str">
        <f>IF(COUNT('様式第32第8表(指定１)_送電'!N85)=0,"",'様式第32第8表(指定１)_送電'!N85)</f>
        <v/>
      </c>
      <c r="O34" s="267" t="str">
        <f>IF(COUNT('様式第32第8表(指定１)_送電'!O85)=0,"",'様式第32第8表(指定１)_送電'!O85)</f>
        <v/>
      </c>
      <c r="P34" s="267" t="str">
        <f>IF(COUNT('様式第32第8表(指定１)_送電'!P85)=0,"",'様式第32第8表(指定１)_送電'!P85)</f>
        <v/>
      </c>
      <c r="Q34" s="267" t="str">
        <f>IF(COUNT('様式第32第8表(指定１)_送電'!Q85)=0,"",'様式第32第8表(指定１)_送電'!Q85)</f>
        <v/>
      </c>
      <c r="R34" s="304"/>
      <c r="T34" s="272" t="s">
        <v>414</v>
      </c>
    </row>
    <row r="35" spans="3:20" s="271" customFormat="1" ht="37.5" customHeight="1">
      <c r="C35" s="439"/>
      <c r="D35" s="439"/>
      <c r="E35" s="441" t="str">
        <f>IF('様式第36(指定)_送電'!E86="","",'様式第36(指定)_送電'!E86)</f>
        <v/>
      </c>
      <c r="F35" s="441" t="str">
        <f>IF('様式第36(指定)_送電'!F86="","",'様式第36(指定)_送電'!F86)</f>
        <v/>
      </c>
      <c r="G35" s="268" t="s">
        <v>406</v>
      </c>
      <c r="H35" s="267" t="str">
        <f>IF(COUNT('様式第36(指定)_送電'!R86)=0,"",'様式第36(指定)_送電'!R86)</f>
        <v/>
      </c>
      <c r="I35" s="303"/>
      <c r="J35" s="303"/>
      <c r="K35" s="303"/>
      <c r="L35" s="303"/>
      <c r="M35" s="303"/>
      <c r="N35" s="303"/>
      <c r="O35" s="303"/>
      <c r="P35" s="303"/>
      <c r="Q35" s="303"/>
      <c r="R35" s="304"/>
    </row>
    <row r="36" spans="3:20" s="271" customFormat="1" ht="37.5" customHeight="1">
      <c r="C36" s="439"/>
      <c r="D36" s="439"/>
      <c r="E36" s="442"/>
      <c r="F36" s="442"/>
      <c r="G36" s="268" t="s">
        <v>407</v>
      </c>
      <c r="H36" s="267" t="str">
        <f>IF(COUNT('様式第32第8表(指定１)_送電'!H87)=0,"",'様式第32第8表(指定１)_送電'!H87)</f>
        <v/>
      </c>
      <c r="I36" s="267" t="str">
        <f>IF(COUNT('様式第32第8表(指定１)_送電'!I87)=0,"",'様式第32第8表(指定１)_送電'!I87)</f>
        <v/>
      </c>
      <c r="J36" s="267" t="str">
        <f>IF(COUNT('様式第32第8表(指定１)_送電'!J87)=0,"",'様式第32第8表(指定１)_送電'!J87)</f>
        <v/>
      </c>
      <c r="K36" s="267" t="str">
        <f>IF(COUNT('様式第32第8表(指定１)_送電'!K87)=0,"",'様式第32第8表(指定１)_送電'!K87)</f>
        <v/>
      </c>
      <c r="L36" s="267" t="str">
        <f>IF(COUNT('様式第32第8表(指定１)_送電'!L87)=0,"",'様式第32第8表(指定１)_送電'!L87)</f>
        <v/>
      </c>
      <c r="M36" s="267" t="str">
        <f>IF(COUNT('様式第32第8表(指定１)_送電'!M87)=0,"",'様式第32第8表(指定１)_送電'!M87)</f>
        <v/>
      </c>
      <c r="N36" s="267" t="str">
        <f>IF(COUNT('様式第32第8表(指定１)_送電'!N87)=0,"",'様式第32第8表(指定１)_送電'!N87)</f>
        <v/>
      </c>
      <c r="O36" s="267" t="str">
        <f>IF(COUNT('様式第32第8表(指定１)_送電'!O87)=0,"",'様式第32第8表(指定１)_送電'!O87)</f>
        <v/>
      </c>
      <c r="P36" s="267" t="str">
        <f>IF(COUNT('様式第32第8表(指定１)_送電'!P87)=0,"",'様式第32第8表(指定１)_送電'!P87)</f>
        <v/>
      </c>
      <c r="Q36" s="267" t="str">
        <f>IF(COUNT('様式第32第8表(指定１)_送電'!Q87)=0,"",'様式第32第8表(指定１)_送電'!Q87)</f>
        <v/>
      </c>
      <c r="R36" s="304"/>
      <c r="T36" s="272" t="s">
        <v>414</v>
      </c>
    </row>
    <row r="37" spans="3:20" s="271" customFormat="1" ht="37.5" customHeight="1">
      <c r="C37" s="439"/>
      <c r="D37" s="439"/>
      <c r="E37" s="441" t="str">
        <f>IF('様式第36(指定)_送電'!E88="","",'様式第36(指定)_送電'!E88)</f>
        <v/>
      </c>
      <c r="F37" s="441" t="str">
        <f>IF('様式第36(指定)_送電'!F88="","",'様式第36(指定)_送電'!F88)</f>
        <v/>
      </c>
      <c r="G37" s="268" t="s">
        <v>406</v>
      </c>
      <c r="H37" s="267" t="str">
        <f>IF(COUNT('様式第36(指定)_送電'!R88)=0,"",'様式第36(指定)_送電'!R88)</f>
        <v/>
      </c>
      <c r="I37" s="303"/>
      <c r="J37" s="303"/>
      <c r="K37" s="303"/>
      <c r="L37" s="303"/>
      <c r="M37" s="303"/>
      <c r="N37" s="303"/>
      <c r="O37" s="303"/>
      <c r="P37" s="303"/>
      <c r="Q37" s="303"/>
      <c r="R37" s="304"/>
    </row>
    <row r="38" spans="3:20" s="271" customFormat="1" ht="37.5" customHeight="1">
      <c r="C38" s="439"/>
      <c r="D38" s="439"/>
      <c r="E38" s="442"/>
      <c r="F38" s="442"/>
      <c r="G38" s="268" t="s">
        <v>407</v>
      </c>
      <c r="H38" s="267" t="str">
        <f>IF(COUNT('様式第32第8表(指定１)_送電'!H89)=0,"",'様式第32第8表(指定１)_送電'!H89)</f>
        <v/>
      </c>
      <c r="I38" s="267" t="str">
        <f>IF(COUNT('様式第32第8表(指定１)_送電'!I89)=0,"",'様式第32第8表(指定１)_送電'!I89)</f>
        <v/>
      </c>
      <c r="J38" s="267" t="str">
        <f>IF(COUNT('様式第32第8表(指定１)_送電'!J89)=0,"",'様式第32第8表(指定１)_送電'!J89)</f>
        <v/>
      </c>
      <c r="K38" s="267" t="str">
        <f>IF(COUNT('様式第32第8表(指定１)_送電'!K89)=0,"",'様式第32第8表(指定１)_送電'!K89)</f>
        <v/>
      </c>
      <c r="L38" s="267" t="str">
        <f>IF(COUNT('様式第32第8表(指定１)_送電'!L89)=0,"",'様式第32第8表(指定１)_送電'!L89)</f>
        <v/>
      </c>
      <c r="M38" s="267" t="str">
        <f>IF(COUNT('様式第32第8表(指定１)_送電'!M89)=0,"",'様式第32第8表(指定１)_送電'!M89)</f>
        <v/>
      </c>
      <c r="N38" s="267" t="str">
        <f>IF(COUNT('様式第32第8表(指定１)_送電'!N89)=0,"",'様式第32第8表(指定１)_送電'!N89)</f>
        <v/>
      </c>
      <c r="O38" s="267" t="str">
        <f>IF(COUNT('様式第32第8表(指定１)_送電'!O89)=0,"",'様式第32第8表(指定１)_送電'!O89)</f>
        <v/>
      </c>
      <c r="P38" s="267" t="str">
        <f>IF(COUNT('様式第32第8表(指定１)_送電'!P89)=0,"",'様式第32第8表(指定１)_送電'!P89)</f>
        <v/>
      </c>
      <c r="Q38" s="267" t="str">
        <f>IF(COUNT('様式第32第8表(指定１)_送電'!Q89)=0,"",'様式第32第8表(指定１)_送電'!Q89)</f>
        <v/>
      </c>
      <c r="R38" s="304"/>
      <c r="T38" s="272" t="s">
        <v>414</v>
      </c>
    </row>
    <row r="39" spans="3:20" s="271" customFormat="1" ht="37.5" customHeight="1">
      <c r="C39" s="439"/>
      <c r="D39" s="439"/>
      <c r="E39" s="443" t="s">
        <v>118</v>
      </c>
      <c r="F39" s="444"/>
      <c r="G39" s="273" t="s">
        <v>406</v>
      </c>
      <c r="H39" s="274" t="str">
        <f>IF(COUNTIFS($G33:$G38,$G39,H33:H38,"&gt;=0")=0,"",SUMIF($G33:$G38,$G39,H33:H38))</f>
        <v/>
      </c>
      <c r="I39" s="274" t="str">
        <f t="shared" ref="I39" si="22">IF(COUNTIFS($G33:$G38,$G39,I33:I38,"&gt;=0")=0,"",SUMIF($G33:$G38,$G39,I33:I38))</f>
        <v/>
      </c>
      <c r="J39" s="274" t="str">
        <f t="shared" ref="J39" si="23">IF(COUNTIFS($G33:$G38,$G39,J33:J38,"&gt;=0")=0,"",SUMIF($G33:$G38,$G39,J33:J38))</f>
        <v/>
      </c>
      <c r="K39" s="274" t="str">
        <f t="shared" ref="K39" si="24">IF(COUNTIFS($G33:$G38,$G39,K33:K38,"&gt;=0")=0,"",SUMIF($G33:$G38,$G39,K33:K38))</f>
        <v/>
      </c>
      <c r="L39" s="274" t="str">
        <f t="shared" ref="L39" si="25">IF(COUNTIFS($G33:$G38,$G39,L33:L38,"&gt;=0")=0,"",SUMIF($G33:$G38,$G39,L33:L38))</f>
        <v/>
      </c>
      <c r="M39" s="274" t="str">
        <f t="shared" ref="M39" si="26">IF(COUNTIFS($G33:$G38,$G39,M33:M38,"&gt;=0")=0,"",SUMIF($G33:$G38,$G39,M33:M38))</f>
        <v/>
      </c>
      <c r="N39" s="274" t="str">
        <f t="shared" ref="N39" si="27">IF(COUNTIFS($G33:$G38,$G39,N33:N38,"&gt;=0")=0,"",SUMIF($G33:$G38,$G39,N33:N38))</f>
        <v/>
      </c>
      <c r="O39" s="274" t="str">
        <f t="shared" ref="O39" si="28">IF(COUNTIFS($G33:$G38,$G39,O33:O38,"&gt;=0")=0,"",SUMIF($G33:$G38,$G39,O33:O38))</f>
        <v/>
      </c>
      <c r="P39" s="274" t="str">
        <f t="shared" ref="P39" si="29">IF(COUNTIFS($G33:$G38,$G39,P33:P38,"&gt;=0")=0,"",SUMIF($G33:$G38,$G39,P33:P38))</f>
        <v/>
      </c>
      <c r="Q39" s="274" t="str">
        <f t="shared" ref="Q39" si="30">IF(COUNTIFS($G33:$G38,$G39,Q33:Q38,"&gt;=0")=0,"",SUMIF($G33:$G38,$G39,Q33:Q38))</f>
        <v/>
      </c>
      <c r="R39" s="319"/>
      <c r="T39" s="272" t="s">
        <v>414</v>
      </c>
    </row>
    <row r="40" spans="3:20" s="271" customFormat="1" ht="37.5" customHeight="1">
      <c r="C40" s="439"/>
      <c r="D40" s="440"/>
      <c r="E40" s="445"/>
      <c r="F40" s="446"/>
      <c r="G40" s="273" t="s">
        <v>407</v>
      </c>
      <c r="H40" s="274" t="str">
        <f>IF(COUNTIFS($G33:$G38,$G40,H33:H38,"&gt;=0")=0,"",SUMIF($G33:$G38,$G40,H33:H38))</f>
        <v/>
      </c>
      <c r="I40" s="274" t="str">
        <f t="shared" ref="I40:Q40" si="31">IF(COUNTIFS($G33:$G38,$G40,I33:I38,"&gt;=0")=0,"",SUMIF($G33:$G38,$G40,I33:I38))</f>
        <v/>
      </c>
      <c r="J40" s="274" t="str">
        <f t="shared" si="31"/>
        <v/>
      </c>
      <c r="K40" s="274" t="str">
        <f t="shared" si="31"/>
        <v/>
      </c>
      <c r="L40" s="274" t="str">
        <f t="shared" si="31"/>
        <v/>
      </c>
      <c r="M40" s="274" t="str">
        <f t="shared" si="31"/>
        <v/>
      </c>
      <c r="N40" s="274" t="str">
        <f t="shared" si="31"/>
        <v/>
      </c>
      <c r="O40" s="274" t="str">
        <f t="shared" si="31"/>
        <v/>
      </c>
      <c r="P40" s="274" t="str">
        <f t="shared" si="31"/>
        <v/>
      </c>
      <c r="Q40" s="274" t="str">
        <f t="shared" si="31"/>
        <v/>
      </c>
      <c r="R40" s="319"/>
      <c r="T40" s="272" t="s">
        <v>414</v>
      </c>
    </row>
    <row r="41" spans="3:20" s="271" customFormat="1" ht="37.5" customHeight="1">
      <c r="C41" s="439"/>
      <c r="D41" s="437" t="s">
        <v>121</v>
      </c>
      <c r="E41" s="437"/>
      <c r="F41" s="437"/>
      <c r="G41" s="273" t="s">
        <v>406</v>
      </c>
      <c r="H41" s="274" t="str">
        <f>IF(COUNT(H15,H23,H31,H39)=0,"",SUM(H15,H23,H31,H39))</f>
        <v/>
      </c>
      <c r="I41" s="274" t="str">
        <f t="shared" ref="I41:Q42" si="32">IF(COUNT(I15,I23,I31,I39)=0,"",SUM(I15,I23,I31,I39))</f>
        <v/>
      </c>
      <c r="J41" s="274" t="str">
        <f t="shared" si="32"/>
        <v/>
      </c>
      <c r="K41" s="274" t="str">
        <f t="shared" si="32"/>
        <v/>
      </c>
      <c r="L41" s="274" t="str">
        <f t="shared" si="32"/>
        <v/>
      </c>
      <c r="M41" s="274" t="str">
        <f t="shared" si="32"/>
        <v/>
      </c>
      <c r="N41" s="274" t="str">
        <f t="shared" si="32"/>
        <v/>
      </c>
      <c r="O41" s="274" t="str">
        <f t="shared" si="32"/>
        <v/>
      </c>
      <c r="P41" s="274" t="str">
        <f t="shared" si="32"/>
        <v/>
      </c>
      <c r="Q41" s="274" t="str">
        <f t="shared" si="32"/>
        <v/>
      </c>
      <c r="R41" s="319"/>
      <c r="T41" s="272" t="s">
        <v>414</v>
      </c>
    </row>
    <row r="42" spans="3:20" s="271" customFormat="1" ht="37.5" customHeight="1">
      <c r="C42" s="440"/>
      <c r="D42" s="437"/>
      <c r="E42" s="437"/>
      <c r="F42" s="437"/>
      <c r="G42" s="273" t="s">
        <v>407</v>
      </c>
      <c r="H42" s="274" t="str">
        <f>IF(COUNT(H16,H24,H32,H40)=0,"",SUM(H16,H24,H32,H40))</f>
        <v/>
      </c>
      <c r="I42" s="274" t="str">
        <f t="shared" si="32"/>
        <v/>
      </c>
      <c r="J42" s="274" t="str">
        <f t="shared" si="32"/>
        <v/>
      </c>
      <c r="K42" s="274" t="str">
        <f t="shared" si="32"/>
        <v/>
      </c>
      <c r="L42" s="274" t="str">
        <f t="shared" si="32"/>
        <v/>
      </c>
      <c r="M42" s="274" t="str">
        <f t="shared" si="32"/>
        <v/>
      </c>
      <c r="N42" s="274" t="str">
        <f t="shared" si="32"/>
        <v/>
      </c>
      <c r="O42" s="274" t="str">
        <f t="shared" si="32"/>
        <v/>
      </c>
      <c r="P42" s="274" t="str">
        <f t="shared" si="32"/>
        <v/>
      </c>
      <c r="Q42" s="274" t="str">
        <f t="shared" si="32"/>
        <v/>
      </c>
      <c r="R42" s="319"/>
      <c r="T42" s="272" t="s">
        <v>414</v>
      </c>
    </row>
    <row r="43" spans="3:20" s="76" customFormat="1" ht="18.75" customHeight="1">
      <c r="C43" s="78" t="s">
        <v>296</v>
      </c>
      <c r="D43" s="73"/>
      <c r="E43" s="73"/>
      <c r="F43" s="73"/>
      <c r="G43" s="74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5"/>
    </row>
    <row r="44" spans="3:20" s="76" customFormat="1" ht="18.75" customHeight="1">
      <c r="C44" s="338"/>
      <c r="D44" s="339"/>
      <c r="E44" s="339"/>
      <c r="F44" s="339"/>
      <c r="G44" s="340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43"/>
    </row>
    <row r="45" spans="3:20" s="76" customFormat="1" ht="18.75" customHeight="1">
      <c r="C45" s="338"/>
      <c r="D45" s="339"/>
      <c r="E45" s="339"/>
      <c r="F45" s="339"/>
      <c r="G45" s="340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43"/>
    </row>
    <row r="46" spans="3:20" s="76" customFormat="1" ht="18.75" customHeight="1">
      <c r="C46" s="338"/>
      <c r="D46" s="339"/>
      <c r="E46" s="339"/>
      <c r="F46" s="339"/>
      <c r="G46" s="340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43"/>
    </row>
    <row r="47" spans="3:20" s="76" customFormat="1" ht="18.75" customHeight="1">
      <c r="C47" s="338"/>
      <c r="D47" s="339"/>
      <c r="E47" s="339"/>
      <c r="F47" s="339"/>
      <c r="G47" s="340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43"/>
    </row>
    <row r="48" spans="3:20" s="76" customFormat="1" ht="18.75" customHeight="1">
      <c r="C48" s="338"/>
      <c r="D48" s="339"/>
      <c r="E48" s="339"/>
      <c r="F48" s="339"/>
      <c r="G48" s="340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43"/>
    </row>
    <row r="49" spans="3:20" s="76" customFormat="1" ht="18.75" customHeight="1">
      <c r="C49" s="338"/>
      <c r="D49" s="339"/>
      <c r="E49" s="339"/>
      <c r="F49" s="339"/>
      <c r="G49" s="340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43"/>
    </row>
    <row r="50" spans="3:20" s="76" customFormat="1" ht="18.75" customHeight="1">
      <c r="C50" s="338"/>
      <c r="D50" s="339"/>
      <c r="E50" s="339"/>
      <c r="F50" s="339"/>
      <c r="G50" s="340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43"/>
    </row>
    <row r="51" spans="3:20" s="76" customFormat="1" ht="18.75" customHeight="1">
      <c r="C51" s="338"/>
      <c r="D51" s="339"/>
      <c r="E51" s="339"/>
      <c r="F51" s="339"/>
      <c r="G51" s="340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43"/>
    </row>
    <row r="52" spans="3:20" s="76" customFormat="1" ht="18.75" customHeight="1">
      <c r="C52" s="338"/>
      <c r="D52" s="339"/>
      <c r="E52" s="339"/>
      <c r="F52" s="339"/>
      <c r="G52" s="340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43"/>
    </row>
    <row r="53" spans="3:20" ht="18.75" customHeight="1">
      <c r="C53" s="341"/>
      <c r="D53" s="341"/>
      <c r="E53" s="341"/>
      <c r="F53" s="341"/>
      <c r="G53" s="341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4"/>
    </row>
    <row r="54" spans="3:20" ht="21.95" customHeight="1">
      <c r="C54" s="61" t="s">
        <v>109</v>
      </c>
      <c r="R54" s="64"/>
    </row>
    <row r="55" spans="3:20" ht="21.95" customHeight="1">
      <c r="C55" s="61" t="s">
        <v>110</v>
      </c>
      <c r="R55" s="64"/>
    </row>
    <row r="56" spans="3:20" ht="21.95" customHeight="1">
      <c r="C56" s="65" t="s">
        <v>194</v>
      </c>
      <c r="D56" s="66"/>
      <c r="E56" s="66"/>
      <c r="F56" s="66"/>
      <c r="G56" s="66"/>
      <c r="H56" s="66"/>
      <c r="I56" s="66"/>
      <c r="J56" s="66"/>
      <c r="K56" s="66"/>
      <c r="R56" s="64"/>
    </row>
    <row r="57" spans="3:20" ht="21.95" customHeight="1">
      <c r="C57" s="51" t="s">
        <v>28</v>
      </c>
      <c r="E57" s="11" t="s">
        <v>66</v>
      </c>
      <c r="F57" s="8" t="s">
        <v>451</v>
      </c>
      <c r="R57" s="67"/>
    </row>
    <row r="58" spans="3:20" s="68" customFormat="1" ht="21.95" customHeight="1">
      <c r="C58" s="454" t="s">
        <v>103</v>
      </c>
      <c r="D58" s="455"/>
      <c r="E58" s="458" t="s">
        <v>24</v>
      </c>
      <c r="F58" s="458" t="s">
        <v>112</v>
      </c>
      <c r="G58" s="458" t="s">
        <v>113</v>
      </c>
      <c r="H58" s="182" t="s">
        <v>114</v>
      </c>
      <c r="I58" s="183"/>
      <c r="J58" s="183"/>
      <c r="K58" s="183"/>
      <c r="L58" s="184"/>
      <c r="M58" s="182" t="s">
        <v>39</v>
      </c>
      <c r="N58" s="183"/>
      <c r="O58" s="183"/>
      <c r="P58" s="183"/>
      <c r="Q58" s="184"/>
      <c r="R58" s="460" t="s">
        <v>115</v>
      </c>
    </row>
    <row r="59" spans="3:20" s="68" customFormat="1" ht="21.95" customHeight="1">
      <c r="C59" s="456"/>
      <c r="D59" s="457"/>
      <c r="E59" s="459"/>
      <c r="F59" s="459"/>
      <c r="G59" s="459"/>
      <c r="H59" s="19">
        <f>DATE(様式一覧!$D$3,1,1)</f>
        <v>42370</v>
      </c>
      <c r="I59" s="19">
        <f>DATE(様式一覧!$D$3+1,1,1)</f>
        <v>42736</v>
      </c>
      <c r="J59" s="19">
        <f>DATE(様式一覧!$D$3+2,1,1)</f>
        <v>43101</v>
      </c>
      <c r="K59" s="19">
        <f>DATE(様式一覧!$D$3+3,1,1)</f>
        <v>43466</v>
      </c>
      <c r="L59" s="19">
        <f>DATE(様式一覧!$D$3+4,1,1)</f>
        <v>43831</v>
      </c>
      <c r="M59" s="19">
        <f>DATE(様式一覧!$D$3+5,1,1)</f>
        <v>44197</v>
      </c>
      <c r="N59" s="19">
        <f>DATE(様式一覧!$D$3+6,1,1)</f>
        <v>44562</v>
      </c>
      <c r="O59" s="19">
        <f>DATE(様式一覧!$D$3+7,1,1)</f>
        <v>44927</v>
      </c>
      <c r="P59" s="19">
        <f>DATE(様式一覧!$D$3+8,1,1)</f>
        <v>45292</v>
      </c>
      <c r="Q59" s="19">
        <f>DATE(様式一覧!$D$3+9,1,1)</f>
        <v>45658</v>
      </c>
      <c r="R59" s="461"/>
    </row>
    <row r="60" spans="3:20" s="271" customFormat="1" ht="37.5" customHeight="1">
      <c r="C60" s="438" t="s">
        <v>122</v>
      </c>
      <c r="D60" s="438" t="s">
        <v>117</v>
      </c>
      <c r="E60" s="441" t="str">
        <f>IF('様式第36(指定)_送電'!E111="","",'様式第36(指定)_送電'!E111)</f>
        <v/>
      </c>
      <c r="F60" s="441" t="str">
        <f>IF('様式第36(指定)_送電'!F111="","",'様式第36(指定)_送電'!F111)</f>
        <v/>
      </c>
      <c r="G60" s="268" t="s">
        <v>406</v>
      </c>
      <c r="H60" s="267" t="str">
        <f>IF(COUNT('様式第36(指定)_送電'!R111)=0,"",'様式第36(指定)_送電'!R111)</f>
        <v/>
      </c>
      <c r="I60" s="303"/>
      <c r="J60" s="303"/>
      <c r="K60" s="303"/>
      <c r="L60" s="303"/>
      <c r="M60" s="303"/>
      <c r="N60" s="303"/>
      <c r="O60" s="303"/>
      <c r="P60" s="303"/>
      <c r="Q60" s="303"/>
      <c r="R60" s="304"/>
    </row>
    <row r="61" spans="3:20" s="271" customFormat="1" ht="37.5" customHeight="1">
      <c r="C61" s="439"/>
      <c r="D61" s="439"/>
      <c r="E61" s="442"/>
      <c r="F61" s="442"/>
      <c r="G61" s="268" t="s">
        <v>407</v>
      </c>
      <c r="H61" s="267" t="str">
        <f>IF(COUNT('様式第32第8表(指定１)_送電'!H112)=0,"",'様式第32第8表(指定１)_送電'!H112)</f>
        <v/>
      </c>
      <c r="I61" s="267" t="str">
        <f>IF(COUNT('様式第32第8表(指定１)_送電'!I112)=0,"",'様式第32第8表(指定１)_送電'!I112)</f>
        <v/>
      </c>
      <c r="J61" s="267" t="str">
        <f>IF(COUNT('様式第32第8表(指定１)_送電'!J112)=0,"",'様式第32第8表(指定１)_送電'!J112)</f>
        <v/>
      </c>
      <c r="K61" s="267" t="str">
        <f>IF(COUNT('様式第32第8表(指定１)_送電'!K112)=0,"",'様式第32第8表(指定１)_送電'!K112)</f>
        <v/>
      </c>
      <c r="L61" s="267" t="str">
        <f>IF(COUNT('様式第32第8表(指定１)_送電'!L112)=0,"",'様式第32第8表(指定１)_送電'!L112)</f>
        <v/>
      </c>
      <c r="M61" s="267" t="str">
        <f>IF(COUNT('様式第32第8表(指定１)_送電'!M112)=0,"",'様式第32第8表(指定１)_送電'!M112)</f>
        <v/>
      </c>
      <c r="N61" s="267" t="str">
        <f>IF(COUNT('様式第32第8表(指定１)_送電'!N112)=0,"",'様式第32第8表(指定１)_送電'!N112)</f>
        <v/>
      </c>
      <c r="O61" s="267" t="str">
        <f>IF(COUNT('様式第32第8表(指定１)_送電'!O112)=0,"",'様式第32第8表(指定１)_送電'!O112)</f>
        <v/>
      </c>
      <c r="P61" s="267" t="str">
        <f>IF(COUNT('様式第32第8表(指定１)_送電'!P112)=0,"",'様式第32第8表(指定１)_送電'!P112)</f>
        <v/>
      </c>
      <c r="Q61" s="267" t="str">
        <f>IF(COUNT('様式第32第8表(指定１)_送電'!Q112)=0,"",'様式第32第8表(指定１)_送電'!Q112)</f>
        <v/>
      </c>
      <c r="R61" s="304"/>
      <c r="T61" s="272" t="s">
        <v>414</v>
      </c>
    </row>
    <row r="62" spans="3:20" s="271" customFormat="1" ht="37.5" customHeight="1">
      <c r="C62" s="439"/>
      <c r="D62" s="439"/>
      <c r="E62" s="441" t="str">
        <f>IF('様式第36(指定)_送電'!E113="","",'様式第36(指定)_送電'!E113)</f>
        <v/>
      </c>
      <c r="F62" s="441" t="str">
        <f>IF('様式第36(指定)_送電'!F113="","",'様式第36(指定)_送電'!F113)</f>
        <v/>
      </c>
      <c r="G62" s="268" t="s">
        <v>406</v>
      </c>
      <c r="H62" s="267" t="str">
        <f>IF(COUNT('様式第36(指定)_送電'!R113)=0,"",'様式第36(指定)_送電'!R113)</f>
        <v/>
      </c>
      <c r="I62" s="303"/>
      <c r="J62" s="303"/>
      <c r="K62" s="303"/>
      <c r="L62" s="303"/>
      <c r="M62" s="303"/>
      <c r="N62" s="303"/>
      <c r="O62" s="303"/>
      <c r="P62" s="303"/>
      <c r="Q62" s="303"/>
      <c r="R62" s="304"/>
    </row>
    <row r="63" spans="3:20" s="271" customFormat="1" ht="37.5" customHeight="1">
      <c r="C63" s="439"/>
      <c r="D63" s="439"/>
      <c r="E63" s="442"/>
      <c r="F63" s="442"/>
      <c r="G63" s="268" t="s">
        <v>407</v>
      </c>
      <c r="H63" s="267" t="str">
        <f>IF(COUNT('様式第32第8表(指定１)_送電'!H114)=0,"",'様式第32第8表(指定１)_送電'!H114)</f>
        <v/>
      </c>
      <c r="I63" s="267" t="str">
        <f>IF(COUNT('様式第32第8表(指定１)_送電'!I114)=0,"",'様式第32第8表(指定１)_送電'!I114)</f>
        <v/>
      </c>
      <c r="J63" s="267" t="str">
        <f>IF(COUNT('様式第32第8表(指定１)_送電'!J114)=0,"",'様式第32第8表(指定１)_送電'!J114)</f>
        <v/>
      </c>
      <c r="K63" s="267" t="str">
        <f>IF(COUNT('様式第32第8表(指定１)_送電'!K114)=0,"",'様式第32第8表(指定１)_送電'!K114)</f>
        <v/>
      </c>
      <c r="L63" s="267" t="str">
        <f>IF(COUNT('様式第32第8表(指定１)_送電'!L114)=0,"",'様式第32第8表(指定１)_送電'!L114)</f>
        <v/>
      </c>
      <c r="M63" s="267" t="str">
        <f>IF(COUNT('様式第32第8表(指定１)_送電'!M114)=0,"",'様式第32第8表(指定１)_送電'!M114)</f>
        <v/>
      </c>
      <c r="N63" s="267" t="str">
        <f>IF(COUNT('様式第32第8表(指定１)_送電'!N114)=0,"",'様式第32第8表(指定１)_送電'!N114)</f>
        <v/>
      </c>
      <c r="O63" s="267" t="str">
        <f>IF(COUNT('様式第32第8表(指定１)_送電'!O114)=0,"",'様式第32第8表(指定１)_送電'!O114)</f>
        <v/>
      </c>
      <c r="P63" s="267" t="str">
        <f>IF(COUNT('様式第32第8表(指定１)_送電'!P114)=0,"",'様式第32第8表(指定１)_送電'!P114)</f>
        <v/>
      </c>
      <c r="Q63" s="267" t="str">
        <f>IF(COUNT('様式第32第8表(指定１)_送電'!Q114)=0,"",'様式第32第8表(指定１)_送電'!Q114)</f>
        <v/>
      </c>
      <c r="R63" s="304"/>
      <c r="T63" s="272" t="s">
        <v>414</v>
      </c>
    </row>
    <row r="64" spans="3:20" s="271" customFormat="1" ht="37.5" customHeight="1">
      <c r="C64" s="439"/>
      <c r="D64" s="439"/>
      <c r="E64" s="441" t="str">
        <f>IF('様式第36(指定)_送電'!E115="","",'様式第36(指定)_送電'!E115)</f>
        <v/>
      </c>
      <c r="F64" s="441" t="str">
        <f>IF('様式第36(指定)_送電'!F115="","",'様式第36(指定)_送電'!F115)</f>
        <v/>
      </c>
      <c r="G64" s="268" t="s">
        <v>406</v>
      </c>
      <c r="H64" s="267" t="str">
        <f>IF(COUNT('様式第36(指定)_送電'!R115)=0,"",'様式第36(指定)_送電'!R115)</f>
        <v/>
      </c>
      <c r="I64" s="303"/>
      <c r="J64" s="303"/>
      <c r="K64" s="303"/>
      <c r="L64" s="303"/>
      <c r="M64" s="303"/>
      <c r="N64" s="303"/>
      <c r="O64" s="303"/>
      <c r="P64" s="303"/>
      <c r="Q64" s="303"/>
      <c r="R64" s="304"/>
    </row>
    <row r="65" spans="3:20" s="271" customFormat="1" ht="37.5" customHeight="1">
      <c r="C65" s="439"/>
      <c r="D65" s="439"/>
      <c r="E65" s="442"/>
      <c r="F65" s="442"/>
      <c r="G65" s="268" t="s">
        <v>407</v>
      </c>
      <c r="H65" s="267" t="str">
        <f>IF(COUNT('様式第32第8表(指定１)_送電'!H116)=0,"",'様式第32第8表(指定１)_送電'!H116)</f>
        <v/>
      </c>
      <c r="I65" s="267" t="str">
        <f>IF(COUNT('様式第32第8表(指定１)_送電'!I116)=0,"",'様式第32第8表(指定１)_送電'!I116)</f>
        <v/>
      </c>
      <c r="J65" s="267" t="str">
        <f>IF(COUNT('様式第32第8表(指定１)_送電'!J116)=0,"",'様式第32第8表(指定１)_送電'!J116)</f>
        <v/>
      </c>
      <c r="K65" s="267" t="str">
        <f>IF(COUNT('様式第32第8表(指定１)_送電'!K116)=0,"",'様式第32第8表(指定１)_送電'!K116)</f>
        <v/>
      </c>
      <c r="L65" s="267" t="str">
        <f>IF(COUNT('様式第32第8表(指定１)_送電'!L116)=0,"",'様式第32第8表(指定１)_送電'!L116)</f>
        <v/>
      </c>
      <c r="M65" s="267" t="str">
        <f>IF(COUNT('様式第32第8表(指定１)_送電'!M116)=0,"",'様式第32第8表(指定１)_送電'!M116)</f>
        <v/>
      </c>
      <c r="N65" s="267" t="str">
        <f>IF(COUNT('様式第32第8表(指定１)_送電'!N116)=0,"",'様式第32第8表(指定１)_送電'!N116)</f>
        <v/>
      </c>
      <c r="O65" s="267" t="str">
        <f>IF(COUNT('様式第32第8表(指定１)_送電'!O116)=0,"",'様式第32第8表(指定１)_送電'!O116)</f>
        <v/>
      </c>
      <c r="P65" s="267" t="str">
        <f>IF(COUNT('様式第32第8表(指定１)_送電'!P116)=0,"",'様式第32第8表(指定１)_送電'!P116)</f>
        <v/>
      </c>
      <c r="Q65" s="267" t="str">
        <f>IF(COUNT('様式第32第8表(指定１)_送電'!Q116)=0,"",'様式第32第8表(指定１)_送電'!Q116)</f>
        <v/>
      </c>
      <c r="R65" s="304"/>
      <c r="T65" s="272" t="s">
        <v>414</v>
      </c>
    </row>
    <row r="66" spans="3:20" s="271" customFormat="1" ht="37.5" customHeight="1">
      <c r="C66" s="439"/>
      <c r="D66" s="439"/>
      <c r="E66" s="443" t="s">
        <v>118</v>
      </c>
      <c r="F66" s="444"/>
      <c r="G66" s="273" t="s">
        <v>406</v>
      </c>
      <c r="H66" s="274" t="str">
        <f>IF(COUNTIFS($G60:$G65,$G66,H60:H65,"&gt;=0")=0,"",SUMIF($G60:$G65,$G66,H60:H65))</f>
        <v/>
      </c>
      <c r="I66" s="274" t="str">
        <f t="shared" ref="I66:Q66" si="33">IF(COUNTIFS($G60:$G65,$G66,I60:I65,"&gt;=0")=0,"",SUMIF($G60:$G65,$G66,I60:I65))</f>
        <v/>
      </c>
      <c r="J66" s="274" t="str">
        <f t="shared" si="33"/>
        <v/>
      </c>
      <c r="K66" s="274" t="str">
        <f t="shared" si="33"/>
        <v/>
      </c>
      <c r="L66" s="274" t="str">
        <f t="shared" si="33"/>
        <v/>
      </c>
      <c r="M66" s="274" t="str">
        <f t="shared" si="33"/>
        <v/>
      </c>
      <c r="N66" s="274" t="str">
        <f t="shared" si="33"/>
        <v/>
      </c>
      <c r="O66" s="274" t="str">
        <f t="shared" si="33"/>
        <v/>
      </c>
      <c r="P66" s="274" t="str">
        <f t="shared" si="33"/>
        <v/>
      </c>
      <c r="Q66" s="274" t="str">
        <f t="shared" si="33"/>
        <v/>
      </c>
      <c r="R66" s="319"/>
      <c r="T66" s="272" t="s">
        <v>414</v>
      </c>
    </row>
    <row r="67" spans="3:20" s="271" customFormat="1" ht="37.5" customHeight="1">
      <c r="C67" s="439"/>
      <c r="D67" s="440"/>
      <c r="E67" s="445"/>
      <c r="F67" s="446"/>
      <c r="G67" s="273" t="s">
        <v>407</v>
      </c>
      <c r="H67" s="274" t="str">
        <f>IF(COUNTIFS($G60:$G65,$G67,H60:H65,"&gt;=0")=0,"",SUMIF($G60:$G65,$G67,H60:H65))</f>
        <v/>
      </c>
      <c r="I67" s="274" t="str">
        <f t="shared" ref="I67:Q67" si="34">IF(COUNTIFS($G60:$G65,$G67,I60:I65,"&gt;=0")=0,"",SUMIF($G60:$G65,$G67,I60:I65))</f>
        <v/>
      </c>
      <c r="J67" s="274" t="str">
        <f t="shared" si="34"/>
        <v/>
      </c>
      <c r="K67" s="274" t="str">
        <f t="shared" si="34"/>
        <v/>
      </c>
      <c r="L67" s="274" t="str">
        <f t="shared" si="34"/>
        <v/>
      </c>
      <c r="M67" s="274" t="str">
        <f t="shared" si="34"/>
        <v/>
      </c>
      <c r="N67" s="274" t="str">
        <f t="shared" si="34"/>
        <v/>
      </c>
      <c r="O67" s="274" t="str">
        <f t="shared" si="34"/>
        <v/>
      </c>
      <c r="P67" s="274" t="str">
        <f t="shared" si="34"/>
        <v/>
      </c>
      <c r="Q67" s="274" t="str">
        <f t="shared" si="34"/>
        <v/>
      </c>
      <c r="R67" s="319"/>
      <c r="T67" s="272" t="s">
        <v>414</v>
      </c>
    </row>
    <row r="68" spans="3:20" s="271" customFormat="1" ht="37.5" customHeight="1">
      <c r="C68" s="439"/>
      <c r="D68" s="438" t="s">
        <v>346</v>
      </c>
      <c r="E68" s="441" t="str">
        <f>IF('様式第36(指定)_送電'!E119="","",'様式第36(指定)_送電'!E119)</f>
        <v/>
      </c>
      <c r="F68" s="441" t="str">
        <f>IF('様式第36(指定)_送電'!F119="","",'様式第36(指定)_送電'!F119)</f>
        <v/>
      </c>
      <c r="G68" s="268" t="s">
        <v>406</v>
      </c>
      <c r="H68" s="267" t="str">
        <f>IF(COUNT('様式第36(指定)_送電'!R119)=0,"",'様式第36(指定)_送電'!R119)</f>
        <v/>
      </c>
      <c r="I68" s="303"/>
      <c r="J68" s="303"/>
      <c r="K68" s="303"/>
      <c r="L68" s="303"/>
      <c r="M68" s="303"/>
      <c r="N68" s="303"/>
      <c r="O68" s="303"/>
      <c r="P68" s="303"/>
      <c r="Q68" s="303"/>
      <c r="R68" s="304"/>
    </row>
    <row r="69" spans="3:20" s="271" customFormat="1" ht="37.5" customHeight="1">
      <c r="C69" s="439"/>
      <c r="D69" s="439"/>
      <c r="E69" s="442"/>
      <c r="F69" s="442"/>
      <c r="G69" s="268" t="s">
        <v>407</v>
      </c>
      <c r="H69" s="267" t="str">
        <f>IF(COUNT('様式第32第8表(指定１)_送電'!H120)=0,"",'様式第32第8表(指定１)_送電'!H120)</f>
        <v/>
      </c>
      <c r="I69" s="267" t="str">
        <f>IF(COUNT('様式第32第8表(指定１)_送電'!I120)=0,"",'様式第32第8表(指定１)_送電'!I120)</f>
        <v/>
      </c>
      <c r="J69" s="267" t="str">
        <f>IF(COUNT('様式第32第8表(指定１)_送電'!J120)=0,"",'様式第32第8表(指定１)_送電'!J120)</f>
        <v/>
      </c>
      <c r="K69" s="267" t="str">
        <f>IF(COUNT('様式第32第8表(指定１)_送電'!K120)=0,"",'様式第32第8表(指定１)_送電'!K120)</f>
        <v/>
      </c>
      <c r="L69" s="267" t="str">
        <f>IF(COUNT('様式第32第8表(指定１)_送電'!L120)=0,"",'様式第32第8表(指定１)_送電'!L120)</f>
        <v/>
      </c>
      <c r="M69" s="267" t="str">
        <f>IF(COUNT('様式第32第8表(指定１)_送電'!M120)=0,"",'様式第32第8表(指定１)_送電'!M120)</f>
        <v/>
      </c>
      <c r="N69" s="267" t="str">
        <f>IF(COUNT('様式第32第8表(指定１)_送電'!N120)=0,"",'様式第32第8表(指定１)_送電'!N120)</f>
        <v/>
      </c>
      <c r="O69" s="267" t="str">
        <f>IF(COUNT('様式第32第8表(指定１)_送電'!O120)=0,"",'様式第32第8表(指定１)_送電'!O120)</f>
        <v/>
      </c>
      <c r="P69" s="267" t="str">
        <f>IF(COUNT('様式第32第8表(指定１)_送電'!P120)=0,"",'様式第32第8表(指定１)_送電'!P120)</f>
        <v/>
      </c>
      <c r="Q69" s="267" t="str">
        <f>IF(COUNT('様式第32第8表(指定１)_送電'!Q120)=0,"",'様式第32第8表(指定１)_送電'!Q120)</f>
        <v/>
      </c>
      <c r="R69" s="304"/>
      <c r="T69" s="272" t="s">
        <v>414</v>
      </c>
    </row>
    <row r="70" spans="3:20" s="271" customFormat="1" ht="37.5" customHeight="1">
      <c r="C70" s="439"/>
      <c r="D70" s="439"/>
      <c r="E70" s="441" t="str">
        <f>IF('様式第36(指定)_送電'!E121="","",'様式第36(指定)_送電'!E121)</f>
        <v/>
      </c>
      <c r="F70" s="441" t="str">
        <f>IF('様式第36(指定)_送電'!F121="","",'様式第36(指定)_送電'!F121)</f>
        <v/>
      </c>
      <c r="G70" s="268" t="s">
        <v>406</v>
      </c>
      <c r="H70" s="267" t="str">
        <f>IF(COUNT('様式第36(指定)_送電'!R121)=0,"",'様式第36(指定)_送電'!R121)</f>
        <v/>
      </c>
      <c r="I70" s="303"/>
      <c r="J70" s="303"/>
      <c r="K70" s="303"/>
      <c r="L70" s="303"/>
      <c r="M70" s="303"/>
      <c r="N70" s="303"/>
      <c r="O70" s="303"/>
      <c r="P70" s="303"/>
      <c r="Q70" s="303"/>
      <c r="R70" s="304"/>
    </row>
    <row r="71" spans="3:20" s="271" customFormat="1" ht="37.5" customHeight="1">
      <c r="C71" s="439"/>
      <c r="D71" s="439"/>
      <c r="E71" s="442"/>
      <c r="F71" s="442"/>
      <c r="G71" s="268" t="s">
        <v>407</v>
      </c>
      <c r="H71" s="267" t="str">
        <f>IF(COUNT('様式第32第8表(指定１)_送電'!H122)=0,"",'様式第32第8表(指定１)_送電'!H122)</f>
        <v/>
      </c>
      <c r="I71" s="267" t="str">
        <f>IF(COUNT('様式第32第8表(指定１)_送電'!I122)=0,"",'様式第32第8表(指定１)_送電'!I122)</f>
        <v/>
      </c>
      <c r="J71" s="267" t="str">
        <f>IF(COUNT('様式第32第8表(指定１)_送電'!J122)=0,"",'様式第32第8表(指定１)_送電'!J122)</f>
        <v/>
      </c>
      <c r="K71" s="267" t="str">
        <f>IF(COUNT('様式第32第8表(指定１)_送電'!K122)=0,"",'様式第32第8表(指定１)_送電'!K122)</f>
        <v/>
      </c>
      <c r="L71" s="267" t="str">
        <f>IF(COUNT('様式第32第8表(指定１)_送電'!L122)=0,"",'様式第32第8表(指定１)_送電'!L122)</f>
        <v/>
      </c>
      <c r="M71" s="267" t="str">
        <f>IF(COUNT('様式第32第8表(指定１)_送電'!M122)=0,"",'様式第32第8表(指定１)_送電'!M122)</f>
        <v/>
      </c>
      <c r="N71" s="267" t="str">
        <f>IF(COUNT('様式第32第8表(指定１)_送電'!N122)=0,"",'様式第32第8表(指定１)_送電'!N122)</f>
        <v/>
      </c>
      <c r="O71" s="267" t="str">
        <f>IF(COUNT('様式第32第8表(指定１)_送電'!O122)=0,"",'様式第32第8表(指定１)_送電'!O122)</f>
        <v/>
      </c>
      <c r="P71" s="267" t="str">
        <f>IF(COUNT('様式第32第8表(指定１)_送電'!P122)=0,"",'様式第32第8表(指定１)_送電'!P122)</f>
        <v/>
      </c>
      <c r="Q71" s="267" t="str">
        <f>IF(COUNT('様式第32第8表(指定１)_送電'!Q122)=0,"",'様式第32第8表(指定１)_送電'!Q122)</f>
        <v/>
      </c>
      <c r="R71" s="304"/>
      <c r="T71" s="272" t="s">
        <v>414</v>
      </c>
    </row>
    <row r="72" spans="3:20" s="271" customFormat="1" ht="37.5" customHeight="1">
      <c r="C72" s="439"/>
      <c r="D72" s="439"/>
      <c r="E72" s="441" t="str">
        <f>IF('様式第36(指定)_送電'!E123="","",'様式第36(指定)_送電'!E123)</f>
        <v/>
      </c>
      <c r="F72" s="441" t="str">
        <f>IF('様式第36(指定)_送電'!F123="","",'様式第36(指定)_送電'!F123)</f>
        <v/>
      </c>
      <c r="G72" s="268" t="s">
        <v>406</v>
      </c>
      <c r="H72" s="267" t="str">
        <f>IF(COUNT('様式第36(指定)_送電'!R123)=0,"",'様式第36(指定)_送電'!R123)</f>
        <v/>
      </c>
      <c r="I72" s="303"/>
      <c r="J72" s="303"/>
      <c r="K72" s="303"/>
      <c r="L72" s="303"/>
      <c r="M72" s="303"/>
      <c r="N72" s="303"/>
      <c r="O72" s="303"/>
      <c r="P72" s="303"/>
      <c r="Q72" s="303"/>
      <c r="R72" s="304"/>
    </row>
    <row r="73" spans="3:20" s="271" customFormat="1" ht="37.5" customHeight="1">
      <c r="C73" s="439"/>
      <c r="D73" s="439"/>
      <c r="E73" s="442"/>
      <c r="F73" s="442"/>
      <c r="G73" s="268" t="s">
        <v>407</v>
      </c>
      <c r="H73" s="267" t="str">
        <f>IF(COUNT('様式第32第8表(指定１)_送電'!H124)=0,"",'様式第32第8表(指定１)_送電'!H124)</f>
        <v/>
      </c>
      <c r="I73" s="267" t="str">
        <f>IF(COUNT('様式第32第8表(指定１)_送電'!I124)=0,"",'様式第32第8表(指定１)_送電'!I124)</f>
        <v/>
      </c>
      <c r="J73" s="267" t="str">
        <f>IF(COUNT('様式第32第8表(指定１)_送電'!J124)=0,"",'様式第32第8表(指定１)_送電'!J124)</f>
        <v/>
      </c>
      <c r="K73" s="267" t="str">
        <f>IF(COUNT('様式第32第8表(指定１)_送電'!K124)=0,"",'様式第32第8表(指定１)_送電'!K124)</f>
        <v/>
      </c>
      <c r="L73" s="267" t="str">
        <f>IF(COUNT('様式第32第8表(指定１)_送電'!L124)=0,"",'様式第32第8表(指定１)_送電'!L124)</f>
        <v/>
      </c>
      <c r="M73" s="267" t="str">
        <f>IF(COUNT('様式第32第8表(指定１)_送電'!M124)=0,"",'様式第32第8表(指定１)_送電'!M124)</f>
        <v/>
      </c>
      <c r="N73" s="267" t="str">
        <f>IF(COUNT('様式第32第8表(指定１)_送電'!N124)=0,"",'様式第32第8表(指定１)_送電'!N124)</f>
        <v/>
      </c>
      <c r="O73" s="267" t="str">
        <f>IF(COUNT('様式第32第8表(指定１)_送電'!O124)=0,"",'様式第32第8表(指定１)_送電'!O124)</f>
        <v/>
      </c>
      <c r="P73" s="267" t="str">
        <f>IF(COUNT('様式第32第8表(指定１)_送電'!P124)=0,"",'様式第32第8表(指定１)_送電'!P124)</f>
        <v/>
      </c>
      <c r="Q73" s="267" t="str">
        <f>IF(COUNT('様式第32第8表(指定１)_送電'!Q124)=0,"",'様式第32第8表(指定１)_送電'!Q124)</f>
        <v/>
      </c>
      <c r="R73" s="304"/>
      <c r="T73" s="272" t="s">
        <v>414</v>
      </c>
    </row>
    <row r="74" spans="3:20" s="271" customFormat="1" ht="37.5" customHeight="1">
      <c r="C74" s="439"/>
      <c r="D74" s="439"/>
      <c r="E74" s="443" t="s">
        <v>118</v>
      </c>
      <c r="F74" s="444"/>
      <c r="G74" s="273" t="s">
        <v>406</v>
      </c>
      <c r="H74" s="274" t="str">
        <f>IF(COUNTIFS($G68:$G73,$G74,H68:H73,"&gt;=0")=0,"",SUMIF($G68:$G73,$G74,H68:H73))</f>
        <v/>
      </c>
      <c r="I74" s="274" t="str">
        <f t="shared" ref="I74:Q74" si="35">IF(COUNTIFS($G68:$G73,$G74,I68:I73,"&gt;=0")=0,"",SUMIF($G68:$G73,$G74,I68:I73))</f>
        <v/>
      </c>
      <c r="J74" s="274" t="str">
        <f t="shared" si="35"/>
        <v/>
      </c>
      <c r="K74" s="274" t="str">
        <f t="shared" si="35"/>
        <v/>
      </c>
      <c r="L74" s="274" t="str">
        <f t="shared" si="35"/>
        <v/>
      </c>
      <c r="M74" s="274" t="str">
        <f t="shared" si="35"/>
        <v/>
      </c>
      <c r="N74" s="274" t="str">
        <f t="shared" si="35"/>
        <v/>
      </c>
      <c r="O74" s="274" t="str">
        <f t="shared" si="35"/>
        <v/>
      </c>
      <c r="P74" s="274" t="str">
        <f t="shared" si="35"/>
        <v/>
      </c>
      <c r="Q74" s="274" t="str">
        <f t="shared" si="35"/>
        <v/>
      </c>
      <c r="R74" s="319"/>
      <c r="T74" s="272" t="s">
        <v>414</v>
      </c>
    </row>
    <row r="75" spans="3:20" s="271" customFormat="1" ht="37.5" customHeight="1">
      <c r="C75" s="439"/>
      <c r="D75" s="440"/>
      <c r="E75" s="445"/>
      <c r="F75" s="446"/>
      <c r="G75" s="273" t="s">
        <v>407</v>
      </c>
      <c r="H75" s="274" t="str">
        <f>IF(COUNTIFS($G68:$G73,$G75,H68:H73,"&gt;=0")=0,"",SUMIF($G68:$G73,$G75,H68:H73))</f>
        <v/>
      </c>
      <c r="I75" s="274" t="str">
        <f t="shared" ref="I75:Q75" si="36">IF(COUNTIFS($G68:$G73,$G75,I68:I73,"&gt;=0")=0,"",SUMIF($G68:$G73,$G75,I68:I73))</f>
        <v/>
      </c>
      <c r="J75" s="274" t="str">
        <f t="shared" si="36"/>
        <v/>
      </c>
      <c r="K75" s="274" t="str">
        <f t="shared" si="36"/>
        <v/>
      </c>
      <c r="L75" s="274" t="str">
        <f t="shared" si="36"/>
        <v/>
      </c>
      <c r="M75" s="274" t="str">
        <f t="shared" si="36"/>
        <v/>
      </c>
      <c r="N75" s="274" t="str">
        <f t="shared" si="36"/>
        <v/>
      </c>
      <c r="O75" s="274" t="str">
        <f t="shared" si="36"/>
        <v/>
      </c>
      <c r="P75" s="274" t="str">
        <f t="shared" si="36"/>
        <v/>
      </c>
      <c r="Q75" s="274" t="str">
        <f t="shared" si="36"/>
        <v/>
      </c>
      <c r="R75" s="319"/>
      <c r="T75" s="272" t="s">
        <v>414</v>
      </c>
    </row>
    <row r="76" spans="3:20" s="271" customFormat="1" ht="37.5" customHeight="1">
      <c r="C76" s="439"/>
      <c r="D76" s="438" t="s">
        <v>119</v>
      </c>
      <c r="E76" s="441" t="str">
        <f>IF('様式第36(指定)_送電'!E127="","",'様式第36(指定)_送電'!E127)</f>
        <v/>
      </c>
      <c r="F76" s="441" t="str">
        <f>IF('様式第36(指定)_送電'!F127="","",'様式第36(指定)_送電'!F127)</f>
        <v/>
      </c>
      <c r="G76" s="268" t="s">
        <v>406</v>
      </c>
      <c r="H76" s="267" t="str">
        <f>IF(COUNT('様式第36(指定)_送電'!R127)=0,"",'様式第36(指定)_送電'!R127)</f>
        <v/>
      </c>
      <c r="I76" s="303"/>
      <c r="J76" s="303"/>
      <c r="K76" s="303"/>
      <c r="L76" s="303"/>
      <c r="M76" s="303"/>
      <c r="N76" s="303"/>
      <c r="O76" s="303"/>
      <c r="P76" s="303"/>
      <c r="Q76" s="303"/>
      <c r="R76" s="304"/>
    </row>
    <row r="77" spans="3:20" s="271" customFormat="1" ht="37.5" customHeight="1">
      <c r="C77" s="439"/>
      <c r="D77" s="439"/>
      <c r="E77" s="442"/>
      <c r="F77" s="442"/>
      <c r="G77" s="268" t="s">
        <v>407</v>
      </c>
      <c r="H77" s="267" t="str">
        <f>IF(COUNT('様式第32第8表(指定１)_送電'!H128)=0,"",'様式第32第8表(指定１)_送電'!H128)</f>
        <v/>
      </c>
      <c r="I77" s="267" t="str">
        <f>IF(COUNT('様式第32第8表(指定１)_送電'!I128)=0,"",'様式第32第8表(指定１)_送電'!I128)</f>
        <v/>
      </c>
      <c r="J77" s="267" t="str">
        <f>IF(COUNT('様式第32第8表(指定１)_送電'!J128)=0,"",'様式第32第8表(指定１)_送電'!J128)</f>
        <v/>
      </c>
      <c r="K77" s="267" t="str">
        <f>IF(COUNT('様式第32第8表(指定１)_送電'!K128)=0,"",'様式第32第8表(指定１)_送電'!K128)</f>
        <v/>
      </c>
      <c r="L77" s="267" t="str">
        <f>IF(COUNT('様式第32第8表(指定１)_送電'!L128)=0,"",'様式第32第8表(指定１)_送電'!L128)</f>
        <v/>
      </c>
      <c r="M77" s="267" t="str">
        <f>IF(COUNT('様式第32第8表(指定１)_送電'!M128)=0,"",'様式第32第8表(指定１)_送電'!M128)</f>
        <v/>
      </c>
      <c r="N77" s="267" t="str">
        <f>IF(COUNT('様式第32第8表(指定１)_送電'!N128)=0,"",'様式第32第8表(指定１)_送電'!N128)</f>
        <v/>
      </c>
      <c r="O77" s="267" t="str">
        <f>IF(COUNT('様式第32第8表(指定１)_送電'!O128)=0,"",'様式第32第8表(指定１)_送電'!O128)</f>
        <v/>
      </c>
      <c r="P77" s="267" t="str">
        <f>IF(COUNT('様式第32第8表(指定１)_送電'!P128)=0,"",'様式第32第8表(指定１)_送電'!P128)</f>
        <v/>
      </c>
      <c r="Q77" s="267" t="str">
        <f>IF(COUNT('様式第32第8表(指定１)_送電'!Q128)=0,"",'様式第32第8表(指定１)_送電'!Q128)</f>
        <v/>
      </c>
      <c r="R77" s="304"/>
      <c r="T77" s="272" t="s">
        <v>414</v>
      </c>
    </row>
    <row r="78" spans="3:20" s="271" customFormat="1" ht="37.5" customHeight="1">
      <c r="C78" s="439"/>
      <c r="D78" s="439"/>
      <c r="E78" s="441" t="str">
        <f>IF('様式第36(指定)_送電'!E129="","",'様式第36(指定)_送電'!E129)</f>
        <v/>
      </c>
      <c r="F78" s="441" t="str">
        <f>IF('様式第36(指定)_送電'!F129="","",'様式第36(指定)_送電'!F129)</f>
        <v/>
      </c>
      <c r="G78" s="268" t="s">
        <v>406</v>
      </c>
      <c r="H78" s="267" t="str">
        <f>IF(COUNT('様式第36(指定)_送電'!R129)=0,"",'様式第36(指定)_送電'!R129)</f>
        <v/>
      </c>
      <c r="I78" s="303"/>
      <c r="J78" s="303"/>
      <c r="K78" s="303"/>
      <c r="L78" s="303"/>
      <c r="M78" s="303"/>
      <c r="N78" s="303"/>
      <c r="O78" s="303"/>
      <c r="P78" s="303"/>
      <c r="Q78" s="303"/>
      <c r="R78" s="304"/>
    </row>
    <row r="79" spans="3:20" s="271" customFormat="1" ht="37.5" customHeight="1">
      <c r="C79" s="439"/>
      <c r="D79" s="439"/>
      <c r="E79" s="442"/>
      <c r="F79" s="442"/>
      <c r="G79" s="268" t="s">
        <v>407</v>
      </c>
      <c r="H79" s="267" t="str">
        <f>IF(COUNT('様式第32第8表(指定１)_送電'!H130)=0,"",'様式第32第8表(指定１)_送電'!H130)</f>
        <v/>
      </c>
      <c r="I79" s="267" t="str">
        <f>IF(COUNT('様式第32第8表(指定１)_送電'!I130)=0,"",'様式第32第8表(指定１)_送電'!I130)</f>
        <v/>
      </c>
      <c r="J79" s="267" t="str">
        <f>IF(COUNT('様式第32第8表(指定１)_送電'!J130)=0,"",'様式第32第8表(指定１)_送電'!J130)</f>
        <v/>
      </c>
      <c r="K79" s="267" t="str">
        <f>IF(COUNT('様式第32第8表(指定１)_送電'!K130)=0,"",'様式第32第8表(指定１)_送電'!K130)</f>
        <v/>
      </c>
      <c r="L79" s="267" t="str">
        <f>IF(COUNT('様式第32第8表(指定１)_送電'!L130)=0,"",'様式第32第8表(指定１)_送電'!L130)</f>
        <v/>
      </c>
      <c r="M79" s="267" t="str">
        <f>IF(COUNT('様式第32第8表(指定１)_送電'!M130)=0,"",'様式第32第8表(指定１)_送電'!M130)</f>
        <v/>
      </c>
      <c r="N79" s="267" t="str">
        <f>IF(COUNT('様式第32第8表(指定１)_送電'!N130)=0,"",'様式第32第8表(指定１)_送電'!N130)</f>
        <v/>
      </c>
      <c r="O79" s="267" t="str">
        <f>IF(COUNT('様式第32第8表(指定１)_送電'!O130)=0,"",'様式第32第8表(指定１)_送電'!O130)</f>
        <v/>
      </c>
      <c r="P79" s="267" t="str">
        <f>IF(COUNT('様式第32第8表(指定１)_送電'!P130)=0,"",'様式第32第8表(指定１)_送電'!P130)</f>
        <v/>
      </c>
      <c r="Q79" s="267" t="str">
        <f>IF(COUNT('様式第32第8表(指定１)_送電'!Q130)=0,"",'様式第32第8表(指定１)_送電'!Q130)</f>
        <v/>
      </c>
      <c r="R79" s="304"/>
      <c r="T79" s="272" t="s">
        <v>414</v>
      </c>
    </row>
    <row r="80" spans="3:20" s="271" customFormat="1" ht="37.5" customHeight="1">
      <c r="C80" s="439"/>
      <c r="D80" s="439"/>
      <c r="E80" s="441" t="str">
        <f>IF('様式第36(指定)_送電'!E131="","",'様式第36(指定)_送電'!E131)</f>
        <v/>
      </c>
      <c r="F80" s="441" t="str">
        <f>IF('様式第36(指定)_送電'!F131="","",'様式第36(指定)_送電'!F131)</f>
        <v/>
      </c>
      <c r="G80" s="268" t="s">
        <v>406</v>
      </c>
      <c r="H80" s="267" t="str">
        <f>IF(COUNT('様式第36(指定)_送電'!R131)=0,"",'様式第36(指定)_送電'!R131)</f>
        <v/>
      </c>
      <c r="I80" s="303"/>
      <c r="J80" s="303"/>
      <c r="K80" s="303"/>
      <c r="L80" s="303"/>
      <c r="M80" s="303"/>
      <c r="N80" s="303"/>
      <c r="O80" s="303"/>
      <c r="P80" s="303"/>
      <c r="Q80" s="303"/>
      <c r="R80" s="304"/>
    </row>
    <row r="81" spans="3:20" s="271" customFormat="1" ht="37.5" customHeight="1">
      <c r="C81" s="439"/>
      <c r="D81" s="439"/>
      <c r="E81" s="442"/>
      <c r="F81" s="442"/>
      <c r="G81" s="268" t="s">
        <v>407</v>
      </c>
      <c r="H81" s="267" t="str">
        <f>IF(COUNT('様式第32第8表(指定１)_送電'!H132)=0,"",'様式第32第8表(指定１)_送電'!H132)</f>
        <v/>
      </c>
      <c r="I81" s="267" t="str">
        <f>IF(COUNT('様式第32第8表(指定１)_送電'!I132)=0,"",'様式第32第8表(指定１)_送電'!I132)</f>
        <v/>
      </c>
      <c r="J81" s="267" t="str">
        <f>IF(COUNT('様式第32第8表(指定１)_送電'!J132)=0,"",'様式第32第8表(指定１)_送電'!J132)</f>
        <v/>
      </c>
      <c r="K81" s="267" t="str">
        <f>IF(COUNT('様式第32第8表(指定１)_送電'!K132)=0,"",'様式第32第8表(指定１)_送電'!K132)</f>
        <v/>
      </c>
      <c r="L81" s="267" t="str">
        <f>IF(COUNT('様式第32第8表(指定１)_送電'!L132)=0,"",'様式第32第8表(指定１)_送電'!L132)</f>
        <v/>
      </c>
      <c r="M81" s="267" t="str">
        <f>IF(COUNT('様式第32第8表(指定１)_送電'!M132)=0,"",'様式第32第8表(指定１)_送電'!M132)</f>
        <v/>
      </c>
      <c r="N81" s="267" t="str">
        <f>IF(COUNT('様式第32第8表(指定１)_送電'!N132)=0,"",'様式第32第8表(指定１)_送電'!N132)</f>
        <v/>
      </c>
      <c r="O81" s="267" t="str">
        <f>IF(COUNT('様式第32第8表(指定１)_送電'!O132)=0,"",'様式第32第8表(指定１)_送電'!O132)</f>
        <v/>
      </c>
      <c r="P81" s="267" t="str">
        <f>IF(COUNT('様式第32第8表(指定１)_送電'!P132)=0,"",'様式第32第8表(指定１)_送電'!P132)</f>
        <v/>
      </c>
      <c r="Q81" s="267" t="str">
        <f>IF(COUNT('様式第32第8表(指定１)_送電'!Q132)=0,"",'様式第32第8表(指定１)_送電'!Q132)</f>
        <v/>
      </c>
      <c r="R81" s="304"/>
      <c r="T81" s="272" t="s">
        <v>414</v>
      </c>
    </row>
    <row r="82" spans="3:20" s="271" customFormat="1" ht="37.5" customHeight="1">
      <c r="C82" s="439"/>
      <c r="D82" s="439"/>
      <c r="E82" s="443" t="s">
        <v>118</v>
      </c>
      <c r="F82" s="444"/>
      <c r="G82" s="273" t="s">
        <v>406</v>
      </c>
      <c r="H82" s="274" t="str">
        <f>IF(COUNTIFS($G76:$G81,$G82,H76:H81,"&gt;=0")=0,"",SUMIF($G76:$G81,$G82,H76:H81))</f>
        <v/>
      </c>
      <c r="I82" s="274" t="str">
        <f t="shared" ref="I82:Q82" si="37">IF(COUNTIFS($G76:$G81,$G82,I76:I81,"&gt;=0")=0,"",SUMIF($G76:$G81,$G82,I76:I81))</f>
        <v/>
      </c>
      <c r="J82" s="274" t="str">
        <f t="shared" si="37"/>
        <v/>
      </c>
      <c r="K82" s="274" t="str">
        <f t="shared" si="37"/>
        <v/>
      </c>
      <c r="L82" s="274" t="str">
        <f t="shared" si="37"/>
        <v/>
      </c>
      <c r="M82" s="274" t="str">
        <f t="shared" si="37"/>
        <v/>
      </c>
      <c r="N82" s="274" t="str">
        <f t="shared" si="37"/>
        <v/>
      </c>
      <c r="O82" s="274" t="str">
        <f t="shared" si="37"/>
        <v/>
      </c>
      <c r="P82" s="274" t="str">
        <f t="shared" si="37"/>
        <v/>
      </c>
      <c r="Q82" s="274" t="str">
        <f t="shared" si="37"/>
        <v/>
      </c>
      <c r="R82" s="319"/>
      <c r="T82" s="272" t="s">
        <v>414</v>
      </c>
    </row>
    <row r="83" spans="3:20" s="271" customFormat="1" ht="37.5" customHeight="1">
      <c r="C83" s="439"/>
      <c r="D83" s="440"/>
      <c r="E83" s="445"/>
      <c r="F83" s="446"/>
      <c r="G83" s="273" t="s">
        <v>407</v>
      </c>
      <c r="H83" s="274" t="str">
        <f>IF(COUNTIFS($G76:$G81,$G83,H76:H81,"&gt;=0")=0,"",SUMIF($G76:$G81,$G83,H76:H81))</f>
        <v/>
      </c>
      <c r="I83" s="274" t="str">
        <f t="shared" ref="I83:Q83" si="38">IF(COUNTIFS($G76:$G81,$G83,I76:I81,"&gt;=0")=0,"",SUMIF($G76:$G81,$G83,I76:I81))</f>
        <v/>
      </c>
      <c r="J83" s="274" t="str">
        <f t="shared" si="38"/>
        <v/>
      </c>
      <c r="K83" s="274" t="str">
        <f t="shared" si="38"/>
        <v/>
      </c>
      <c r="L83" s="274" t="str">
        <f t="shared" si="38"/>
        <v/>
      </c>
      <c r="M83" s="274" t="str">
        <f t="shared" si="38"/>
        <v/>
      </c>
      <c r="N83" s="274" t="str">
        <f t="shared" si="38"/>
        <v/>
      </c>
      <c r="O83" s="274" t="str">
        <f t="shared" si="38"/>
        <v/>
      </c>
      <c r="P83" s="274" t="str">
        <f t="shared" si="38"/>
        <v/>
      </c>
      <c r="Q83" s="274" t="str">
        <f t="shared" si="38"/>
        <v/>
      </c>
      <c r="R83" s="319"/>
      <c r="T83" s="272" t="s">
        <v>414</v>
      </c>
    </row>
    <row r="84" spans="3:20" s="271" customFormat="1" ht="37.5" customHeight="1">
      <c r="C84" s="439"/>
      <c r="D84" s="438" t="s">
        <v>120</v>
      </c>
      <c r="E84" s="441" t="str">
        <f>IF('様式第36(指定)_送電'!E135="","",'様式第36(指定)_送電'!E135)</f>
        <v/>
      </c>
      <c r="F84" s="441" t="str">
        <f>IF('様式第36(指定)_送電'!F135="","",'様式第36(指定)_送電'!F135)</f>
        <v/>
      </c>
      <c r="G84" s="268" t="s">
        <v>406</v>
      </c>
      <c r="H84" s="267" t="str">
        <f>IF(COUNT('様式第36(指定)_送電'!R135)=0,"",'様式第36(指定)_送電'!R135)</f>
        <v/>
      </c>
      <c r="I84" s="303"/>
      <c r="J84" s="303"/>
      <c r="K84" s="303"/>
      <c r="L84" s="303"/>
      <c r="M84" s="303"/>
      <c r="N84" s="303"/>
      <c r="O84" s="303"/>
      <c r="P84" s="303"/>
      <c r="Q84" s="303"/>
      <c r="R84" s="304"/>
    </row>
    <row r="85" spans="3:20" s="271" customFormat="1" ht="37.5" customHeight="1">
      <c r="C85" s="439"/>
      <c r="D85" s="439"/>
      <c r="E85" s="442"/>
      <c r="F85" s="442"/>
      <c r="G85" s="268" t="s">
        <v>407</v>
      </c>
      <c r="H85" s="267" t="str">
        <f>IF(COUNT('様式第32第8表(指定１)_送電'!H136)=0,"",'様式第32第8表(指定１)_送電'!H136)</f>
        <v/>
      </c>
      <c r="I85" s="267" t="str">
        <f>IF(COUNT('様式第32第8表(指定１)_送電'!I136)=0,"",'様式第32第8表(指定１)_送電'!I136)</f>
        <v/>
      </c>
      <c r="J85" s="267" t="str">
        <f>IF(COUNT('様式第32第8表(指定１)_送電'!J136)=0,"",'様式第32第8表(指定１)_送電'!J136)</f>
        <v/>
      </c>
      <c r="K85" s="267" t="str">
        <f>IF(COUNT('様式第32第8表(指定１)_送電'!K136)=0,"",'様式第32第8表(指定１)_送電'!K136)</f>
        <v/>
      </c>
      <c r="L85" s="267" t="str">
        <f>IF(COUNT('様式第32第8表(指定１)_送電'!L136)=0,"",'様式第32第8表(指定１)_送電'!L136)</f>
        <v/>
      </c>
      <c r="M85" s="267" t="str">
        <f>IF(COUNT('様式第32第8表(指定１)_送電'!M136)=0,"",'様式第32第8表(指定１)_送電'!M136)</f>
        <v/>
      </c>
      <c r="N85" s="267" t="str">
        <f>IF(COUNT('様式第32第8表(指定１)_送電'!N136)=0,"",'様式第32第8表(指定１)_送電'!N136)</f>
        <v/>
      </c>
      <c r="O85" s="267" t="str">
        <f>IF(COUNT('様式第32第8表(指定１)_送電'!O136)=0,"",'様式第32第8表(指定１)_送電'!O136)</f>
        <v/>
      </c>
      <c r="P85" s="267" t="str">
        <f>IF(COUNT('様式第32第8表(指定１)_送電'!P136)=0,"",'様式第32第8表(指定１)_送電'!P136)</f>
        <v/>
      </c>
      <c r="Q85" s="267" t="str">
        <f>IF(COUNT('様式第32第8表(指定１)_送電'!Q136)=0,"",'様式第32第8表(指定１)_送電'!Q136)</f>
        <v/>
      </c>
      <c r="R85" s="304"/>
      <c r="T85" s="272" t="s">
        <v>414</v>
      </c>
    </row>
    <row r="86" spans="3:20" s="271" customFormat="1" ht="37.5" customHeight="1">
      <c r="C86" s="439"/>
      <c r="D86" s="439"/>
      <c r="E86" s="441" t="str">
        <f>IF('様式第36(指定)_送電'!E137="","",'様式第36(指定)_送電'!E137)</f>
        <v/>
      </c>
      <c r="F86" s="441" t="str">
        <f>IF('様式第36(指定)_送電'!F137="","",'様式第36(指定)_送電'!F137)</f>
        <v/>
      </c>
      <c r="G86" s="268" t="s">
        <v>406</v>
      </c>
      <c r="H86" s="267" t="str">
        <f>IF(COUNT('様式第36(指定)_送電'!R137)=0,"",'様式第36(指定)_送電'!R137)</f>
        <v/>
      </c>
      <c r="I86" s="303"/>
      <c r="J86" s="303"/>
      <c r="K86" s="303"/>
      <c r="L86" s="303"/>
      <c r="M86" s="303"/>
      <c r="N86" s="303"/>
      <c r="O86" s="303"/>
      <c r="P86" s="303"/>
      <c r="Q86" s="303"/>
      <c r="R86" s="304"/>
    </row>
    <row r="87" spans="3:20" s="271" customFormat="1" ht="37.5" customHeight="1">
      <c r="C87" s="439"/>
      <c r="D87" s="439"/>
      <c r="E87" s="442"/>
      <c r="F87" s="442"/>
      <c r="G87" s="268" t="s">
        <v>407</v>
      </c>
      <c r="H87" s="267" t="str">
        <f>IF(COUNT('様式第32第8表(指定１)_送電'!H138)=0,"",'様式第32第8表(指定１)_送電'!H138)</f>
        <v/>
      </c>
      <c r="I87" s="267" t="str">
        <f>IF(COUNT('様式第32第8表(指定１)_送電'!I138)=0,"",'様式第32第8表(指定１)_送電'!I138)</f>
        <v/>
      </c>
      <c r="J87" s="267" t="str">
        <f>IF(COUNT('様式第32第8表(指定１)_送電'!J138)=0,"",'様式第32第8表(指定１)_送電'!J138)</f>
        <v/>
      </c>
      <c r="K87" s="267" t="str">
        <f>IF(COUNT('様式第32第8表(指定１)_送電'!K138)=0,"",'様式第32第8表(指定１)_送電'!K138)</f>
        <v/>
      </c>
      <c r="L87" s="267" t="str">
        <f>IF(COUNT('様式第32第8表(指定１)_送電'!L138)=0,"",'様式第32第8表(指定１)_送電'!L138)</f>
        <v/>
      </c>
      <c r="M87" s="267" t="str">
        <f>IF(COUNT('様式第32第8表(指定１)_送電'!M138)=0,"",'様式第32第8表(指定１)_送電'!M138)</f>
        <v/>
      </c>
      <c r="N87" s="267" t="str">
        <f>IF(COUNT('様式第32第8表(指定１)_送電'!N138)=0,"",'様式第32第8表(指定１)_送電'!N138)</f>
        <v/>
      </c>
      <c r="O87" s="267" t="str">
        <f>IF(COUNT('様式第32第8表(指定１)_送電'!O138)=0,"",'様式第32第8表(指定１)_送電'!O138)</f>
        <v/>
      </c>
      <c r="P87" s="267" t="str">
        <f>IF(COUNT('様式第32第8表(指定１)_送電'!P138)=0,"",'様式第32第8表(指定１)_送電'!P138)</f>
        <v/>
      </c>
      <c r="Q87" s="267" t="str">
        <f>IF(COUNT('様式第32第8表(指定１)_送電'!Q138)=0,"",'様式第32第8表(指定１)_送電'!Q138)</f>
        <v/>
      </c>
      <c r="R87" s="304"/>
      <c r="T87" s="272" t="s">
        <v>414</v>
      </c>
    </row>
    <row r="88" spans="3:20" s="271" customFormat="1" ht="37.5" customHeight="1">
      <c r="C88" s="439"/>
      <c r="D88" s="439"/>
      <c r="E88" s="441" t="str">
        <f>IF('様式第36(指定)_送電'!E139="","",'様式第36(指定)_送電'!E139)</f>
        <v/>
      </c>
      <c r="F88" s="441" t="str">
        <f>IF('様式第36(指定)_送電'!F139="","",'様式第36(指定)_送電'!F139)</f>
        <v/>
      </c>
      <c r="G88" s="268" t="s">
        <v>406</v>
      </c>
      <c r="H88" s="267" t="str">
        <f>IF(COUNT('様式第36(指定)_送電'!R139)=0,"",'様式第36(指定)_送電'!R139)</f>
        <v/>
      </c>
      <c r="I88" s="303"/>
      <c r="J88" s="303"/>
      <c r="K88" s="303"/>
      <c r="L88" s="303"/>
      <c r="M88" s="303"/>
      <c r="N88" s="303"/>
      <c r="O88" s="303"/>
      <c r="P88" s="303"/>
      <c r="Q88" s="303"/>
      <c r="R88" s="304"/>
    </row>
    <row r="89" spans="3:20" s="271" customFormat="1" ht="37.5" customHeight="1">
      <c r="C89" s="439"/>
      <c r="D89" s="439"/>
      <c r="E89" s="442"/>
      <c r="F89" s="442"/>
      <c r="G89" s="268" t="s">
        <v>407</v>
      </c>
      <c r="H89" s="267" t="str">
        <f>IF(COUNT('様式第32第8表(指定１)_送電'!H140)=0,"",'様式第32第8表(指定１)_送電'!H140)</f>
        <v/>
      </c>
      <c r="I89" s="267" t="str">
        <f>IF(COUNT('様式第32第8表(指定１)_送電'!I140)=0,"",'様式第32第8表(指定１)_送電'!I140)</f>
        <v/>
      </c>
      <c r="J89" s="267" t="str">
        <f>IF(COUNT('様式第32第8表(指定１)_送電'!J140)=0,"",'様式第32第8表(指定１)_送電'!J140)</f>
        <v/>
      </c>
      <c r="K89" s="267" t="str">
        <f>IF(COUNT('様式第32第8表(指定１)_送電'!K140)=0,"",'様式第32第8表(指定１)_送電'!K140)</f>
        <v/>
      </c>
      <c r="L89" s="267" t="str">
        <f>IF(COUNT('様式第32第8表(指定１)_送電'!L140)=0,"",'様式第32第8表(指定１)_送電'!L140)</f>
        <v/>
      </c>
      <c r="M89" s="267" t="str">
        <f>IF(COUNT('様式第32第8表(指定１)_送電'!M140)=0,"",'様式第32第8表(指定１)_送電'!M140)</f>
        <v/>
      </c>
      <c r="N89" s="267" t="str">
        <f>IF(COUNT('様式第32第8表(指定１)_送電'!N140)=0,"",'様式第32第8表(指定１)_送電'!N140)</f>
        <v/>
      </c>
      <c r="O89" s="267" t="str">
        <f>IF(COUNT('様式第32第8表(指定１)_送電'!O140)=0,"",'様式第32第8表(指定１)_送電'!O140)</f>
        <v/>
      </c>
      <c r="P89" s="267" t="str">
        <f>IF(COUNT('様式第32第8表(指定１)_送電'!P140)=0,"",'様式第32第8表(指定１)_送電'!P140)</f>
        <v/>
      </c>
      <c r="Q89" s="267" t="str">
        <f>IF(COUNT('様式第32第8表(指定１)_送電'!Q140)=0,"",'様式第32第8表(指定１)_送電'!Q140)</f>
        <v/>
      </c>
      <c r="R89" s="304"/>
      <c r="T89" s="272" t="s">
        <v>414</v>
      </c>
    </row>
    <row r="90" spans="3:20" s="271" customFormat="1" ht="37.5" customHeight="1">
      <c r="C90" s="439"/>
      <c r="D90" s="439"/>
      <c r="E90" s="443" t="s">
        <v>118</v>
      </c>
      <c r="F90" s="444"/>
      <c r="G90" s="273" t="s">
        <v>406</v>
      </c>
      <c r="H90" s="274" t="str">
        <f>IF(COUNTIFS($G84:$G89,$G90,H84:H89,"&gt;=0")=0,"",SUMIF($G84:$G89,$G90,H84:H89))</f>
        <v/>
      </c>
      <c r="I90" s="274" t="str">
        <f t="shared" ref="I90" si="39">IF(COUNTIFS($G84:$G89,$G90,I84:I89,"&gt;=0")=0,"",SUMIF($G84:$G89,$G90,I84:I89))</f>
        <v/>
      </c>
      <c r="J90" s="274" t="str">
        <f t="shared" ref="J90" si="40">IF(COUNTIFS($G84:$G89,$G90,J84:J89,"&gt;=0")=0,"",SUMIF($G84:$G89,$G90,J84:J89))</f>
        <v/>
      </c>
      <c r="K90" s="274" t="str">
        <f t="shared" ref="K90" si="41">IF(COUNTIFS($G84:$G89,$G90,K84:K89,"&gt;=0")=0,"",SUMIF($G84:$G89,$G90,K84:K89))</f>
        <v/>
      </c>
      <c r="L90" s="274" t="str">
        <f t="shared" ref="L90" si="42">IF(COUNTIFS($G84:$G89,$G90,L84:L89,"&gt;=0")=0,"",SUMIF($G84:$G89,$G90,L84:L89))</f>
        <v/>
      </c>
      <c r="M90" s="274" t="str">
        <f t="shared" ref="M90" si="43">IF(COUNTIFS($G84:$G89,$G90,M84:M89,"&gt;=0")=0,"",SUMIF($G84:$G89,$G90,M84:M89))</f>
        <v/>
      </c>
      <c r="N90" s="274" t="str">
        <f t="shared" ref="N90" si="44">IF(COUNTIFS($G84:$G89,$G90,N84:N89,"&gt;=0")=0,"",SUMIF($G84:$G89,$G90,N84:N89))</f>
        <v/>
      </c>
      <c r="O90" s="274" t="str">
        <f t="shared" ref="O90" si="45">IF(COUNTIFS($G84:$G89,$G90,O84:O89,"&gt;=0")=0,"",SUMIF($G84:$G89,$G90,O84:O89))</f>
        <v/>
      </c>
      <c r="P90" s="274" t="str">
        <f t="shared" ref="P90" si="46">IF(COUNTIFS($G84:$G89,$G90,P84:P89,"&gt;=0")=0,"",SUMIF($G84:$G89,$G90,P84:P89))</f>
        <v/>
      </c>
      <c r="Q90" s="274" t="str">
        <f t="shared" ref="Q90" si="47">IF(COUNTIFS($G84:$G89,$G90,Q84:Q89,"&gt;=0")=0,"",SUMIF($G84:$G89,$G90,Q84:Q89))</f>
        <v/>
      </c>
      <c r="R90" s="319"/>
      <c r="T90" s="272" t="s">
        <v>414</v>
      </c>
    </row>
    <row r="91" spans="3:20" s="271" customFormat="1" ht="37.5" customHeight="1">
      <c r="C91" s="439"/>
      <c r="D91" s="440"/>
      <c r="E91" s="445"/>
      <c r="F91" s="446"/>
      <c r="G91" s="273" t="s">
        <v>407</v>
      </c>
      <c r="H91" s="274" t="str">
        <f>IF(COUNTIFS($G84:$G89,$G91,H84:H89,"&gt;=0")=0,"",SUMIF($G84:$G89,$G91,H84:H89))</f>
        <v/>
      </c>
      <c r="I91" s="274" t="str">
        <f t="shared" ref="I91:Q91" si="48">IF(COUNTIFS($G84:$G89,$G91,I84:I89,"&gt;=0")=0,"",SUMIF($G84:$G89,$G91,I84:I89))</f>
        <v/>
      </c>
      <c r="J91" s="274" t="str">
        <f t="shared" si="48"/>
        <v/>
      </c>
      <c r="K91" s="274" t="str">
        <f t="shared" si="48"/>
        <v/>
      </c>
      <c r="L91" s="274" t="str">
        <f t="shared" si="48"/>
        <v/>
      </c>
      <c r="M91" s="274" t="str">
        <f t="shared" si="48"/>
        <v/>
      </c>
      <c r="N91" s="274" t="str">
        <f t="shared" si="48"/>
        <v/>
      </c>
      <c r="O91" s="274" t="str">
        <f t="shared" si="48"/>
        <v/>
      </c>
      <c r="P91" s="274" t="str">
        <f t="shared" si="48"/>
        <v/>
      </c>
      <c r="Q91" s="274" t="str">
        <f t="shared" si="48"/>
        <v/>
      </c>
      <c r="R91" s="319"/>
      <c r="T91" s="272" t="s">
        <v>414</v>
      </c>
    </row>
    <row r="92" spans="3:20" s="271" customFormat="1" ht="37.5" customHeight="1">
      <c r="C92" s="439"/>
      <c r="D92" s="437" t="s">
        <v>121</v>
      </c>
      <c r="E92" s="437"/>
      <c r="F92" s="437"/>
      <c r="G92" s="273" t="s">
        <v>406</v>
      </c>
      <c r="H92" s="274" t="str">
        <f>IF(COUNT(H66,H74,H82,H90)=0,"",SUM(H66,H74,H82,H90))</f>
        <v/>
      </c>
      <c r="I92" s="274" t="str">
        <f t="shared" ref="I92:Q92" si="49">IF(COUNT(I66,I74,I82,I90)=0,"",SUM(I66,I74,I82,I90))</f>
        <v/>
      </c>
      <c r="J92" s="274" t="str">
        <f t="shared" si="49"/>
        <v/>
      </c>
      <c r="K92" s="274" t="str">
        <f t="shared" si="49"/>
        <v/>
      </c>
      <c r="L92" s="274" t="str">
        <f t="shared" si="49"/>
        <v/>
      </c>
      <c r="M92" s="274" t="str">
        <f t="shared" si="49"/>
        <v/>
      </c>
      <c r="N92" s="274" t="str">
        <f t="shared" si="49"/>
        <v/>
      </c>
      <c r="O92" s="274" t="str">
        <f t="shared" si="49"/>
        <v/>
      </c>
      <c r="P92" s="274" t="str">
        <f t="shared" si="49"/>
        <v/>
      </c>
      <c r="Q92" s="274" t="str">
        <f t="shared" si="49"/>
        <v/>
      </c>
      <c r="R92" s="319"/>
      <c r="T92" s="272" t="s">
        <v>414</v>
      </c>
    </row>
    <row r="93" spans="3:20" s="271" customFormat="1" ht="37.5" customHeight="1">
      <c r="C93" s="440"/>
      <c r="D93" s="437"/>
      <c r="E93" s="437"/>
      <c r="F93" s="437"/>
      <c r="G93" s="273" t="s">
        <v>407</v>
      </c>
      <c r="H93" s="274" t="str">
        <f>IF(COUNT(H67,H75,H83,H91)=0,"",SUM(H67,H75,H83,H91))</f>
        <v/>
      </c>
      <c r="I93" s="274" t="str">
        <f t="shared" ref="I93:Q93" si="50">IF(COUNT(I67,I75,I83,I91)=0,"",SUM(I67,I75,I83,I91))</f>
        <v/>
      </c>
      <c r="J93" s="274" t="str">
        <f t="shared" si="50"/>
        <v/>
      </c>
      <c r="K93" s="274" t="str">
        <f t="shared" si="50"/>
        <v/>
      </c>
      <c r="L93" s="274" t="str">
        <f t="shared" si="50"/>
        <v/>
      </c>
      <c r="M93" s="274" t="str">
        <f t="shared" si="50"/>
        <v/>
      </c>
      <c r="N93" s="274" t="str">
        <f t="shared" si="50"/>
        <v/>
      </c>
      <c r="O93" s="274" t="str">
        <f t="shared" si="50"/>
        <v/>
      </c>
      <c r="P93" s="274" t="str">
        <f t="shared" si="50"/>
        <v/>
      </c>
      <c r="Q93" s="274" t="str">
        <f t="shared" si="50"/>
        <v/>
      </c>
      <c r="R93" s="319"/>
      <c r="T93" s="272" t="s">
        <v>414</v>
      </c>
    </row>
    <row r="94" spans="3:20" s="76" customFormat="1" ht="18.75" customHeight="1">
      <c r="C94" s="78" t="s">
        <v>296</v>
      </c>
      <c r="D94" s="73"/>
      <c r="E94" s="73"/>
      <c r="F94" s="73"/>
      <c r="G94" s="74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5"/>
    </row>
    <row r="95" spans="3:20" s="76" customFormat="1" ht="18.75" customHeight="1">
      <c r="C95" s="338"/>
      <c r="D95" s="339"/>
      <c r="E95" s="339"/>
      <c r="F95" s="339"/>
      <c r="G95" s="340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43"/>
    </row>
    <row r="96" spans="3:20" s="76" customFormat="1" ht="18.75" customHeight="1">
      <c r="C96" s="338"/>
      <c r="D96" s="339"/>
      <c r="E96" s="339"/>
      <c r="F96" s="339"/>
      <c r="G96" s="340"/>
      <c r="H96" s="339"/>
      <c r="I96" s="339"/>
      <c r="J96" s="339"/>
      <c r="K96" s="339"/>
      <c r="L96" s="339"/>
      <c r="M96" s="339"/>
      <c r="N96" s="339"/>
      <c r="O96" s="339"/>
      <c r="P96" s="339"/>
      <c r="Q96" s="339"/>
      <c r="R96" s="343"/>
    </row>
    <row r="97" spans="3:18" s="76" customFormat="1" ht="18.75" customHeight="1">
      <c r="C97" s="338"/>
      <c r="D97" s="339"/>
      <c r="E97" s="339"/>
      <c r="F97" s="339"/>
      <c r="G97" s="340"/>
      <c r="H97" s="339"/>
      <c r="I97" s="339"/>
      <c r="J97" s="339"/>
      <c r="K97" s="339"/>
      <c r="L97" s="339"/>
      <c r="M97" s="339"/>
      <c r="N97" s="339"/>
      <c r="O97" s="339"/>
      <c r="P97" s="339"/>
      <c r="Q97" s="339"/>
      <c r="R97" s="343"/>
    </row>
    <row r="98" spans="3:18" s="76" customFormat="1" ht="18.75" customHeight="1">
      <c r="C98" s="338"/>
      <c r="D98" s="339"/>
      <c r="E98" s="339"/>
      <c r="F98" s="339"/>
      <c r="G98" s="340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43"/>
    </row>
    <row r="99" spans="3:18" s="76" customFormat="1" ht="18.75" customHeight="1">
      <c r="C99" s="338"/>
      <c r="D99" s="339"/>
      <c r="E99" s="339"/>
      <c r="F99" s="339"/>
      <c r="G99" s="340"/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43"/>
    </row>
    <row r="100" spans="3:18" s="76" customFormat="1" ht="18.75" customHeight="1">
      <c r="C100" s="338"/>
      <c r="D100" s="339"/>
      <c r="E100" s="339"/>
      <c r="F100" s="339"/>
      <c r="G100" s="340"/>
      <c r="H100" s="339"/>
      <c r="I100" s="339"/>
      <c r="J100" s="339"/>
      <c r="K100" s="339"/>
      <c r="L100" s="339"/>
      <c r="M100" s="339"/>
      <c r="N100" s="339"/>
      <c r="O100" s="339"/>
      <c r="P100" s="339"/>
      <c r="Q100" s="339"/>
      <c r="R100" s="343"/>
    </row>
    <row r="101" spans="3:18" s="76" customFormat="1" ht="18.75" customHeight="1">
      <c r="C101" s="338"/>
      <c r="D101" s="339"/>
      <c r="E101" s="339"/>
      <c r="F101" s="339"/>
      <c r="G101" s="340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43"/>
    </row>
    <row r="102" spans="3:18" s="76" customFormat="1" ht="18.75" customHeight="1">
      <c r="C102" s="338"/>
      <c r="D102" s="339"/>
      <c r="E102" s="339"/>
      <c r="F102" s="339"/>
      <c r="G102" s="340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43"/>
    </row>
    <row r="103" spans="3:18" s="76" customFormat="1" ht="18.75" customHeight="1">
      <c r="C103" s="338"/>
      <c r="D103" s="339"/>
      <c r="E103" s="339"/>
      <c r="F103" s="339"/>
      <c r="G103" s="340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43"/>
    </row>
    <row r="104" spans="3:18" ht="18.75" customHeight="1">
      <c r="C104" s="341"/>
      <c r="D104" s="341"/>
      <c r="E104" s="341"/>
      <c r="F104" s="341"/>
      <c r="G104" s="341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4"/>
    </row>
    <row r="105" spans="3:18" ht="18.75" customHeight="1">
      <c r="C105" s="70"/>
      <c r="D105" s="70"/>
      <c r="E105" s="70"/>
      <c r="F105" s="70"/>
      <c r="G105" s="70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2"/>
    </row>
  </sheetData>
  <sheetProtection algorithmName="SHA-512" hashValue="UA2oAkpXadAj94DiNzzi6ZeV8XEuY+eQkRWFCPZ9P/tb9cFWF0IFTZG3z3NmIHCy22pjPZdGm8tGh8zGU+SvVA==" saltValue="AGV/fPKfZ+F5NlyCa7tCkA==" spinCount="100000" sheet="1" objects="1" scenarios="1" formatRows="0" insertRows="0" deleteRows="0"/>
  <mergeCells count="78">
    <mergeCell ref="G7:G8"/>
    <mergeCell ref="R7:R8"/>
    <mergeCell ref="E23:F24"/>
    <mergeCell ref="D25:D32"/>
    <mergeCell ref="E25:E26"/>
    <mergeCell ref="F17:F18"/>
    <mergeCell ref="E19:E20"/>
    <mergeCell ref="F19:F20"/>
    <mergeCell ref="E21:E22"/>
    <mergeCell ref="F21:F22"/>
    <mergeCell ref="E31:F32"/>
    <mergeCell ref="E27:E28"/>
    <mergeCell ref="F27:F28"/>
    <mergeCell ref="E29:E30"/>
    <mergeCell ref="F29:F30"/>
    <mergeCell ref="E15:F16"/>
    <mergeCell ref="D17:D24"/>
    <mergeCell ref="E17:E18"/>
    <mergeCell ref="F25:F26"/>
    <mergeCell ref="C7:D8"/>
    <mergeCell ref="E7:E8"/>
    <mergeCell ref="F7:F8"/>
    <mergeCell ref="E68:E69"/>
    <mergeCell ref="F68:F69"/>
    <mergeCell ref="E70:E71"/>
    <mergeCell ref="F70:F71"/>
    <mergeCell ref="D41:F42"/>
    <mergeCell ref="C58:D59"/>
    <mergeCell ref="E58:E59"/>
    <mergeCell ref="F58:F59"/>
    <mergeCell ref="C9:C42"/>
    <mergeCell ref="D9:D16"/>
    <mergeCell ref="E9:E10"/>
    <mergeCell ref="F9:F10"/>
    <mergeCell ref="E11:E12"/>
    <mergeCell ref="F11:F12"/>
    <mergeCell ref="E13:E14"/>
    <mergeCell ref="F13:F14"/>
    <mergeCell ref="G58:G59"/>
    <mergeCell ref="R58:R59"/>
    <mergeCell ref="D33:D40"/>
    <mergeCell ref="E33:E34"/>
    <mergeCell ref="F33:F34"/>
    <mergeCell ref="E35:E36"/>
    <mergeCell ref="F35:F36"/>
    <mergeCell ref="E37:E38"/>
    <mergeCell ref="F37:F38"/>
    <mergeCell ref="E39:F40"/>
    <mergeCell ref="C60:C93"/>
    <mergeCell ref="D60:D67"/>
    <mergeCell ref="E60:E61"/>
    <mergeCell ref="F60:F61"/>
    <mergeCell ref="E62:E63"/>
    <mergeCell ref="F62:F63"/>
    <mergeCell ref="E64:E65"/>
    <mergeCell ref="F64:F65"/>
    <mergeCell ref="E66:F67"/>
    <mergeCell ref="D68:D75"/>
    <mergeCell ref="E74:F75"/>
    <mergeCell ref="D76:D83"/>
    <mergeCell ref="E76:E77"/>
    <mergeCell ref="F76:F77"/>
    <mergeCell ref="E78:E79"/>
    <mergeCell ref="F78:F79"/>
    <mergeCell ref="E72:E73"/>
    <mergeCell ref="F72:F73"/>
    <mergeCell ref="E82:F83"/>
    <mergeCell ref="D92:F93"/>
    <mergeCell ref="D84:D91"/>
    <mergeCell ref="E84:E85"/>
    <mergeCell ref="F84:F85"/>
    <mergeCell ref="E86:E87"/>
    <mergeCell ref="F86:F87"/>
    <mergeCell ref="E88:E89"/>
    <mergeCell ref="F88:F89"/>
    <mergeCell ref="E90:F91"/>
    <mergeCell ref="E80:E81"/>
    <mergeCell ref="F80:F81"/>
  </mergeCells>
  <phoneticPr fontId="11"/>
  <conditionalFormatting sqref="H43:Q52">
    <cfRule type="expression" dxfId="2014" priority="446">
      <formula>H43&lt;0</formula>
    </cfRule>
  </conditionalFormatting>
  <conditionalFormatting sqref="H94:Q94">
    <cfRule type="expression" dxfId="2013" priority="423">
      <formula>H94&lt;0</formula>
    </cfRule>
  </conditionalFormatting>
  <conditionalFormatting sqref="H92:Q93">
    <cfRule type="expression" dxfId="2012" priority="147">
      <formula>H92&lt;0</formula>
    </cfRule>
  </conditionalFormatting>
  <conditionalFormatting sqref="H15:Q16">
    <cfRule type="expression" dxfId="2011" priority="169">
      <formula>H15&lt;0</formula>
    </cfRule>
  </conditionalFormatting>
  <conditionalFormatting sqref="H41:Q42">
    <cfRule type="expression" dxfId="2010" priority="173">
      <formula>H41&lt;0</formula>
    </cfRule>
  </conditionalFormatting>
  <conditionalFormatting sqref="H13">
    <cfRule type="expression" dxfId="2009" priority="170">
      <formula>H13&lt;0</formula>
    </cfRule>
  </conditionalFormatting>
  <conditionalFormatting sqref="H10:Q10 H9">
    <cfRule type="expression" dxfId="2008" priority="172">
      <formula>H9&lt;0</formula>
    </cfRule>
  </conditionalFormatting>
  <conditionalFormatting sqref="H11">
    <cfRule type="expression" dxfId="2007" priority="171">
      <formula>H11&lt;0</formula>
    </cfRule>
  </conditionalFormatting>
  <conditionalFormatting sqref="H12:Q12">
    <cfRule type="expression" dxfId="2006" priority="107">
      <formula>H12&lt;0</formula>
    </cfRule>
  </conditionalFormatting>
  <conditionalFormatting sqref="H14:Q14">
    <cfRule type="expression" dxfId="2005" priority="106">
      <formula>H14&lt;0</formula>
    </cfRule>
  </conditionalFormatting>
  <conditionalFormatting sqref="H23:Q24">
    <cfRule type="expression" dxfId="2004" priority="102">
      <formula>H23&lt;0</formula>
    </cfRule>
  </conditionalFormatting>
  <conditionalFormatting sqref="H21">
    <cfRule type="expression" dxfId="2003" priority="103">
      <formula>H21&lt;0</formula>
    </cfRule>
  </conditionalFormatting>
  <conditionalFormatting sqref="H18:Q18 H17">
    <cfRule type="expression" dxfId="2002" priority="105">
      <formula>H17&lt;0</formula>
    </cfRule>
  </conditionalFormatting>
  <conditionalFormatting sqref="H19">
    <cfRule type="expression" dxfId="2001" priority="104">
      <formula>H19&lt;0</formula>
    </cfRule>
  </conditionalFormatting>
  <conditionalFormatting sqref="H20:Q20">
    <cfRule type="expression" dxfId="2000" priority="101">
      <formula>H20&lt;0</formula>
    </cfRule>
  </conditionalFormatting>
  <conditionalFormatting sqref="H22:Q22">
    <cfRule type="expression" dxfId="1999" priority="100">
      <formula>H22&lt;0</formula>
    </cfRule>
  </conditionalFormatting>
  <conditionalFormatting sqref="H31:Q32">
    <cfRule type="expression" dxfId="1998" priority="96">
      <formula>H31&lt;0</formula>
    </cfRule>
  </conditionalFormatting>
  <conditionalFormatting sqref="H29">
    <cfRule type="expression" dxfId="1997" priority="97">
      <formula>H29&lt;0</formula>
    </cfRule>
  </conditionalFormatting>
  <conditionalFormatting sqref="H26:Q26 H25">
    <cfRule type="expression" dxfId="1996" priority="99">
      <formula>H25&lt;0</formula>
    </cfRule>
  </conditionalFormatting>
  <conditionalFormatting sqref="H27">
    <cfRule type="expression" dxfId="1995" priority="98">
      <formula>H27&lt;0</formula>
    </cfRule>
  </conditionalFormatting>
  <conditionalFormatting sqref="H28:Q28">
    <cfRule type="expression" dxfId="1994" priority="95">
      <formula>H28&lt;0</formula>
    </cfRule>
  </conditionalFormatting>
  <conditionalFormatting sqref="H30:Q30">
    <cfRule type="expression" dxfId="1993" priority="94">
      <formula>H30&lt;0</formula>
    </cfRule>
  </conditionalFormatting>
  <conditionalFormatting sqref="H39:Q40">
    <cfRule type="expression" dxfId="1992" priority="90">
      <formula>H39&lt;0</formula>
    </cfRule>
  </conditionalFormatting>
  <conditionalFormatting sqref="H37">
    <cfRule type="expression" dxfId="1991" priority="91">
      <formula>H37&lt;0</formula>
    </cfRule>
  </conditionalFormatting>
  <conditionalFormatting sqref="H34:Q34 H33">
    <cfRule type="expression" dxfId="1990" priority="93">
      <formula>H33&lt;0</formula>
    </cfRule>
  </conditionalFormatting>
  <conditionalFormatting sqref="H35">
    <cfRule type="expression" dxfId="1989" priority="92">
      <formula>H35&lt;0</formula>
    </cfRule>
  </conditionalFormatting>
  <conditionalFormatting sqref="H36:Q36">
    <cfRule type="expression" dxfId="1988" priority="89">
      <formula>H36&lt;0</formula>
    </cfRule>
  </conditionalFormatting>
  <conditionalFormatting sqref="H38:Q38">
    <cfRule type="expression" dxfId="1987" priority="88">
      <formula>H38&lt;0</formula>
    </cfRule>
  </conditionalFormatting>
  <conditionalFormatting sqref="H66:H67">
    <cfRule type="expression" dxfId="1986" priority="84">
      <formula>H66&lt;0</formula>
    </cfRule>
  </conditionalFormatting>
  <conditionalFormatting sqref="H64">
    <cfRule type="expression" dxfId="1985" priority="85">
      <formula>H64&lt;0</formula>
    </cfRule>
  </conditionalFormatting>
  <conditionalFormatting sqref="H60:H61">
    <cfRule type="expression" dxfId="1984" priority="87">
      <formula>H60&lt;0</formula>
    </cfRule>
  </conditionalFormatting>
  <conditionalFormatting sqref="H62">
    <cfRule type="expression" dxfId="1983" priority="86">
      <formula>H62&lt;0</formula>
    </cfRule>
  </conditionalFormatting>
  <conditionalFormatting sqref="H63">
    <cfRule type="expression" dxfId="1982" priority="83">
      <formula>H63&lt;0</formula>
    </cfRule>
  </conditionalFormatting>
  <conditionalFormatting sqref="H65">
    <cfRule type="expression" dxfId="1981" priority="82">
      <formula>H65&lt;0</formula>
    </cfRule>
  </conditionalFormatting>
  <conditionalFormatting sqref="H74:H75">
    <cfRule type="expression" dxfId="1980" priority="78">
      <formula>H74&lt;0</formula>
    </cfRule>
  </conditionalFormatting>
  <conditionalFormatting sqref="H72">
    <cfRule type="expression" dxfId="1979" priority="79">
      <formula>H72&lt;0</formula>
    </cfRule>
  </conditionalFormatting>
  <conditionalFormatting sqref="H68:H69">
    <cfRule type="expression" dxfId="1978" priority="81">
      <formula>H68&lt;0</formula>
    </cfRule>
  </conditionalFormatting>
  <conditionalFormatting sqref="H70">
    <cfRule type="expression" dxfId="1977" priority="80">
      <formula>H70&lt;0</formula>
    </cfRule>
  </conditionalFormatting>
  <conditionalFormatting sqref="H71">
    <cfRule type="expression" dxfId="1976" priority="77">
      <formula>H71&lt;0</formula>
    </cfRule>
  </conditionalFormatting>
  <conditionalFormatting sqref="H73">
    <cfRule type="expression" dxfId="1975" priority="76">
      <formula>H73&lt;0</formula>
    </cfRule>
  </conditionalFormatting>
  <conditionalFormatting sqref="H82:H83">
    <cfRule type="expression" dxfId="1974" priority="72">
      <formula>H82&lt;0</formula>
    </cfRule>
  </conditionalFormatting>
  <conditionalFormatting sqref="H80">
    <cfRule type="expression" dxfId="1973" priority="73">
      <formula>H80&lt;0</formula>
    </cfRule>
  </conditionalFormatting>
  <conditionalFormatting sqref="H76:H77">
    <cfRule type="expression" dxfId="1972" priority="75">
      <formula>H76&lt;0</formula>
    </cfRule>
  </conditionalFormatting>
  <conditionalFormatting sqref="H78">
    <cfRule type="expression" dxfId="1971" priority="74">
      <formula>H78&lt;0</formula>
    </cfRule>
  </conditionalFormatting>
  <conditionalFormatting sqref="H79">
    <cfRule type="expression" dxfId="1970" priority="71">
      <formula>H79&lt;0</formula>
    </cfRule>
  </conditionalFormatting>
  <conditionalFormatting sqref="H81">
    <cfRule type="expression" dxfId="1969" priority="70">
      <formula>H81&lt;0</formula>
    </cfRule>
  </conditionalFormatting>
  <conditionalFormatting sqref="H90:Q91">
    <cfRule type="expression" dxfId="1968" priority="66">
      <formula>H90&lt;0</formula>
    </cfRule>
  </conditionalFormatting>
  <conditionalFormatting sqref="H88">
    <cfRule type="expression" dxfId="1967" priority="67">
      <formula>H88&lt;0</formula>
    </cfRule>
  </conditionalFormatting>
  <conditionalFormatting sqref="H84:H85">
    <cfRule type="expression" dxfId="1966" priority="69">
      <formula>H84&lt;0</formula>
    </cfRule>
  </conditionalFormatting>
  <conditionalFormatting sqref="H86">
    <cfRule type="expression" dxfId="1965" priority="68">
      <formula>H86&lt;0</formula>
    </cfRule>
  </conditionalFormatting>
  <conditionalFormatting sqref="H87">
    <cfRule type="expression" dxfId="1964" priority="65">
      <formula>H87&lt;0</formula>
    </cfRule>
  </conditionalFormatting>
  <conditionalFormatting sqref="H89:Q89">
    <cfRule type="expression" dxfId="1963" priority="64">
      <formula>H89&lt;0</formula>
    </cfRule>
  </conditionalFormatting>
  <conditionalFormatting sqref="I9">
    <cfRule type="expression" dxfId="1962" priority="63">
      <formula>I9&lt;0</formula>
    </cfRule>
  </conditionalFormatting>
  <conditionalFormatting sqref="J9:Q9">
    <cfRule type="expression" dxfId="1961" priority="62">
      <formula>J9&lt;0</formula>
    </cfRule>
  </conditionalFormatting>
  <conditionalFormatting sqref="I11">
    <cfRule type="expression" dxfId="1960" priority="61">
      <formula>I11&lt;0</formula>
    </cfRule>
  </conditionalFormatting>
  <conditionalFormatting sqref="J11:Q11">
    <cfRule type="expression" dxfId="1959" priority="60">
      <formula>J11&lt;0</formula>
    </cfRule>
  </conditionalFormatting>
  <conditionalFormatting sqref="I13">
    <cfRule type="expression" dxfId="1958" priority="59">
      <formula>I13&lt;0</formula>
    </cfRule>
  </conditionalFormatting>
  <conditionalFormatting sqref="J13:Q13">
    <cfRule type="expression" dxfId="1957" priority="58">
      <formula>J13&lt;0</formula>
    </cfRule>
  </conditionalFormatting>
  <conditionalFormatting sqref="I17">
    <cfRule type="expression" dxfId="1956" priority="57">
      <formula>I17&lt;0</formula>
    </cfRule>
  </conditionalFormatting>
  <conditionalFormatting sqref="J17:Q17">
    <cfRule type="expression" dxfId="1955" priority="56">
      <formula>J17&lt;0</formula>
    </cfRule>
  </conditionalFormatting>
  <conditionalFormatting sqref="I19">
    <cfRule type="expression" dxfId="1954" priority="55">
      <formula>I19&lt;0</formula>
    </cfRule>
  </conditionalFormatting>
  <conditionalFormatting sqref="J19:Q19">
    <cfRule type="expression" dxfId="1953" priority="54">
      <formula>J19&lt;0</formula>
    </cfRule>
  </conditionalFormatting>
  <conditionalFormatting sqref="I21">
    <cfRule type="expression" dxfId="1952" priority="53">
      <formula>I21&lt;0</formula>
    </cfRule>
  </conditionalFormatting>
  <conditionalFormatting sqref="J21:Q21">
    <cfRule type="expression" dxfId="1951" priority="52">
      <formula>J21&lt;0</formula>
    </cfRule>
  </conditionalFormatting>
  <conditionalFormatting sqref="I25">
    <cfRule type="expression" dxfId="1950" priority="51">
      <formula>I25&lt;0</formula>
    </cfRule>
  </conditionalFormatting>
  <conditionalFormatting sqref="J25:Q25">
    <cfRule type="expression" dxfId="1949" priority="50">
      <formula>J25&lt;0</formula>
    </cfRule>
  </conditionalFormatting>
  <conditionalFormatting sqref="I27">
    <cfRule type="expression" dxfId="1948" priority="49">
      <formula>I27&lt;0</formula>
    </cfRule>
  </conditionalFormatting>
  <conditionalFormatting sqref="J27:Q27">
    <cfRule type="expression" dxfId="1947" priority="48">
      <formula>J27&lt;0</formula>
    </cfRule>
  </conditionalFormatting>
  <conditionalFormatting sqref="I29">
    <cfRule type="expression" dxfId="1946" priority="47">
      <formula>I29&lt;0</formula>
    </cfRule>
  </conditionalFormatting>
  <conditionalFormatting sqref="J29:Q29">
    <cfRule type="expression" dxfId="1945" priority="46">
      <formula>J29&lt;0</formula>
    </cfRule>
  </conditionalFormatting>
  <conditionalFormatting sqref="I33">
    <cfRule type="expression" dxfId="1944" priority="45">
      <formula>I33&lt;0</formula>
    </cfRule>
  </conditionalFormatting>
  <conditionalFormatting sqref="J33:Q33">
    <cfRule type="expression" dxfId="1943" priority="44">
      <formula>J33&lt;0</formula>
    </cfRule>
  </conditionalFormatting>
  <conditionalFormatting sqref="I35">
    <cfRule type="expression" dxfId="1942" priority="43">
      <formula>I35&lt;0</formula>
    </cfRule>
  </conditionalFormatting>
  <conditionalFormatting sqref="J35:Q35">
    <cfRule type="expression" dxfId="1941" priority="42">
      <formula>J35&lt;0</formula>
    </cfRule>
  </conditionalFormatting>
  <conditionalFormatting sqref="I37">
    <cfRule type="expression" dxfId="1940" priority="41">
      <formula>I37&lt;0</formula>
    </cfRule>
  </conditionalFormatting>
  <conditionalFormatting sqref="J37:Q37">
    <cfRule type="expression" dxfId="1939" priority="40">
      <formula>J37&lt;0</formula>
    </cfRule>
  </conditionalFormatting>
  <conditionalFormatting sqref="I66:Q67">
    <cfRule type="expression" dxfId="1938" priority="38">
      <formula>I66&lt;0</formula>
    </cfRule>
  </conditionalFormatting>
  <conditionalFormatting sqref="I61:Q61">
    <cfRule type="expression" dxfId="1937" priority="39">
      <formula>I61&lt;0</formula>
    </cfRule>
  </conditionalFormatting>
  <conditionalFormatting sqref="I63:Q63">
    <cfRule type="expression" dxfId="1936" priority="37">
      <formula>I63&lt;0</formula>
    </cfRule>
  </conditionalFormatting>
  <conditionalFormatting sqref="I65:Q65">
    <cfRule type="expression" dxfId="1935" priority="36">
      <formula>I65&lt;0</formula>
    </cfRule>
  </conditionalFormatting>
  <conditionalFormatting sqref="I74:Q75">
    <cfRule type="expression" dxfId="1934" priority="34">
      <formula>I74&lt;0</formula>
    </cfRule>
  </conditionalFormatting>
  <conditionalFormatting sqref="I69:Q69">
    <cfRule type="expression" dxfId="1933" priority="35">
      <formula>I69&lt;0</formula>
    </cfRule>
  </conditionalFormatting>
  <conditionalFormatting sqref="I71:Q71">
    <cfRule type="expression" dxfId="1932" priority="33">
      <formula>I71&lt;0</formula>
    </cfRule>
  </conditionalFormatting>
  <conditionalFormatting sqref="I73:Q73">
    <cfRule type="expression" dxfId="1931" priority="32">
      <formula>I73&lt;0</formula>
    </cfRule>
  </conditionalFormatting>
  <conditionalFormatting sqref="I82:Q83">
    <cfRule type="expression" dxfId="1930" priority="30">
      <formula>I82&lt;0</formula>
    </cfRule>
  </conditionalFormatting>
  <conditionalFormatting sqref="I77:Q77">
    <cfRule type="expression" dxfId="1929" priority="31">
      <formula>I77&lt;0</formula>
    </cfRule>
  </conditionalFormatting>
  <conditionalFormatting sqref="I79:Q79">
    <cfRule type="expression" dxfId="1928" priority="29">
      <formula>I79&lt;0</formula>
    </cfRule>
  </conditionalFormatting>
  <conditionalFormatting sqref="I81:Q81">
    <cfRule type="expression" dxfId="1927" priority="28">
      <formula>I81&lt;0</formula>
    </cfRule>
  </conditionalFormatting>
  <conditionalFormatting sqref="I85:Q85">
    <cfRule type="expression" dxfId="1926" priority="27">
      <formula>I85&lt;0</formula>
    </cfRule>
  </conditionalFormatting>
  <conditionalFormatting sqref="I87:Q87">
    <cfRule type="expression" dxfId="1925" priority="26">
      <formula>I87&lt;0</formula>
    </cfRule>
  </conditionalFormatting>
  <conditionalFormatting sqref="I60">
    <cfRule type="expression" dxfId="1924" priority="25">
      <formula>I60&lt;0</formula>
    </cfRule>
  </conditionalFormatting>
  <conditionalFormatting sqref="J60:Q60">
    <cfRule type="expression" dxfId="1923" priority="24">
      <formula>J60&lt;0</formula>
    </cfRule>
  </conditionalFormatting>
  <conditionalFormatting sqref="I62">
    <cfRule type="expression" dxfId="1922" priority="23">
      <formula>I62&lt;0</formula>
    </cfRule>
  </conditionalFormatting>
  <conditionalFormatting sqref="J62:Q62">
    <cfRule type="expression" dxfId="1921" priority="22">
      <formula>J62&lt;0</formula>
    </cfRule>
  </conditionalFormatting>
  <conditionalFormatting sqref="I64">
    <cfRule type="expression" dxfId="1920" priority="21">
      <formula>I64&lt;0</formula>
    </cfRule>
  </conditionalFormatting>
  <conditionalFormatting sqref="J64:Q64">
    <cfRule type="expression" dxfId="1919" priority="20">
      <formula>J64&lt;0</formula>
    </cfRule>
  </conditionalFormatting>
  <conditionalFormatting sqref="I68">
    <cfRule type="expression" dxfId="1918" priority="19">
      <formula>I68&lt;0</formula>
    </cfRule>
  </conditionalFormatting>
  <conditionalFormatting sqref="J68:Q68">
    <cfRule type="expression" dxfId="1917" priority="18">
      <formula>J68&lt;0</formula>
    </cfRule>
  </conditionalFormatting>
  <conditionalFormatting sqref="I70">
    <cfRule type="expression" dxfId="1916" priority="17">
      <formula>I70&lt;0</formula>
    </cfRule>
  </conditionalFormatting>
  <conditionalFormatting sqref="J70:Q70">
    <cfRule type="expression" dxfId="1915" priority="16">
      <formula>J70&lt;0</formula>
    </cfRule>
  </conditionalFormatting>
  <conditionalFormatting sqref="I72">
    <cfRule type="expression" dxfId="1914" priority="15">
      <formula>I72&lt;0</formula>
    </cfRule>
  </conditionalFormatting>
  <conditionalFormatting sqref="J72:Q72">
    <cfRule type="expression" dxfId="1913" priority="14">
      <formula>J72&lt;0</formula>
    </cfRule>
  </conditionalFormatting>
  <conditionalFormatting sqref="I76">
    <cfRule type="expression" dxfId="1912" priority="13">
      <formula>I76&lt;0</formula>
    </cfRule>
  </conditionalFormatting>
  <conditionalFormatting sqref="J76:Q76">
    <cfRule type="expression" dxfId="1911" priority="12">
      <formula>J76&lt;0</formula>
    </cfRule>
  </conditionalFormatting>
  <conditionalFormatting sqref="I78">
    <cfRule type="expression" dxfId="1910" priority="11">
      <formula>I78&lt;0</formula>
    </cfRule>
  </conditionalFormatting>
  <conditionalFormatting sqref="J78:Q78">
    <cfRule type="expression" dxfId="1909" priority="10">
      <formula>J78&lt;0</formula>
    </cfRule>
  </conditionalFormatting>
  <conditionalFormatting sqref="I80">
    <cfRule type="expression" dxfId="1908" priority="9">
      <formula>I80&lt;0</formula>
    </cfRule>
  </conditionalFormatting>
  <conditionalFormatting sqref="J80:Q80">
    <cfRule type="expression" dxfId="1907" priority="8">
      <formula>J80&lt;0</formula>
    </cfRule>
  </conditionalFormatting>
  <conditionalFormatting sqref="I84">
    <cfRule type="expression" dxfId="1906" priority="7">
      <formula>I84&lt;0</formula>
    </cfRule>
  </conditionalFormatting>
  <conditionalFormatting sqref="J84:Q84">
    <cfRule type="expression" dxfId="1905" priority="6">
      <formula>J84&lt;0</formula>
    </cfRule>
  </conditionalFormatting>
  <conditionalFormatting sqref="I86">
    <cfRule type="expression" dxfId="1904" priority="5">
      <formula>I86&lt;0</formula>
    </cfRule>
  </conditionalFormatting>
  <conditionalFormatting sqref="J86:Q86">
    <cfRule type="expression" dxfId="1903" priority="4">
      <formula>J86&lt;0</formula>
    </cfRule>
  </conditionalFormatting>
  <conditionalFormatting sqref="I88">
    <cfRule type="expression" dxfId="1902" priority="3">
      <formula>I88&lt;0</formula>
    </cfRule>
  </conditionalFormatting>
  <conditionalFormatting sqref="J88:Q88">
    <cfRule type="expression" dxfId="1901" priority="2">
      <formula>J88&lt;0</formula>
    </cfRule>
  </conditionalFormatting>
  <conditionalFormatting sqref="H95:Q103">
    <cfRule type="expression" dxfId="1900" priority="1">
      <formula>H95&lt;0</formula>
    </cfRule>
  </conditionalFormatting>
  <dataValidations count="1">
    <dataValidation type="custom" allowBlank="1" showInputMessage="1" showErrorMessage="1" errorTitle="小数点以下入力エラー" error="小数点以下は３桁までとして下さい。" sqref="I9:Q9 I11:Q11 I13:Q13 I17:Q17 I19:Q19 I21:Q21 I25:Q25 I27:Q27 I29:Q29 I33:Q33 I35:Q35 I37:Q37 I60:Q60 I62:Q62 I64:Q64 I68:Q68 I70:Q70 I72:Q72 I76:Q76 I78:Q78 I80:Q80 I84:Q84 I86:Q86 I88:Q88">
      <formula1>ROUND(I9,3)=I9</formula1>
    </dataValidation>
  </dataValidations>
  <printOptions horizontalCentered="1"/>
  <pageMargins left="0.59055118110236227" right="0.59055118110236227" top="0.78740157480314965" bottom="0.39370078740157483" header="0.19685039370078741" footer="0.19685039370078741"/>
  <pageSetup paperSize="9" scale="51" pageOrder="overThenDown" orientation="portrait" blackAndWhite="1" r:id="rId1"/>
  <headerFooter>
    <oddFooter>&amp;C&amp;"ＭＳ 明朝,標準"&amp;14- &amp;P-2 -</oddFooter>
  </headerFooter>
  <rowBreaks count="2" manualBreakCount="2">
    <brk id="2" min="1" max="18" man="1"/>
    <brk id="53" min="1" max="18" man="1"/>
  </rowBreaks>
  <colBreaks count="1" manualBreakCount="1">
    <brk id="12" min="2" max="103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リスト!$D$4:$D$13</xm:f>
          </x14:formula1>
          <xm:sqref>F25:F30 F9:F14 F17:F22 F33:F38 F76:F81 F60:F65 F68:F73 F84:F89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Y50"/>
  <sheetViews>
    <sheetView view="pageBreakPreview" zoomScale="40" zoomScaleNormal="70" zoomScaleSheetLayoutView="40" workbookViewId="0">
      <selection activeCell="B2" sqref="B2"/>
    </sheetView>
  </sheetViews>
  <sheetFormatPr defaultColWidth="9.33203125" defaultRowHeight="11.25" customHeight="1"/>
  <cols>
    <col min="1" max="2" width="2.83203125" style="152" customWidth="1"/>
    <col min="3" max="25" width="9.33203125" style="152" customWidth="1"/>
    <col min="26" max="27" width="2.83203125" style="152" customWidth="1"/>
    <col min="28" max="50" width="9.33203125" style="152" customWidth="1"/>
    <col min="51" max="51" width="2.83203125" style="152" customWidth="1"/>
    <col min="52" max="16384" width="9.33203125" style="152"/>
  </cols>
  <sheetData>
    <row r="2" spans="2:51" ht="11.25" customHeigh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</row>
    <row r="3" spans="2:51" ht="33.75" customHeight="1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</row>
    <row r="4" spans="2:51" ht="33.75" customHeight="1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</row>
    <row r="5" spans="2:51" ht="33.75" customHeight="1"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</row>
    <row r="6" spans="2:51" ht="33.75" customHeight="1"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</row>
    <row r="7" spans="2:51" ht="33.75" customHeight="1"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</row>
    <row r="8" spans="2:51" ht="33.75" customHeight="1"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46"/>
      <c r="U8" s="146"/>
      <c r="V8" s="146"/>
      <c r="W8" s="146"/>
      <c r="X8" s="146"/>
      <c r="Y8" s="146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46"/>
      <c r="AT8" s="146"/>
      <c r="AU8" s="146"/>
      <c r="AV8" s="146"/>
      <c r="AW8" s="146"/>
      <c r="AX8" s="146"/>
      <c r="AY8" s="153"/>
    </row>
    <row r="9" spans="2:51" ht="33.75" customHeight="1"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46"/>
      <c r="U9" s="146"/>
      <c r="V9" s="146"/>
      <c r="W9" s="146"/>
      <c r="X9" s="146"/>
      <c r="Y9" s="146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46"/>
      <c r="AT9" s="146"/>
      <c r="AU9" s="146"/>
      <c r="AV9" s="146"/>
      <c r="AW9" s="146"/>
      <c r="AX9" s="146"/>
      <c r="AY9" s="153"/>
    </row>
    <row r="10" spans="2:51" ht="33.75" customHeight="1"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</row>
    <row r="11" spans="2:51" ht="33.75" customHeight="1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</row>
    <row r="12" spans="2:51" ht="33.75" customHeight="1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</row>
    <row r="13" spans="2:51" ht="33.75" customHeight="1">
      <c r="B13" s="153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3"/>
      <c r="AA13" s="153"/>
      <c r="AB13" s="462" t="s">
        <v>301</v>
      </c>
      <c r="AC13" s="462"/>
      <c r="AD13" s="462"/>
      <c r="AE13" s="462"/>
      <c r="AF13" s="462"/>
      <c r="AG13" s="462"/>
      <c r="AH13" s="462"/>
      <c r="AI13" s="462"/>
      <c r="AJ13" s="462"/>
      <c r="AK13" s="462"/>
      <c r="AL13" s="462"/>
      <c r="AM13" s="462"/>
      <c r="AN13" s="462"/>
      <c r="AO13" s="462"/>
      <c r="AP13" s="462"/>
      <c r="AQ13" s="462"/>
      <c r="AR13" s="462"/>
      <c r="AS13" s="462"/>
      <c r="AT13" s="462"/>
      <c r="AU13" s="462"/>
      <c r="AV13" s="462"/>
      <c r="AW13" s="462"/>
      <c r="AX13" s="462"/>
      <c r="AY13" s="153"/>
    </row>
    <row r="14" spans="2:51" ht="33.75" customHeight="1">
      <c r="B14" s="153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3"/>
      <c r="AA14" s="153"/>
      <c r="AB14" s="462"/>
      <c r="AC14" s="462"/>
      <c r="AD14" s="462"/>
      <c r="AE14" s="462"/>
      <c r="AF14" s="462"/>
      <c r="AG14" s="462"/>
      <c r="AH14" s="462"/>
      <c r="AI14" s="462"/>
      <c r="AJ14" s="462"/>
      <c r="AK14" s="462"/>
      <c r="AL14" s="462"/>
      <c r="AM14" s="462"/>
      <c r="AN14" s="462"/>
      <c r="AO14" s="462"/>
      <c r="AP14" s="462"/>
      <c r="AQ14" s="462"/>
      <c r="AR14" s="462"/>
      <c r="AS14" s="462"/>
      <c r="AT14" s="462"/>
      <c r="AU14" s="462"/>
      <c r="AV14" s="462"/>
      <c r="AW14" s="462"/>
      <c r="AX14" s="462"/>
      <c r="AY14" s="153"/>
    </row>
    <row r="15" spans="2:51" ht="33.75" customHeight="1">
      <c r="B15" s="153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3"/>
      <c r="AA15" s="153"/>
      <c r="AB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  <c r="AW15" s="462"/>
      <c r="AX15" s="462"/>
      <c r="AY15" s="153"/>
    </row>
    <row r="16" spans="2:51" ht="33.75" customHeight="1">
      <c r="B16" s="153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3"/>
      <c r="AA16" s="153"/>
      <c r="AB16" s="462"/>
      <c r="AC16" s="462"/>
      <c r="AD16" s="462"/>
      <c r="AE16" s="462"/>
      <c r="AF16" s="462"/>
      <c r="AG16" s="462"/>
      <c r="AH16" s="462"/>
      <c r="AI16" s="462"/>
      <c r="AJ16" s="462"/>
      <c r="AK16" s="462"/>
      <c r="AL16" s="462"/>
      <c r="AM16" s="462"/>
      <c r="AN16" s="462"/>
      <c r="AO16" s="462"/>
      <c r="AP16" s="462"/>
      <c r="AQ16" s="462"/>
      <c r="AR16" s="462"/>
      <c r="AS16" s="462"/>
      <c r="AT16" s="462"/>
      <c r="AU16" s="462"/>
      <c r="AV16" s="462"/>
      <c r="AW16" s="462"/>
      <c r="AX16" s="462"/>
      <c r="AY16" s="153"/>
    </row>
    <row r="17" spans="2:51" ht="33.75" customHeight="1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</row>
    <row r="18" spans="2:51" ht="33.75" customHeight="1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</row>
    <row r="19" spans="2:51" ht="33.75" customHeight="1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7"/>
      <c r="X19" s="148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7"/>
      <c r="AW19" s="148"/>
      <c r="AX19" s="153"/>
      <c r="AY19" s="153"/>
    </row>
    <row r="20" spans="2:51" ht="33.75" customHeight="1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7"/>
      <c r="X20" s="148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7"/>
      <c r="AW20" s="148"/>
      <c r="AX20" s="153"/>
      <c r="AY20" s="153"/>
    </row>
    <row r="21" spans="2:51" ht="33.75" customHeight="1"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7"/>
      <c r="X21" s="148"/>
      <c r="Y21" s="149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7"/>
      <c r="AW21" s="148"/>
      <c r="AX21" s="149"/>
      <c r="AY21" s="153"/>
    </row>
    <row r="22" spans="2:51" ht="33.75" customHeight="1"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48"/>
      <c r="X22" s="148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48"/>
      <c r="AW22" s="148"/>
      <c r="AX22" s="153"/>
      <c r="AY22" s="153"/>
    </row>
    <row r="23" spans="2:51" ht="33.75" customHeight="1"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48"/>
      <c r="X23" s="148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48"/>
      <c r="AW23" s="148"/>
      <c r="AX23" s="153"/>
      <c r="AY23" s="153"/>
    </row>
    <row r="24" spans="2:51" s="154" customFormat="1" ht="33.75" customHeight="1"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</row>
    <row r="25" spans="2:51" s="154" customFormat="1" ht="33.75" customHeight="1"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</row>
    <row r="26" spans="2:51" s="154" customFormat="1" ht="33.75" customHeight="1"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</row>
    <row r="27" spans="2:51" s="154" customFormat="1" ht="33.75" customHeight="1"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</row>
    <row r="28" spans="2:51" s="154" customFormat="1" ht="33.75" customHeight="1"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</row>
    <row r="29" spans="2:51" s="154" customFormat="1" ht="33.75" customHeight="1"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</row>
    <row r="30" spans="2:51" s="154" customFormat="1" ht="33.75" customHeight="1"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</row>
    <row r="31" spans="2:51" s="154" customFormat="1" ht="33.75" customHeight="1"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</row>
    <row r="32" spans="2:51" s="154" customFormat="1" ht="33.75" customHeight="1"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</row>
    <row r="33" spans="2:51" s="154" customFormat="1" ht="33.75" customHeight="1"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</row>
    <row r="34" spans="2:51" s="154" customFormat="1" ht="33.75" customHeight="1"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</row>
    <row r="35" spans="2:51" s="154" customFormat="1" ht="33.75" customHeight="1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</row>
    <row r="36" spans="2:51" s="154" customFormat="1" ht="33.75" customHeight="1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</row>
    <row r="37" spans="2:51" s="154" customFormat="1" ht="33.75" customHeight="1"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</row>
    <row r="38" spans="2:51" s="154" customFormat="1" ht="33.75" customHeight="1"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</row>
    <row r="39" spans="2:51" s="154" customFormat="1" ht="33.75" customHeight="1"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</row>
    <row r="40" spans="2:51" s="154" customFormat="1" ht="33.75" customHeight="1"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</row>
    <row r="41" spans="2:51" s="154" customFormat="1" ht="33.75" customHeight="1"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</row>
    <row r="42" spans="2:51" s="154" customFormat="1" ht="33.75" customHeight="1"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</row>
    <row r="43" spans="2:51" s="154" customFormat="1" ht="33.75" customHeight="1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</row>
    <row r="44" spans="2:51" s="154" customFormat="1" ht="33.75" customHeight="1"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</row>
    <row r="45" spans="2:51" s="154" customFormat="1" ht="33.75" customHeight="1"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</row>
    <row r="46" spans="2:51" s="154" customFormat="1" ht="33.75" customHeight="1"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</row>
    <row r="47" spans="2:51" ht="33.75" customHeight="1"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</row>
    <row r="48" spans="2:51" ht="33.75" customHeight="1"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</row>
    <row r="49" spans="2:51" ht="33.75" customHeight="1"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</row>
    <row r="50" spans="2:51" ht="11.25" customHeight="1"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</row>
  </sheetData>
  <mergeCells count="1">
    <mergeCell ref="AB13:AX16"/>
  </mergeCells>
  <phoneticPr fontId="11"/>
  <printOptions horizontalCentered="1"/>
  <pageMargins left="0.59055118110236227" right="0.59055118110236227" top="0.78740157480314965" bottom="0.39370078740157483" header="0.19685039370078741" footer="0.19685039370078741"/>
  <pageSetup paperSize="9" scale="50" pageOrder="overThenDown" orientation="portrait" r:id="rId1"/>
  <colBreaks count="1" manualBreakCount="1">
    <brk id="26" min="1" max="49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322"/>
  <sheetViews>
    <sheetView showGridLines="0" view="pageBreakPreview" zoomScale="48" zoomScaleNormal="70" zoomScaleSheetLayoutView="48" workbookViewId="0">
      <selection activeCell="B3" sqref="B3"/>
    </sheetView>
  </sheetViews>
  <sheetFormatPr defaultColWidth="9.33203125" defaultRowHeight="13.5"/>
  <cols>
    <col min="1" max="2" width="2.83203125" style="62" customWidth="1"/>
    <col min="3" max="3" width="7.5" style="62" customWidth="1"/>
    <col min="4" max="4" width="35.5" style="62" customWidth="1"/>
    <col min="5" max="5" width="21.33203125" style="62" customWidth="1"/>
    <col min="6" max="18" width="24.83203125" style="62" customWidth="1"/>
    <col min="19" max="19" width="40.83203125" style="62" customWidth="1"/>
    <col min="20" max="20" width="2.83203125" style="62" customWidth="1"/>
    <col min="21" max="16384" width="9.33203125" style="62"/>
  </cols>
  <sheetData>
    <row r="1" spans="2:21" ht="28.5" customHeight="1">
      <c r="B1" s="1" t="s">
        <v>363</v>
      </c>
      <c r="H1" s="171"/>
      <c r="I1" s="2"/>
    </row>
    <row r="3" spans="2:21" s="68" customFormat="1" ht="22.5" customHeight="1">
      <c r="C3" s="61" t="s">
        <v>125</v>
      </c>
      <c r="D3" s="61"/>
      <c r="E3" s="61"/>
      <c r="F3" s="135"/>
    </row>
    <row r="4" spans="2:21" s="68" customFormat="1" ht="22.5" customHeight="1">
      <c r="C4" s="65" t="s">
        <v>126</v>
      </c>
      <c r="D4" s="65"/>
      <c r="E4" s="65"/>
      <c r="F4" s="137"/>
    </row>
    <row r="5" spans="2:21" s="68" customFormat="1" ht="22.5" customHeight="1">
      <c r="C5" s="51" t="s">
        <v>28</v>
      </c>
      <c r="E5" s="198" t="s">
        <v>310</v>
      </c>
      <c r="P5" s="81"/>
      <c r="R5" s="81"/>
    </row>
    <row r="6" spans="2:21" s="68" customFormat="1" ht="21.95" customHeight="1">
      <c r="C6" s="119"/>
      <c r="D6" s="454" t="s">
        <v>127</v>
      </c>
      <c r="E6" s="455"/>
      <c r="F6" s="19" t="s">
        <v>79</v>
      </c>
      <c r="G6" s="19" t="s">
        <v>80</v>
      </c>
      <c r="H6" s="19" t="s">
        <v>81</v>
      </c>
      <c r="I6" s="19" t="s">
        <v>82</v>
      </c>
      <c r="J6" s="19" t="s">
        <v>83</v>
      </c>
      <c r="K6" s="19" t="s">
        <v>84</v>
      </c>
      <c r="L6" s="19" t="s">
        <v>85</v>
      </c>
      <c r="M6" s="19" t="s">
        <v>86</v>
      </c>
      <c r="N6" s="19" t="s">
        <v>87</v>
      </c>
      <c r="O6" s="19" t="s">
        <v>88</v>
      </c>
      <c r="P6" s="19" t="s">
        <v>89</v>
      </c>
      <c r="Q6" s="19" t="s">
        <v>94</v>
      </c>
      <c r="R6" s="189" t="s">
        <v>307</v>
      </c>
      <c r="S6" s="190" t="s">
        <v>308</v>
      </c>
      <c r="U6" s="226" t="s">
        <v>417</v>
      </c>
    </row>
    <row r="7" spans="2:21" s="68" customFormat="1" ht="21.95" customHeight="1">
      <c r="C7" s="194"/>
      <c r="D7" s="456"/>
      <c r="E7" s="457"/>
      <c r="F7" s="191"/>
      <c r="G7" s="192"/>
      <c r="H7" s="191"/>
      <c r="I7" s="192"/>
      <c r="J7" s="191"/>
      <c r="K7" s="192"/>
      <c r="L7" s="192"/>
      <c r="M7" s="192"/>
      <c r="N7" s="191"/>
      <c r="O7" s="192"/>
      <c r="P7" s="192"/>
      <c r="Q7" s="193"/>
      <c r="R7" s="192"/>
      <c r="S7" s="193"/>
      <c r="U7" s="226" t="s">
        <v>416</v>
      </c>
    </row>
    <row r="8" spans="2:21" s="68" customFormat="1" ht="33.200000000000003" customHeight="1">
      <c r="C8" s="195"/>
      <c r="D8" s="463"/>
      <c r="E8" s="464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472"/>
      <c r="S8" s="465"/>
    </row>
    <row r="9" spans="2:21" s="68" customFormat="1" ht="33.200000000000003" customHeight="1">
      <c r="C9" s="195" t="s">
        <v>128</v>
      </c>
      <c r="D9" s="463"/>
      <c r="E9" s="464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473"/>
      <c r="S9" s="466"/>
    </row>
    <row r="10" spans="2:21" s="68" customFormat="1" ht="33.200000000000003" customHeight="1">
      <c r="C10" s="195" t="s">
        <v>129</v>
      </c>
      <c r="D10" s="463"/>
      <c r="E10" s="464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473"/>
      <c r="S10" s="466"/>
    </row>
    <row r="11" spans="2:21" s="68" customFormat="1" ht="33.200000000000003" customHeight="1">
      <c r="C11" s="195" t="s">
        <v>130</v>
      </c>
      <c r="D11" s="463"/>
      <c r="E11" s="464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473"/>
      <c r="S11" s="466"/>
    </row>
    <row r="12" spans="2:21" s="68" customFormat="1" ht="33.200000000000003" customHeight="1">
      <c r="C12" s="195" t="s">
        <v>131</v>
      </c>
      <c r="D12" s="463"/>
      <c r="E12" s="464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473"/>
      <c r="S12" s="466"/>
    </row>
    <row r="13" spans="2:21" s="68" customFormat="1" ht="33.200000000000003" customHeight="1">
      <c r="C13" s="196" t="s">
        <v>309</v>
      </c>
      <c r="D13" s="463"/>
      <c r="E13" s="464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473"/>
      <c r="S13" s="466"/>
    </row>
    <row r="14" spans="2:21" s="68" customFormat="1" ht="33.200000000000003" customHeight="1">
      <c r="C14" s="195" t="s">
        <v>132</v>
      </c>
      <c r="D14" s="463"/>
      <c r="E14" s="464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473"/>
      <c r="S14" s="466"/>
    </row>
    <row r="15" spans="2:21" s="68" customFormat="1" ht="33.200000000000003" customHeight="1">
      <c r="C15" s="195" t="s">
        <v>133</v>
      </c>
      <c r="D15" s="463"/>
      <c r="E15" s="464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473"/>
      <c r="S15" s="466"/>
    </row>
    <row r="16" spans="2:21" s="68" customFormat="1" ht="33.200000000000003" customHeight="1">
      <c r="C16" s="196" t="s">
        <v>134</v>
      </c>
      <c r="D16" s="463"/>
      <c r="E16" s="464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473"/>
      <c r="S16" s="466"/>
    </row>
    <row r="17" spans="3:21" s="68" customFormat="1" ht="33.200000000000003" customHeight="1">
      <c r="C17" s="195"/>
      <c r="D17" s="463"/>
      <c r="E17" s="464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473"/>
      <c r="S17" s="466"/>
    </row>
    <row r="18" spans="3:21" s="68" customFormat="1" ht="30" customHeight="1">
      <c r="C18" s="187" t="s">
        <v>302</v>
      </c>
      <c r="D18" s="197"/>
      <c r="E18" s="184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473"/>
      <c r="S18" s="466"/>
    </row>
    <row r="19" spans="3:21" s="68" customFormat="1" ht="30" customHeight="1">
      <c r="C19" s="468" t="s">
        <v>303</v>
      </c>
      <c r="D19" s="469"/>
      <c r="E19" s="142" t="s">
        <v>135</v>
      </c>
      <c r="F19" s="222" t="str">
        <f>IF(COUNT(F8:F17)=0,"",SUM(F8:F17)+F18)</f>
        <v/>
      </c>
      <c r="G19" s="222" t="str">
        <f t="shared" ref="G19" si="0">IF(COUNT(G8:G17)=0,"",SUM(G8:G17)+G18)</f>
        <v/>
      </c>
      <c r="H19" s="222" t="str">
        <f t="shared" ref="H19" si="1">IF(COUNT(H8:H17)=0,"",SUM(H8:H17)+H18)</f>
        <v/>
      </c>
      <c r="I19" s="222" t="str">
        <f t="shared" ref="I19" si="2">IF(COUNT(I8:I17)=0,"",SUM(I8:I17)+I18)</f>
        <v/>
      </c>
      <c r="J19" s="222" t="str">
        <f t="shared" ref="J19" si="3">IF(COUNT(J8:J17)=0,"",SUM(J8:J17)+J18)</f>
        <v/>
      </c>
      <c r="K19" s="222" t="str">
        <f t="shared" ref="K19" si="4">IF(COUNT(K8:K17)=0,"",SUM(K8:K17)+K18)</f>
        <v/>
      </c>
      <c r="L19" s="222" t="str">
        <f t="shared" ref="L19" si="5">IF(COUNT(L8:L17)=0,"",SUM(L8:L17)+L18)</f>
        <v/>
      </c>
      <c r="M19" s="222" t="str">
        <f t="shared" ref="M19" si="6">IF(COUNT(M8:M17)=0,"",SUM(M8:M17)+M18)</f>
        <v/>
      </c>
      <c r="N19" s="222" t="str">
        <f t="shared" ref="N19" si="7">IF(COUNT(N8:N17)=0,"",SUM(N8:N17)+N18)</f>
        <v/>
      </c>
      <c r="O19" s="222" t="str">
        <f t="shared" ref="O19" si="8">IF(COUNT(O8:O17)=0,"",SUM(O8:O17)+O18)</f>
        <v/>
      </c>
      <c r="P19" s="222" t="str">
        <f t="shared" ref="P19" si="9">IF(COUNT(P8:P17)=0,"",SUM(P8:P17)+P18)</f>
        <v/>
      </c>
      <c r="Q19" s="222" t="str">
        <f t="shared" ref="Q19" si="10">IF(COUNT(Q8:Q17)=0,"",SUM(Q8:Q17)+Q18)</f>
        <v/>
      </c>
      <c r="R19" s="473"/>
      <c r="S19" s="466"/>
      <c r="U19" s="225" t="s">
        <v>414</v>
      </c>
    </row>
    <row r="20" spans="3:21" s="68" customFormat="1" ht="30" customHeight="1">
      <c r="C20" s="470"/>
      <c r="D20" s="471"/>
      <c r="E20" s="142" t="s">
        <v>136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474"/>
      <c r="S20" s="466"/>
    </row>
    <row r="21" spans="3:21" s="68" customFormat="1" ht="30" customHeight="1">
      <c r="C21" s="187" t="s">
        <v>304</v>
      </c>
      <c r="D21" s="197"/>
      <c r="E21" s="184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 t="str">
        <f>IF(COUNT(F21:Q21)=0,"",SUM(F21:Q21))</f>
        <v/>
      </c>
      <c r="S21" s="466"/>
    </row>
    <row r="22" spans="3:21" s="68" customFormat="1" ht="30" customHeight="1">
      <c r="C22" s="187" t="s">
        <v>305</v>
      </c>
      <c r="D22" s="197"/>
      <c r="E22" s="184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 t="str">
        <f t="shared" ref="R22:R24" si="11">IF(COUNT(F22:Q22)=0,"",SUM(F22:Q22))</f>
        <v/>
      </c>
      <c r="S22" s="466"/>
    </row>
    <row r="23" spans="3:21" s="68" customFormat="1" ht="30" customHeight="1">
      <c r="C23" s="468" t="s">
        <v>306</v>
      </c>
      <c r="D23" s="469"/>
      <c r="E23" s="142" t="s">
        <v>135</v>
      </c>
      <c r="F23" s="222" t="str">
        <f>IF(COUNT(F21:F22)=0,"",F21-F22)</f>
        <v/>
      </c>
      <c r="G23" s="222" t="str">
        <f t="shared" ref="G23" si="12">IF(COUNT(G21:G22)=0,"",G21-G22)</f>
        <v/>
      </c>
      <c r="H23" s="222" t="str">
        <f t="shared" ref="H23" si="13">IF(COUNT(H21:H22)=0,"",H21-H22)</f>
        <v/>
      </c>
      <c r="I23" s="222" t="str">
        <f t="shared" ref="I23" si="14">IF(COUNT(I21:I22)=0,"",I21-I22)</f>
        <v/>
      </c>
      <c r="J23" s="222" t="str">
        <f t="shared" ref="J23" si="15">IF(COUNT(J21:J22)=0,"",J21-J22)</f>
        <v/>
      </c>
      <c r="K23" s="222" t="str">
        <f t="shared" ref="K23" si="16">IF(COUNT(K21:K22)=0,"",K21-K22)</f>
        <v/>
      </c>
      <c r="L23" s="222" t="str">
        <f t="shared" ref="L23" si="17">IF(COUNT(L21:L22)=0,"",L21-L22)</f>
        <v/>
      </c>
      <c r="M23" s="222" t="str">
        <f t="shared" ref="M23" si="18">IF(COUNT(M21:M22)=0,"",M21-M22)</f>
        <v/>
      </c>
      <c r="N23" s="222" t="str">
        <f t="shared" ref="N23" si="19">IF(COUNT(N21:N22)=0,"",N21-N22)</f>
        <v/>
      </c>
      <c r="O23" s="222" t="str">
        <f t="shared" ref="O23" si="20">IF(COUNT(O21:O22)=0,"",O21-O22)</f>
        <v/>
      </c>
      <c r="P23" s="222" t="str">
        <f t="shared" ref="P23" si="21">IF(COUNT(P21:P22)=0,"",P21-P22)</f>
        <v/>
      </c>
      <c r="Q23" s="222" t="str">
        <f t="shared" ref="Q23" si="22">IF(COUNT(Q21:Q22)=0,"",Q21-Q22)</f>
        <v/>
      </c>
      <c r="R23" s="222" t="str">
        <f t="shared" si="11"/>
        <v/>
      </c>
      <c r="S23" s="466"/>
      <c r="U23" s="225" t="s">
        <v>414</v>
      </c>
    </row>
    <row r="24" spans="3:21" s="68" customFormat="1" ht="30" customHeight="1">
      <c r="C24" s="470"/>
      <c r="D24" s="471"/>
      <c r="E24" s="142" t="s">
        <v>136</v>
      </c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 t="str">
        <f t="shared" si="11"/>
        <v/>
      </c>
      <c r="S24" s="467"/>
    </row>
    <row r="25" spans="3:21" s="83" customFormat="1" ht="18.75" customHeight="1">
      <c r="C25" s="79" t="s">
        <v>285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82"/>
    </row>
    <row r="26" spans="3:21" s="83" customFormat="1" ht="18.75" customHeight="1">
      <c r="C26" s="79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82"/>
    </row>
    <row r="27" spans="3:21" s="83" customFormat="1" ht="18.75" customHeight="1">
      <c r="C27" s="79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82"/>
    </row>
    <row r="28" spans="3:21" s="83" customFormat="1" ht="18.75" customHeight="1">
      <c r="C28" s="79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82"/>
    </row>
    <row r="29" spans="3:21" s="83" customFormat="1" ht="18.75" customHeight="1">
      <c r="C29" s="79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82"/>
    </row>
    <row r="30" spans="3:21" s="83" customFormat="1" ht="18.75" customHeight="1">
      <c r="C30" s="79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82"/>
    </row>
    <row r="31" spans="3:21" s="83" customFormat="1" ht="18.75" customHeight="1">
      <c r="C31" s="79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82"/>
    </row>
    <row r="32" spans="3:21" s="83" customFormat="1" ht="18.75" customHeight="1">
      <c r="C32" s="79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82"/>
    </row>
    <row r="33" spans="3:21" s="83" customFormat="1" ht="18.75" customHeight="1">
      <c r="C33" s="79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82"/>
    </row>
    <row r="34" spans="3:21" s="83" customFormat="1" ht="18.75" customHeight="1">
      <c r="C34" s="79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82"/>
    </row>
    <row r="35" spans="3:21" s="68" customFormat="1" ht="22.5" customHeight="1">
      <c r="C35" s="61" t="s">
        <v>125</v>
      </c>
      <c r="D35" s="61"/>
      <c r="E35" s="61"/>
      <c r="F35" s="135"/>
    </row>
    <row r="36" spans="3:21" s="68" customFormat="1" ht="22.5" customHeight="1">
      <c r="C36" s="65" t="s">
        <v>126</v>
      </c>
      <c r="D36" s="65"/>
      <c r="E36" s="65"/>
      <c r="F36" s="137"/>
    </row>
    <row r="37" spans="3:21" s="68" customFormat="1" ht="22.5" customHeight="1">
      <c r="C37" s="51" t="s">
        <v>28</v>
      </c>
      <c r="E37" s="198" t="s">
        <v>311</v>
      </c>
      <c r="P37" s="81"/>
      <c r="R37" s="81"/>
    </row>
    <row r="38" spans="3:21" s="68" customFormat="1" ht="21.95" customHeight="1">
      <c r="C38" s="119"/>
      <c r="D38" s="454" t="s">
        <v>127</v>
      </c>
      <c r="E38" s="455"/>
      <c r="F38" s="19" t="s">
        <v>79</v>
      </c>
      <c r="G38" s="19" t="s">
        <v>80</v>
      </c>
      <c r="H38" s="19" t="s">
        <v>81</v>
      </c>
      <c r="I38" s="19" t="s">
        <v>82</v>
      </c>
      <c r="J38" s="19" t="s">
        <v>83</v>
      </c>
      <c r="K38" s="19" t="s">
        <v>84</v>
      </c>
      <c r="L38" s="19" t="s">
        <v>85</v>
      </c>
      <c r="M38" s="19" t="s">
        <v>86</v>
      </c>
      <c r="N38" s="19" t="s">
        <v>87</v>
      </c>
      <c r="O38" s="19" t="s">
        <v>88</v>
      </c>
      <c r="P38" s="19" t="s">
        <v>89</v>
      </c>
      <c r="Q38" s="19" t="s">
        <v>94</v>
      </c>
      <c r="R38" s="189" t="s">
        <v>307</v>
      </c>
      <c r="S38" s="190" t="s">
        <v>308</v>
      </c>
      <c r="U38" s="226" t="s">
        <v>417</v>
      </c>
    </row>
    <row r="39" spans="3:21" s="68" customFormat="1" ht="21.95" customHeight="1">
      <c r="C39" s="194"/>
      <c r="D39" s="456"/>
      <c r="E39" s="457"/>
      <c r="F39" s="191"/>
      <c r="G39" s="192"/>
      <c r="H39" s="191"/>
      <c r="I39" s="192"/>
      <c r="J39" s="191"/>
      <c r="K39" s="192"/>
      <c r="L39" s="192"/>
      <c r="M39" s="192"/>
      <c r="N39" s="191"/>
      <c r="O39" s="192"/>
      <c r="P39" s="192"/>
      <c r="Q39" s="193"/>
      <c r="R39" s="192"/>
      <c r="S39" s="193"/>
      <c r="U39" s="226" t="s">
        <v>416</v>
      </c>
    </row>
    <row r="40" spans="3:21" s="68" customFormat="1" ht="33.200000000000003" customHeight="1">
      <c r="C40" s="195"/>
      <c r="D40" s="463"/>
      <c r="E40" s="464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472"/>
      <c r="S40" s="465"/>
    </row>
    <row r="41" spans="3:21" s="68" customFormat="1" ht="33.200000000000003" customHeight="1">
      <c r="C41" s="195" t="s">
        <v>128</v>
      </c>
      <c r="D41" s="463"/>
      <c r="E41" s="464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473"/>
      <c r="S41" s="466"/>
    </row>
    <row r="42" spans="3:21" s="68" customFormat="1" ht="33.200000000000003" customHeight="1">
      <c r="C42" s="195" t="s">
        <v>129</v>
      </c>
      <c r="D42" s="463"/>
      <c r="E42" s="464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473"/>
      <c r="S42" s="466"/>
    </row>
    <row r="43" spans="3:21" s="68" customFormat="1" ht="33.200000000000003" customHeight="1">
      <c r="C43" s="195" t="s">
        <v>130</v>
      </c>
      <c r="D43" s="463"/>
      <c r="E43" s="464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473"/>
      <c r="S43" s="466"/>
    </row>
    <row r="44" spans="3:21" s="68" customFormat="1" ht="33.200000000000003" customHeight="1">
      <c r="C44" s="195" t="s">
        <v>131</v>
      </c>
      <c r="D44" s="463"/>
      <c r="E44" s="464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473"/>
      <c r="S44" s="466"/>
    </row>
    <row r="45" spans="3:21" s="68" customFormat="1" ht="33.200000000000003" customHeight="1">
      <c r="C45" s="196" t="s">
        <v>309</v>
      </c>
      <c r="D45" s="463"/>
      <c r="E45" s="464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473"/>
      <c r="S45" s="466"/>
    </row>
    <row r="46" spans="3:21" s="68" customFormat="1" ht="33.200000000000003" customHeight="1">
      <c r="C46" s="195" t="s">
        <v>132</v>
      </c>
      <c r="D46" s="463"/>
      <c r="E46" s="464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473"/>
      <c r="S46" s="466"/>
    </row>
    <row r="47" spans="3:21" s="68" customFormat="1" ht="33.200000000000003" customHeight="1">
      <c r="C47" s="195" t="s">
        <v>133</v>
      </c>
      <c r="D47" s="463"/>
      <c r="E47" s="464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473"/>
      <c r="S47" s="466"/>
    </row>
    <row r="48" spans="3:21" s="68" customFormat="1" ht="33.200000000000003" customHeight="1">
      <c r="C48" s="196" t="s">
        <v>134</v>
      </c>
      <c r="D48" s="463"/>
      <c r="E48" s="464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473"/>
      <c r="S48" s="466"/>
    </row>
    <row r="49" spans="3:21" s="68" customFormat="1" ht="33.200000000000003" customHeight="1">
      <c r="C49" s="195"/>
      <c r="D49" s="463"/>
      <c r="E49" s="464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473"/>
      <c r="S49" s="466"/>
    </row>
    <row r="50" spans="3:21" s="68" customFormat="1" ht="30" customHeight="1">
      <c r="C50" s="187" t="s">
        <v>302</v>
      </c>
      <c r="D50" s="197"/>
      <c r="E50" s="184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473"/>
      <c r="S50" s="466"/>
    </row>
    <row r="51" spans="3:21" s="68" customFormat="1" ht="30" customHeight="1">
      <c r="C51" s="468" t="s">
        <v>303</v>
      </c>
      <c r="D51" s="469"/>
      <c r="E51" s="142" t="s">
        <v>135</v>
      </c>
      <c r="F51" s="222" t="str">
        <f>IF(COUNT(F40:F49)=0,"",SUM(F40:F49)+F50)</f>
        <v/>
      </c>
      <c r="G51" s="222" t="str">
        <f t="shared" ref="G51" si="23">IF(COUNT(G40:G49)=0,"",SUM(G40:G49)+G50)</f>
        <v/>
      </c>
      <c r="H51" s="222" t="str">
        <f t="shared" ref="H51" si="24">IF(COUNT(H40:H49)=0,"",SUM(H40:H49)+H50)</f>
        <v/>
      </c>
      <c r="I51" s="222" t="str">
        <f t="shared" ref="I51" si="25">IF(COUNT(I40:I49)=0,"",SUM(I40:I49)+I50)</f>
        <v/>
      </c>
      <c r="J51" s="222" t="str">
        <f t="shared" ref="J51" si="26">IF(COUNT(J40:J49)=0,"",SUM(J40:J49)+J50)</f>
        <v/>
      </c>
      <c r="K51" s="222" t="str">
        <f t="shared" ref="K51" si="27">IF(COUNT(K40:K49)=0,"",SUM(K40:K49)+K50)</f>
        <v/>
      </c>
      <c r="L51" s="222" t="str">
        <f t="shared" ref="L51" si="28">IF(COUNT(L40:L49)=0,"",SUM(L40:L49)+L50)</f>
        <v/>
      </c>
      <c r="M51" s="222" t="str">
        <f t="shared" ref="M51" si="29">IF(COUNT(M40:M49)=0,"",SUM(M40:M49)+M50)</f>
        <v/>
      </c>
      <c r="N51" s="222" t="str">
        <f t="shared" ref="N51" si="30">IF(COUNT(N40:N49)=0,"",SUM(N40:N49)+N50)</f>
        <v/>
      </c>
      <c r="O51" s="222" t="str">
        <f t="shared" ref="O51" si="31">IF(COUNT(O40:O49)=0,"",SUM(O40:O49)+O50)</f>
        <v/>
      </c>
      <c r="P51" s="222" t="str">
        <f t="shared" ref="P51" si="32">IF(COUNT(P40:P49)=0,"",SUM(P40:P49)+P50)</f>
        <v/>
      </c>
      <c r="Q51" s="222" t="str">
        <f t="shared" ref="Q51" si="33">IF(COUNT(Q40:Q49)=0,"",SUM(Q40:Q49)+Q50)</f>
        <v/>
      </c>
      <c r="R51" s="473"/>
      <c r="S51" s="466"/>
      <c r="U51" s="225" t="s">
        <v>414</v>
      </c>
    </row>
    <row r="52" spans="3:21" s="68" customFormat="1" ht="30" customHeight="1">
      <c r="C52" s="470"/>
      <c r="D52" s="471"/>
      <c r="E52" s="142" t="s">
        <v>136</v>
      </c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474"/>
      <c r="S52" s="466"/>
    </row>
    <row r="53" spans="3:21" s="68" customFormat="1" ht="30" customHeight="1">
      <c r="C53" s="187" t="s">
        <v>304</v>
      </c>
      <c r="D53" s="197"/>
      <c r="E53" s="184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 t="str">
        <f>IF(COUNT(F53:Q53)=0,"",SUM(F53:Q53))</f>
        <v/>
      </c>
      <c r="S53" s="466"/>
    </row>
    <row r="54" spans="3:21" s="68" customFormat="1" ht="30" customHeight="1">
      <c r="C54" s="187" t="s">
        <v>305</v>
      </c>
      <c r="D54" s="197"/>
      <c r="E54" s="184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 t="str">
        <f t="shared" ref="R54:R56" si="34">IF(COUNT(F54:Q54)=0,"",SUM(F54:Q54))</f>
        <v/>
      </c>
      <c r="S54" s="466"/>
    </row>
    <row r="55" spans="3:21" s="68" customFormat="1" ht="30" customHeight="1">
      <c r="C55" s="468" t="s">
        <v>306</v>
      </c>
      <c r="D55" s="469"/>
      <c r="E55" s="142" t="s">
        <v>135</v>
      </c>
      <c r="F55" s="222" t="str">
        <f>IF(COUNT(F53:F54)=0,"",F53-F54)</f>
        <v/>
      </c>
      <c r="G55" s="222" t="str">
        <f t="shared" ref="G55" si="35">IF(COUNT(G53:G54)=0,"",G53-G54)</f>
        <v/>
      </c>
      <c r="H55" s="222" t="str">
        <f t="shared" ref="H55" si="36">IF(COUNT(H53:H54)=0,"",H53-H54)</f>
        <v/>
      </c>
      <c r="I55" s="222" t="str">
        <f t="shared" ref="I55" si="37">IF(COUNT(I53:I54)=0,"",I53-I54)</f>
        <v/>
      </c>
      <c r="J55" s="222" t="str">
        <f t="shared" ref="J55" si="38">IF(COUNT(J53:J54)=0,"",J53-J54)</f>
        <v/>
      </c>
      <c r="K55" s="222" t="str">
        <f t="shared" ref="K55" si="39">IF(COUNT(K53:K54)=0,"",K53-K54)</f>
        <v/>
      </c>
      <c r="L55" s="222" t="str">
        <f t="shared" ref="L55" si="40">IF(COUNT(L53:L54)=0,"",L53-L54)</f>
        <v/>
      </c>
      <c r="M55" s="222" t="str">
        <f t="shared" ref="M55" si="41">IF(COUNT(M53:M54)=0,"",M53-M54)</f>
        <v/>
      </c>
      <c r="N55" s="222" t="str">
        <f t="shared" ref="N55" si="42">IF(COUNT(N53:N54)=0,"",N53-N54)</f>
        <v/>
      </c>
      <c r="O55" s="222" t="str">
        <f t="shared" ref="O55" si="43">IF(COUNT(O53:O54)=0,"",O53-O54)</f>
        <v/>
      </c>
      <c r="P55" s="222" t="str">
        <f t="shared" ref="P55" si="44">IF(COUNT(P53:P54)=0,"",P53-P54)</f>
        <v/>
      </c>
      <c r="Q55" s="222" t="str">
        <f t="shared" ref="Q55" si="45">IF(COUNT(Q53:Q54)=0,"",Q53-Q54)</f>
        <v/>
      </c>
      <c r="R55" s="222" t="str">
        <f t="shared" si="34"/>
        <v/>
      </c>
      <c r="S55" s="466"/>
      <c r="U55" s="225" t="s">
        <v>414</v>
      </c>
    </row>
    <row r="56" spans="3:21" s="68" customFormat="1" ht="30" customHeight="1">
      <c r="C56" s="470"/>
      <c r="D56" s="471"/>
      <c r="E56" s="142" t="s">
        <v>136</v>
      </c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 t="str">
        <f t="shared" si="34"/>
        <v/>
      </c>
      <c r="S56" s="467"/>
    </row>
    <row r="57" spans="3:21" s="83" customFormat="1" ht="18.75" customHeight="1">
      <c r="C57" s="79" t="s">
        <v>285</v>
      </c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82"/>
    </row>
    <row r="58" spans="3:21" s="83" customFormat="1" ht="18.75" customHeight="1">
      <c r="C58" s="79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82"/>
    </row>
    <row r="59" spans="3:21" s="83" customFormat="1" ht="18.75" customHeight="1">
      <c r="C59" s="79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82"/>
    </row>
    <row r="60" spans="3:21" s="83" customFormat="1" ht="18.75" customHeight="1">
      <c r="C60" s="79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82"/>
    </row>
    <row r="61" spans="3:21" s="83" customFormat="1" ht="18.75" customHeight="1">
      <c r="C61" s="79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82"/>
    </row>
    <row r="62" spans="3:21" s="83" customFormat="1" ht="18.75" customHeight="1">
      <c r="C62" s="79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82"/>
    </row>
    <row r="63" spans="3:21" s="83" customFormat="1" ht="18.75" customHeight="1">
      <c r="C63" s="79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82"/>
    </row>
    <row r="64" spans="3:21" s="83" customFormat="1" ht="18.75" customHeight="1">
      <c r="C64" s="79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82"/>
    </row>
    <row r="65" spans="3:21" s="83" customFormat="1" ht="18.75" customHeight="1">
      <c r="C65" s="79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82"/>
    </row>
    <row r="66" spans="3:21" s="83" customFormat="1" ht="18.75" customHeight="1">
      <c r="C66" s="79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82"/>
    </row>
    <row r="67" spans="3:21" s="68" customFormat="1" ht="22.5" customHeight="1">
      <c r="C67" s="61" t="s">
        <v>125</v>
      </c>
      <c r="D67" s="61"/>
      <c r="E67" s="61"/>
      <c r="F67" s="135"/>
    </row>
    <row r="68" spans="3:21" s="68" customFormat="1" ht="22.5" customHeight="1">
      <c r="C68" s="65" t="s">
        <v>126</v>
      </c>
      <c r="D68" s="65"/>
      <c r="E68" s="65"/>
      <c r="F68" s="137"/>
    </row>
    <row r="69" spans="3:21" s="68" customFormat="1" ht="22.5" customHeight="1">
      <c r="C69" s="51" t="s">
        <v>28</v>
      </c>
      <c r="E69" s="198" t="s">
        <v>312</v>
      </c>
      <c r="P69" s="81"/>
      <c r="R69" s="81"/>
    </row>
    <row r="70" spans="3:21" s="68" customFormat="1" ht="21.95" customHeight="1">
      <c r="C70" s="119"/>
      <c r="D70" s="454" t="s">
        <v>127</v>
      </c>
      <c r="E70" s="455"/>
      <c r="F70" s="19" t="s">
        <v>79</v>
      </c>
      <c r="G70" s="19" t="s">
        <v>80</v>
      </c>
      <c r="H70" s="19" t="s">
        <v>81</v>
      </c>
      <c r="I70" s="19" t="s">
        <v>82</v>
      </c>
      <c r="J70" s="19" t="s">
        <v>83</v>
      </c>
      <c r="K70" s="19" t="s">
        <v>84</v>
      </c>
      <c r="L70" s="19" t="s">
        <v>85</v>
      </c>
      <c r="M70" s="19" t="s">
        <v>86</v>
      </c>
      <c r="N70" s="19" t="s">
        <v>87</v>
      </c>
      <c r="O70" s="19" t="s">
        <v>88</v>
      </c>
      <c r="P70" s="19" t="s">
        <v>89</v>
      </c>
      <c r="Q70" s="19" t="s">
        <v>94</v>
      </c>
      <c r="R70" s="189" t="s">
        <v>307</v>
      </c>
      <c r="S70" s="190" t="s">
        <v>308</v>
      </c>
      <c r="U70" s="226" t="s">
        <v>417</v>
      </c>
    </row>
    <row r="71" spans="3:21" s="68" customFormat="1" ht="21.95" customHeight="1">
      <c r="C71" s="194"/>
      <c r="D71" s="456"/>
      <c r="E71" s="457"/>
      <c r="F71" s="191"/>
      <c r="G71" s="192"/>
      <c r="H71" s="191"/>
      <c r="I71" s="192"/>
      <c r="J71" s="191"/>
      <c r="K71" s="192"/>
      <c r="L71" s="192"/>
      <c r="M71" s="192"/>
      <c r="N71" s="191"/>
      <c r="O71" s="192"/>
      <c r="P71" s="192"/>
      <c r="Q71" s="193"/>
      <c r="R71" s="192"/>
      <c r="S71" s="193"/>
      <c r="U71" s="226" t="s">
        <v>416</v>
      </c>
    </row>
    <row r="72" spans="3:21" s="68" customFormat="1" ht="33.200000000000003" customHeight="1">
      <c r="C72" s="195"/>
      <c r="D72" s="463"/>
      <c r="E72" s="464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472"/>
      <c r="S72" s="465"/>
    </row>
    <row r="73" spans="3:21" s="68" customFormat="1" ht="33.200000000000003" customHeight="1">
      <c r="C73" s="195" t="s">
        <v>128</v>
      </c>
      <c r="D73" s="463"/>
      <c r="E73" s="464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473"/>
      <c r="S73" s="466"/>
    </row>
    <row r="74" spans="3:21" s="68" customFormat="1" ht="33.200000000000003" customHeight="1">
      <c r="C74" s="195" t="s">
        <v>129</v>
      </c>
      <c r="D74" s="463"/>
      <c r="E74" s="464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473"/>
      <c r="S74" s="466"/>
    </row>
    <row r="75" spans="3:21" s="68" customFormat="1" ht="33.200000000000003" customHeight="1">
      <c r="C75" s="195" t="s">
        <v>130</v>
      </c>
      <c r="D75" s="463"/>
      <c r="E75" s="464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473"/>
      <c r="S75" s="466"/>
    </row>
    <row r="76" spans="3:21" s="68" customFormat="1" ht="33.200000000000003" customHeight="1">
      <c r="C76" s="195" t="s">
        <v>131</v>
      </c>
      <c r="D76" s="463"/>
      <c r="E76" s="464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473"/>
      <c r="S76" s="466"/>
    </row>
    <row r="77" spans="3:21" s="68" customFormat="1" ht="33.200000000000003" customHeight="1">
      <c r="C77" s="196" t="s">
        <v>309</v>
      </c>
      <c r="D77" s="463"/>
      <c r="E77" s="464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473"/>
      <c r="S77" s="466"/>
    </row>
    <row r="78" spans="3:21" s="68" customFormat="1" ht="33.200000000000003" customHeight="1">
      <c r="C78" s="195" t="s">
        <v>132</v>
      </c>
      <c r="D78" s="463"/>
      <c r="E78" s="464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473"/>
      <c r="S78" s="466"/>
    </row>
    <row r="79" spans="3:21" s="68" customFormat="1" ht="33.200000000000003" customHeight="1">
      <c r="C79" s="195" t="s">
        <v>133</v>
      </c>
      <c r="D79" s="463"/>
      <c r="E79" s="464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473"/>
      <c r="S79" s="466"/>
    </row>
    <row r="80" spans="3:21" s="68" customFormat="1" ht="33.200000000000003" customHeight="1">
      <c r="C80" s="196" t="s">
        <v>134</v>
      </c>
      <c r="D80" s="463"/>
      <c r="E80" s="464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473"/>
      <c r="S80" s="466"/>
    </row>
    <row r="81" spans="3:21" s="68" customFormat="1" ht="33.200000000000003" customHeight="1">
      <c r="C81" s="195"/>
      <c r="D81" s="463"/>
      <c r="E81" s="464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473"/>
      <c r="S81" s="466"/>
    </row>
    <row r="82" spans="3:21" s="68" customFormat="1" ht="30" customHeight="1">
      <c r="C82" s="187" t="s">
        <v>302</v>
      </c>
      <c r="D82" s="197"/>
      <c r="E82" s="184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473"/>
      <c r="S82" s="466"/>
    </row>
    <row r="83" spans="3:21" s="68" customFormat="1" ht="30" customHeight="1">
      <c r="C83" s="468" t="s">
        <v>303</v>
      </c>
      <c r="D83" s="469"/>
      <c r="E83" s="142" t="s">
        <v>135</v>
      </c>
      <c r="F83" s="222" t="str">
        <f>IF(COUNT(F72:F81)=0,"",SUM(F72:F81)+F82)</f>
        <v/>
      </c>
      <c r="G83" s="222" t="str">
        <f t="shared" ref="G83" si="46">IF(COUNT(G72:G81)=0,"",SUM(G72:G81)+G82)</f>
        <v/>
      </c>
      <c r="H83" s="222" t="str">
        <f t="shared" ref="H83" si="47">IF(COUNT(H72:H81)=0,"",SUM(H72:H81)+H82)</f>
        <v/>
      </c>
      <c r="I83" s="222" t="str">
        <f t="shared" ref="I83" si="48">IF(COUNT(I72:I81)=0,"",SUM(I72:I81)+I82)</f>
        <v/>
      </c>
      <c r="J83" s="222" t="str">
        <f t="shared" ref="J83" si="49">IF(COUNT(J72:J81)=0,"",SUM(J72:J81)+J82)</f>
        <v/>
      </c>
      <c r="K83" s="222" t="str">
        <f t="shared" ref="K83" si="50">IF(COUNT(K72:K81)=0,"",SUM(K72:K81)+K82)</f>
        <v/>
      </c>
      <c r="L83" s="222" t="str">
        <f t="shared" ref="L83" si="51">IF(COUNT(L72:L81)=0,"",SUM(L72:L81)+L82)</f>
        <v/>
      </c>
      <c r="M83" s="222" t="str">
        <f t="shared" ref="M83" si="52">IF(COUNT(M72:M81)=0,"",SUM(M72:M81)+M82)</f>
        <v/>
      </c>
      <c r="N83" s="222" t="str">
        <f t="shared" ref="N83" si="53">IF(COUNT(N72:N81)=0,"",SUM(N72:N81)+N82)</f>
        <v/>
      </c>
      <c r="O83" s="222" t="str">
        <f t="shared" ref="O83" si="54">IF(COUNT(O72:O81)=0,"",SUM(O72:O81)+O82)</f>
        <v/>
      </c>
      <c r="P83" s="222" t="str">
        <f t="shared" ref="P83" si="55">IF(COUNT(P72:P81)=0,"",SUM(P72:P81)+P82)</f>
        <v/>
      </c>
      <c r="Q83" s="222" t="str">
        <f t="shared" ref="Q83" si="56">IF(COUNT(Q72:Q81)=0,"",SUM(Q72:Q81)+Q82)</f>
        <v/>
      </c>
      <c r="R83" s="473"/>
      <c r="S83" s="466"/>
      <c r="U83" s="225" t="s">
        <v>414</v>
      </c>
    </row>
    <row r="84" spans="3:21" s="68" customFormat="1" ht="30" customHeight="1">
      <c r="C84" s="470"/>
      <c r="D84" s="471"/>
      <c r="E84" s="142" t="s">
        <v>136</v>
      </c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474"/>
      <c r="S84" s="466"/>
    </row>
    <row r="85" spans="3:21" s="68" customFormat="1" ht="30" customHeight="1">
      <c r="C85" s="187" t="s">
        <v>304</v>
      </c>
      <c r="D85" s="197"/>
      <c r="E85" s="184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 t="str">
        <f>IF(COUNT(F85:Q85)=0,"",SUM(F85:Q85))</f>
        <v/>
      </c>
      <c r="S85" s="466"/>
    </row>
    <row r="86" spans="3:21" s="68" customFormat="1" ht="30" customHeight="1">
      <c r="C86" s="187" t="s">
        <v>305</v>
      </c>
      <c r="D86" s="197"/>
      <c r="E86" s="184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 t="str">
        <f t="shared" ref="R86:R88" si="57">IF(COUNT(F86:Q86)=0,"",SUM(F86:Q86))</f>
        <v/>
      </c>
      <c r="S86" s="466"/>
    </row>
    <row r="87" spans="3:21" s="68" customFormat="1" ht="30" customHeight="1">
      <c r="C87" s="468" t="s">
        <v>306</v>
      </c>
      <c r="D87" s="469"/>
      <c r="E87" s="142" t="s">
        <v>135</v>
      </c>
      <c r="F87" s="222" t="str">
        <f>IF(COUNT(F85:F86)=0,"",F85-F86)</f>
        <v/>
      </c>
      <c r="G87" s="222" t="str">
        <f t="shared" ref="G87" si="58">IF(COUNT(G85:G86)=0,"",G85-G86)</f>
        <v/>
      </c>
      <c r="H87" s="222" t="str">
        <f t="shared" ref="H87" si="59">IF(COUNT(H85:H86)=0,"",H85-H86)</f>
        <v/>
      </c>
      <c r="I87" s="222" t="str">
        <f t="shared" ref="I87" si="60">IF(COUNT(I85:I86)=0,"",I85-I86)</f>
        <v/>
      </c>
      <c r="J87" s="222" t="str">
        <f t="shared" ref="J87" si="61">IF(COUNT(J85:J86)=0,"",J85-J86)</f>
        <v/>
      </c>
      <c r="K87" s="222" t="str">
        <f t="shared" ref="K87" si="62">IF(COUNT(K85:K86)=0,"",K85-K86)</f>
        <v/>
      </c>
      <c r="L87" s="222" t="str">
        <f t="shared" ref="L87" si="63">IF(COUNT(L85:L86)=0,"",L85-L86)</f>
        <v/>
      </c>
      <c r="M87" s="222" t="str">
        <f t="shared" ref="M87" si="64">IF(COUNT(M85:M86)=0,"",M85-M86)</f>
        <v/>
      </c>
      <c r="N87" s="222" t="str">
        <f t="shared" ref="N87" si="65">IF(COUNT(N85:N86)=0,"",N85-N86)</f>
        <v/>
      </c>
      <c r="O87" s="222" t="str">
        <f t="shared" ref="O87" si="66">IF(COUNT(O85:O86)=0,"",O85-O86)</f>
        <v/>
      </c>
      <c r="P87" s="222" t="str">
        <f t="shared" ref="P87" si="67">IF(COUNT(P85:P86)=0,"",P85-P86)</f>
        <v/>
      </c>
      <c r="Q87" s="222" t="str">
        <f t="shared" ref="Q87" si="68">IF(COUNT(Q85:Q86)=0,"",Q85-Q86)</f>
        <v/>
      </c>
      <c r="R87" s="222" t="str">
        <f t="shared" si="57"/>
        <v/>
      </c>
      <c r="S87" s="466"/>
      <c r="U87" s="225" t="s">
        <v>414</v>
      </c>
    </row>
    <row r="88" spans="3:21" s="68" customFormat="1" ht="30" customHeight="1">
      <c r="C88" s="470"/>
      <c r="D88" s="471"/>
      <c r="E88" s="142" t="s">
        <v>136</v>
      </c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 t="str">
        <f t="shared" si="57"/>
        <v/>
      </c>
      <c r="S88" s="467"/>
    </row>
    <row r="89" spans="3:21" s="83" customFormat="1" ht="18.75" customHeight="1">
      <c r="C89" s="79" t="s">
        <v>285</v>
      </c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82"/>
    </row>
    <row r="90" spans="3:21" s="83" customFormat="1" ht="18.75" customHeight="1">
      <c r="C90" s="79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82"/>
    </row>
    <row r="91" spans="3:21" s="83" customFormat="1" ht="18.75" customHeight="1">
      <c r="C91" s="79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82"/>
    </row>
    <row r="92" spans="3:21" s="83" customFormat="1" ht="18.75" customHeight="1">
      <c r="C92" s="79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82"/>
    </row>
    <row r="93" spans="3:21" s="83" customFormat="1" ht="18.75" customHeight="1">
      <c r="C93" s="79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82"/>
    </row>
    <row r="94" spans="3:21" s="83" customFormat="1" ht="18.75" customHeight="1">
      <c r="C94" s="79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82"/>
    </row>
    <row r="95" spans="3:21" s="83" customFormat="1" ht="18.75" customHeight="1">
      <c r="C95" s="79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82"/>
    </row>
    <row r="96" spans="3:21" s="83" customFormat="1" ht="18.75" customHeight="1">
      <c r="C96" s="79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82"/>
    </row>
    <row r="97" spans="3:21" s="83" customFormat="1" ht="18.75" customHeight="1">
      <c r="C97" s="79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82"/>
    </row>
    <row r="98" spans="3:21" s="83" customFormat="1" ht="18.75" customHeight="1">
      <c r="C98" s="79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82"/>
    </row>
    <row r="99" spans="3:21" s="68" customFormat="1" ht="22.5" customHeight="1">
      <c r="C99" s="61" t="s">
        <v>125</v>
      </c>
      <c r="D99" s="61"/>
      <c r="E99" s="61"/>
      <c r="F99" s="135"/>
    </row>
    <row r="100" spans="3:21" s="68" customFormat="1" ht="22.5" customHeight="1">
      <c r="C100" s="65" t="s">
        <v>126</v>
      </c>
      <c r="D100" s="65"/>
      <c r="E100" s="65"/>
      <c r="F100" s="137"/>
    </row>
    <row r="101" spans="3:21" s="68" customFormat="1" ht="22.5" customHeight="1">
      <c r="C101" s="51" t="s">
        <v>28</v>
      </c>
      <c r="E101" s="198" t="s">
        <v>313</v>
      </c>
      <c r="P101" s="81"/>
      <c r="R101" s="81"/>
    </row>
    <row r="102" spans="3:21" s="68" customFormat="1" ht="21.95" customHeight="1">
      <c r="C102" s="119"/>
      <c r="D102" s="454" t="s">
        <v>127</v>
      </c>
      <c r="E102" s="455"/>
      <c r="F102" s="19" t="s">
        <v>79</v>
      </c>
      <c r="G102" s="19" t="s">
        <v>80</v>
      </c>
      <c r="H102" s="19" t="s">
        <v>81</v>
      </c>
      <c r="I102" s="19" t="s">
        <v>82</v>
      </c>
      <c r="J102" s="19" t="s">
        <v>83</v>
      </c>
      <c r="K102" s="19" t="s">
        <v>84</v>
      </c>
      <c r="L102" s="19" t="s">
        <v>85</v>
      </c>
      <c r="M102" s="19" t="s">
        <v>86</v>
      </c>
      <c r="N102" s="19" t="s">
        <v>87</v>
      </c>
      <c r="O102" s="19" t="s">
        <v>88</v>
      </c>
      <c r="P102" s="19" t="s">
        <v>89</v>
      </c>
      <c r="Q102" s="19" t="s">
        <v>94</v>
      </c>
      <c r="R102" s="189" t="s">
        <v>307</v>
      </c>
      <c r="S102" s="190" t="s">
        <v>308</v>
      </c>
      <c r="U102" s="226" t="s">
        <v>417</v>
      </c>
    </row>
    <row r="103" spans="3:21" s="68" customFormat="1" ht="21.95" customHeight="1">
      <c r="C103" s="194"/>
      <c r="D103" s="456"/>
      <c r="E103" s="457"/>
      <c r="F103" s="191"/>
      <c r="G103" s="192"/>
      <c r="H103" s="191"/>
      <c r="I103" s="192"/>
      <c r="J103" s="191"/>
      <c r="K103" s="192"/>
      <c r="L103" s="192"/>
      <c r="M103" s="192"/>
      <c r="N103" s="191"/>
      <c r="O103" s="192"/>
      <c r="P103" s="192"/>
      <c r="Q103" s="193"/>
      <c r="R103" s="192"/>
      <c r="S103" s="193"/>
      <c r="U103" s="226" t="s">
        <v>416</v>
      </c>
    </row>
    <row r="104" spans="3:21" s="68" customFormat="1" ht="33.200000000000003" customHeight="1">
      <c r="C104" s="195"/>
      <c r="D104" s="463"/>
      <c r="E104" s="464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472"/>
      <c r="S104" s="465"/>
    </row>
    <row r="105" spans="3:21" s="68" customFormat="1" ht="33.200000000000003" customHeight="1">
      <c r="C105" s="195" t="s">
        <v>128</v>
      </c>
      <c r="D105" s="463"/>
      <c r="E105" s="464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473"/>
      <c r="S105" s="466"/>
    </row>
    <row r="106" spans="3:21" s="68" customFormat="1" ht="33.200000000000003" customHeight="1">
      <c r="C106" s="195" t="s">
        <v>129</v>
      </c>
      <c r="D106" s="463"/>
      <c r="E106" s="464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473"/>
      <c r="S106" s="466"/>
    </row>
    <row r="107" spans="3:21" s="68" customFormat="1" ht="33.200000000000003" customHeight="1">
      <c r="C107" s="195" t="s">
        <v>130</v>
      </c>
      <c r="D107" s="463"/>
      <c r="E107" s="464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473"/>
      <c r="S107" s="466"/>
    </row>
    <row r="108" spans="3:21" s="68" customFormat="1" ht="33.200000000000003" customHeight="1">
      <c r="C108" s="195" t="s">
        <v>131</v>
      </c>
      <c r="D108" s="463"/>
      <c r="E108" s="464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473"/>
      <c r="S108" s="466"/>
    </row>
    <row r="109" spans="3:21" s="68" customFormat="1" ht="33.200000000000003" customHeight="1">
      <c r="C109" s="196" t="s">
        <v>309</v>
      </c>
      <c r="D109" s="463"/>
      <c r="E109" s="464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473"/>
      <c r="S109" s="466"/>
    </row>
    <row r="110" spans="3:21" s="68" customFormat="1" ht="33.200000000000003" customHeight="1">
      <c r="C110" s="195" t="s">
        <v>132</v>
      </c>
      <c r="D110" s="463"/>
      <c r="E110" s="464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473"/>
      <c r="S110" s="466"/>
    </row>
    <row r="111" spans="3:21" s="68" customFormat="1" ht="33.200000000000003" customHeight="1">
      <c r="C111" s="195" t="s">
        <v>133</v>
      </c>
      <c r="D111" s="463"/>
      <c r="E111" s="464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473"/>
      <c r="S111" s="466"/>
    </row>
    <row r="112" spans="3:21" s="68" customFormat="1" ht="33.200000000000003" customHeight="1">
      <c r="C112" s="196" t="s">
        <v>134</v>
      </c>
      <c r="D112" s="463"/>
      <c r="E112" s="464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473"/>
      <c r="S112" s="466"/>
    </row>
    <row r="113" spans="3:21" s="68" customFormat="1" ht="33.200000000000003" customHeight="1">
      <c r="C113" s="195"/>
      <c r="D113" s="463"/>
      <c r="E113" s="464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473"/>
      <c r="S113" s="466"/>
    </row>
    <row r="114" spans="3:21" s="68" customFormat="1" ht="30" customHeight="1">
      <c r="C114" s="187" t="s">
        <v>302</v>
      </c>
      <c r="D114" s="197"/>
      <c r="E114" s="184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473"/>
      <c r="S114" s="466"/>
    </row>
    <row r="115" spans="3:21" s="68" customFormat="1" ht="30" customHeight="1">
      <c r="C115" s="468" t="s">
        <v>303</v>
      </c>
      <c r="D115" s="469"/>
      <c r="E115" s="142" t="s">
        <v>135</v>
      </c>
      <c r="F115" s="222" t="str">
        <f>IF(COUNT(F104:F113)=0,"",SUM(F104:F113)+F114)</f>
        <v/>
      </c>
      <c r="G115" s="222" t="str">
        <f t="shared" ref="G115" si="69">IF(COUNT(G104:G113)=0,"",SUM(G104:G113)+G114)</f>
        <v/>
      </c>
      <c r="H115" s="222" t="str">
        <f t="shared" ref="H115" si="70">IF(COUNT(H104:H113)=0,"",SUM(H104:H113)+H114)</f>
        <v/>
      </c>
      <c r="I115" s="222" t="str">
        <f t="shared" ref="I115" si="71">IF(COUNT(I104:I113)=0,"",SUM(I104:I113)+I114)</f>
        <v/>
      </c>
      <c r="J115" s="222" t="str">
        <f t="shared" ref="J115" si="72">IF(COUNT(J104:J113)=0,"",SUM(J104:J113)+J114)</f>
        <v/>
      </c>
      <c r="K115" s="222" t="str">
        <f t="shared" ref="K115" si="73">IF(COUNT(K104:K113)=0,"",SUM(K104:K113)+K114)</f>
        <v/>
      </c>
      <c r="L115" s="222" t="str">
        <f t="shared" ref="L115" si="74">IF(COUNT(L104:L113)=0,"",SUM(L104:L113)+L114)</f>
        <v/>
      </c>
      <c r="M115" s="222" t="str">
        <f t="shared" ref="M115" si="75">IF(COUNT(M104:M113)=0,"",SUM(M104:M113)+M114)</f>
        <v/>
      </c>
      <c r="N115" s="222" t="str">
        <f t="shared" ref="N115" si="76">IF(COUNT(N104:N113)=0,"",SUM(N104:N113)+N114)</f>
        <v/>
      </c>
      <c r="O115" s="222" t="str">
        <f t="shared" ref="O115" si="77">IF(COUNT(O104:O113)=0,"",SUM(O104:O113)+O114)</f>
        <v/>
      </c>
      <c r="P115" s="222" t="str">
        <f t="shared" ref="P115" si="78">IF(COUNT(P104:P113)=0,"",SUM(P104:P113)+P114)</f>
        <v/>
      </c>
      <c r="Q115" s="222" t="str">
        <f t="shared" ref="Q115" si="79">IF(COUNT(Q104:Q113)=0,"",SUM(Q104:Q113)+Q114)</f>
        <v/>
      </c>
      <c r="R115" s="473"/>
      <c r="S115" s="466"/>
      <c r="U115" s="225" t="s">
        <v>414</v>
      </c>
    </row>
    <row r="116" spans="3:21" s="68" customFormat="1" ht="30" customHeight="1">
      <c r="C116" s="470"/>
      <c r="D116" s="471"/>
      <c r="E116" s="142" t="s">
        <v>136</v>
      </c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474"/>
      <c r="S116" s="466"/>
    </row>
    <row r="117" spans="3:21" s="68" customFormat="1" ht="30" customHeight="1">
      <c r="C117" s="187" t="s">
        <v>304</v>
      </c>
      <c r="D117" s="197"/>
      <c r="E117" s="184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 t="str">
        <f>IF(COUNT(F117:Q117)=0,"",SUM(F117:Q117))</f>
        <v/>
      </c>
      <c r="S117" s="466"/>
    </row>
    <row r="118" spans="3:21" s="68" customFormat="1" ht="30" customHeight="1">
      <c r="C118" s="187" t="s">
        <v>305</v>
      </c>
      <c r="D118" s="197"/>
      <c r="E118" s="184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 t="str">
        <f t="shared" ref="R118:R120" si="80">IF(COUNT(F118:Q118)=0,"",SUM(F118:Q118))</f>
        <v/>
      </c>
      <c r="S118" s="466"/>
    </row>
    <row r="119" spans="3:21" s="68" customFormat="1" ht="30" customHeight="1">
      <c r="C119" s="468" t="s">
        <v>306</v>
      </c>
      <c r="D119" s="469"/>
      <c r="E119" s="142" t="s">
        <v>135</v>
      </c>
      <c r="F119" s="222" t="str">
        <f>IF(COUNT(F117:F118)=0,"",F117-F118)</f>
        <v/>
      </c>
      <c r="G119" s="222" t="str">
        <f t="shared" ref="G119" si="81">IF(COUNT(G117:G118)=0,"",G117-G118)</f>
        <v/>
      </c>
      <c r="H119" s="222" t="str">
        <f t="shared" ref="H119" si="82">IF(COUNT(H117:H118)=0,"",H117-H118)</f>
        <v/>
      </c>
      <c r="I119" s="222" t="str">
        <f t="shared" ref="I119" si="83">IF(COUNT(I117:I118)=0,"",I117-I118)</f>
        <v/>
      </c>
      <c r="J119" s="222" t="str">
        <f t="shared" ref="J119" si="84">IF(COUNT(J117:J118)=0,"",J117-J118)</f>
        <v/>
      </c>
      <c r="K119" s="222" t="str">
        <f t="shared" ref="K119" si="85">IF(COUNT(K117:K118)=0,"",K117-K118)</f>
        <v/>
      </c>
      <c r="L119" s="222" t="str">
        <f t="shared" ref="L119" si="86">IF(COUNT(L117:L118)=0,"",L117-L118)</f>
        <v/>
      </c>
      <c r="M119" s="222" t="str">
        <f t="shared" ref="M119" si="87">IF(COUNT(M117:M118)=0,"",M117-M118)</f>
        <v/>
      </c>
      <c r="N119" s="222" t="str">
        <f t="shared" ref="N119" si="88">IF(COUNT(N117:N118)=0,"",N117-N118)</f>
        <v/>
      </c>
      <c r="O119" s="222" t="str">
        <f t="shared" ref="O119" si="89">IF(COUNT(O117:O118)=0,"",O117-O118)</f>
        <v/>
      </c>
      <c r="P119" s="222" t="str">
        <f t="shared" ref="P119" si="90">IF(COUNT(P117:P118)=0,"",P117-P118)</f>
        <v/>
      </c>
      <c r="Q119" s="222" t="str">
        <f t="shared" ref="Q119" si="91">IF(COUNT(Q117:Q118)=0,"",Q117-Q118)</f>
        <v/>
      </c>
      <c r="R119" s="222" t="str">
        <f t="shared" si="80"/>
        <v/>
      </c>
      <c r="S119" s="466"/>
      <c r="U119" s="225" t="s">
        <v>414</v>
      </c>
    </row>
    <row r="120" spans="3:21" s="68" customFormat="1" ht="30" customHeight="1">
      <c r="C120" s="470"/>
      <c r="D120" s="471"/>
      <c r="E120" s="142" t="s">
        <v>136</v>
      </c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 t="str">
        <f t="shared" si="80"/>
        <v/>
      </c>
      <c r="S120" s="467"/>
    </row>
    <row r="121" spans="3:21" s="83" customFormat="1" ht="18.75" customHeight="1">
      <c r="C121" s="79" t="s">
        <v>285</v>
      </c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82"/>
    </row>
    <row r="122" spans="3:21" s="83" customFormat="1" ht="18.75" customHeight="1">
      <c r="C122" s="79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82"/>
    </row>
    <row r="123" spans="3:21" s="83" customFormat="1" ht="18.75" customHeight="1">
      <c r="C123" s="79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82"/>
    </row>
    <row r="124" spans="3:21" s="83" customFormat="1" ht="18.75" customHeight="1">
      <c r="C124" s="79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82"/>
    </row>
    <row r="125" spans="3:21" s="83" customFormat="1" ht="18.75" customHeight="1">
      <c r="C125" s="79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82"/>
    </row>
    <row r="126" spans="3:21" s="83" customFormat="1" ht="18.75" customHeight="1">
      <c r="C126" s="79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82"/>
    </row>
    <row r="127" spans="3:21" s="83" customFormat="1" ht="18.75" customHeight="1">
      <c r="C127" s="79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82"/>
    </row>
    <row r="128" spans="3:21" s="83" customFormat="1" ht="18.75" customHeight="1">
      <c r="C128" s="79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82"/>
    </row>
    <row r="129" spans="3:21" s="83" customFormat="1" ht="18.75" customHeight="1">
      <c r="C129" s="79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82"/>
    </row>
    <row r="130" spans="3:21" s="83" customFormat="1" ht="18.75" customHeight="1">
      <c r="C130" s="79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82"/>
    </row>
    <row r="131" spans="3:21" s="68" customFormat="1" ht="22.5" customHeight="1">
      <c r="C131" s="61" t="s">
        <v>125</v>
      </c>
      <c r="D131" s="61"/>
      <c r="E131" s="61"/>
      <c r="F131" s="135"/>
    </row>
    <row r="132" spans="3:21" s="68" customFormat="1" ht="22.5" customHeight="1">
      <c r="C132" s="65" t="s">
        <v>126</v>
      </c>
      <c r="D132" s="65"/>
      <c r="E132" s="65"/>
      <c r="F132" s="137"/>
    </row>
    <row r="133" spans="3:21" s="68" customFormat="1" ht="22.5" customHeight="1">
      <c r="C133" s="51" t="s">
        <v>28</v>
      </c>
      <c r="E133" s="198" t="s">
        <v>314</v>
      </c>
      <c r="P133" s="81"/>
      <c r="R133" s="81"/>
    </row>
    <row r="134" spans="3:21" s="68" customFormat="1" ht="21.95" customHeight="1">
      <c r="C134" s="119"/>
      <c r="D134" s="454" t="s">
        <v>127</v>
      </c>
      <c r="E134" s="455"/>
      <c r="F134" s="19" t="s">
        <v>79</v>
      </c>
      <c r="G134" s="19" t="s">
        <v>80</v>
      </c>
      <c r="H134" s="19" t="s">
        <v>81</v>
      </c>
      <c r="I134" s="19" t="s">
        <v>82</v>
      </c>
      <c r="J134" s="19" t="s">
        <v>83</v>
      </c>
      <c r="K134" s="19" t="s">
        <v>84</v>
      </c>
      <c r="L134" s="19" t="s">
        <v>85</v>
      </c>
      <c r="M134" s="19" t="s">
        <v>86</v>
      </c>
      <c r="N134" s="19" t="s">
        <v>87</v>
      </c>
      <c r="O134" s="19" t="s">
        <v>88</v>
      </c>
      <c r="P134" s="19" t="s">
        <v>89</v>
      </c>
      <c r="Q134" s="19" t="s">
        <v>94</v>
      </c>
      <c r="R134" s="189" t="s">
        <v>307</v>
      </c>
      <c r="S134" s="190" t="s">
        <v>308</v>
      </c>
      <c r="U134" s="226" t="s">
        <v>417</v>
      </c>
    </row>
    <row r="135" spans="3:21" s="68" customFormat="1" ht="21.95" customHeight="1">
      <c r="C135" s="194"/>
      <c r="D135" s="456"/>
      <c r="E135" s="457"/>
      <c r="F135" s="191"/>
      <c r="G135" s="192"/>
      <c r="H135" s="191"/>
      <c r="I135" s="192"/>
      <c r="J135" s="191"/>
      <c r="K135" s="192"/>
      <c r="L135" s="192"/>
      <c r="M135" s="192"/>
      <c r="N135" s="191"/>
      <c r="O135" s="192"/>
      <c r="P135" s="192"/>
      <c r="Q135" s="193"/>
      <c r="R135" s="192"/>
      <c r="S135" s="193"/>
      <c r="U135" s="226" t="s">
        <v>416</v>
      </c>
    </row>
    <row r="136" spans="3:21" s="68" customFormat="1" ht="33.200000000000003" customHeight="1">
      <c r="C136" s="195"/>
      <c r="D136" s="463"/>
      <c r="E136" s="464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472"/>
      <c r="S136" s="465"/>
    </row>
    <row r="137" spans="3:21" s="68" customFormat="1" ht="33.200000000000003" customHeight="1">
      <c r="C137" s="195" t="s">
        <v>128</v>
      </c>
      <c r="D137" s="463"/>
      <c r="E137" s="464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473"/>
      <c r="S137" s="466"/>
    </row>
    <row r="138" spans="3:21" s="68" customFormat="1" ht="33.200000000000003" customHeight="1">
      <c r="C138" s="195" t="s">
        <v>129</v>
      </c>
      <c r="D138" s="463"/>
      <c r="E138" s="464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473"/>
      <c r="S138" s="466"/>
    </row>
    <row r="139" spans="3:21" s="68" customFormat="1" ht="33.200000000000003" customHeight="1">
      <c r="C139" s="195" t="s">
        <v>130</v>
      </c>
      <c r="D139" s="463"/>
      <c r="E139" s="464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473"/>
      <c r="S139" s="466"/>
    </row>
    <row r="140" spans="3:21" s="68" customFormat="1" ht="33.200000000000003" customHeight="1">
      <c r="C140" s="195" t="s">
        <v>131</v>
      </c>
      <c r="D140" s="463"/>
      <c r="E140" s="464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473"/>
      <c r="S140" s="466"/>
    </row>
    <row r="141" spans="3:21" s="68" customFormat="1" ht="33.200000000000003" customHeight="1">
      <c r="C141" s="196" t="s">
        <v>309</v>
      </c>
      <c r="D141" s="463"/>
      <c r="E141" s="464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473"/>
      <c r="S141" s="466"/>
    </row>
    <row r="142" spans="3:21" s="68" customFormat="1" ht="33.200000000000003" customHeight="1">
      <c r="C142" s="195" t="s">
        <v>132</v>
      </c>
      <c r="D142" s="463"/>
      <c r="E142" s="464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473"/>
      <c r="S142" s="466"/>
    </row>
    <row r="143" spans="3:21" s="68" customFormat="1" ht="33.200000000000003" customHeight="1">
      <c r="C143" s="195" t="s">
        <v>133</v>
      </c>
      <c r="D143" s="463"/>
      <c r="E143" s="464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473"/>
      <c r="S143" s="466"/>
    </row>
    <row r="144" spans="3:21" s="68" customFormat="1" ht="33.200000000000003" customHeight="1">
      <c r="C144" s="196" t="s">
        <v>134</v>
      </c>
      <c r="D144" s="463"/>
      <c r="E144" s="464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473"/>
      <c r="S144" s="466"/>
    </row>
    <row r="145" spans="3:21" s="68" customFormat="1" ht="33.200000000000003" customHeight="1">
      <c r="C145" s="195"/>
      <c r="D145" s="463"/>
      <c r="E145" s="464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473"/>
      <c r="S145" s="466"/>
    </row>
    <row r="146" spans="3:21" s="68" customFormat="1" ht="30" customHeight="1">
      <c r="C146" s="187" t="s">
        <v>302</v>
      </c>
      <c r="D146" s="197"/>
      <c r="E146" s="184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473"/>
      <c r="S146" s="466"/>
    </row>
    <row r="147" spans="3:21" s="68" customFormat="1" ht="30" customHeight="1">
      <c r="C147" s="468" t="s">
        <v>303</v>
      </c>
      <c r="D147" s="469"/>
      <c r="E147" s="142" t="s">
        <v>135</v>
      </c>
      <c r="F147" s="222" t="str">
        <f>IF(COUNT(F136:F145)=0,"",SUM(F136:F145)+F146)</f>
        <v/>
      </c>
      <c r="G147" s="222" t="str">
        <f t="shared" ref="G147" si="92">IF(COUNT(G136:G145)=0,"",SUM(G136:G145)+G146)</f>
        <v/>
      </c>
      <c r="H147" s="222" t="str">
        <f t="shared" ref="H147" si="93">IF(COUNT(H136:H145)=0,"",SUM(H136:H145)+H146)</f>
        <v/>
      </c>
      <c r="I147" s="222" t="str">
        <f t="shared" ref="I147" si="94">IF(COUNT(I136:I145)=0,"",SUM(I136:I145)+I146)</f>
        <v/>
      </c>
      <c r="J147" s="222" t="str">
        <f t="shared" ref="J147" si="95">IF(COUNT(J136:J145)=0,"",SUM(J136:J145)+J146)</f>
        <v/>
      </c>
      <c r="K147" s="222" t="str">
        <f t="shared" ref="K147" si="96">IF(COUNT(K136:K145)=0,"",SUM(K136:K145)+K146)</f>
        <v/>
      </c>
      <c r="L147" s="222" t="str">
        <f t="shared" ref="L147" si="97">IF(COUNT(L136:L145)=0,"",SUM(L136:L145)+L146)</f>
        <v/>
      </c>
      <c r="M147" s="222" t="str">
        <f t="shared" ref="M147" si="98">IF(COUNT(M136:M145)=0,"",SUM(M136:M145)+M146)</f>
        <v/>
      </c>
      <c r="N147" s="222" t="str">
        <f t="shared" ref="N147" si="99">IF(COUNT(N136:N145)=0,"",SUM(N136:N145)+N146)</f>
        <v/>
      </c>
      <c r="O147" s="222" t="str">
        <f t="shared" ref="O147" si="100">IF(COUNT(O136:O145)=0,"",SUM(O136:O145)+O146)</f>
        <v/>
      </c>
      <c r="P147" s="222" t="str">
        <f t="shared" ref="P147" si="101">IF(COUNT(P136:P145)=0,"",SUM(P136:P145)+P146)</f>
        <v/>
      </c>
      <c r="Q147" s="222" t="str">
        <f t="shared" ref="Q147" si="102">IF(COUNT(Q136:Q145)=0,"",SUM(Q136:Q145)+Q146)</f>
        <v/>
      </c>
      <c r="R147" s="473"/>
      <c r="S147" s="466"/>
      <c r="U147" s="225" t="s">
        <v>414</v>
      </c>
    </row>
    <row r="148" spans="3:21" s="68" customFormat="1" ht="30" customHeight="1">
      <c r="C148" s="470"/>
      <c r="D148" s="471"/>
      <c r="E148" s="142" t="s">
        <v>136</v>
      </c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474"/>
      <c r="S148" s="466"/>
    </row>
    <row r="149" spans="3:21" s="68" customFormat="1" ht="30" customHeight="1">
      <c r="C149" s="187" t="s">
        <v>304</v>
      </c>
      <c r="D149" s="197"/>
      <c r="E149" s="184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 t="str">
        <f>IF(COUNT(F149:Q149)=0,"",SUM(F149:Q149))</f>
        <v/>
      </c>
      <c r="S149" s="466"/>
    </row>
    <row r="150" spans="3:21" s="68" customFormat="1" ht="30" customHeight="1">
      <c r="C150" s="187" t="s">
        <v>305</v>
      </c>
      <c r="D150" s="197"/>
      <c r="E150" s="184"/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 t="str">
        <f t="shared" ref="R150:R152" si="103">IF(COUNT(F150:Q150)=0,"",SUM(F150:Q150))</f>
        <v/>
      </c>
      <c r="S150" s="466"/>
    </row>
    <row r="151" spans="3:21" s="68" customFormat="1" ht="30" customHeight="1">
      <c r="C151" s="468" t="s">
        <v>306</v>
      </c>
      <c r="D151" s="469"/>
      <c r="E151" s="142" t="s">
        <v>135</v>
      </c>
      <c r="F151" s="222" t="str">
        <f>IF(COUNT(F149:F150)=0,"",F149-F150)</f>
        <v/>
      </c>
      <c r="G151" s="222" t="str">
        <f t="shared" ref="G151" si="104">IF(COUNT(G149:G150)=0,"",G149-G150)</f>
        <v/>
      </c>
      <c r="H151" s="222" t="str">
        <f t="shared" ref="H151" si="105">IF(COUNT(H149:H150)=0,"",H149-H150)</f>
        <v/>
      </c>
      <c r="I151" s="222" t="str">
        <f t="shared" ref="I151" si="106">IF(COUNT(I149:I150)=0,"",I149-I150)</f>
        <v/>
      </c>
      <c r="J151" s="222" t="str">
        <f t="shared" ref="J151" si="107">IF(COUNT(J149:J150)=0,"",J149-J150)</f>
        <v/>
      </c>
      <c r="K151" s="222" t="str">
        <f t="shared" ref="K151" si="108">IF(COUNT(K149:K150)=0,"",K149-K150)</f>
        <v/>
      </c>
      <c r="L151" s="222" t="str">
        <f t="shared" ref="L151" si="109">IF(COUNT(L149:L150)=0,"",L149-L150)</f>
        <v/>
      </c>
      <c r="M151" s="222" t="str">
        <f t="shared" ref="M151" si="110">IF(COUNT(M149:M150)=0,"",M149-M150)</f>
        <v/>
      </c>
      <c r="N151" s="222" t="str">
        <f t="shared" ref="N151" si="111">IF(COUNT(N149:N150)=0,"",N149-N150)</f>
        <v/>
      </c>
      <c r="O151" s="222" t="str">
        <f t="shared" ref="O151" si="112">IF(COUNT(O149:O150)=0,"",O149-O150)</f>
        <v/>
      </c>
      <c r="P151" s="222" t="str">
        <f t="shared" ref="P151" si="113">IF(COUNT(P149:P150)=0,"",P149-P150)</f>
        <v/>
      </c>
      <c r="Q151" s="222" t="str">
        <f t="shared" ref="Q151" si="114">IF(COUNT(Q149:Q150)=0,"",Q149-Q150)</f>
        <v/>
      </c>
      <c r="R151" s="222" t="str">
        <f t="shared" si="103"/>
        <v/>
      </c>
      <c r="S151" s="466"/>
      <c r="U151" s="225" t="s">
        <v>414</v>
      </c>
    </row>
    <row r="152" spans="3:21" s="68" customFormat="1" ht="30" customHeight="1">
      <c r="C152" s="470"/>
      <c r="D152" s="471"/>
      <c r="E152" s="142" t="s">
        <v>136</v>
      </c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 t="str">
        <f t="shared" si="103"/>
        <v/>
      </c>
      <c r="S152" s="467"/>
    </row>
    <row r="153" spans="3:21" s="83" customFormat="1" ht="18.75" customHeight="1">
      <c r="C153" s="79" t="s">
        <v>285</v>
      </c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82"/>
    </row>
    <row r="154" spans="3:21" s="83" customFormat="1" ht="18.75" customHeight="1">
      <c r="C154" s="79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82"/>
    </row>
    <row r="155" spans="3:21" s="83" customFormat="1" ht="18.75" customHeight="1">
      <c r="C155" s="79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82"/>
    </row>
    <row r="156" spans="3:21" s="83" customFormat="1" ht="18.75" customHeight="1">
      <c r="C156" s="79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82"/>
    </row>
    <row r="157" spans="3:21" s="83" customFormat="1" ht="18.75" customHeight="1">
      <c r="C157" s="79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82"/>
    </row>
    <row r="158" spans="3:21" s="83" customFormat="1" ht="18.75" customHeight="1">
      <c r="C158" s="79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82"/>
    </row>
    <row r="159" spans="3:21" s="83" customFormat="1" ht="18.75" customHeight="1">
      <c r="C159" s="79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82"/>
    </row>
    <row r="160" spans="3:21" s="83" customFormat="1" ht="18.75" customHeight="1">
      <c r="C160" s="79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82"/>
    </row>
    <row r="161" spans="3:21" s="83" customFormat="1" ht="18.75" customHeight="1">
      <c r="C161" s="79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82"/>
    </row>
    <row r="162" spans="3:21" s="83" customFormat="1" ht="18.75" customHeight="1">
      <c r="C162" s="79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82"/>
    </row>
    <row r="163" spans="3:21" s="68" customFormat="1" ht="22.5" customHeight="1">
      <c r="C163" s="61" t="s">
        <v>125</v>
      </c>
      <c r="D163" s="61"/>
      <c r="E163" s="61"/>
      <c r="F163" s="135"/>
    </row>
    <row r="164" spans="3:21" s="68" customFormat="1" ht="22.5" customHeight="1">
      <c r="C164" s="65" t="s">
        <v>126</v>
      </c>
      <c r="D164" s="65"/>
      <c r="E164" s="65"/>
      <c r="F164" s="137"/>
    </row>
    <row r="165" spans="3:21" s="68" customFormat="1" ht="22.5" customHeight="1">
      <c r="C165" s="51" t="s">
        <v>28</v>
      </c>
      <c r="E165" s="198" t="s">
        <v>315</v>
      </c>
      <c r="P165" s="81"/>
      <c r="R165" s="81"/>
    </row>
    <row r="166" spans="3:21" s="68" customFormat="1" ht="21.95" customHeight="1">
      <c r="C166" s="119"/>
      <c r="D166" s="454" t="s">
        <v>127</v>
      </c>
      <c r="E166" s="455"/>
      <c r="F166" s="19" t="s">
        <v>79</v>
      </c>
      <c r="G166" s="19" t="s">
        <v>80</v>
      </c>
      <c r="H166" s="19" t="s">
        <v>81</v>
      </c>
      <c r="I166" s="19" t="s">
        <v>82</v>
      </c>
      <c r="J166" s="19" t="s">
        <v>83</v>
      </c>
      <c r="K166" s="19" t="s">
        <v>84</v>
      </c>
      <c r="L166" s="19" t="s">
        <v>85</v>
      </c>
      <c r="M166" s="19" t="s">
        <v>86</v>
      </c>
      <c r="N166" s="19" t="s">
        <v>87</v>
      </c>
      <c r="O166" s="19" t="s">
        <v>88</v>
      </c>
      <c r="P166" s="19" t="s">
        <v>89</v>
      </c>
      <c r="Q166" s="19" t="s">
        <v>94</v>
      </c>
      <c r="R166" s="189" t="s">
        <v>307</v>
      </c>
      <c r="S166" s="190" t="s">
        <v>308</v>
      </c>
      <c r="U166" s="226" t="s">
        <v>417</v>
      </c>
    </row>
    <row r="167" spans="3:21" s="68" customFormat="1" ht="21.95" customHeight="1">
      <c r="C167" s="194"/>
      <c r="D167" s="456"/>
      <c r="E167" s="457"/>
      <c r="F167" s="191"/>
      <c r="G167" s="192"/>
      <c r="H167" s="191"/>
      <c r="I167" s="192"/>
      <c r="J167" s="191"/>
      <c r="K167" s="192"/>
      <c r="L167" s="192"/>
      <c r="M167" s="192"/>
      <c r="N167" s="191"/>
      <c r="O167" s="192"/>
      <c r="P167" s="192"/>
      <c r="Q167" s="193"/>
      <c r="R167" s="192"/>
      <c r="S167" s="193"/>
      <c r="U167" s="226" t="s">
        <v>416</v>
      </c>
    </row>
    <row r="168" spans="3:21" s="68" customFormat="1" ht="33.200000000000003" customHeight="1">
      <c r="C168" s="195"/>
      <c r="D168" s="463"/>
      <c r="E168" s="464"/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472"/>
      <c r="S168" s="465"/>
    </row>
    <row r="169" spans="3:21" s="68" customFormat="1" ht="33.200000000000003" customHeight="1">
      <c r="C169" s="195" t="s">
        <v>128</v>
      </c>
      <c r="D169" s="463"/>
      <c r="E169" s="464"/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473"/>
      <c r="S169" s="466"/>
    </row>
    <row r="170" spans="3:21" s="68" customFormat="1" ht="33.200000000000003" customHeight="1">
      <c r="C170" s="195" t="s">
        <v>129</v>
      </c>
      <c r="D170" s="463"/>
      <c r="E170" s="464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473"/>
      <c r="S170" s="466"/>
    </row>
    <row r="171" spans="3:21" s="68" customFormat="1" ht="33.200000000000003" customHeight="1">
      <c r="C171" s="195" t="s">
        <v>130</v>
      </c>
      <c r="D171" s="463"/>
      <c r="E171" s="464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473"/>
      <c r="S171" s="466"/>
    </row>
    <row r="172" spans="3:21" s="68" customFormat="1" ht="33.200000000000003" customHeight="1">
      <c r="C172" s="195" t="s">
        <v>131</v>
      </c>
      <c r="D172" s="463"/>
      <c r="E172" s="464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473"/>
      <c r="S172" s="466"/>
    </row>
    <row r="173" spans="3:21" s="68" customFormat="1" ht="33.200000000000003" customHeight="1">
      <c r="C173" s="196" t="s">
        <v>309</v>
      </c>
      <c r="D173" s="463"/>
      <c r="E173" s="464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473"/>
      <c r="S173" s="466"/>
    </row>
    <row r="174" spans="3:21" s="68" customFormat="1" ht="33.200000000000003" customHeight="1">
      <c r="C174" s="195" t="s">
        <v>132</v>
      </c>
      <c r="D174" s="463"/>
      <c r="E174" s="464"/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473"/>
      <c r="S174" s="466"/>
    </row>
    <row r="175" spans="3:21" s="68" customFormat="1" ht="33.200000000000003" customHeight="1">
      <c r="C175" s="195" t="s">
        <v>133</v>
      </c>
      <c r="D175" s="463"/>
      <c r="E175" s="464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473"/>
      <c r="S175" s="466"/>
    </row>
    <row r="176" spans="3:21" s="68" customFormat="1" ht="33.200000000000003" customHeight="1">
      <c r="C176" s="196" t="s">
        <v>134</v>
      </c>
      <c r="D176" s="463"/>
      <c r="E176" s="464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473"/>
      <c r="S176" s="466"/>
    </row>
    <row r="177" spans="3:21" s="68" customFormat="1" ht="33.200000000000003" customHeight="1">
      <c r="C177" s="195"/>
      <c r="D177" s="463"/>
      <c r="E177" s="464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473"/>
      <c r="S177" s="466"/>
    </row>
    <row r="178" spans="3:21" s="68" customFormat="1" ht="30" customHeight="1">
      <c r="C178" s="187" t="s">
        <v>302</v>
      </c>
      <c r="D178" s="197"/>
      <c r="E178" s="184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473"/>
      <c r="S178" s="466"/>
    </row>
    <row r="179" spans="3:21" s="68" customFormat="1" ht="30" customHeight="1">
      <c r="C179" s="468" t="s">
        <v>303</v>
      </c>
      <c r="D179" s="469"/>
      <c r="E179" s="142" t="s">
        <v>135</v>
      </c>
      <c r="F179" s="222" t="str">
        <f>IF(COUNT(F168:F177)=0,"",SUM(F168:F177)+F178)</f>
        <v/>
      </c>
      <c r="G179" s="222" t="str">
        <f t="shared" ref="G179" si="115">IF(COUNT(G168:G177)=0,"",SUM(G168:G177)+G178)</f>
        <v/>
      </c>
      <c r="H179" s="222" t="str">
        <f t="shared" ref="H179" si="116">IF(COUNT(H168:H177)=0,"",SUM(H168:H177)+H178)</f>
        <v/>
      </c>
      <c r="I179" s="222" t="str">
        <f t="shared" ref="I179" si="117">IF(COUNT(I168:I177)=0,"",SUM(I168:I177)+I178)</f>
        <v/>
      </c>
      <c r="J179" s="222" t="str">
        <f t="shared" ref="J179" si="118">IF(COUNT(J168:J177)=0,"",SUM(J168:J177)+J178)</f>
        <v/>
      </c>
      <c r="K179" s="222" t="str">
        <f t="shared" ref="K179" si="119">IF(COUNT(K168:K177)=0,"",SUM(K168:K177)+K178)</f>
        <v/>
      </c>
      <c r="L179" s="222" t="str">
        <f t="shared" ref="L179" si="120">IF(COUNT(L168:L177)=0,"",SUM(L168:L177)+L178)</f>
        <v/>
      </c>
      <c r="M179" s="222" t="str">
        <f t="shared" ref="M179" si="121">IF(COUNT(M168:M177)=0,"",SUM(M168:M177)+M178)</f>
        <v/>
      </c>
      <c r="N179" s="222" t="str">
        <f t="shared" ref="N179" si="122">IF(COUNT(N168:N177)=0,"",SUM(N168:N177)+N178)</f>
        <v/>
      </c>
      <c r="O179" s="222" t="str">
        <f t="shared" ref="O179" si="123">IF(COUNT(O168:O177)=0,"",SUM(O168:O177)+O178)</f>
        <v/>
      </c>
      <c r="P179" s="222" t="str">
        <f t="shared" ref="P179" si="124">IF(COUNT(P168:P177)=0,"",SUM(P168:P177)+P178)</f>
        <v/>
      </c>
      <c r="Q179" s="222" t="str">
        <f t="shared" ref="Q179" si="125">IF(COUNT(Q168:Q177)=0,"",SUM(Q168:Q177)+Q178)</f>
        <v/>
      </c>
      <c r="R179" s="473"/>
      <c r="S179" s="466"/>
      <c r="U179" s="225" t="s">
        <v>414</v>
      </c>
    </row>
    <row r="180" spans="3:21" s="68" customFormat="1" ht="30" customHeight="1">
      <c r="C180" s="470"/>
      <c r="D180" s="471"/>
      <c r="E180" s="142" t="s">
        <v>136</v>
      </c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474"/>
      <c r="S180" s="466"/>
    </row>
    <row r="181" spans="3:21" s="68" customFormat="1" ht="30" customHeight="1">
      <c r="C181" s="187" t="s">
        <v>304</v>
      </c>
      <c r="D181" s="197"/>
      <c r="E181" s="184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 t="str">
        <f>IF(COUNT(F181:Q181)=0,"",SUM(F181:Q181))</f>
        <v/>
      </c>
      <c r="S181" s="466"/>
    </row>
    <row r="182" spans="3:21" s="68" customFormat="1" ht="30" customHeight="1">
      <c r="C182" s="187" t="s">
        <v>305</v>
      </c>
      <c r="D182" s="197"/>
      <c r="E182" s="184"/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 t="str">
        <f t="shared" ref="R182:R184" si="126">IF(COUNT(F182:Q182)=0,"",SUM(F182:Q182))</f>
        <v/>
      </c>
      <c r="S182" s="466"/>
    </row>
    <row r="183" spans="3:21" s="68" customFormat="1" ht="30" customHeight="1">
      <c r="C183" s="468" t="s">
        <v>306</v>
      </c>
      <c r="D183" s="469"/>
      <c r="E183" s="142" t="s">
        <v>135</v>
      </c>
      <c r="F183" s="222" t="str">
        <f>IF(COUNT(F181:F182)=0,"",F181-F182)</f>
        <v/>
      </c>
      <c r="G183" s="222" t="str">
        <f t="shared" ref="G183" si="127">IF(COUNT(G181:G182)=0,"",G181-G182)</f>
        <v/>
      </c>
      <c r="H183" s="222" t="str">
        <f t="shared" ref="H183" si="128">IF(COUNT(H181:H182)=0,"",H181-H182)</f>
        <v/>
      </c>
      <c r="I183" s="222" t="str">
        <f t="shared" ref="I183" si="129">IF(COUNT(I181:I182)=0,"",I181-I182)</f>
        <v/>
      </c>
      <c r="J183" s="222" t="str">
        <f t="shared" ref="J183" si="130">IF(COUNT(J181:J182)=0,"",J181-J182)</f>
        <v/>
      </c>
      <c r="K183" s="222" t="str">
        <f t="shared" ref="K183" si="131">IF(COUNT(K181:K182)=0,"",K181-K182)</f>
        <v/>
      </c>
      <c r="L183" s="222" t="str">
        <f t="shared" ref="L183" si="132">IF(COUNT(L181:L182)=0,"",L181-L182)</f>
        <v/>
      </c>
      <c r="M183" s="222" t="str">
        <f t="shared" ref="M183" si="133">IF(COUNT(M181:M182)=0,"",M181-M182)</f>
        <v/>
      </c>
      <c r="N183" s="222" t="str">
        <f t="shared" ref="N183" si="134">IF(COUNT(N181:N182)=0,"",N181-N182)</f>
        <v/>
      </c>
      <c r="O183" s="222" t="str">
        <f t="shared" ref="O183" si="135">IF(COUNT(O181:O182)=0,"",O181-O182)</f>
        <v/>
      </c>
      <c r="P183" s="222" t="str">
        <f t="shared" ref="P183" si="136">IF(COUNT(P181:P182)=0,"",P181-P182)</f>
        <v/>
      </c>
      <c r="Q183" s="222" t="str">
        <f t="shared" ref="Q183" si="137">IF(COUNT(Q181:Q182)=0,"",Q181-Q182)</f>
        <v/>
      </c>
      <c r="R183" s="222" t="str">
        <f t="shared" si="126"/>
        <v/>
      </c>
      <c r="S183" s="466"/>
      <c r="U183" s="225" t="s">
        <v>414</v>
      </c>
    </row>
    <row r="184" spans="3:21" s="68" customFormat="1" ht="30" customHeight="1">
      <c r="C184" s="470"/>
      <c r="D184" s="471"/>
      <c r="E184" s="142" t="s">
        <v>136</v>
      </c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 t="str">
        <f t="shared" si="126"/>
        <v/>
      </c>
      <c r="S184" s="467"/>
    </row>
    <row r="185" spans="3:21" s="83" customFormat="1" ht="18.75" customHeight="1">
      <c r="C185" s="79" t="s">
        <v>285</v>
      </c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82"/>
    </row>
    <row r="186" spans="3:21" s="83" customFormat="1" ht="18.75" customHeight="1">
      <c r="C186" s="79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82"/>
    </row>
    <row r="187" spans="3:21" s="83" customFormat="1" ht="18.75" customHeight="1">
      <c r="C187" s="79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82"/>
    </row>
    <row r="188" spans="3:21" s="83" customFormat="1" ht="18.75" customHeight="1">
      <c r="C188" s="79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82"/>
    </row>
    <row r="189" spans="3:21" s="83" customFormat="1" ht="18.75" customHeight="1">
      <c r="C189" s="79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82"/>
    </row>
    <row r="190" spans="3:21" s="83" customFormat="1" ht="18.75" customHeight="1">
      <c r="C190" s="79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82"/>
    </row>
    <row r="191" spans="3:21" s="83" customFormat="1" ht="18.75" customHeight="1">
      <c r="C191" s="79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82"/>
    </row>
    <row r="192" spans="3:21" s="83" customFormat="1" ht="18.75" customHeight="1">
      <c r="C192" s="79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82"/>
    </row>
    <row r="193" spans="3:21" s="83" customFormat="1" ht="18.75" customHeight="1">
      <c r="C193" s="79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82"/>
    </row>
    <row r="194" spans="3:21" s="83" customFormat="1" ht="18.75" customHeight="1">
      <c r="C194" s="79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82"/>
    </row>
    <row r="195" spans="3:21" s="68" customFormat="1" ht="22.5" customHeight="1">
      <c r="C195" s="61" t="s">
        <v>125</v>
      </c>
      <c r="D195" s="61"/>
      <c r="E195" s="61"/>
      <c r="F195" s="135"/>
    </row>
    <row r="196" spans="3:21" s="68" customFormat="1" ht="22.5" customHeight="1">
      <c r="C196" s="65" t="s">
        <v>126</v>
      </c>
      <c r="D196" s="65"/>
      <c r="E196" s="65"/>
      <c r="F196" s="137"/>
    </row>
    <row r="197" spans="3:21" s="68" customFormat="1" ht="22.5" customHeight="1">
      <c r="C197" s="51" t="s">
        <v>28</v>
      </c>
      <c r="E197" s="198" t="s">
        <v>316</v>
      </c>
      <c r="P197" s="81"/>
      <c r="R197" s="81"/>
    </row>
    <row r="198" spans="3:21" s="68" customFormat="1" ht="21.95" customHeight="1">
      <c r="C198" s="119"/>
      <c r="D198" s="454" t="s">
        <v>127</v>
      </c>
      <c r="E198" s="455"/>
      <c r="F198" s="19" t="s">
        <v>79</v>
      </c>
      <c r="G198" s="19" t="s">
        <v>80</v>
      </c>
      <c r="H198" s="19" t="s">
        <v>81</v>
      </c>
      <c r="I198" s="19" t="s">
        <v>82</v>
      </c>
      <c r="J198" s="19" t="s">
        <v>83</v>
      </c>
      <c r="K198" s="19" t="s">
        <v>84</v>
      </c>
      <c r="L198" s="19" t="s">
        <v>85</v>
      </c>
      <c r="M198" s="19" t="s">
        <v>86</v>
      </c>
      <c r="N198" s="19" t="s">
        <v>87</v>
      </c>
      <c r="O198" s="19" t="s">
        <v>88</v>
      </c>
      <c r="P198" s="19" t="s">
        <v>89</v>
      </c>
      <c r="Q198" s="19" t="s">
        <v>94</v>
      </c>
      <c r="R198" s="189" t="s">
        <v>307</v>
      </c>
      <c r="S198" s="190" t="s">
        <v>308</v>
      </c>
      <c r="U198" s="226" t="s">
        <v>417</v>
      </c>
    </row>
    <row r="199" spans="3:21" s="68" customFormat="1" ht="21.95" customHeight="1">
      <c r="C199" s="194"/>
      <c r="D199" s="456"/>
      <c r="E199" s="457"/>
      <c r="F199" s="191"/>
      <c r="G199" s="192"/>
      <c r="H199" s="191"/>
      <c r="I199" s="192"/>
      <c r="J199" s="191"/>
      <c r="K199" s="192"/>
      <c r="L199" s="192"/>
      <c r="M199" s="192"/>
      <c r="N199" s="191"/>
      <c r="O199" s="192"/>
      <c r="P199" s="192"/>
      <c r="Q199" s="193"/>
      <c r="R199" s="192"/>
      <c r="S199" s="193"/>
      <c r="U199" s="226" t="s">
        <v>416</v>
      </c>
    </row>
    <row r="200" spans="3:21" s="68" customFormat="1" ht="33.200000000000003" customHeight="1">
      <c r="C200" s="195"/>
      <c r="D200" s="463"/>
      <c r="E200" s="464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472"/>
      <c r="S200" s="465"/>
    </row>
    <row r="201" spans="3:21" s="68" customFormat="1" ht="33.200000000000003" customHeight="1">
      <c r="C201" s="195" t="s">
        <v>128</v>
      </c>
      <c r="D201" s="463"/>
      <c r="E201" s="464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473"/>
      <c r="S201" s="466"/>
    </row>
    <row r="202" spans="3:21" s="68" customFormat="1" ht="33.200000000000003" customHeight="1">
      <c r="C202" s="195" t="s">
        <v>129</v>
      </c>
      <c r="D202" s="463"/>
      <c r="E202" s="464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473"/>
      <c r="S202" s="466"/>
    </row>
    <row r="203" spans="3:21" s="68" customFormat="1" ht="33.200000000000003" customHeight="1">
      <c r="C203" s="195" t="s">
        <v>130</v>
      </c>
      <c r="D203" s="463"/>
      <c r="E203" s="464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473"/>
      <c r="S203" s="466"/>
    </row>
    <row r="204" spans="3:21" s="68" customFormat="1" ht="33.200000000000003" customHeight="1">
      <c r="C204" s="195" t="s">
        <v>131</v>
      </c>
      <c r="D204" s="463"/>
      <c r="E204" s="464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473"/>
      <c r="S204" s="466"/>
    </row>
    <row r="205" spans="3:21" s="68" customFormat="1" ht="33.200000000000003" customHeight="1">
      <c r="C205" s="196" t="s">
        <v>309</v>
      </c>
      <c r="D205" s="463"/>
      <c r="E205" s="464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473"/>
      <c r="S205" s="466"/>
    </row>
    <row r="206" spans="3:21" s="68" customFormat="1" ht="33.200000000000003" customHeight="1">
      <c r="C206" s="195" t="s">
        <v>132</v>
      </c>
      <c r="D206" s="463"/>
      <c r="E206" s="464"/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473"/>
      <c r="S206" s="466"/>
    </row>
    <row r="207" spans="3:21" s="68" customFormat="1" ht="33.200000000000003" customHeight="1">
      <c r="C207" s="195" t="s">
        <v>133</v>
      </c>
      <c r="D207" s="463"/>
      <c r="E207" s="464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473"/>
      <c r="S207" s="466"/>
    </row>
    <row r="208" spans="3:21" s="68" customFormat="1" ht="33.200000000000003" customHeight="1">
      <c r="C208" s="196" t="s">
        <v>134</v>
      </c>
      <c r="D208" s="463"/>
      <c r="E208" s="464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473"/>
      <c r="S208" s="466"/>
    </row>
    <row r="209" spans="3:21" s="68" customFormat="1" ht="33.200000000000003" customHeight="1">
      <c r="C209" s="195"/>
      <c r="D209" s="463"/>
      <c r="E209" s="464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473"/>
      <c r="S209" s="466"/>
    </row>
    <row r="210" spans="3:21" s="68" customFormat="1" ht="30" customHeight="1">
      <c r="C210" s="187" t="s">
        <v>302</v>
      </c>
      <c r="D210" s="197"/>
      <c r="E210" s="184"/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473"/>
      <c r="S210" s="466"/>
    </row>
    <row r="211" spans="3:21" s="68" customFormat="1" ht="30" customHeight="1">
      <c r="C211" s="468" t="s">
        <v>303</v>
      </c>
      <c r="D211" s="469"/>
      <c r="E211" s="142" t="s">
        <v>135</v>
      </c>
      <c r="F211" s="222" t="str">
        <f>IF(COUNT(F200:F209)=0,"",SUM(F200:F209)+F210)</f>
        <v/>
      </c>
      <c r="G211" s="222" t="str">
        <f t="shared" ref="G211" si="138">IF(COUNT(G200:G209)=0,"",SUM(G200:G209)+G210)</f>
        <v/>
      </c>
      <c r="H211" s="222" t="str">
        <f t="shared" ref="H211" si="139">IF(COUNT(H200:H209)=0,"",SUM(H200:H209)+H210)</f>
        <v/>
      </c>
      <c r="I211" s="222" t="str">
        <f t="shared" ref="I211" si="140">IF(COUNT(I200:I209)=0,"",SUM(I200:I209)+I210)</f>
        <v/>
      </c>
      <c r="J211" s="222" t="str">
        <f t="shared" ref="J211" si="141">IF(COUNT(J200:J209)=0,"",SUM(J200:J209)+J210)</f>
        <v/>
      </c>
      <c r="K211" s="222" t="str">
        <f t="shared" ref="K211" si="142">IF(COUNT(K200:K209)=0,"",SUM(K200:K209)+K210)</f>
        <v/>
      </c>
      <c r="L211" s="222" t="str">
        <f t="shared" ref="L211" si="143">IF(COUNT(L200:L209)=0,"",SUM(L200:L209)+L210)</f>
        <v/>
      </c>
      <c r="M211" s="222" t="str">
        <f t="shared" ref="M211" si="144">IF(COUNT(M200:M209)=0,"",SUM(M200:M209)+M210)</f>
        <v/>
      </c>
      <c r="N211" s="222" t="str">
        <f t="shared" ref="N211" si="145">IF(COUNT(N200:N209)=0,"",SUM(N200:N209)+N210)</f>
        <v/>
      </c>
      <c r="O211" s="222" t="str">
        <f t="shared" ref="O211" si="146">IF(COUNT(O200:O209)=0,"",SUM(O200:O209)+O210)</f>
        <v/>
      </c>
      <c r="P211" s="222" t="str">
        <f t="shared" ref="P211" si="147">IF(COUNT(P200:P209)=0,"",SUM(P200:P209)+P210)</f>
        <v/>
      </c>
      <c r="Q211" s="222" t="str">
        <f t="shared" ref="Q211" si="148">IF(COUNT(Q200:Q209)=0,"",SUM(Q200:Q209)+Q210)</f>
        <v/>
      </c>
      <c r="R211" s="473"/>
      <c r="S211" s="466"/>
      <c r="U211" s="225" t="s">
        <v>414</v>
      </c>
    </row>
    <row r="212" spans="3:21" s="68" customFormat="1" ht="30" customHeight="1">
      <c r="C212" s="470"/>
      <c r="D212" s="471"/>
      <c r="E212" s="142" t="s">
        <v>136</v>
      </c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474"/>
      <c r="S212" s="466"/>
    </row>
    <row r="213" spans="3:21" s="68" customFormat="1" ht="30" customHeight="1">
      <c r="C213" s="187" t="s">
        <v>304</v>
      </c>
      <c r="D213" s="197"/>
      <c r="E213" s="184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 t="str">
        <f>IF(COUNT(F213:Q213)=0,"",SUM(F213:Q213))</f>
        <v/>
      </c>
      <c r="S213" s="466"/>
    </row>
    <row r="214" spans="3:21" s="68" customFormat="1" ht="30" customHeight="1">
      <c r="C214" s="187" t="s">
        <v>305</v>
      </c>
      <c r="D214" s="197"/>
      <c r="E214" s="184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 t="str">
        <f t="shared" ref="R214:R216" si="149">IF(COUNT(F214:Q214)=0,"",SUM(F214:Q214))</f>
        <v/>
      </c>
      <c r="S214" s="466"/>
    </row>
    <row r="215" spans="3:21" s="68" customFormat="1" ht="30" customHeight="1">
      <c r="C215" s="468" t="s">
        <v>306</v>
      </c>
      <c r="D215" s="469"/>
      <c r="E215" s="142" t="s">
        <v>135</v>
      </c>
      <c r="F215" s="222" t="str">
        <f>IF(COUNT(F213:F214)=0,"",F213-F214)</f>
        <v/>
      </c>
      <c r="G215" s="222" t="str">
        <f t="shared" ref="G215" si="150">IF(COUNT(G213:G214)=0,"",G213-G214)</f>
        <v/>
      </c>
      <c r="H215" s="222" t="str">
        <f t="shared" ref="H215" si="151">IF(COUNT(H213:H214)=0,"",H213-H214)</f>
        <v/>
      </c>
      <c r="I215" s="222" t="str">
        <f t="shared" ref="I215" si="152">IF(COUNT(I213:I214)=0,"",I213-I214)</f>
        <v/>
      </c>
      <c r="J215" s="222" t="str">
        <f t="shared" ref="J215" si="153">IF(COUNT(J213:J214)=0,"",J213-J214)</f>
        <v/>
      </c>
      <c r="K215" s="222" t="str">
        <f t="shared" ref="K215" si="154">IF(COUNT(K213:K214)=0,"",K213-K214)</f>
        <v/>
      </c>
      <c r="L215" s="222" t="str">
        <f t="shared" ref="L215" si="155">IF(COUNT(L213:L214)=0,"",L213-L214)</f>
        <v/>
      </c>
      <c r="M215" s="222" t="str">
        <f t="shared" ref="M215" si="156">IF(COUNT(M213:M214)=0,"",M213-M214)</f>
        <v/>
      </c>
      <c r="N215" s="222" t="str">
        <f t="shared" ref="N215" si="157">IF(COUNT(N213:N214)=0,"",N213-N214)</f>
        <v/>
      </c>
      <c r="O215" s="222" t="str">
        <f t="shared" ref="O215" si="158">IF(COUNT(O213:O214)=0,"",O213-O214)</f>
        <v/>
      </c>
      <c r="P215" s="222" t="str">
        <f t="shared" ref="P215" si="159">IF(COUNT(P213:P214)=0,"",P213-P214)</f>
        <v/>
      </c>
      <c r="Q215" s="222" t="str">
        <f t="shared" ref="Q215" si="160">IF(COUNT(Q213:Q214)=0,"",Q213-Q214)</f>
        <v/>
      </c>
      <c r="R215" s="222" t="str">
        <f t="shared" si="149"/>
        <v/>
      </c>
      <c r="S215" s="466"/>
      <c r="U215" s="225" t="s">
        <v>414</v>
      </c>
    </row>
    <row r="216" spans="3:21" s="68" customFormat="1" ht="30" customHeight="1">
      <c r="C216" s="470"/>
      <c r="D216" s="471"/>
      <c r="E216" s="142" t="s">
        <v>136</v>
      </c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 t="str">
        <f t="shared" si="149"/>
        <v/>
      </c>
      <c r="S216" s="467"/>
    </row>
    <row r="217" spans="3:21" s="83" customFormat="1" ht="18.75" customHeight="1">
      <c r="C217" s="79" t="s">
        <v>285</v>
      </c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82"/>
    </row>
    <row r="218" spans="3:21" s="83" customFormat="1" ht="18.75" customHeight="1">
      <c r="C218" s="79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82"/>
    </row>
    <row r="219" spans="3:21" s="83" customFormat="1" ht="18.75" customHeight="1">
      <c r="C219" s="79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82"/>
    </row>
    <row r="220" spans="3:21" s="83" customFormat="1" ht="18.75" customHeight="1">
      <c r="C220" s="79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82"/>
    </row>
    <row r="221" spans="3:21" s="83" customFormat="1" ht="18.75" customHeight="1">
      <c r="C221" s="79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82"/>
    </row>
    <row r="222" spans="3:21" s="83" customFormat="1" ht="18.75" customHeight="1">
      <c r="C222" s="79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82"/>
    </row>
    <row r="223" spans="3:21" s="83" customFormat="1" ht="18.75" customHeight="1">
      <c r="C223" s="79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82"/>
    </row>
    <row r="224" spans="3:21" s="83" customFormat="1" ht="18.75" customHeight="1">
      <c r="C224" s="79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82"/>
    </row>
    <row r="225" spans="3:21" s="83" customFormat="1" ht="18.75" customHeight="1">
      <c r="C225" s="79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82"/>
    </row>
    <row r="226" spans="3:21" s="83" customFormat="1" ht="18.75" customHeight="1">
      <c r="C226" s="79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82"/>
    </row>
    <row r="227" spans="3:21" s="68" customFormat="1" ht="22.5" customHeight="1">
      <c r="C227" s="61" t="s">
        <v>125</v>
      </c>
      <c r="D227" s="61"/>
      <c r="E227" s="61"/>
      <c r="F227" s="135"/>
    </row>
    <row r="228" spans="3:21" s="68" customFormat="1" ht="22.5" customHeight="1">
      <c r="C228" s="65" t="s">
        <v>126</v>
      </c>
      <c r="D228" s="65"/>
      <c r="E228" s="65"/>
      <c r="F228" s="137"/>
    </row>
    <row r="229" spans="3:21" s="68" customFormat="1" ht="22.5" customHeight="1">
      <c r="C229" s="51" t="s">
        <v>28</v>
      </c>
      <c r="E229" s="198" t="s">
        <v>317</v>
      </c>
      <c r="P229" s="81"/>
      <c r="R229" s="81"/>
    </row>
    <row r="230" spans="3:21" s="68" customFormat="1" ht="21.95" customHeight="1">
      <c r="C230" s="119"/>
      <c r="D230" s="454" t="s">
        <v>127</v>
      </c>
      <c r="E230" s="455"/>
      <c r="F230" s="19" t="s">
        <v>79</v>
      </c>
      <c r="G230" s="19" t="s">
        <v>80</v>
      </c>
      <c r="H230" s="19" t="s">
        <v>81</v>
      </c>
      <c r="I230" s="19" t="s">
        <v>82</v>
      </c>
      <c r="J230" s="19" t="s">
        <v>83</v>
      </c>
      <c r="K230" s="19" t="s">
        <v>84</v>
      </c>
      <c r="L230" s="19" t="s">
        <v>85</v>
      </c>
      <c r="M230" s="19" t="s">
        <v>86</v>
      </c>
      <c r="N230" s="19" t="s">
        <v>87</v>
      </c>
      <c r="O230" s="19" t="s">
        <v>88</v>
      </c>
      <c r="P230" s="19" t="s">
        <v>89</v>
      </c>
      <c r="Q230" s="19" t="s">
        <v>94</v>
      </c>
      <c r="R230" s="189" t="s">
        <v>307</v>
      </c>
      <c r="S230" s="190" t="s">
        <v>308</v>
      </c>
      <c r="U230" s="226" t="s">
        <v>417</v>
      </c>
    </row>
    <row r="231" spans="3:21" s="68" customFormat="1" ht="21.95" customHeight="1">
      <c r="C231" s="194"/>
      <c r="D231" s="456"/>
      <c r="E231" s="457"/>
      <c r="F231" s="191"/>
      <c r="G231" s="192"/>
      <c r="H231" s="191"/>
      <c r="I231" s="192"/>
      <c r="J231" s="191"/>
      <c r="K231" s="192"/>
      <c r="L231" s="192"/>
      <c r="M231" s="192"/>
      <c r="N231" s="191"/>
      <c r="O231" s="192"/>
      <c r="P231" s="192"/>
      <c r="Q231" s="193"/>
      <c r="R231" s="192"/>
      <c r="S231" s="193"/>
      <c r="U231" s="226" t="s">
        <v>416</v>
      </c>
    </row>
    <row r="232" spans="3:21" s="68" customFormat="1" ht="33.200000000000003" customHeight="1">
      <c r="C232" s="195"/>
      <c r="D232" s="463"/>
      <c r="E232" s="464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472"/>
      <c r="S232" s="465"/>
    </row>
    <row r="233" spans="3:21" s="68" customFormat="1" ht="33.200000000000003" customHeight="1">
      <c r="C233" s="195" t="s">
        <v>128</v>
      </c>
      <c r="D233" s="463"/>
      <c r="E233" s="464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473"/>
      <c r="S233" s="466"/>
    </row>
    <row r="234" spans="3:21" s="68" customFormat="1" ht="33.200000000000003" customHeight="1">
      <c r="C234" s="195" t="s">
        <v>129</v>
      </c>
      <c r="D234" s="463"/>
      <c r="E234" s="464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473"/>
      <c r="S234" s="466"/>
    </row>
    <row r="235" spans="3:21" s="68" customFormat="1" ht="33.200000000000003" customHeight="1">
      <c r="C235" s="195" t="s">
        <v>130</v>
      </c>
      <c r="D235" s="463"/>
      <c r="E235" s="464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473"/>
      <c r="S235" s="466"/>
    </row>
    <row r="236" spans="3:21" s="68" customFormat="1" ht="33.200000000000003" customHeight="1">
      <c r="C236" s="195" t="s">
        <v>131</v>
      </c>
      <c r="D236" s="463"/>
      <c r="E236" s="464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473"/>
      <c r="S236" s="466"/>
    </row>
    <row r="237" spans="3:21" s="68" customFormat="1" ht="33.200000000000003" customHeight="1">
      <c r="C237" s="196" t="s">
        <v>309</v>
      </c>
      <c r="D237" s="463"/>
      <c r="E237" s="464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473"/>
      <c r="S237" s="466"/>
    </row>
    <row r="238" spans="3:21" s="68" customFormat="1" ht="33.200000000000003" customHeight="1">
      <c r="C238" s="195" t="s">
        <v>132</v>
      </c>
      <c r="D238" s="463"/>
      <c r="E238" s="464"/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473"/>
      <c r="S238" s="466"/>
    </row>
    <row r="239" spans="3:21" s="68" customFormat="1" ht="33.200000000000003" customHeight="1">
      <c r="C239" s="195" t="s">
        <v>133</v>
      </c>
      <c r="D239" s="463"/>
      <c r="E239" s="464"/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473"/>
      <c r="S239" s="466"/>
    </row>
    <row r="240" spans="3:21" s="68" customFormat="1" ht="33.200000000000003" customHeight="1">
      <c r="C240" s="196" t="s">
        <v>134</v>
      </c>
      <c r="D240" s="463"/>
      <c r="E240" s="464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473"/>
      <c r="S240" s="466"/>
    </row>
    <row r="241" spans="3:21" s="68" customFormat="1" ht="33.200000000000003" customHeight="1">
      <c r="C241" s="195"/>
      <c r="D241" s="463"/>
      <c r="E241" s="464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473"/>
      <c r="S241" s="466"/>
    </row>
    <row r="242" spans="3:21" s="68" customFormat="1" ht="30" customHeight="1">
      <c r="C242" s="187" t="s">
        <v>302</v>
      </c>
      <c r="D242" s="197"/>
      <c r="E242" s="184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473"/>
      <c r="S242" s="466"/>
    </row>
    <row r="243" spans="3:21" s="68" customFormat="1" ht="30" customHeight="1">
      <c r="C243" s="468" t="s">
        <v>303</v>
      </c>
      <c r="D243" s="469"/>
      <c r="E243" s="142" t="s">
        <v>135</v>
      </c>
      <c r="F243" s="222" t="str">
        <f>IF(COUNT(F232:F241)=0,"",SUM(F232:F241)+F242)</f>
        <v/>
      </c>
      <c r="G243" s="222" t="str">
        <f t="shared" ref="G243" si="161">IF(COUNT(G232:G241)=0,"",SUM(G232:G241)+G242)</f>
        <v/>
      </c>
      <c r="H243" s="222" t="str">
        <f t="shared" ref="H243" si="162">IF(COUNT(H232:H241)=0,"",SUM(H232:H241)+H242)</f>
        <v/>
      </c>
      <c r="I243" s="222" t="str">
        <f t="shared" ref="I243" si="163">IF(COUNT(I232:I241)=0,"",SUM(I232:I241)+I242)</f>
        <v/>
      </c>
      <c r="J243" s="222" t="str">
        <f t="shared" ref="J243" si="164">IF(COUNT(J232:J241)=0,"",SUM(J232:J241)+J242)</f>
        <v/>
      </c>
      <c r="K243" s="222" t="str">
        <f t="shared" ref="K243" si="165">IF(COUNT(K232:K241)=0,"",SUM(K232:K241)+K242)</f>
        <v/>
      </c>
      <c r="L243" s="222" t="str">
        <f t="shared" ref="L243" si="166">IF(COUNT(L232:L241)=0,"",SUM(L232:L241)+L242)</f>
        <v/>
      </c>
      <c r="M243" s="222" t="str">
        <f t="shared" ref="M243" si="167">IF(COUNT(M232:M241)=0,"",SUM(M232:M241)+M242)</f>
        <v/>
      </c>
      <c r="N243" s="222" t="str">
        <f t="shared" ref="N243" si="168">IF(COUNT(N232:N241)=0,"",SUM(N232:N241)+N242)</f>
        <v/>
      </c>
      <c r="O243" s="222" t="str">
        <f t="shared" ref="O243" si="169">IF(COUNT(O232:O241)=0,"",SUM(O232:O241)+O242)</f>
        <v/>
      </c>
      <c r="P243" s="222" t="str">
        <f t="shared" ref="P243" si="170">IF(COUNT(P232:P241)=0,"",SUM(P232:P241)+P242)</f>
        <v/>
      </c>
      <c r="Q243" s="222" t="str">
        <f t="shared" ref="Q243" si="171">IF(COUNT(Q232:Q241)=0,"",SUM(Q232:Q241)+Q242)</f>
        <v/>
      </c>
      <c r="R243" s="473"/>
      <c r="S243" s="466"/>
      <c r="U243" s="225" t="s">
        <v>414</v>
      </c>
    </row>
    <row r="244" spans="3:21" s="68" customFormat="1" ht="30" customHeight="1">
      <c r="C244" s="470"/>
      <c r="D244" s="471"/>
      <c r="E244" s="142" t="s">
        <v>136</v>
      </c>
      <c r="F244" s="222"/>
      <c r="G244" s="222"/>
      <c r="H244" s="222"/>
      <c r="I244" s="222"/>
      <c r="J244" s="222"/>
      <c r="K244" s="222"/>
      <c r="L244" s="222"/>
      <c r="M244" s="222"/>
      <c r="N244" s="222"/>
      <c r="O244" s="222"/>
      <c r="P244" s="222"/>
      <c r="Q244" s="222"/>
      <c r="R244" s="474"/>
      <c r="S244" s="466"/>
    </row>
    <row r="245" spans="3:21" s="68" customFormat="1" ht="30" customHeight="1">
      <c r="C245" s="187" t="s">
        <v>304</v>
      </c>
      <c r="D245" s="197"/>
      <c r="E245" s="184"/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 t="str">
        <f>IF(COUNT(F245:Q245)=0,"",SUM(F245:Q245))</f>
        <v/>
      </c>
      <c r="S245" s="466"/>
    </row>
    <row r="246" spans="3:21" s="68" customFormat="1" ht="30" customHeight="1">
      <c r="C246" s="187" t="s">
        <v>305</v>
      </c>
      <c r="D246" s="197"/>
      <c r="E246" s="184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 t="str">
        <f t="shared" ref="R246:R248" si="172">IF(COUNT(F246:Q246)=0,"",SUM(F246:Q246))</f>
        <v/>
      </c>
      <c r="S246" s="466"/>
    </row>
    <row r="247" spans="3:21" s="68" customFormat="1" ht="30" customHeight="1">
      <c r="C247" s="468" t="s">
        <v>306</v>
      </c>
      <c r="D247" s="469"/>
      <c r="E247" s="142" t="s">
        <v>135</v>
      </c>
      <c r="F247" s="222" t="str">
        <f>IF(COUNT(F245:F246)=0,"",F245-F246)</f>
        <v/>
      </c>
      <c r="G247" s="222" t="str">
        <f t="shared" ref="G247" si="173">IF(COUNT(G245:G246)=0,"",G245-G246)</f>
        <v/>
      </c>
      <c r="H247" s="222" t="str">
        <f t="shared" ref="H247" si="174">IF(COUNT(H245:H246)=0,"",H245-H246)</f>
        <v/>
      </c>
      <c r="I247" s="222" t="str">
        <f t="shared" ref="I247" si="175">IF(COUNT(I245:I246)=0,"",I245-I246)</f>
        <v/>
      </c>
      <c r="J247" s="222" t="str">
        <f t="shared" ref="J247" si="176">IF(COUNT(J245:J246)=0,"",J245-J246)</f>
        <v/>
      </c>
      <c r="K247" s="222" t="str">
        <f t="shared" ref="K247" si="177">IF(COUNT(K245:K246)=0,"",K245-K246)</f>
        <v/>
      </c>
      <c r="L247" s="222" t="str">
        <f t="shared" ref="L247" si="178">IF(COUNT(L245:L246)=0,"",L245-L246)</f>
        <v/>
      </c>
      <c r="M247" s="222" t="str">
        <f t="shared" ref="M247" si="179">IF(COUNT(M245:M246)=0,"",M245-M246)</f>
        <v/>
      </c>
      <c r="N247" s="222" t="str">
        <f t="shared" ref="N247" si="180">IF(COUNT(N245:N246)=0,"",N245-N246)</f>
        <v/>
      </c>
      <c r="O247" s="222" t="str">
        <f t="shared" ref="O247" si="181">IF(COUNT(O245:O246)=0,"",O245-O246)</f>
        <v/>
      </c>
      <c r="P247" s="222" t="str">
        <f t="shared" ref="P247" si="182">IF(COUNT(P245:P246)=0,"",P245-P246)</f>
        <v/>
      </c>
      <c r="Q247" s="222" t="str">
        <f t="shared" ref="Q247" si="183">IF(COUNT(Q245:Q246)=0,"",Q245-Q246)</f>
        <v/>
      </c>
      <c r="R247" s="222" t="str">
        <f t="shared" si="172"/>
        <v/>
      </c>
      <c r="S247" s="466"/>
      <c r="U247" s="225" t="s">
        <v>414</v>
      </c>
    </row>
    <row r="248" spans="3:21" s="68" customFormat="1" ht="30" customHeight="1">
      <c r="C248" s="470"/>
      <c r="D248" s="471"/>
      <c r="E248" s="142" t="s">
        <v>136</v>
      </c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 t="str">
        <f t="shared" si="172"/>
        <v/>
      </c>
      <c r="S248" s="467"/>
    </row>
    <row r="249" spans="3:21" s="83" customFormat="1" ht="18.75" customHeight="1">
      <c r="C249" s="79" t="s">
        <v>285</v>
      </c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82"/>
    </row>
    <row r="250" spans="3:21" s="83" customFormat="1" ht="18.75" customHeight="1">
      <c r="C250" s="79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82"/>
    </row>
    <row r="251" spans="3:21" s="83" customFormat="1" ht="18.75" customHeight="1">
      <c r="C251" s="79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82"/>
    </row>
    <row r="252" spans="3:21" s="83" customFormat="1" ht="18.75" customHeight="1">
      <c r="C252" s="79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82"/>
    </row>
    <row r="253" spans="3:21" s="83" customFormat="1" ht="18.75" customHeight="1">
      <c r="C253" s="79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82"/>
    </row>
    <row r="254" spans="3:21" s="83" customFormat="1" ht="18.75" customHeight="1">
      <c r="C254" s="79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82"/>
    </row>
    <row r="255" spans="3:21" s="83" customFormat="1" ht="18.75" customHeight="1">
      <c r="C255" s="79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82"/>
    </row>
    <row r="256" spans="3:21" s="83" customFormat="1" ht="18.75" customHeight="1">
      <c r="C256" s="79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82"/>
    </row>
    <row r="257" spans="3:21" s="83" customFormat="1" ht="18.75" customHeight="1">
      <c r="C257" s="79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82"/>
    </row>
    <row r="258" spans="3:21" s="83" customFormat="1" ht="18.75" customHeight="1">
      <c r="C258" s="79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82"/>
    </row>
    <row r="259" spans="3:21" s="68" customFormat="1" ht="22.5" customHeight="1">
      <c r="C259" s="61" t="s">
        <v>125</v>
      </c>
      <c r="D259" s="61"/>
      <c r="E259" s="61"/>
      <c r="F259" s="135"/>
    </row>
    <row r="260" spans="3:21" s="68" customFormat="1" ht="22.5" customHeight="1">
      <c r="C260" s="65" t="s">
        <v>126</v>
      </c>
      <c r="D260" s="65"/>
      <c r="E260" s="65"/>
      <c r="F260" s="137"/>
    </row>
    <row r="261" spans="3:21" s="68" customFormat="1" ht="22.5" customHeight="1">
      <c r="C261" s="51" t="s">
        <v>28</v>
      </c>
      <c r="E261" s="198" t="s">
        <v>318</v>
      </c>
      <c r="P261" s="81"/>
      <c r="R261" s="81"/>
    </row>
    <row r="262" spans="3:21" s="68" customFormat="1" ht="21.95" customHeight="1">
      <c r="C262" s="119"/>
      <c r="D262" s="454" t="s">
        <v>127</v>
      </c>
      <c r="E262" s="455"/>
      <c r="F262" s="19" t="s">
        <v>79</v>
      </c>
      <c r="G262" s="19" t="s">
        <v>80</v>
      </c>
      <c r="H262" s="19" t="s">
        <v>81</v>
      </c>
      <c r="I262" s="19" t="s">
        <v>82</v>
      </c>
      <c r="J262" s="19" t="s">
        <v>83</v>
      </c>
      <c r="K262" s="19" t="s">
        <v>84</v>
      </c>
      <c r="L262" s="19" t="s">
        <v>85</v>
      </c>
      <c r="M262" s="19" t="s">
        <v>86</v>
      </c>
      <c r="N262" s="19" t="s">
        <v>87</v>
      </c>
      <c r="O262" s="19" t="s">
        <v>88</v>
      </c>
      <c r="P262" s="19" t="s">
        <v>89</v>
      </c>
      <c r="Q262" s="19" t="s">
        <v>94</v>
      </c>
      <c r="R262" s="189" t="s">
        <v>307</v>
      </c>
      <c r="S262" s="190" t="s">
        <v>308</v>
      </c>
      <c r="U262" s="226" t="s">
        <v>417</v>
      </c>
    </row>
    <row r="263" spans="3:21" s="68" customFormat="1" ht="21.95" customHeight="1">
      <c r="C263" s="194"/>
      <c r="D263" s="456"/>
      <c r="E263" s="457"/>
      <c r="F263" s="191"/>
      <c r="G263" s="192"/>
      <c r="H263" s="191"/>
      <c r="I263" s="192"/>
      <c r="J263" s="191"/>
      <c r="K263" s="192"/>
      <c r="L263" s="192"/>
      <c r="M263" s="192"/>
      <c r="N263" s="191"/>
      <c r="O263" s="192"/>
      <c r="P263" s="192"/>
      <c r="Q263" s="193"/>
      <c r="R263" s="192"/>
      <c r="S263" s="193"/>
      <c r="U263" s="226" t="s">
        <v>416</v>
      </c>
    </row>
    <row r="264" spans="3:21" s="68" customFormat="1" ht="33.200000000000003" customHeight="1">
      <c r="C264" s="195"/>
      <c r="D264" s="463"/>
      <c r="E264" s="464"/>
      <c r="F264" s="222"/>
      <c r="G264" s="222"/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472"/>
      <c r="S264" s="465"/>
    </row>
    <row r="265" spans="3:21" s="68" customFormat="1" ht="33.200000000000003" customHeight="1">
      <c r="C265" s="195" t="s">
        <v>128</v>
      </c>
      <c r="D265" s="463"/>
      <c r="E265" s="464"/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473"/>
      <c r="S265" s="466"/>
    </row>
    <row r="266" spans="3:21" s="68" customFormat="1" ht="33.200000000000003" customHeight="1">
      <c r="C266" s="195" t="s">
        <v>129</v>
      </c>
      <c r="D266" s="463"/>
      <c r="E266" s="464"/>
      <c r="F266" s="222"/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/>
      <c r="R266" s="473"/>
      <c r="S266" s="466"/>
    </row>
    <row r="267" spans="3:21" s="68" customFormat="1" ht="33.200000000000003" customHeight="1">
      <c r="C267" s="195" t="s">
        <v>130</v>
      </c>
      <c r="D267" s="463"/>
      <c r="E267" s="464"/>
      <c r="F267" s="222"/>
      <c r="G267" s="222"/>
      <c r="H267" s="222"/>
      <c r="I267" s="222"/>
      <c r="J267" s="222"/>
      <c r="K267" s="222"/>
      <c r="L267" s="222"/>
      <c r="M267" s="222"/>
      <c r="N267" s="222"/>
      <c r="O267" s="222"/>
      <c r="P267" s="222"/>
      <c r="Q267" s="222"/>
      <c r="R267" s="473"/>
      <c r="S267" s="466"/>
    </row>
    <row r="268" spans="3:21" s="68" customFormat="1" ht="33.200000000000003" customHeight="1">
      <c r="C268" s="195" t="s">
        <v>131</v>
      </c>
      <c r="D268" s="463"/>
      <c r="E268" s="464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473"/>
      <c r="S268" s="466"/>
    </row>
    <row r="269" spans="3:21" s="68" customFormat="1" ht="33.200000000000003" customHeight="1">
      <c r="C269" s="196" t="s">
        <v>309</v>
      </c>
      <c r="D269" s="463"/>
      <c r="E269" s="464"/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473"/>
      <c r="S269" s="466"/>
    </row>
    <row r="270" spans="3:21" s="68" customFormat="1" ht="33.200000000000003" customHeight="1">
      <c r="C270" s="195" t="s">
        <v>132</v>
      </c>
      <c r="D270" s="463"/>
      <c r="E270" s="464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473"/>
      <c r="S270" s="466"/>
    </row>
    <row r="271" spans="3:21" s="68" customFormat="1" ht="33.200000000000003" customHeight="1">
      <c r="C271" s="195" t="s">
        <v>133</v>
      </c>
      <c r="D271" s="463"/>
      <c r="E271" s="464"/>
      <c r="F271" s="222"/>
      <c r="G271" s="222"/>
      <c r="H271" s="222"/>
      <c r="I271" s="222"/>
      <c r="J271" s="222"/>
      <c r="K271" s="222"/>
      <c r="L271" s="222"/>
      <c r="M271" s="222"/>
      <c r="N271" s="222"/>
      <c r="O271" s="222"/>
      <c r="P271" s="222"/>
      <c r="Q271" s="222"/>
      <c r="R271" s="473"/>
      <c r="S271" s="466"/>
    </row>
    <row r="272" spans="3:21" s="68" customFormat="1" ht="33.200000000000003" customHeight="1">
      <c r="C272" s="196" t="s">
        <v>134</v>
      </c>
      <c r="D272" s="463"/>
      <c r="E272" s="464"/>
      <c r="F272" s="222"/>
      <c r="G272" s="222"/>
      <c r="H272" s="222"/>
      <c r="I272" s="222"/>
      <c r="J272" s="222"/>
      <c r="K272" s="222"/>
      <c r="L272" s="222"/>
      <c r="M272" s="222"/>
      <c r="N272" s="222"/>
      <c r="O272" s="222"/>
      <c r="P272" s="222"/>
      <c r="Q272" s="222"/>
      <c r="R272" s="473"/>
      <c r="S272" s="466"/>
    </row>
    <row r="273" spans="3:21" s="68" customFormat="1" ht="33.200000000000003" customHeight="1">
      <c r="C273" s="195"/>
      <c r="D273" s="463"/>
      <c r="E273" s="464"/>
      <c r="F273" s="222"/>
      <c r="G273" s="222"/>
      <c r="H273" s="222"/>
      <c r="I273" s="222"/>
      <c r="J273" s="222"/>
      <c r="K273" s="222"/>
      <c r="L273" s="222"/>
      <c r="M273" s="222"/>
      <c r="N273" s="222"/>
      <c r="O273" s="222"/>
      <c r="P273" s="222"/>
      <c r="Q273" s="222"/>
      <c r="R273" s="473"/>
      <c r="S273" s="466"/>
    </row>
    <row r="274" spans="3:21" s="68" customFormat="1" ht="30" customHeight="1">
      <c r="C274" s="187" t="s">
        <v>302</v>
      </c>
      <c r="D274" s="197"/>
      <c r="E274" s="184"/>
      <c r="F274" s="222"/>
      <c r="G274" s="222"/>
      <c r="H274" s="222"/>
      <c r="I274" s="222"/>
      <c r="J274" s="222"/>
      <c r="K274" s="222"/>
      <c r="L274" s="222"/>
      <c r="M274" s="222"/>
      <c r="N274" s="222"/>
      <c r="O274" s="222"/>
      <c r="P274" s="222"/>
      <c r="Q274" s="222"/>
      <c r="R274" s="473"/>
      <c r="S274" s="466"/>
    </row>
    <row r="275" spans="3:21" s="68" customFormat="1" ht="30" customHeight="1">
      <c r="C275" s="468" t="s">
        <v>303</v>
      </c>
      <c r="D275" s="469"/>
      <c r="E275" s="142" t="s">
        <v>135</v>
      </c>
      <c r="F275" s="222" t="str">
        <f>IF(COUNT(F264:F273)=0,"",SUM(F264:F273)+F274)</f>
        <v/>
      </c>
      <c r="G275" s="222" t="str">
        <f t="shared" ref="G275" si="184">IF(COUNT(G264:G273)=0,"",SUM(G264:G273)+G274)</f>
        <v/>
      </c>
      <c r="H275" s="222" t="str">
        <f t="shared" ref="H275" si="185">IF(COUNT(H264:H273)=0,"",SUM(H264:H273)+H274)</f>
        <v/>
      </c>
      <c r="I275" s="222" t="str">
        <f t="shared" ref="I275" si="186">IF(COUNT(I264:I273)=0,"",SUM(I264:I273)+I274)</f>
        <v/>
      </c>
      <c r="J275" s="222" t="str">
        <f t="shared" ref="J275" si="187">IF(COUNT(J264:J273)=0,"",SUM(J264:J273)+J274)</f>
        <v/>
      </c>
      <c r="K275" s="222" t="str">
        <f t="shared" ref="K275" si="188">IF(COUNT(K264:K273)=0,"",SUM(K264:K273)+K274)</f>
        <v/>
      </c>
      <c r="L275" s="222" t="str">
        <f t="shared" ref="L275" si="189">IF(COUNT(L264:L273)=0,"",SUM(L264:L273)+L274)</f>
        <v/>
      </c>
      <c r="M275" s="222" t="str">
        <f t="shared" ref="M275" si="190">IF(COUNT(M264:M273)=0,"",SUM(M264:M273)+M274)</f>
        <v/>
      </c>
      <c r="N275" s="222" t="str">
        <f t="shared" ref="N275" si="191">IF(COUNT(N264:N273)=0,"",SUM(N264:N273)+N274)</f>
        <v/>
      </c>
      <c r="O275" s="222" t="str">
        <f t="shared" ref="O275" si="192">IF(COUNT(O264:O273)=0,"",SUM(O264:O273)+O274)</f>
        <v/>
      </c>
      <c r="P275" s="222" t="str">
        <f t="shared" ref="P275" si="193">IF(COUNT(P264:P273)=0,"",SUM(P264:P273)+P274)</f>
        <v/>
      </c>
      <c r="Q275" s="222" t="str">
        <f t="shared" ref="Q275" si="194">IF(COUNT(Q264:Q273)=0,"",SUM(Q264:Q273)+Q274)</f>
        <v/>
      </c>
      <c r="R275" s="473"/>
      <c r="S275" s="466"/>
      <c r="U275" s="225" t="s">
        <v>414</v>
      </c>
    </row>
    <row r="276" spans="3:21" s="68" customFormat="1" ht="30" customHeight="1">
      <c r="C276" s="470"/>
      <c r="D276" s="471"/>
      <c r="E276" s="142" t="s">
        <v>136</v>
      </c>
      <c r="F276" s="222"/>
      <c r="G276" s="222"/>
      <c r="H276" s="222"/>
      <c r="I276" s="222"/>
      <c r="J276" s="222"/>
      <c r="K276" s="222"/>
      <c r="L276" s="222"/>
      <c r="M276" s="222"/>
      <c r="N276" s="222"/>
      <c r="O276" s="222"/>
      <c r="P276" s="222"/>
      <c r="Q276" s="222"/>
      <c r="R276" s="474"/>
      <c r="S276" s="466"/>
    </row>
    <row r="277" spans="3:21" s="68" customFormat="1" ht="30" customHeight="1">
      <c r="C277" s="187" t="s">
        <v>304</v>
      </c>
      <c r="D277" s="197"/>
      <c r="E277" s="184"/>
      <c r="F277" s="222"/>
      <c r="G277" s="222"/>
      <c r="H277" s="222"/>
      <c r="I277" s="222"/>
      <c r="J277" s="222"/>
      <c r="K277" s="222"/>
      <c r="L277" s="222"/>
      <c r="M277" s="222"/>
      <c r="N277" s="222"/>
      <c r="O277" s="222"/>
      <c r="P277" s="222"/>
      <c r="Q277" s="222"/>
      <c r="R277" s="222" t="str">
        <f>IF(COUNT(F277:Q277)=0,"",SUM(F277:Q277))</f>
        <v/>
      </c>
      <c r="S277" s="466"/>
    </row>
    <row r="278" spans="3:21" s="68" customFormat="1" ht="30" customHeight="1">
      <c r="C278" s="187" t="s">
        <v>305</v>
      </c>
      <c r="D278" s="197"/>
      <c r="E278" s="184"/>
      <c r="F278" s="222"/>
      <c r="G278" s="222"/>
      <c r="H278" s="222"/>
      <c r="I278" s="222"/>
      <c r="J278" s="222"/>
      <c r="K278" s="222"/>
      <c r="L278" s="222"/>
      <c r="M278" s="222"/>
      <c r="N278" s="222"/>
      <c r="O278" s="222"/>
      <c r="P278" s="222"/>
      <c r="Q278" s="222"/>
      <c r="R278" s="222" t="str">
        <f t="shared" ref="R278:R280" si="195">IF(COUNT(F278:Q278)=0,"",SUM(F278:Q278))</f>
        <v/>
      </c>
      <c r="S278" s="466"/>
    </row>
    <row r="279" spans="3:21" s="68" customFormat="1" ht="30" customHeight="1">
      <c r="C279" s="468" t="s">
        <v>306</v>
      </c>
      <c r="D279" s="469"/>
      <c r="E279" s="142" t="s">
        <v>135</v>
      </c>
      <c r="F279" s="222" t="str">
        <f>IF(COUNT(F277:F278)=0,"",F277-F278)</f>
        <v/>
      </c>
      <c r="G279" s="222" t="str">
        <f t="shared" ref="G279" si="196">IF(COUNT(G277:G278)=0,"",G277-G278)</f>
        <v/>
      </c>
      <c r="H279" s="222" t="str">
        <f t="shared" ref="H279" si="197">IF(COUNT(H277:H278)=0,"",H277-H278)</f>
        <v/>
      </c>
      <c r="I279" s="222" t="str">
        <f t="shared" ref="I279" si="198">IF(COUNT(I277:I278)=0,"",I277-I278)</f>
        <v/>
      </c>
      <c r="J279" s="222" t="str">
        <f t="shared" ref="J279" si="199">IF(COUNT(J277:J278)=0,"",J277-J278)</f>
        <v/>
      </c>
      <c r="K279" s="222" t="str">
        <f t="shared" ref="K279" si="200">IF(COUNT(K277:K278)=0,"",K277-K278)</f>
        <v/>
      </c>
      <c r="L279" s="222" t="str">
        <f t="shared" ref="L279" si="201">IF(COUNT(L277:L278)=0,"",L277-L278)</f>
        <v/>
      </c>
      <c r="M279" s="222" t="str">
        <f t="shared" ref="M279" si="202">IF(COUNT(M277:M278)=0,"",M277-M278)</f>
        <v/>
      </c>
      <c r="N279" s="222" t="str">
        <f t="shared" ref="N279" si="203">IF(COUNT(N277:N278)=0,"",N277-N278)</f>
        <v/>
      </c>
      <c r="O279" s="222" t="str">
        <f t="shared" ref="O279" si="204">IF(COUNT(O277:O278)=0,"",O277-O278)</f>
        <v/>
      </c>
      <c r="P279" s="222" t="str">
        <f t="shared" ref="P279" si="205">IF(COUNT(P277:P278)=0,"",P277-P278)</f>
        <v/>
      </c>
      <c r="Q279" s="222" t="str">
        <f t="shared" ref="Q279" si="206">IF(COUNT(Q277:Q278)=0,"",Q277-Q278)</f>
        <v/>
      </c>
      <c r="R279" s="222" t="str">
        <f t="shared" si="195"/>
        <v/>
      </c>
      <c r="S279" s="466"/>
      <c r="U279" s="225" t="s">
        <v>414</v>
      </c>
    </row>
    <row r="280" spans="3:21" s="68" customFormat="1" ht="30" customHeight="1">
      <c r="C280" s="470"/>
      <c r="D280" s="471"/>
      <c r="E280" s="142" t="s">
        <v>136</v>
      </c>
      <c r="F280" s="222"/>
      <c r="G280" s="222"/>
      <c r="H280" s="222"/>
      <c r="I280" s="222"/>
      <c r="J280" s="222"/>
      <c r="K280" s="222"/>
      <c r="L280" s="222"/>
      <c r="M280" s="222"/>
      <c r="N280" s="222"/>
      <c r="O280" s="222"/>
      <c r="P280" s="222"/>
      <c r="Q280" s="222"/>
      <c r="R280" s="222" t="str">
        <f t="shared" si="195"/>
        <v/>
      </c>
      <c r="S280" s="467"/>
    </row>
    <row r="281" spans="3:21" s="83" customFormat="1" ht="18.75" customHeight="1">
      <c r="C281" s="79" t="s">
        <v>285</v>
      </c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82"/>
    </row>
    <row r="282" spans="3:21" s="83" customFormat="1" ht="18.75" customHeight="1">
      <c r="C282" s="79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82"/>
    </row>
    <row r="283" spans="3:21" s="83" customFormat="1" ht="18.75" customHeight="1">
      <c r="C283" s="79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82"/>
    </row>
    <row r="284" spans="3:21" s="83" customFormat="1" ht="18.75" customHeight="1">
      <c r="C284" s="79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82"/>
    </row>
    <row r="285" spans="3:21" s="83" customFormat="1" ht="18.75" customHeight="1">
      <c r="C285" s="79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82"/>
    </row>
    <row r="286" spans="3:21" s="83" customFormat="1" ht="18.75" customHeight="1">
      <c r="C286" s="79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82"/>
    </row>
    <row r="287" spans="3:21" s="83" customFormat="1" ht="18.75" customHeight="1">
      <c r="C287" s="79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82"/>
    </row>
    <row r="288" spans="3:21" s="83" customFormat="1" ht="18.75" customHeight="1">
      <c r="C288" s="79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82"/>
    </row>
    <row r="289" spans="3:21" s="83" customFormat="1" ht="18.75" customHeight="1">
      <c r="C289" s="79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82"/>
    </row>
    <row r="290" spans="3:21" s="83" customFormat="1" ht="18.75" customHeight="1">
      <c r="C290" s="79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82"/>
    </row>
    <row r="291" spans="3:21" s="68" customFormat="1" ht="22.5" customHeight="1">
      <c r="C291" s="61" t="s">
        <v>125</v>
      </c>
      <c r="D291" s="61"/>
      <c r="E291" s="61"/>
      <c r="F291" s="135"/>
    </row>
    <row r="292" spans="3:21" s="68" customFormat="1" ht="22.5" customHeight="1">
      <c r="C292" s="65" t="s">
        <v>126</v>
      </c>
      <c r="D292" s="65"/>
      <c r="E292" s="65"/>
      <c r="F292" s="137"/>
    </row>
    <row r="293" spans="3:21" s="68" customFormat="1" ht="22.5" customHeight="1">
      <c r="C293" s="51" t="s">
        <v>28</v>
      </c>
      <c r="E293" s="198" t="s">
        <v>319</v>
      </c>
      <c r="P293" s="81"/>
      <c r="R293" s="81"/>
    </row>
    <row r="294" spans="3:21" s="68" customFormat="1" ht="21.95" customHeight="1">
      <c r="C294" s="119"/>
      <c r="D294" s="454" t="s">
        <v>127</v>
      </c>
      <c r="E294" s="455"/>
      <c r="F294" s="19" t="s">
        <v>79</v>
      </c>
      <c r="G294" s="19" t="s">
        <v>80</v>
      </c>
      <c r="H294" s="19" t="s">
        <v>81</v>
      </c>
      <c r="I294" s="19" t="s">
        <v>82</v>
      </c>
      <c r="J294" s="19" t="s">
        <v>83</v>
      </c>
      <c r="K294" s="19" t="s">
        <v>84</v>
      </c>
      <c r="L294" s="19" t="s">
        <v>85</v>
      </c>
      <c r="M294" s="19" t="s">
        <v>86</v>
      </c>
      <c r="N294" s="19" t="s">
        <v>87</v>
      </c>
      <c r="O294" s="19" t="s">
        <v>88</v>
      </c>
      <c r="P294" s="19" t="s">
        <v>89</v>
      </c>
      <c r="Q294" s="19" t="s">
        <v>94</v>
      </c>
      <c r="R294" s="189" t="s">
        <v>307</v>
      </c>
      <c r="S294" s="190" t="s">
        <v>308</v>
      </c>
      <c r="U294" s="226" t="s">
        <v>417</v>
      </c>
    </row>
    <row r="295" spans="3:21" s="68" customFormat="1" ht="21.95" customHeight="1">
      <c r="C295" s="194"/>
      <c r="D295" s="456"/>
      <c r="E295" s="457"/>
      <c r="F295" s="191"/>
      <c r="G295" s="192"/>
      <c r="H295" s="191"/>
      <c r="I295" s="192"/>
      <c r="J295" s="191"/>
      <c r="K295" s="192"/>
      <c r="L295" s="192"/>
      <c r="M295" s="192"/>
      <c r="N295" s="191"/>
      <c r="O295" s="192"/>
      <c r="P295" s="192"/>
      <c r="Q295" s="193"/>
      <c r="R295" s="192"/>
      <c r="S295" s="193"/>
      <c r="U295" s="226" t="s">
        <v>416</v>
      </c>
    </row>
    <row r="296" spans="3:21" s="68" customFormat="1" ht="33.200000000000003" customHeight="1">
      <c r="C296" s="195"/>
      <c r="D296" s="463"/>
      <c r="E296" s="464"/>
      <c r="F296" s="222"/>
      <c r="G296" s="222"/>
      <c r="H296" s="222"/>
      <c r="I296" s="222"/>
      <c r="J296" s="222"/>
      <c r="K296" s="222"/>
      <c r="L296" s="222"/>
      <c r="M296" s="222"/>
      <c r="N296" s="222"/>
      <c r="O296" s="222"/>
      <c r="P296" s="222"/>
      <c r="Q296" s="222"/>
      <c r="R296" s="472"/>
      <c r="S296" s="465"/>
    </row>
    <row r="297" spans="3:21" s="68" customFormat="1" ht="33.200000000000003" customHeight="1">
      <c r="C297" s="195" t="s">
        <v>128</v>
      </c>
      <c r="D297" s="463"/>
      <c r="E297" s="464"/>
      <c r="F297" s="222"/>
      <c r="G297" s="222"/>
      <c r="H297" s="222"/>
      <c r="I297" s="222"/>
      <c r="J297" s="222"/>
      <c r="K297" s="222"/>
      <c r="L297" s="222"/>
      <c r="M297" s="222"/>
      <c r="N297" s="222"/>
      <c r="O297" s="222"/>
      <c r="P297" s="222"/>
      <c r="Q297" s="222"/>
      <c r="R297" s="473"/>
      <c r="S297" s="466"/>
    </row>
    <row r="298" spans="3:21" s="68" customFormat="1" ht="33.200000000000003" customHeight="1">
      <c r="C298" s="195" t="s">
        <v>129</v>
      </c>
      <c r="D298" s="463"/>
      <c r="E298" s="464"/>
      <c r="F298" s="222"/>
      <c r="G298" s="222"/>
      <c r="H298" s="222"/>
      <c r="I298" s="222"/>
      <c r="J298" s="222"/>
      <c r="K298" s="222"/>
      <c r="L298" s="222"/>
      <c r="M298" s="222"/>
      <c r="N298" s="222"/>
      <c r="O298" s="222"/>
      <c r="P298" s="222"/>
      <c r="Q298" s="222"/>
      <c r="R298" s="473"/>
      <c r="S298" s="466"/>
    </row>
    <row r="299" spans="3:21" s="68" customFormat="1" ht="33.200000000000003" customHeight="1">
      <c r="C299" s="195" t="s">
        <v>130</v>
      </c>
      <c r="D299" s="463"/>
      <c r="E299" s="464"/>
      <c r="F299" s="222"/>
      <c r="G299" s="222"/>
      <c r="H299" s="222"/>
      <c r="I299" s="222"/>
      <c r="J299" s="222"/>
      <c r="K299" s="222"/>
      <c r="L299" s="222"/>
      <c r="M299" s="222"/>
      <c r="N299" s="222"/>
      <c r="O299" s="222"/>
      <c r="P299" s="222"/>
      <c r="Q299" s="222"/>
      <c r="R299" s="473"/>
      <c r="S299" s="466"/>
    </row>
    <row r="300" spans="3:21" s="68" customFormat="1" ht="33.200000000000003" customHeight="1">
      <c r="C300" s="195" t="s">
        <v>131</v>
      </c>
      <c r="D300" s="463"/>
      <c r="E300" s="464"/>
      <c r="F300" s="222"/>
      <c r="G300" s="222"/>
      <c r="H300" s="222"/>
      <c r="I300" s="222"/>
      <c r="J300" s="222"/>
      <c r="K300" s="222"/>
      <c r="L300" s="222"/>
      <c r="M300" s="222"/>
      <c r="N300" s="222"/>
      <c r="O300" s="222"/>
      <c r="P300" s="222"/>
      <c r="Q300" s="222"/>
      <c r="R300" s="473"/>
      <c r="S300" s="466"/>
    </row>
    <row r="301" spans="3:21" s="68" customFormat="1" ht="33.200000000000003" customHeight="1">
      <c r="C301" s="196" t="s">
        <v>309</v>
      </c>
      <c r="D301" s="463"/>
      <c r="E301" s="464"/>
      <c r="F301" s="222"/>
      <c r="G301" s="222"/>
      <c r="H301" s="222"/>
      <c r="I301" s="222"/>
      <c r="J301" s="222"/>
      <c r="K301" s="222"/>
      <c r="L301" s="222"/>
      <c r="M301" s="222"/>
      <c r="N301" s="222"/>
      <c r="O301" s="222"/>
      <c r="P301" s="222"/>
      <c r="Q301" s="222"/>
      <c r="R301" s="473"/>
      <c r="S301" s="466"/>
    </row>
    <row r="302" spans="3:21" s="68" customFormat="1" ht="33.200000000000003" customHeight="1">
      <c r="C302" s="195" t="s">
        <v>132</v>
      </c>
      <c r="D302" s="463"/>
      <c r="E302" s="464"/>
      <c r="F302" s="222"/>
      <c r="G302" s="222"/>
      <c r="H302" s="222"/>
      <c r="I302" s="222"/>
      <c r="J302" s="222"/>
      <c r="K302" s="222"/>
      <c r="L302" s="222"/>
      <c r="M302" s="222"/>
      <c r="N302" s="222"/>
      <c r="O302" s="222"/>
      <c r="P302" s="222"/>
      <c r="Q302" s="222"/>
      <c r="R302" s="473"/>
      <c r="S302" s="466"/>
    </row>
    <row r="303" spans="3:21" s="68" customFormat="1" ht="33.200000000000003" customHeight="1">
      <c r="C303" s="195" t="s">
        <v>133</v>
      </c>
      <c r="D303" s="463"/>
      <c r="E303" s="464"/>
      <c r="F303" s="222"/>
      <c r="G303" s="222"/>
      <c r="H303" s="222"/>
      <c r="I303" s="222"/>
      <c r="J303" s="222"/>
      <c r="K303" s="222"/>
      <c r="L303" s="222"/>
      <c r="M303" s="222"/>
      <c r="N303" s="222"/>
      <c r="O303" s="222"/>
      <c r="P303" s="222"/>
      <c r="Q303" s="222"/>
      <c r="R303" s="473"/>
      <c r="S303" s="466"/>
    </row>
    <row r="304" spans="3:21" s="68" customFormat="1" ht="33.200000000000003" customHeight="1">
      <c r="C304" s="196" t="s">
        <v>134</v>
      </c>
      <c r="D304" s="463"/>
      <c r="E304" s="464"/>
      <c r="F304" s="222"/>
      <c r="G304" s="222"/>
      <c r="H304" s="222"/>
      <c r="I304" s="222"/>
      <c r="J304" s="222"/>
      <c r="K304" s="222"/>
      <c r="L304" s="222"/>
      <c r="M304" s="222"/>
      <c r="N304" s="222"/>
      <c r="O304" s="222"/>
      <c r="P304" s="222"/>
      <c r="Q304" s="222"/>
      <c r="R304" s="473"/>
      <c r="S304" s="466"/>
    </row>
    <row r="305" spans="3:21" s="68" customFormat="1" ht="33.200000000000003" customHeight="1">
      <c r="C305" s="195"/>
      <c r="D305" s="463"/>
      <c r="E305" s="464"/>
      <c r="F305" s="222"/>
      <c r="G305" s="222"/>
      <c r="H305" s="222"/>
      <c r="I305" s="222"/>
      <c r="J305" s="222"/>
      <c r="K305" s="222"/>
      <c r="L305" s="222"/>
      <c r="M305" s="222"/>
      <c r="N305" s="222"/>
      <c r="O305" s="222"/>
      <c r="P305" s="222"/>
      <c r="Q305" s="222"/>
      <c r="R305" s="473"/>
      <c r="S305" s="466"/>
    </row>
    <row r="306" spans="3:21" s="68" customFormat="1" ht="30" customHeight="1">
      <c r="C306" s="187" t="s">
        <v>302</v>
      </c>
      <c r="D306" s="197"/>
      <c r="E306" s="184"/>
      <c r="F306" s="222"/>
      <c r="G306" s="222"/>
      <c r="H306" s="222"/>
      <c r="I306" s="222"/>
      <c r="J306" s="222"/>
      <c r="K306" s="222"/>
      <c r="L306" s="222"/>
      <c r="M306" s="222"/>
      <c r="N306" s="222"/>
      <c r="O306" s="222"/>
      <c r="P306" s="222"/>
      <c r="Q306" s="222"/>
      <c r="R306" s="473"/>
      <c r="S306" s="466"/>
    </row>
    <row r="307" spans="3:21" s="68" customFormat="1" ht="30" customHeight="1">
      <c r="C307" s="468" t="s">
        <v>303</v>
      </c>
      <c r="D307" s="469"/>
      <c r="E307" s="142" t="s">
        <v>135</v>
      </c>
      <c r="F307" s="222" t="str">
        <f>IF(COUNT(F296:F305)=0,"",SUM(F296:F305)+F306)</f>
        <v/>
      </c>
      <c r="G307" s="222" t="str">
        <f t="shared" ref="G307" si="207">IF(COUNT(G296:G305)=0,"",SUM(G296:G305)+G306)</f>
        <v/>
      </c>
      <c r="H307" s="222" t="str">
        <f t="shared" ref="H307" si="208">IF(COUNT(H296:H305)=0,"",SUM(H296:H305)+H306)</f>
        <v/>
      </c>
      <c r="I307" s="222" t="str">
        <f t="shared" ref="I307" si="209">IF(COUNT(I296:I305)=0,"",SUM(I296:I305)+I306)</f>
        <v/>
      </c>
      <c r="J307" s="222" t="str">
        <f t="shared" ref="J307" si="210">IF(COUNT(J296:J305)=0,"",SUM(J296:J305)+J306)</f>
        <v/>
      </c>
      <c r="K307" s="222" t="str">
        <f t="shared" ref="K307" si="211">IF(COUNT(K296:K305)=0,"",SUM(K296:K305)+K306)</f>
        <v/>
      </c>
      <c r="L307" s="222" t="str">
        <f t="shared" ref="L307" si="212">IF(COUNT(L296:L305)=0,"",SUM(L296:L305)+L306)</f>
        <v/>
      </c>
      <c r="M307" s="222" t="str">
        <f t="shared" ref="M307" si="213">IF(COUNT(M296:M305)=0,"",SUM(M296:M305)+M306)</f>
        <v/>
      </c>
      <c r="N307" s="222" t="str">
        <f t="shared" ref="N307" si="214">IF(COUNT(N296:N305)=0,"",SUM(N296:N305)+N306)</f>
        <v/>
      </c>
      <c r="O307" s="222" t="str">
        <f t="shared" ref="O307" si="215">IF(COUNT(O296:O305)=0,"",SUM(O296:O305)+O306)</f>
        <v/>
      </c>
      <c r="P307" s="222" t="str">
        <f t="shared" ref="P307" si="216">IF(COUNT(P296:P305)=0,"",SUM(P296:P305)+P306)</f>
        <v/>
      </c>
      <c r="Q307" s="222" t="str">
        <f t="shared" ref="Q307" si="217">IF(COUNT(Q296:Q305)=0,"",SUM(Q296:Q305)+Q306)</f>
        <v/>
      </c>
      <c r="R307" s="473"/>
      <c r="S307" s="466"/>
      <c r="U307" s="225" t="s">
        <v>414</v>
      </c>
    </row>
    <row r="308" spans="3:21" s="68" customFormat="1" ht="30" customHeight="1">
      <c r="C308" s="470"/>
      <c r="D308" s="471"/>
      <c r="E308" s="142" t="s">
        <v>136</v>
      </c>
      <c r="F308" s="222"/>
      <c r="G308" s="222"/>
      <c r="H308" s="222"/>
      <c r="I308" s="222"/>
      <c r="J308" s="222"/>
      <c r="K308" s="222"/>
      <c r="L308" s="222"/>
      <c r="M308" s="222"/>
      <c r="N308" s="222"/>
      <c r="O308" s="222"/>
      <c r="P308" s="222"/>
      <c r="Q308" s="222"/>
      <c r="R308" s="474"/>
      <c r="S308" s="466"/>
    </row>
    <row r="309" spans="3:21" s="68" customFormat="1" ht="30" customHeight="1">
      <c r="C309" s="187" t="s">
        <v>304</v>
      </c>
      <c r="D309" s="197"/>
      <c r="E309" s="184"/>
      <c r="F309" s="222"/>
      <c r="G309" s="222"/>
      <c r="H309" s="222"/>
      <c r="I309" s="222"/>
      <c r="J309" s="222"/>
      <c r="K309" s="222"/>
      <c r="L309" s="222"/>
      <c r="M309" s="222"/>
      <c r="N309" s="222"/>
      <c r="O309" s="222"/>
      <c r="P309" s="222"/>
      <c r="Q309" s="222"/>
      <c r="R309" s="222" t="str">
        <f>IF(COUNT(F309:Q309)=0,"",SUM(F309:Q309))</f>
        <v/>
      </c>
      <c r="S309" s="466"/>
    </row>
    <row r="310" spans="3:21" s="68" customFormat="1" ht="30" customHeight="1">
      <c r="C310" s="187" t="s">
        <v>305</v>
      </c>
      <c r="D310" s="197"/>
      <c r="E310" s="184"/>
      <c r="F310" s="222"/>
      <c r="G310" s="222"/>
      <c r="H310" s="222"/>
      <c r="I310" s="222"/>
      <c r="J310" s="222"/>
      <c r="K310" s="222"/>
      <c r="L310" s="222"/>
      <c r="M310" s="222"/>
      <c r="N310" s="222"/>
      <c r="O310" s="222"/>
      <c r="P310" s="222"/>
      <c r="Q310" s="222"/>
      <c r="R310" s="222" t="str">
        <f t="shared" ref="R310:R312" si="218">IF(COUNT(F310:Q310)=0,"",SUM(F310:Q310))</f>
        <v/>
      </c>
      <c r="S310" s="466"/>
    </row>
    <row r="311" spans="3:21" s="68" customFormat="1" ht="30" customHeight="1">
      <c r="C311" s="468" t="s">
        <v>306</v>
      </c>
      <c r="D311" s="469"/>
      <c r="E311" s="142" t="s">
        <v>135</v>
      </c>
      <c r="F311" s="222" t="str">
        <f>IF(COUNT(F309:F310)=0,"",F309-F310)</f>
        <v/>
      </c>
      <c r="G311" s="222" t="str">
        <f t="shared" ref="G311" si="219">IF(COUNT(G309:G310)=0,"",G309-G310)</f>
        <v/>
      </c>
      <c r="H311" s="222" t="str">
        <f t="shared" ref="H311" si="220">IF(COUNT(H309:H310)=0,"",H309-H310)</f>
        <v/>
      </c>
      <c r="I311" s="222" t="str">
        <f t="shared" ref="I311" si="221">IF(COUNT(I309:I310)=0,"",I309-I310)</f>
        <v/>
      </c>
      <c r="J311" s="222" t="str">
        <f t="shared" ref="J311" si="222">IF(COUNT(J309:J310)=0,"",J309-J310)</f>
        <v/>
      </c>
      <c r="K311" s="222" t="str">
        <f t="shared" ref="K311" si="223">IF(COUNT(K309:K310)=0,"",K309-K310)</f>
        <v/>
      </c>
      <c r="L311" s="222" t="str">
        <f t="shared" ref="L311" si="224">IF(COUNT(L309:L310)=0,"",L309-L310)</f>
        <v/>
      </c>
      <c r="M311" s="222" t="str">
        <f t="shared" ref="M311" si="225">IF(COUNT(M309:M310)=0,"",M309-M310)</f>
        <v/>
      </c>
      <c r="N311" s="222" t="str">
        <f t="shared" ref="N311" si="226">IF(COUNT(N309:N310)=0,"",N309-N310)</f>
        <v/>
      </c>
      <c r="O311" s="222" t="str">
        <f t="shared" ref="O311" si="227">IF(COUNT(O309:O310)=0,"",O309-O310)</f>
        <v/>
      </c>
      <c r="P311" s="222" t="str">
        <f t="shared" ref="P311" si="228">IF(COUNT(P309:P310)=0,"",P309-P310)</f>
        <v/>
      </c>
      <c r="Q311" s="222" t="str">
        <f t="shared" ref="Q311" si="229">IF(COUNT(Q309:Q310)=0,"",Q309-Q310)</f>
        <v/>
      </c>
      <c r="R311" s="222" t="str">
        <f t="shared" si="218"/>
        <v/>
      </c>
      <c r="S311" s="466"/>
      <c r="U311" s="225" t="s">
        <v>414</v>
      </c>
    </row>
    <row r="312" spans="3:21" s="68" customFormat="1" ht="30" customHeight="1">
      <c r="C312" s="470"/>
      <c r="D312" s="471"/>
      <c r="E312" s="142" t="s">
        <v>136</v>
      </c>
      <c r="F312" s="222"/>
      <c r="G312" s="222"/>
      <c r="H312" s="222"/>
      <c r="I312" s="222"/>
      <c r="J312" s="222"/>
      <c r="K312" s="222"/>
      <c r="L312" s="222"/>
      <c r="M312" s="222"/>
      <c r="N312" s="222"/>
      <c r="O312" s="222"/>
      <c r="P312" s="222"/>
      <c r="Q312" s="222"/>
      <c r="R312" s="222" t="str">
        <f t="shared" si="218"/>
        <v/>
      </c>
      <c r="S312" s="467"/>
    </row>
    <row r="313" spans="3:21" s="83" customFormat="1" ht="18.75" customHeight="1">
      <c r="C313" s="79" t="s">
        <v>285</v>
      </c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82"/>
    </row>
    <row r="314" spans="3:21" s="83" customFormat="1" ht="18.75" customHeight="1">
      <c r="C314" s="79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82"/>
    </row>
    <row r="315" spans="3:21" s="83" customFormat="1" ht="18.75" customHeight="1">
      <c r="C315" s="79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82"/>
    </row>
    <row r="316" spans="3:21" s="83" customFormat="1" ht="18.75" customHeight="1">
      <c r="C316" s="79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82"/>
    </row>
    <row r="317" spans="3:21" s="83" customFormat="1" ht="18.75" customHeight="1">
      <c r="C317" s="79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82"/>
    </row>
    <row r="318" spans="3:21" s="83" customFormat="1" ht="18.75" customHeight="1">
      <c r="C318" s="79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82"/>
    </row>
    <row r="319" spans="3:21" s="83" customFormat="1" ht="18.75" customHeight="1">
      <c r="C319" s="79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82"/>
    </row>
    <row r="320" spans="3:21" s="83" customFormat="1" ht="18.75" customHeight="1">
      <c r="C320" s="79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82"/>
    </row>
    <row r="321" spans="3:19" s="83" customFormat="1" ht="18.75" customHeight="1">
      <c r="C321" s="79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82"/>
    </row>
    <row r="322" spans="3:19" s="83" customFormat="1" ht="18.75" customHeight="1">
      <c r="C322" s="79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82"/>
    </row>
  </sheetData>
  <mergeCells count="150">
    <mergeCell ref="D6:E7"/>
    <mergeCell ref="D8:E8"/>
    <mergeCell ref="D38:E39"/>
    <mergeCell ref="S8:S24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C19:D20"/>
    <mergeCell ref="C23:D24"/>
    <mergeCell ref="R8:R20"/>
    <mergeCell ref="D40:E40"/>
    <mergeCell ref="S40:S56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C51:D52"/>
    <mergeCell ref="C55:D56"/>
    <mergeCell ref="R40:R52"/>
    <mergeCell ref="D70:E71"/>
    <mergeCell ref="D72:E72"/>
    <mergeCell ref="S72:S88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C83:D84"/>
    <mergeCell ref="C87:D88"/>
    <mergeCell ref="R72:R84"/>
    <mergeCell ref="D102:E103"/>
    <mergeCell ref="D104:E104"/>
    <mergeCell ref="S104:S120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C115:D116"/>
    <mergeCell ref="C119:D120"/>
    <mergeCell ref="R104:R116"/>
    <mergeCell ref="D134:E135"/>
    <mergeCell ref="D136:E136"/>
    <mergeCell ref="S136:S152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C147:D148"/>
    <mergeCell ref="C151:D152"/>
    <mergeCell ref="R136:R148"/>
    <mergeCell ref="D166:E167"/>
    <mergeCell ref="D168:E168"/>
    <mergeCell ref="S168:S184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C179:D180"/>
    <mergeCell ref="C183:D184"/>
    <mergeCell ref="R168:R180"/>
    <mergeCell ref="D198:E199"/>
    <mergeCell ref="D200:E200"/>
    <mergeCell ref="S200:S216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C211:D212"/>
    <mergeCell ref="C215:D216"/>
    <mergeCell ref="R200:R212"/>
    <mergeCell ref="D230:E231"/>
    <mergeCell ref="D232:E232"/>
    <mergeCell ref="S232:S248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C243:D244"/>
    <mergeCell ref="C247:D248"/>
    <mergeCell ref="R232:R244"/>
    <mergeCell ref="D262:E263"/>
    <mergeCell ref="D264:E264"/>
    <mergeCell ref="S264:S280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C275:D276"/>
    <mergeCell ref="C279:D280"/>
    <mergeCell ref="R264:R276"/>
    <mergeCell ref="D294:E295"/>
    <mergeCell ref="D296:E296"/>
    <mergeCell ref="S296:S312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C307:D308"/>
    <mergeCell ref="C311:D312"/>
    <mergeCell ref="R296:R308"/>
  </mergeCells>
  <phoneticPr fontId="11"/>
  <printOptions horizontalCentered="1"/>
  <pageMargins left="0.59055118110236227" right="0.59055118110236227" top="0.78740157480314965" bottom="0.39370078740157483" header="0.19685039370078741" footer="0.19685039370078741"/>
  <pageSetup paperSize="9" scale="45" pageOrder="overThenDown" orientation="portrait" r:id="rId1"/>
  <headerFooter>
    <oddFooter>&amp;C&amp;"ＭＳ 明朝,標準"&amp;14- &amp;P-2 -</oddFooter>
  </headerFooter>
  <rowBreaks count="10" manualBreakCount="10">
    <brk id="2" min="1" max="19" man="1"/>
    <brk id="34" min="1" max="19" man="1"/>
    <brk id="66" min="1" max="19" man="1"/>
    <brk id="98" min="1" max="19" man="1"/>
    <brk id="130" min="1" max="19" man="1"/>
    <brk id="162" min="1" max="19" man="1"/>
    <brk id="194" min="1" max="19" man="1"/>
    <brk id="226" min="1" max="19" man="1"/>
    <brk id="258" min="1" max="19" man="1"/>
    <brk id="290" min="1" max="19" man="1"/>
  </rowBreaks>
  <colBreaks count="1" manualBreakCount="1">
    <brk id="11" min="2" max="321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322"/>
  <sheetViews>
    <sheetView showGridLines="0" view="pageBreakPreview" zoomScale="48" zoomScaleNormal="70" zoomScaleSheetLayoutView="48" workbookViewId="0">
      <selection activeCell="B3" sqref="B3"/>
    </sheetView>
  </sheetViews>
  <sheetFormatPr defaultColWidth="9.33203125" defaultRowHeight="13.5"/>
  <cols>
    <col min="1" max="2" width="2.83203125" style="62" customWidth="1"/>
    <col min="3" max="3" width="7.5" style="62" customWidth="1"/>
    <col min="4" max="4" width="35.5" style="62" customWidth="1"/>
    <col min="5" max="5" width="21.33203125" style="62" customWidth="1"/>
    <col min="6" max="18" width="24.83203125" style="62" customWidth="1"/>
    <col min="19" max="19" width="40.83203125" style="62" customWidth="1"/>
    <col min="20" max="20" width="2.83203125" style="62" customWidth="1"/>
    <col min="21" max="16384" width="9.33203125" style="62"/>
  </cols>
  <sheetData>
    <row r="1" spans="2:21" ht="28.5" customHeight="1">
      <c r="B1" s="1" t="s">
        <v>359</v>
      </c>
      <c r="I1" s="171"/>
    </row>
    <row r="3" spans="2:21" s="68" customFormat="1" ht="22.5" customHeight="1">
      <c r="C3" s="61" t="s">
        <v>137</v>
      </c>
      <c r="D3" s="61"/>
      <c r="E3" s="61"/>
      <c r="F3" s="135"/>
    </row>
    <row r="4" spans="2:21" s="68" customFormat="1" ht="22.5" customHeight="1">
      <c r="C4" s="65" t="s">
        <v>320</v>
      </c>
      <c r="D4" s="65"/>
      <c r="E4" s="65"/>
      <c r="F4" s="137"/>
    </row>
    <row r="5" spans="2:21" s="68" customFormat="1" ht="22.5" customHeight="1">
      <c r="C5" s="51" t="s">
        <v>28</v>
      </c>
      <c r="E5" s="198" t="s">
        <v>310</v>
      </c>
      <c r="P5" s="81"/>
      <c r="R5" s="81"/>
    </row>
    <row r="6" spans="2:21" s="68" customFormat="1" ht="21.95" customHeight="1">
      <c r="C6" s="119"/>
      <c r="D6" s="454" t="s">
        <v>127</v>
      </c>
      <c r="E6" s="455"/>
      <c r="F6" s="19" t="s">
        <v>79</v>
      </c>
      <c r="G6" s="19" t="s">
        <v>80</v>
      </c>
      <c r="H6" s="19" t="s">
        <v>81</v>
      </c>
      <c r="I6" s="19" t="s">
        <v>82</v>
      </c>
      <c r="J6" s="19" t="s">
        <v>83</v>
      </c>
      <c r="K6" s="19" t="s">
        <v>84</v>
      </c>
      <c r="L6" s="19" t="s">
        <v>85</v>
      </c>
      <c r="M6" s="19" t="s">
        <v>86</v>
      </c>
      <c r="N6" s="19" t="s">
        <v>87</v>
      </c>
      <c r="O6" s="19" t="s">
        <v>88</v>
      </c>
      <c r="P6" s="19" t="s">
        <v>89</v>
      </c>
      <c r="Q6" s="19" t="s">
        <v>94</v>
      </c>
      <c r="R6" s="189" t="s">
        <v>307</v>
      </c>
      <c r="S6" s="190" t="s">
        <v>308</v>
      </c>
      <c r="U6" s="226" t="s">
        <v>417</v>
      </c>
    </row>
    <row r="7" spans="2:21" s="68" customFormat="1" ht="21.95" customHeight="1">
      <c r="C7" s="194"/>
      <c r="D7" s="456"/>
      <c r="E7" s="457"/>
      <c r="F7" s="191"/>
      <c r="G7" s="192"/>
      <c r="H7" s="191"/>
      <c r="I7" s="192"/>
      <c r="J7" s="191"/>
      <c r="K7" s="192"/>
      <c r="L7" s="192"/>
      <c r="M7" s="192"/>
      <c r="N7" s="191"/>
      <c r="O7" s="192"/>
      <c r="P7" s="192"/>
      <c r="Q7" s="193"/>
      <c r="R7" s="192"/>
      <c r="S7" s="193"/>
      <c r="U7" s="226" t="s">
        <v>416</v>
      </c>
    </row>
    <row r="8" spans="2:21" s="68" customFormat="1" ht="33.200000000000003" customHeight="1">
      <c r="C8" s="195"/>
      <c r="D8" s="463"/>
      <c r="E8" s="464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472"/>
      <c r="S8" s="465"/>
    </row>
    <row r="9" spans="2:21" s="68" customFormat="1" ht="33.200000000000003" customHeight="1">
      <c r="C9" s="195" t="s">
        <v>128</v>
      </c>
      <c r="D9" s="463"/>
      <c r="E9" s="464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473"/>
      <c r="S9" s="466"/>
    </row>
    <row r="10" spans="2:21" s="68" customFormat="1" ht="33.200000000000003" customHeight="1">
      <c r="C10" s="195" t="s">
        <v>129</v>
      </c>
      <c r="D10" s="463"/>
      <c r="E10" s="464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473"/>
      <c r="S10" s="466"/>
    </row>
    <row r="11" spans="2:21" s="68" customFormat="1" ht="33.200000000000003" customHeight="1">
      <c r="C11" s="195" t="s">
        <v>130</v>
      </c>
      <c r="D11" s="463"/>
      <c r="E11" s="464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473"/>
      <c r="S11" s="466"/>
    </row>
    <row r="12" spans="2:21" s="68" customFormat="1" ht="33.200000000000003" customHeight="1">
      <c r="C12" s="195" t="s">
        <v>131</v>
      </c>
      <c r="D12" s="463"/>
      <c r="E12" s="464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473"/>
      <c r="S12" s="466"/>
    </row>
    <row r="13" spans="2:21" s="68" customFormat="1" ht="33.200000000000003" customHeight="1">
      <c r="C13" s="196" t="s">
        <v>309</v>
      </c>
      <c r="D13" s="463"/>
      <c r="E13" s="464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473"/>
      <c r="S13" s="466"/>
    </row>
    <row r="14" spans="2:21" s="68" customFormat="1" ht="33.200000000000003" customHeight="1">
      <c r="C14" s="195" t="s">
        <v>132</v>
      </c>
      <c r="D14" s="463"/>
      <c r="E14" s="464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473"/>
      <c r="S14" s="466"/>
    </row>
    <row r="15" spans="2:21" s="68" customFormat="1" ht="33.200000000000003" customHeight="1">
      <c r="C15" s="195" t="s">
        <v>133</v>
      </c>
      <c r="D15" s="463"/>
      <c r="E15" s="464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473"/>
      <c r="S15" s="466"/>
    </row>
    <row r="16" spans="2:21" s="68" customFormat="1" ht="33.200000000000003" customHeight="1">
      <c r="C16" s="196" t="s">
        <v>134</v>
      </c>
      <c r="D16" s="463"/>
      <c r="E16" s="464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473"/>
      <c r="S16" s="466"/>
    </row>
    <row r="17" spans="3:21" s="68" customFormat="1" ht="33.200000000000003" customHeight="1">
      <c r="C17" s="195"/>
      <c r="D17" s="463"/>
      <c r="E17" s="464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473"/>
      <c r="S17" s="466"/>
    </row>
    <row r="18" spans="3:21" s="68" customFormat="1" ht="30" customHeight="1">
      <c r="C18" s="187" t="s">
        <v>302</v>
      </c>
      <c r="D18" s="197"/>
      <c r="E18" s="184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473"/>
      <c r="S18" s="466"/>
    </row>
    <row r="19" spans="3:21" s="68" customFormat="1" ht="30" customHeight="1">
      <c r="C19" s="468" t="s">
        <v>303</v>
      </c>
      <c r="D19" s="469"/>
      <c r="E19" s="143" t="s">
        <v>135</v>
      </c>
      <c r="F19" s="222" t="str">
        <f>IF(COUNT(F8:F17)=0,"",SUM(F8:F17)+F18)</f>
        <v/>
      </c>
      <c r="G19" s="222" t="str">
        <f t="shared" ref="G19" si="0">IF(COUNT(G8:G17)=0,"",SUM(G8:G17)+G18)</f>
        <v/>
      </c>
      <c r="H19" s="222" t="str">
        <f t="shared" ref="H19" si="1">IF(COUNT(H8:H17)=0,"",SUM(H8:H17)+H18)</f>
        <v/>
      </c>
      <c r="I19" s="222" t="str">
        <f t="shared" ref="I19" si="2">IF(COUNT(I8:I17)=0,"",SUM(I8:I17)+I18)</f>
        <v/>
      </c>
      <c r="J19" s="222" t="str">
        <f t="shared" ref="J19" si="3">IF(COUNT(J8:J17)=0,"",SUM(J8:J17)+J18)</f>
        <v/>
      </c>
      <c r="K19" s="222" t="str">
        <f t="shared" ref="K19" si="4">IF(COUNT(K8:K17)=0,"",SUM(K8:K17)+K18)</f>
        <v/>
      </c>
      <c r="L19" s="222" t="str">
        <f t="shared" ref="L19" si="5">IF(COUNT(L8:L17)=0,"",SUM(L8:L17)+L18)</f>
        <v/>
      </c>
      <c r="M19" s="222" t="str">
        <f t="shared" ref="M19" si="6">IF(COUNT(M8:M17)=0,"",SUM(M8:M17)+M18)</f>
        <v/>
      </c>
      <c r="N19" s="222" t="str">
        <f t="shared" ref="N19" si="7">IF(COUNT(N8:N17)=0,"",SUM(N8:N17)+N18)</f>
        <v/>
      </c>
      <c r="O19" s="222" t="str">
        <f t="shared" ref="O19" si="8">IF(COUNT(O8:O17)=0,"",SUM(O8:O17)+O18)</f>
        <v/>
      </c>
      <c r="P19" s="222" t="str">
        <f t="shared" ref="P19" si="9">IF(COUNT(P8:P17)=0,"",SUM(P8:P17)+P18)</f>
        <v/>
      </c>
      <c r="Q19" s="222" t="str">
        <f t="shared" ref="Q19" si="10">IF(COUNT(Q8:Q17)=0,"",SUM(Q8:Q17)+Q18)</f>
        <v/>
      </c>
      <c r="R19" s="473"/>
      <c r="S19" s="466"/>
      <c r="U19" s="225" t="s">
        <v>414</v>
      </c>
    </row>
    <row r="20" spans="3:21" s="68" customFormat="1" ht="30" customHeight="1">
      <c r="C20" s="470"/>
      <c r="D20" s="471"/>
      <c r="E20" s="143" t="s">
        <v>136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474"/>
      <c r="S20" s="466"/>
    </row>
    <row r="21" spans="3:21" s="68" customFormat="1" ht="30" customHeight="1">
      <c r="C21" s="187" t="s">
        <v>304</v>
      </c>
      <c r="D21" s="197"/>
      <c r="E21" s="184"/>
      <c r="F21" s="222"/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 t="str">
        <f>IF(COUNT(F21:Q21)=0,"",SUM(F21:Q21))</f>
        <v/>
      </c>
      <c r="S21" s="466"/>
    </row>
    <row r="22" spans="3:21" s="68" customFormat="1" ht="30" customHeight="1">
      <c r="C22" s="187" t="s">
        <v>305</v>
      </c>
      <c r="D22" s="197"/>
      <c r="E22" s="184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 t="str">
        <f t="shared" ref="R22:R24" si="11">IF(COUNT(F22:Q22)=0,"",SUM(F22:Q22))</f>
        <v/>
      </c>
      <c r="S22" s="466"/>
    </row>
    <row r="23" spans="3:21" s="68" customFormat="1" ht="30" customHeight="1">
      <c r="C23" s="468" t="s">
        <v>306</v>
      </c>
      <c r="D23" s="469"/>
      <c r="E23" s="143" t="s">
        <v>135</v>
      </c>
      <c r="F23" s="222" t="str">
        <f>IF(COUNT(F21:F22)=0,"",F21-F22)</f>
        <v/>
      </c>
      <c r="G23" s="222" t="str">
        <f t="shared" ref="G23" si="12">IF(COUNT(G21:G22)=0,"",G21-G22)</f>
        <v/>
      </c>
      <c r="H23" s="222" t="str">
        <f t="shared" ref="H23" si="13">IF(COUNT(H21:H22)=0,"",H21-H22)</f>
        <v/>
      </c>
      <c r="I23" s="222" t="str">
        <f t="shared" ref="I23" si="14">IF(COUNT(I21:I22)=0,"",I21-I22)</f>
        <v/>
      </c>
      <c r="J23" s="222" t="str">
        <f t="shared" ref="J23" si="15">IF(COUNT(J21:J22)=0,"",J21-J22)</f>
        <v/>
      </c>
      <c r="K23" s="222" t="str">
        <f t="shared" ref="K23" si="16">IF(COUNT(K21:K22)=0,"",K21-K22)</f>
        <v/>
      </c>
      <c r="L23" s="222" t="str">
        <f t="shared" ref="L23" si="17">IF(COUNT(L21:L22)=0,"",L21-L22)</f>
        <v/>
      </c>
      <c r="M23" s="222" t="str">
        <f t="shared" ref="M23" si="18">IF(COUNT(M21:M22)=0,"",M21-M22)</f>
        <v/>
      </c>
      <c r="N23" s="222" t="str">
        <f t="shared" ref="N23" si="19">IF(COUNT(N21:N22)=0,"",N21-N22)</f>
        <v/>
      </c>
      <c r="O23" s="222" t="str">
        <f t="shared" ref="O23" si="20">IF(COUNT(O21:O22)=0,"",O21-O22)</f>
        <v/>
      </c>
      <c r="P23" s="222" t="str">
        <f t="shared" ref="P23" si="21">IF(COUNT(P21:P22)=0,"",P21-P22)</f>
        <v/>
      </c>
      <c r="Q23" s="222" t="str">
        <f t="shared" ref="Q23" si="22">IF(COUNT(Q21:Q22)=0,"",Q21-Q22)</f>
        <v/>
      </c>
      <c r="R23" s="222" t="str">
        <f t="shared" si="11"/>
        <v/>
      </c>
      <c r="S23" s="466"/>
      <c r="U23" s="225" t="s">
        <v>414</v>
      </c>
    </row>
    <row r="24" spans="3:21" s="68" customFormat="1" ht="30" customHeight="1">
      <c r="C24" s="470"/>
      <c r="D24" s="471"/>
      <c r="E24" s="143" t="s">
        <v>136</v>
      </c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 t="str">
        <f t="shared" si="11"/>
        <v/>
      </c>
      <c r="S24" s="467"/>
    </row>
    <row r="25" spans="3:21" s="83" customFormat="1" ht="18.75" customHeight="1">
      <c r="C25" s="79" t="s">
        <v>281</v>
      </c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82"/>
    </row>
    <row r="26" spans="3:21" s="83" customFormat="1" ht="18.75" customHeight="1">
      <c r="C26" s="79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82"/>
    </row>
    <row r="27" spans="3:21" s="83" customFormat="1" ht="18.75" customHeight="1">
      <c r="C27" s="79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82"/>
    </row>
    <row r="28" spans="3:21" s="83" customFormat="1" ht="18.75" customHeight="1">
      <c r="C28" s="79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82"/>
    </row>
    <row r="29" spans="3:21" s="83" customFormat="1" ht="18.75" customHeight="1">
      <c r="C29" s="79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82"/>
    </row>
    <row r="30" spans="3:21" s="83" customFormat="1" ht="18.75" customHeight="1">
      <c r="C30" s="79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82"/>
    </row>
    <row r="31" spans="3:21" s="83" customFormat="1" ht="18.75" customHeight="1">
      <c r="C31" s="79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82"/>
    </row>
    <row r="32" spans="3:21" s="83" customFormat="1" ht="18.75" customHeight="1">
      <c r="C32" s="79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82"/>
    </row>
    <row r="33" spans="3:21" s="83" customFormat="1" ht="18.75" customHeight="1">
      <c r="C33" s="79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82"/>
    </row>
    <row r="34" spans="3:21" s="83" customFormat="1" ht="18.75" customHeight="1">
      <c r="C34" s="79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82"/>
    </row>
    <row r="35" spans="3:21" s="68" customFormat="1" ht="22.5" customHeight="1">
      <c r="C35" s="61" t="s">
        <v>137</v>
      </c>
      <c r="D35" s="61"/>
      <c r="E35" s="61"/>
      <c r="F35" s="135"/>
    </row>
    <row r="36" spans="3:21" s="68" customFormat="1" ht="22.5" customHeight="1">
      <c r="C36" s="65" t="s">
        <v>320</v>
      </c>
      <c r="D36" s="65"/>
      <c r="E36" s="65"/>
      <c r="F36" s="137"/>
    </row>
    <row r="37" spans="3:21" s="68" customFormat="1" ht="22.5" customHeight="1">
      <c r="C37" s="51" t="s">
        <v>28</v>
      </c>
      <c r="E37" s="198" t="s">
        <v>311</v>
      </c>
      <c r="P37" s="81"/>
      <c r="R37" s="81"/>
    </row>
    <row r="38" spans="3:21" s="68" customFormat="1" ht="21.95" customHeight="1">
      <c r="C38" s="119"/>
      <c r="D38" s="454" t="s">
        <v>127</v>
      </c>
      <c r="E38" s="455"/>
      <c r="F38" s="19" t="s">
        <v>79</v>
      </c>
      <c r="G38" s="19" t="s">
        <v>80</v>
      </c>
      <c r="H38" s="19" t="s">
        <v>81</v>
      </c>
      <c r="I38" s="19" t="s">
        <v>82</v>
      </c>
      <c r="J38" s="19" t="s">
        <v>83</v>
      </c>
      <c r="K38" s="19" t="s">
        <v>84</v>
      </c>
      <c r="L38" s="19" t="s">
        <v>85</v>
      </c>
      <c r="M38" s="19" t="s">
        <v>86</v>
      </c>
      <c r="N38" s="19" t="s">
        <v>87</v>
      </c>
      <c r="O38" s="19" t="s">
        <v>88</v>
      </c>
      <c r="P38" s="19" t="s">
        <v>89</v>
      </c>
      <c r="Q38" s="19" t="s">
        <v>94</v>
      </c>
      <c r="R38" s="189" t="s">
        <v>307</v>
      </c>
      <c r="S38" s="190" t="s">
        <v>308</v>
      </c>
      <c r="U38" s="226" t="s">
        <v>417</v>
      </c>
    </row>
    <row r="39" spans="3:21" s="68" customFormat="1" ht="21.95" customHeight="1">
      <c r="C39" s="194"/>
      <c r="D39" s="456"/>
      <c r="E39" s="457"/>
      <c r="F39" s="191"/>
      <c r="G39" s="192"/>
      <c r="H39" s="191"/>
      <c r="I39" s="192"/>
      <c r="J39" s="191"/>
      <c r="K39" s="192"/>
      <c r="L39" s="192"/>
      <c r="M39" s="192"/>
      <c r="N39" s="191"/>
      <c r="O39" s="192"/>
      <c r="P39" s="192"/>
      <c r="Q39" s="193"/>
      <c r="R39" s="192"/>
      <c r="S39" s="193"/>
      <c r="U39" s="226" t="s">
        <v>416</v>
      </c>
    </row>
    <row r="40" spans="3:21" s="68" customFormat="1" ht="33.200000000000003" customHeight="1">
      <c r="C40" s="195"/>
      <c r="D40" s="463"/>
      <c r="E40" s="464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472"/>
      <c r="S40" s="465"/>
    </row>
    <row r="41" spans="3:21" s="68" customFormat="1" ht="33.200000000000003" customHeight="1">
      <c r="C41" s="195" t="s">
        <v>128</v>
      </c>
      <c r="D41" s="463"/>
      <c r="E41" s="464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473"/>
      <c r="S41" s="466"/>
    </row>
    <row r="42" spans="3:21" s="68" customFormat="1" ht="33.200000000000003" customHeight="1">
      <c r="C42" s="195" t="s">
        <v>129</v>
      </c>
      <c r="D42" s="463"/>
      <c r="E42" s="464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473"/>
      <c r="S42" s="466"/>
    </row>
    <row r="43" spans="3:21" s="68" customFormat="1" ht="33.200000000000003" customHeight="1">
      <c r="C43" s="195" t="s">
        <v>130</v>
      </c>
      <c r="D43" s="463"/>
      <c r="E43" s="464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473"/>
      <c r="S43" s="466"/>
    </row>
    <row r="44" spans="3:21" s="68" customFormat="1" ht="33.200000000000003" customHeight="1">
      <c r="C44" s="195" t="s">
        <v>131</v>
      </c>
      <c r="D44" s="463"/>
      <c r="E44" s="464"/>
      <c r="F44" s="22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473"/>
      <c r="S44" s="466"/>
    </row>
    <row r="45" spans="3:21" s="68" customFormat="1" ht="33.200000000000003" customHeight="1">
      <c r="C45" s="196" t="s">
        <v>309</v>
      </c>
      <c r="D45" s="463"/>
      <c r="E45" s="464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473"/>
      <c r="S45" s="466"/>
    </row>
    <row r="46" spans="3:21" s="68" customFormat="1" ht="33.200000000000003" customHeight="1">
      <c r="C46" s="195" t="s">
        <v>132</v>
      </c>
      <c r="D46" s="463"/>
      <c r="E46" s="464"/>
      <c r="F46" s="22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473"/>
      <c r="S46" s="466"/>
    </row>
    <row r="47" spans="3:21" s="68" customFormat="1" ht="33.200000000000003" customHeight="1">
      <c r="C47" s="195" t="s">
        <v>133</v>
      </c>
      <c r="D47" s="463"/>
      <c r="E47" s="464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473"/>
      <c r="S47" s="466"/>
    </row>
    <row r="48" spans="3:21" s="68" customFormat="1" ht="33.200000000000003" customHeight="1">
      <c r="C48" s="196" t="s">
        <v>134</v>
      </c>
      <c r="D48" s="463"/>
      <c r="E48" s="464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473"/>
      <c r="S48" s="466"/>
    </row>
    <row r="49" spans="3:21" s="68" customFormat="1" ht="33.200000000000003" customHeight="1">
      <c r="C49" s="195"/>
      <c r="D49" s="463"/>
      <c r="E49" s="464"/>
      <c r="F49" s="222"/>
      <c r="G49" s="222"/>
      <c r="H49" s="222"/>
      <c r="I49" s="222"/>
      <c r="J49" s="222"/>
      <c r="K49" s="222"/>
      <c r="L49" s="222"/>
      <c r="M49" s="222"/>
      <c r="N49" s="222"/>
      <c r="O49" s="222"/>
      <c r="P49" s="222"/>
      <c r="Q49" s="222"/>
      <c r="R49" s="473"/>
      <c r="S49" s="466"/>
    </row>
    <row r="50" spans="3:21" s="68" customFormat="1" ht="30" customHeight="1">
      <c r="C50" s="187" t="s">
        <v>302</v>
      </c>
      <c r="D50" s="197"/>
      <c r="E50" s="184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473"/>
      <c r="S50" s="466"/>
    </row>
    <row r="51" spans="3:21" s="68" customFormat="1" ht="30" customHeight="1">
      <c r="C51" s="468" t="s">
        <v>303</v>
      </c>
      <c r="D51" s="469"/>
      <c r="E51" s="143" t="s">
        <v>135</v>
      </c>
      <c r="F51" s="222" t="str">
        <f>IF(COUNT(F40:F49)=0,"",SUM(F40:F49)+F50)</f>
        <v/>
      </c>
      <c r="G51" s="222" t="str">
        <f t="shared" ref="G51" si="23">IF(COUNT(G40:G49)=0,"",SUM(G40:G49)+G50)</f>
        <v/>
      </c>
      <c r="H51" s="222" t="str">
        <f t="shared" ref="H51" si="24">IF(COUNT(H40:H49)=0,"",SUM(H40:H49)+H50)</f>
        <v/>
      </c>
      <c r="I51" s="222" t="str">
        <f t="shared" ref="I51" si="25">IF(COUNT(I40:I49)=0,"",SUM(I40:I49)+I50)</f>
        <v/>
      </c>
      <c r="J51" s="222" t="str">
        <f t="shared" ref="J51" si="26">IF(COUNT(J40:J49)=0,"",SUM(J40:J49)+J50)</f>
        <v/>
      </c>
      <c r="K51" s="222" t="str">
        <f t="shared" ref="K51" si="27">IF(COUNT(K40:K49)=0,"",SUM(K40:K49)+K50)</f>
        <v/>
      </c>
      <c r="L51" s="222" t="str">
        <f t="shared" ref="L51" si="28">IF(COUNT(L40:L49)=0,"",SUM(L40:L49)+L50)</f>
        <v/>
      </c>
      <c r="M51" s="222" t="str">
        <f t="shared" ref="M51" si="29">IF(COUNT(M40:M49)=0,"",SUM(M40:M49)+M50)</f>
        <v/>
      </c>
      <c r="N51" s="222" t="str">
        <f t="shared" ref="N51" si="30">IF(COUNT(N40:N49)=0,"",SUM(N40:N49)+N50)</f>
        <v/>
      </c>
      <c r="O51" s="222" t="str">
        <f t="shared" ref="O51" si="31">IF(COUNT(O40:O49)=0,"",SUM(O40:O49)+O50)</f>
        <v/>
      </c>
      <c r="P51" s="222" t="str">
        <f t="shared" ref="P51" si="32">IF(COUNT(P40:P49)=0,"",SUM(P40:P49)+P50)</f>
        <v/>
      </c>
      <c r="Q51" s="222" t="str">
        <f t="shared" ref="Q51" si="33">IF(COUNT(Q40:Q49)=0,"",SUM(Q40:Q49)+Q50)</f>
        <v/>
      </c>
      <c r="R51" s="473"/>
      <c r="S51" s="466"/>
      <c r="U51" s="225" t="s">
        <v>414</v>
      </c>
    </row>
    <row r="52" spans="3:21" s="68" customFormat="1" ht="30" customHeight="1">
      <c r="C52" s="470"/>
      <c r="D52" s="471"/>
      <c r="E52" s="143" t="s">
        <v>136</v>
      </c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474"/>
      <c r="S52" s="466"/>
    </row>
    <row r="53" spans="3:21" s="68" customFormat="1" ht="30" customHeight="1">
      <c r="C53" s="187" t="s">
        <v>304</v>
      </c>
      <c r="D53" s="197"/>
      <c r="E53" s="184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 t="str">
        <f>IF(COUNT(F53:Q53)=0,"",SUM(F53:Q53))</f>
        <v/>
      </c>
      <c r="S53" s="466"/>
    </row>
    <row r="54" spans="3:21" s="68" customFormat="1" ht="30" customHeight="1">
      <c r="C54" s="187" t="s">
        <v>305</v>
      </c>
      <c r="D54" s="197"/>
      <c r="E54" s="184"/>
      <c r="F54" s="22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 t="str">
        <f t="shared" ref="R54:R56" si="34">IF(COUNT(F54:Q54)=0,"",SUM(F54:Q54))</f>
        <v/>
      </c>
      <c r="S54" s="466"/>
    </row>
    <row r="55" spans="3:21" s="68" customFormat="1" ht="30" customHeight="1">
      <c r="C55" s="468" t="s">
        <v>306</v>
      </c>
      <c r="D55" s="469"/>
      <c r="E55" s="143" t="s">
        <v>135</v>
      </c>
      <c r="F55" s="222" t="str">
        <f>IF(COUNT(F53:F54)=0,"",F53-F54)</f>
        <v/>
      </c>
      <c r="G55" s="222" t="str">
        <f t="shared" ref="G55" si="35">IF(COUNT(G53:G54)=0,"",G53-G54)</f>
        <v/>
      </c>
      <c r="H55" s="222" t="str">
        <f t="shared" ref="H55" si="36">IF(COUNT(H53:H54)=0,"",H53-H54)</f>
        <v/>
      </c>
      <c r="I55" s="222" t="str">
        <f t="shared" ref="I55" si="37">IF(COUNT(I53:I54)=0,"",I53-I54)</f>
        <v/>
      </c>
      <c r="J55" s="222" t="str">
        <f t="shared" ref="J55" si="38">IF(COUNT(J53:J54)=0,"",J53-J54)</f>
        <v/>
      </c>
      <c r="K55" s="222" t="str">
        <f t="shared" ref="K55" si="39">IF(COUNT(K53:K54)=0,"",K53-K54)</f>
        <v/>
      </c>
      <c r="L55" s="222" t="str">
        <f t="shared" ref="L55" si="40">IF(COUNT(L53:L54)=0,"",L53-L54)</f>
        <v/>
      </c>
      <c r="M55" s="222" t="str">
        <f t="shared" ref="M55" si="41">IF(COUNT(M53:M54)=0,"",M53-M54)</f>
        <v/>
      </c>
      <c r="N55" s="222" t="str">
        <f t="shared" ref="N55" si="42">IF(COUNT(N53:N54)=0,"",N53-N54)</f>
        <v/>
      </c>
      <c r="O55" s="222" t="str">
        <f t="shared" ref="O55" si="43">IF(COUNT(O53:O54)=0,"",O53-O54)</f>
        <v/>
      </c>
      <c r="P55" s="222" t="str">
        <f t="shared" ref="P55" si="44">IF(COUNT(P53:P54)=0,"",P53-P54)</f>
        <v/>
      </c>
      <c r="Q55" s="222" t="str">
        <f t="shared" ref="Q55" si="45">IF(COUNT(Q53:Q54)=0,"",Q53-Q54)</f>
        <v/>
      </c>
      <c r="R55" s="222" t="str">
        <f t="shared" si="34"/>
        <v/>
      </c>
      <c r="S55" s="466"/>
      <c r="U55" s="225" t="s">
        <v>414</v>
      </c>
    </row>
    <row r="56" spans="3:21" s="68" customFormat="1" ht="30" customHeight="1">
      <c r="C56" s="470"/>
      <c r="D56" s="471"/>
      <c r="E56" s="143" t="s">
        <v>136</v>
      </c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 t="str">
        <f t="shared" si="34"/>
        <v/>
      </c>
      <c r="S56" s="467"/>
    </row>
    <row r="57" spans="3:21" s="83" customFormat="1" ht="18.75" customHeight="1">
      <c r="C57" s="79" t="s">
        <v>281</v>
      </c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82"/>
    </row>
    <row r="58" spans="3:21" s="83" customFormat="1" ht="18.75" customHeight="1">
      <c r="C58" s="79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82"/>
    </row>
    <row r="59" spans="3:21" s="83" customFormat="1" ht="18.75" customHeight="1">
      <c r="C59" s="79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82"/>
    </row>
    <row r="60" spans="3:21" s="83" customFormat="1" ht="18.75" customHeight="1">
      <c r="C60" s="79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82"/>
    </row>
    <row r="61" spans="3:21" s="83" customFormat="1" ht="18.75" customHeight="1">
      <c r="C61" s="79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82"/>
    </row>
    <row r="62" spans="3:21" s="83" customFormat="1" ht="18.75" customHeight="1">
      <c r="C62" s="79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82"/>
    </row>
    <row r="63" spans="3:21" s="83" customFormat="1" ht="18.75" customHeight="1">
      <c r="C63" s="79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82"/>
    </row>
    <row r="64" spans="3:21" s="83" customFormat="1" ht="18.75" customHeight="1">
      <c r="C64" s="79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82"/>
    </row>
    <row r="65" spans="3:21" s="83" customFormat="1" ht="18.75" customHeight="1">
      <c r="C65" s="79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82"/>
    </row>
    <row r="66" spans="3:21" s="83" customFormat="1" ht="18.75" customHeight="1">
      <c r="C66" s="79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82"/>
    </row>
    <row r="67" spans="3:21" s="68" customFormat="1" ht="22.5" customHeight="1">
      <c r="C67" s="61" t="s">
        <v>137</v>
      </c>
      <c r="D67" s="61"/>
      <c r="E67" s="61"/>
      <c r="F67" s="135"/>
    </row>
    <row r="68" spans="3:21" s="68" customFormat="1" ht="22.5" customHeight="1">
      <c r="C68" s="65" t="s">
        <v>320</v>
      </c>
      <c r="D68" s="65"/>
      <c r="E68" s="65"/>
      <c r="F68" s="137"/>
    </row>
    <row r="69" spans="3:21" s="68" customFormat="1" ht="22.5" customHeight="1">
      <c r="C69" s="51" t="s">
        <v>28</v>
      </c>
      <c r="E69" s="198" t="s">
        <v>312</v>
      </c>
      <c r="P69" s="81"/>
      <c r="R69" s="81"/>
    </row>
    <row r="70" spans="3:21" s="68" customFormat="1" ht="21.95" customHeight="1">
      <c r="C70" s="119"/>
      <c r="D70" s="454" t="s">
        <v>127</v>
      </c>
      <c r="E70" s="455"/>
      <c r="F70" s="19" t="s">
        <v>79</v>
      </c>
      <c r="G70" s="19" t="s">
        <v>80</v>
      </c>
      <c r="H70" s="19" t="s">
        <v>81</v>
      </c>
      <c r="I70" s="19" t="s">
        <v>82</v>
      </c>
      <c r="J70" s="19" t="s">
        <v>83</v>
      </c>
      <c r="K70" s="19" t="s">
        <v>84</v>
      </c>
      <c r="L70" s="19" t="s">
        <v>85</v>
      </c>
      <c r="M70" s="19" t="s">
        <v>86</v>
      </c>
      <c r="N70" s="19" t="s">
        <v>87</v>
      </c>
      <c r="O70" s="19" t="s">
        <v>88</v>
      </c>
      <c r="P70" s="19" t="s">
        <v>89</v>
      </c>
      <c r="Q70" s="19" t="s">
        <v>94</v>
      </c>
      <c r="R70" s="189" t="s">
        <v>307</v>
      </c>
      <c r="S70" s="190" t="s">
        <v>308</v>
      </c>
      <c r="U70" s="226" t="s">
        <v>417</v>
      </c>
    </row>
    <row r="71" spans="3:21" s="68" customFormat="1" ht="21.95" customHeight="1">
      <c r="C71" s="194"/>
      <c r="D71" s="456"/>
      <c r="E71" s="457"/>
      <c r="F71" s="191"/>
      <c r="G71" s="192"/>
      <c r="H71" s="191"/>
      <c r="I71" s="192"/>
      <c r="J71" s="191"/>
      <c r="K71" s="192"/>
      <c r="L71" s="192"/>
      <c r="M71" s="192"/>
      <c r="N71" s="191"/>
      <c r="O71" s="192"/>
      <c r="P71" s="192"/>
      <c r="Q71" s="193"/>
      <c r="R71" s="192"/>
      <c r="S71" s="193"/>
      <c r="U71" s="226" t="s">
        <v>416</v>
      </c>
    </row>
    <row r="72" spans="3:21" s="68" customFormat="1" ht="33.200000000000003" customHeight="1">
      <c r="C72" s="195"/>
      <c r="D72" s="463"/>
      <c r="E72" s="464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472"/>
      <c r="S72" s="465"/>
    </row>
    <row r="73" spans="3:21" s="68" customFormat="1" ht="33.200000000000003" customHeight="1">
      <c r="C73" s="195" t="s">
        <v>128</v>
      </c>
      <c r="D73" s="463"/>
      <c r="E73" s="464"/>
      <c r="F73" s="222"/>
      <c r="G73" s="222"/>
      <c r="H73" s="222"/>
      <c r="I73" s="222"/>
      <c r="J73" s="222"/>
      <c r="K73" s="222"/>
      <c r="L73" s="222"/>
      <c r="M73" s="222"/>
      <c r="N73" s="222"/>
      <c r="O73" s="222"/>
      <c r="P73" s="222"/>
      <c r="Q73" s="222"/>
      <c r="R73" s="473"/>
      <c r="S73" s="466"/>
    </row>
    <row r="74" spans="3:21" s="68" customFormat="1" ht="33.200000000000003" customHeight="1">
      <c r="C74" s="195" t="s">
        <v>129</v>
      </c>
      <c r="D74" s="463"/>
      <c r="E74" s="464"/>
      <c r="F74" s="22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473"/>
      <c r="S74" s="466"/>
    </row>
    <row r="75" spans="3:21" s="68" customFormat="1" ht="33.200000000000003" customHeight="1">
      <c r="C75" s="195" t="s">
        <v>130</v>
      </c>
      <c r="D75" s="463"/>
      <c r="E75" s="464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473"/>
      <c r="S75" s="466"/>
    </row>
    <row r="76" spans="3:21" s="68" customFormat="1" ht="33.200000000000003" customHeight="1">
      <c r="C76" s="195" t="s">
        <v>131</v>
      </c>
      <c r="D76" s="463"/>
      <c r="E76" s="464"/>
      <c r="F76" s="22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473"/>
      <c r="S76" s="466"/>
    </row>
    <row r="77" spans="3:21" s="68" customFormat="1" ht="33.200000000000003" customHeight="1">
      <c r="C77" s="196" t="s">
        <v>309</v>
      </c>
      <c r="D77" s="463"/>
      <c r="E77" s="464"/>
      <c r="F77" s="222"/>
      <c r="G77" s="222"/>
      <c r="H77" s="222"/>
      <c r="I77" s="222"/>
      <c r="J77" s="222"/>
      <c r="K77" s="222"/>
      <c r="L77" s="222"/>
      <c r="M77" s="222"/>
      <c r="N77" s="222"/>
      <c r="O77" s="222"/>
      <c r="P77" s="222"/>
      <c r="Q77" s="222"/>
      <c r="R77" s="473"/>
      <c r="S77" s="466"/>
    </row>
    <row r="78" spans="3:21" s="68" customFormat="1" ht="33.200000000000003" customHeight="1">
      <c r="C78" s="195" t="s">
        <v>132</v>
      </c>
      <c r="D78" s="463"/>
      <c r="E78" s="464"/>
      <c r="F78" s="222"/>
      <c r="G78" s="222"/>
      <c r="H78" s="222"/>
      <c r="I78" s="222"/>
      <c r="J78" s="222"/>
      <c r="K78" s="222"/>
      <c r="L78" s="222"/>
      <c r="M78" s="222"/>
      <c r="N78" s="222"/>
      <c r="O78" s="222"/>
      <c r="P78" s="222"/>
      <c r="Q78" s="222"/>
      <c r="R78" s="473"/>
      <c r="S78" s="466"/>
    </row>
    <row r="79" spans="3:21" s="68" customFormat="1" ht="33.200000000000003" customHeight="1">
      <c r="C79" s="195" t="s">
        <v>133</v>
      </c>
      <c r="D79" s="463"/>
      <c r="E79" s="464"/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473"/>
      <c r="S79" s="466"/>
    </row>
    <row r="80" spans="3:21" s="68" customFormat="1" ht="33.200000000000003" customHeight="1">
      <c r="C80" s="196" t="s">
        <v>134</v>
      </c>
      <c r="D80" s="463"/>
      <c r="E80" s="464"/>
      <c r="F80" s="222"/>
      <c r="G80" s="222"/>
      <c r="H80" s="222"/>
      <c r="I80" s="222"/>
      <c r="J80" s="222"/>
      <c r="K80" s="222"/>
      <c r="L80" s="222"/>
      <c r="M80" s="222"/>
      <c r="N80" s="222"/>
      <c r="O80" s="222"/>
      <c r="P80" s="222"/>
      <c r="Q80" s="222"/>
      <c r="R80" s="473"/>
      <c r="S80" s="466"/>
    </row>
    <row r="81" spans="3:21" s="68" customFormat="1" ht="33.200000000000003" customHeight="1">
      <c r="C81" s="195"/>
      <c r="D81" s="463"/>
      <c r="E81" s="464"/>
      <c r="F81" s="222"/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473"/>
      <c r="S81" s="466"/>
    </row>
    <row r="82" spans="3:21" s="68" customFormat="1" ht="30" customHeight="1">
      <c r="C82" s="187" t="s">
        <v>302</v>
      </c>
      <c r="D82" s="197"/>
      <c r="E82" s="184"/>
      <c r="F82" s="222"/>
      <c r="G82" s="222"/>
      <c r="H82" s="222"/>
      <c r="I82" s="222"/>
      <c r="J82" s="222"/>
      <c r="K82" s="222"/>
      <c r="L82" s="222"/>
      <c r="M82" s="222"/>
      <c r="N82" s="222"/>
      <c r="O82" s="222"/>
      <c r="P82" s="222"/>
      <c r="Q82" s="222"/>
      <c r="R82" s="473"/>
      <c r="S82" s="466"/>
    </row>
    <row r="83" spans="3:21" s="68" customFormat="1" ht="30" customHeight="1">
      <c r="C83" s="468" t="s">
        <v>303</v>
      </c>
      <c r="D83" s="469"/>
      <c r="E83" s="143" t="s">
        <v>135</v>
      </c>
      <c r="F83" s="222" t="str">
        <f>IF(COUNT(F72:F81)=0,"",SUM(F72:F81)+F82)</f>
        <v/>
      </c>
      <c r="G83" s="222" t="str">
        <f t="shared" ref="G83" si="46">IF(COUNT(G72:G81)=0,"",SUM(G72:G81)+G82)</f>
        <v/>
      </c>
      <c r="H83" s="222" t="str">
        <f t="shared" ref="H83" si="47">IF(COUNT(H72:H81)=0,"",SUM(H72:H81)+H82)</f>
        <v/>
      </c>
      <c r="I83" s="222" t="str">
        <f t="shared" ref="I83" si="48">IF(COUNT(I72:I81)=0,"",SUM(I72:I81)+I82)</f>
        <v/>
      </c>
      <c r="J83" s="222" t="str">
        <f t="shared" ref="J83" si="49">IF(COUNT(J72:J81)=0,"",SUM(J72:J81)+J82)</f>
        <v/>
      </c>
      <c r="K83" s="222" t="str">
        <f t="shared" ref="K83" si="50">IF(COUNT(K72:K81)=0,"",SUM(K72:K81)+K82)</f>
        <v/>
      </c>
      <c r="L83" s="222" t="str">
        <f t="shared" ref="L83" si="51">IF(COUNT(L72:L81)=0,"",SUM(L72:L81)+L82)</f>
        <v/>
      </c>
      <c r="M83" s="222" t="str">
        <f t="shared" ref="M83" si="52">IF(COUNT(M72:M81)=0,"",SUM(M72:M81)+M82)</f>
        <v/>
      </c>
      <c r="N83" s="222" t="str">
        <f t="shared" ref="N83" si="53">IF(COUNT(N72:N81)=0,"",SUM(N72:N81)+N82)</f>
        <v/>
      </c>
      <c r="O83" s="222" t="str">
        <f t="shared" ref="O83" si="54">IF(COUNT(O72:O81)=0,"",SUM(O72:O81)+O82)</f>
        <v/>
      </c>
      <c r="P83" s="222" t="str">
        <f t="shared" ref="P83" si="55">IF(COUNT(P72:P81)=0,"",SUM(P72:P81)+P82)</f>
        <v/>
      </c>
      <c r="Q83" s="222" t="str">
        <f t="shared" ref="Q83" si="56">IF(COUNT(Q72:Q81)=0,"",SUM(Q72:Q81)+Q82)</f>
        <v/>
      </c>
      <c r="R83" s="473"/>
      <c r="S83" s="466"/>
      <c r="U83" s="225" t="s">
        <v>414</v>
      </c>
    </row>
    <row r="84" spans="3:21" s="68" customFormat="1" ht="30" customHeight="1">
      <c r="C84" s="470"/>
      <c r="D84" s="471"/>
      <c r="E84" s="143" t="s">
        <v>136</v>
      </c>
      <c r="F84" s="222"/>
      <c r="G84" s="222"/>
      <c r="H84" s="222"/>
      <c r="I84" s="222"/>
      <c r="J84" s="222"/>
      <c r="K84" s="222"/>
      <c r="L84" s="222"/>
      <c r="M84" s="222"/>
      <c r="N84" s="222"/>
      <c r="O84" s="222"/>
      <c r="P84" s="222"/>
      <c r="Q84" s="222"/>
      <c r="R84" s="474"/>
      <c r="S84" s="466"/>
    </row>
    <row r="85" spans="3:21" s="68" customFormat="1" ht="30" customHeight="1">
      <c r="C85" s="187" t="s">
        <v>304</v>
      </c>
      <c r="D85" s="197"/>
      <c r="E85" s="184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222"/>
      <c r="Q85" s="222"/>
      <c r="R85" s="222" t="str">
        <f>IF(COUNT(F85:Q85)=0,"",SUM(F85:Q85))</f>
        <v/>
      </c>
      <c r="S85" s="466"/>
    </row>
    <row r="86" spans="3:21" s="68" customFormat="1" ht="30" customHeight="1">
      <c r="C86" s="187" t="s">
        <v>305</v>
      </c>
      <c r="D86" s="197"/>
      <c r="E86" s="184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 t="str">
        <f t="shared" ref="R86:R88" si="57">IF(COUNT(F86:Q86)=0,"",SUM(F86:Q86))</f>
        <v/>
      </c>
      <c r="S86" s="466"/>
    </row>
    <row r="87" spans="3:21" s="68" customFormat="1" ht="30" customHeight="1">
      <c r="C87" s="468" t="s">
        <v>306</v>
      </c>
      <c r="D87" s="469"/>
      <c r="E87" s="143" t="s">
        <v>135</v>
      </c>
      <c r="F87" s="222" t="str">
        <f>IF(COUNT(F85:F86)=0,"",F85-F86)</f>
        <v/>
      </c>
      <c r="G87" s="222" t="str">
        <f t="shared" ref="G87" si="58">IF(COUNT(G85:G86)=0,"",G85-G86)</f>
        <v/>
      </c>
      <c r="H87" s="222" t="str">
        <f t="shared" ref="H87" si="59">IF(COUNT(H85:H86)=0,"",H85-H86)</f>
        <v/>
      </c>
      <c r="I87" s="222" t="str">
        <f t="shared" ref="I87" si="60">IF(COUNT(I85:I86)=0,"",I85-I86)</f>
        <v/>
      </c>
      <c r="J87" s="222" t="str">
        <f t="shared" ref="J87" si="61">IF(COUNT(J85:J86)=0,"",J85-J86)</f>
        <v/>
      </c>
      <c r="K87" s="222" t="str">
        <f t="shared" ref="K87" si="62">IF(COUNT(K85:K86)=0,"",K85-K86)</f>
        <v/>
      </c>
      <c r="L87" s="222" t="str">
        <f t="shared" ref="L87" si="63">IF(COUNT(L85:L86)=0,"",L85-L86)</f>
        <v/>
      </c>
      <c r="M87" s="222" t="str">
        <f t="shared" ref="M87" si="64">IF(COUNT(M85:M86)=0,"",M85-M86)</f>
        <v/>
      </c>
      <c r="N87" s="222" t="str">
        <f t="shared" ref="N87" si="65">IF(COUNT(N85:N86)=0,"",N85-N86)</f>
        <v/>
      </c>
      <c r="O87" s="222" t="str">
        <f t="shared" ref="O87" si="66">IF(COUNT(O85:O86)=0,"",O85-O86)</f>
        <v/>
      </c>
      <c r="P87" s="222" t="str">
        <f t="shared" ref="P87" si="67">IF(COUNT(P85:P86)=0,"",P85-P86)</f>
        <v/>
      </c>
      <c r="Q87" s="222" t="str">
        <f t="shared" ref="Q87" si="68">IF(COUNT(Q85:Q86)=0,"",Q85-Q86)</f>
        <v/>
      </c>
      <c r="R87" s="222" t="str">
        <f t="shared" si="57"/>
        <v/>
      </c>
      <c r="S87" s="466"/>
      <c r="U87" s="225" t="s">
        <v>414</v>
      </c>
    </row>
    <row r="88" spans="3:21" s="68" customFormat="1" ht="30" customHeight="1">
      <c r="C88" s="470"/>
      <c r="D88" s="471"/>
      <c r="E88" s="143" t="s">
        <v>136</v>
      </c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 t="str">
        <f t="shared" si="57"/>
        <v/>
      </c>
      <c r="S88" s="467"/>
    </row>
    <row r="89" spans="3:21" s="83" customFormat="1" ht="18.75" customHeight="1">
      <c r="C89" s="79" t="s">
        <v>281</v>
      </c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82"/>
    </row>
    <row r="90" spans="3:21" s="83" customFormat="1" ht="18.75" customHeight="1">
      <c r="C90" s="79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82"/>
    </row>
    <row r="91" spans="3:21" s="83" customFormat="1" ht="18.75" customHeight="1">
      <c r="C91" s="79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82"/>
    </row>
    <row r="92" spans="3:21" s="83" customFormat="1" ht="18.75" customHeight="1">
      <c r="C92" s="79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82"/>
    </row>
    <row r="93" spans="3:21" s="83" customFormat="1" ht="18.75" customHeight="1">
      <c r="C93" s="79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82"/>
    </row>
    <row r="94" spans="3:21" s="83" customFormat="1" ht="18.75" customHeight="1">
      <c r="C94" s="79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82"/>
    </row>
    <row r="95" spans="3:21" s="83" customFormat="1" ht="18.75" customHeight="1">
      <c r="C95" s="79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82"/>
    </row>
    <row r="96" spans="3:21" s="83" customFormat="1" ht="18.75" customHeight="1">
      <c r="C96" s="79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82"/>
    </row>
    <row r="97" spans="3:21" s="83" customFormat="1" ht="18.75" customHeight="1">
      <c r="C97" s="79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82"/>
    </row>
    <row r="98" spans="3:21" s="83" customFormat="1" ht="18.75" customHeight="1">
      <c r="C98" s="79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82"/>
    </row>
    <row r="99" spans="3:21" s="68" customFormat="1" ht="22.5" customHeight="1">
      <c r="C99" s="61" t="s">
        <v>137</v>
      </c>
      <c r="D99" s="61"/>
      <c r="E99" s="61"/>
      <c r="F99" s="135"/>
    </row>
    <row r="100" spans="3:21" s="68" customFormat="1" ht="22.5" customHeight="1">
      <c r="C100" s="65" t="s">
        <v>320</v>
      </c>
      <c r="D100" s="65"/>
      <c r="E100" s="65"/>
      <c r="F100" s="137"/>
    </row>
    <row r="101" spans="3:21" s="68" customFormat="1" ht="22.5" customHeight="1">
      <c r="C101" s="51" t="s">
        <v>28</v>
      </c>
      <c r="E101" s="198" t="s">
        <v>313</v>
      </c>
      <c r="P101" s="81"/>
      <c r="R101" s="81"/>
    </row>
    <row r="102" spans="3:21" s="68" customFormat="1" ht="21.95" customHeight="1">
      <c r="C102" s="119"/>
      <c r="D102" s="454" t="s">
        <v>127</v>
      </c>
      <c r="E102" s="455"/>
      <c r="F102" s="19" t="s">
        <v>79</v>
      </c>
      <c r="G102" s="19" t="s">
        <v>80</v>
      </c>
      <c r="H102" s="19" t="s">
        <v>81</v>
      </c>
      <c r="I102" s="19" t="s">
        <v>82</v>
      </c>
      <c r="J102" s="19" t="s">
        <v>83</v>
      </c>
      <c r="K102" s="19" t="s">
        <v>84</v>
      </c>
      <c r="L102" s="19" t="s">
        <v>85</v>
      </c>
      <c r="M102" s="19" t="s">
        <v>86</v>
      </c>
      <c r="N102" s="19" t="s">
        <v>87</v>
      </c>
      <c r="O102" s="19" t="s">
        <v>88</v>
      </c>
      <c r="P102" s="19" t="s">
        <v>89</v>
      </c>
      <c r="Q102" s="19" t="s">
        <v>94</v>
      </c>
      <c r="R102" s="189" t="s">
        <v>307</v>
      </c>
      <c r="S102" s="190" t="s">
        <v>308</v>
      </c>
      <c r="U102" s="226" t="s">
        <v>417</v>
      </c>
    </row>
    <row r="103" spans="3:21" s="68" customFormat="1" ht="21.95" customHeight="1">
      <c r="C103" s="194"/>
      <c r="D103" s="456"/>
      <c r="E103" s="457"/>
      <c r="F103" s="191"/>
      <c r="G103" s="192"/>
      <c r="H103" s="191"/>
      <c r="I103" s="192"/>
      <c r="J103" s="191"/>
      <c r="K103" s="192"/>
      <c r="L103" s="192"/>
      <c r="M103" s="192"/>
      <c r="N103" s="191"/>
      <c r="O103" s="192"/>
      <c r="P103" s="192"/>
      <c r="Q103" s="193"/>
      <c r="R103" s="192"/>
      <c r="S103" s="193"/>
      <c r="U103" s="226" t="s">
        <v>416</v>
      </c>
    </row>
    <row r="104" spans="3:21" s="68" customFormat="1" ht="33.200000000000003" customHeight="1">
      <c r="C104" s="195"/>
      <c r="D104" s="463"/>
      <c r="E104" s="464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472"/>
      <c r="S104" s="465"/>
    </row>
    <row r="105" spans="3:21" s="68" customFormat="1" ht="33.200000000000003" customHeight="1">
      <c r="C105" s="195" t="s">
        <v>128</v>
      </c>
      <c r="D105" s="463"/>
      <c r="E105" s="464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22"/>
      <c r="R105" s="473"/>
      <c r="S105" s="466"/>
    </row>
    <row r="106" spans="3:21" s="68" customFormat="1" ht="33.200000000000003" customHeight="1">
      <c r="C106" s="195" t="s">
        <v>129</v>
      </c>
      <c r="D106" s="463"/>
      <c r="E106" s="464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22"/>
      <c r="R106" s="473"/>
      <c r="S106" s="466"/>
    </row>
    <row r="107" spans="3:21" s="68" customFormat="1" ht="33.200000000000003" customHeight="1">
      <c r="C107" s="195" t="s">
        <v>130</v>
      </c>
      <c r="D107" s="463"/>
      <c r="E107" s="464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22"/>
      <c r="R107" s="473"/>
      <c r="S107" s="466"/>
    </row>
    <row r="108" spans="3:21" s="68" customFormat="1" ht="33.200000000000003" customHeight="1">
      <c r="C108" s="195" t="s">
        <v>131</v>
      </c>
      <c r="D108" s="463"/>
      <c r="E108" s="464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22"/>
      <c r="R108" s="473"/>
      <c r="S108" s="466"/>
    </row>
    <row r="109" spans="3:21" s="68" customFormat="1" ht="33.200000000000003" customHeight="1">
      <c r="C109" s="196" t="s">
        <v>309</v>
      </c>
      <c r="D109" s="463"/>
      <c r="E109" s="464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22"/>
      <c r="R109" s="473"/>
      <c r="S109" s="466"/>
    </row>
    <row r="110" spans="3:21" s="68" customFormat="1" ht="33.200000000000003" customHeight="1">
      <c r="C110" s="195" t="s">
        <v>132</v>
      </c>
      <c r="D110" s="463"/>
      <c r="E110" s="464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R110" s="473"/>
      <c r="S110" s="466"/>
    </row>
    <row r="111" spans="3:21" s="68" customFormat="1" ht="33.200000000000003" customHeight="1">
      <c r="C111" s="195" t="s">
        <v>133</v>
      </c>
      <c r="D111" s="463"/>
      <c r="E111" s="464"/>
      <c r="F111" s="222"/>
      <c r="G111" s="222"/>
      <c r="H111" s="222"/>
      <c r="I111" s="222"/>
      <c r="J111" s="222"/>
      <c r="K111" s="222"/>
      <c r="L111" s="222"/>
      <c r="M111" s="222"/>
      <c r="N111" s="222"/>
      <c r="O111" s="222"/>
      <c r="P111" s="222"/>
      <c r="Q111" s="222"/>
      <c r="R111" s="473"/>
      <c r="S111" s="466"/>
    </row>
    <row r="112" spans="3:21" s="68" customFormat="1" ht="33.200000000000003" customHeight="1">
      <c r="C112" s="196" t="s">
        <v>134</v>
      </c>
      <c r="D112" s="463"/>
      <c r="E112" s="464"/>
      <c r="F112" s="222"/>
      <c r="G112" s="222"/>
      <c r="H112" s="222"/>
      <c r="I112" s="222"/>
      <c r="J112" s="222"/>
      <c r="K112" s="222"/>
      <c r="L112" s="222"/>
      <c r="M112" s="222"/>
      <c r="N112" s="222"/>
      <c r="O112" s="222"/>
      <c r="P112" s="222"/>
      <c r="Q112" s="222"/>
      <c r="R112" s="473"/>
      <c r="S112" s="466"/>
    </row>
    <row r="113" spans="3:21" s="68" customFormat="1" ht="33.200000000000003" customHeight="1">
      <c r="C113" s="195"/>
      <c r="D113" s="463"/>
      <c r="E113" s="464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473"/>
      <c r="S113" s="466"/>
    </row>
    <row r="114" spans="3:21" s="68" customFormat="1" ht="30" customHeight="1">
      <c r="C114" s="187" t="s">
        <v>302</v>
      </c>
      <c r="D114" s="197"/>
      <c r="E114" s="184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473"/>
      <c r="S114" s="466"/>
    </row>
    <row r="115" spans="3:21" s="68" customFormat="1" ht="30" customHeight="1">
      <c r="C115" s="468" t="s">
        <v>303</v>
      </c>
      <c r="D115" s="469"/>
      <c r="E115" s="143" t="s">
        <v>135</v>
      </c>
      <c r="F115" s="222" t="str">
        <f>IF(COUNT(F104:F113)=0,"",SUM(F104:F113)+F114)</f>
        <v/>
      </c>
      <c r="G115" s="222" t="str">
        <f t="shared" ref="G115" si="69">IF(COUNT(G104:G113)=0,"",SUM(G104:G113)+G114)</f>
        <v/>
      </c>
      <c r="H115" s="222" t="str">
        <f t="shared" ref="H115" si="70">IF(COUNT(H104:H113)=0,"",SUM(H104:H113)+H114)</f>
        <v/>
      </c>
      <c r="I115" s="222" t="str">
        <f t="shared" ref="I115" si="71">IF(COUNT(I104:I113)=0,"",SUM(I104:I113)+I114)</f>
        <v/>
      </c>
      <c r="J115" s="222" t="str">
        <f t="shared" ref="J115" si="72">IF(COUNT(J104:J113)=0,"",SUM(J104:J113)+J114)</f>
        <v/>
      </c>
      <c r="K115" s="222" t="str">
        <f t="shared" ref="K115" si="73">IF(COUNT(K104:K113)=0,"",SUM(K104:K113)+K114)</f>
        <v/>
      </c>
      <c r="L115" s="222" t="str">
        <f t="shared" ref="L115" si="74">IF(COUNT(L104:L113)=0,"",SUM(L104:L113)+L114)</f>
        <v/>
      </c>
      <c r="M115" s="222" t="str">
        <f t="shared" ref="M115" si="75">IF(COUNT(M104:M113)=0,"",SUM(M104:M113)+M114)</f>
        <v/>
      </c>
      <c r="N115" s="222" t="str">
        <f t="shared" ref="N115" si="76">IF(COUNT(N104:N113)=0,"",SUM(N104:N113)+N114)</f>
        <v/>
      </c>
      <c r="O115" s="222" t="str">
        <f t="shared" ref="O115" si="77">IF(COUNT(O104:O113)=0,"",SUM(O104:O113)+O114)</f>
        <v/>
      </c>
      <c r="P115" s="222" t="str">
        <f t="shared" ref="P115" si="78">IF(COUNT(P104:P113)=0,"",SUM(P104:P113)+P114)</f>
        <v/>
      </c>
      <c r="Q115" s="222" t="str">
        <f t="shared" ref="Q115" si="79">IF(COUNT(Q104:Q113)=0,"",SUM(Q104:Q113)+Q114)</f>
        <v/>
      </c>
      <c r="R115" s="473"/>
      <c r="S115" s="466"/>
      <c r="U115" s="225" t="s">
        <v>414</v>
      </c>
    </row>
    <row r="116" spans="3:21" s="68" customFormat="1" ht="30" customHeight="1">
      <c r="C116" s="470"/>
      <c r="D116" s="471"/>
      <c r="E116" s="143" t="s">
        <v>136</v>
      </c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22"/>
      <c r="R116" s="474"/>
      <c r="S116" s="466"/>
    </row>
    <row r="117" spans="3:21" s="68" customFormat="1" ht="30" customHeight="1">
      <c r="C117" s="187" t="s">
        <v>304</v>
      </c>
      <c r="D117" s="197"/>
      <c r="E117" s="184"/>
      <c r="F117" s="222"/>
      <c r="G117" s="222"/>
      <c r="H117" s="222"/>
      <c r="I117" s="222"/>
      <c r="J117" s="222"/>
      <c r="K117" s="222"/>
      <c r="L117" s="222"/>
      <c r="M117" s="222"/>
      <c r="N117" s="222"/>
      <c r="O117" s="222"/>
      <c r="P117" s="222"/>
      <c r="Q117" s="222"/>
      <c r="R117" s="222" t="str">
        <f>IF(COUNT(F117:Q117)=0,"",SUM(F117:Q117))</f>
        <v/>
      </c>
      <c r="S117" s="466"/>
    </row>
    <row r="118" spans="3:21" s="68" customFormat="1" ht="30" customHeight="1">
      <c r="C118" s="187" t="s">
        <v>305</v>
      </c>
      <c r="D118" s="197"/>
      <c r="E118" s="184"/>
      <c r="F118" s="222"/>
      <c r="G118" s="222"/>
      <c r="H118" s="222"/>
      <c r="I118" s="222"/>
      <c r="J118" s="222"/>
      <c r="K118" s="222"/>
      <c r="L118" s="222"/>
      <c r="M118" s="222"/>
      <c r="N118" s="222"/>
      <c r="O118" s="222"/>
      <c r="P118" s="222"/>
      <c r="Q118" s="222"/>
      <c r="R118" s="222" t="str">
        <f t="shared" ref="R118:R120" si="80">IF(COUNT(F118:Q118)=0,"",SUM(F118:Q118))</f>
        <v/>
      </c>
      <c r="S118" s="466"/>
    </row>
    <row r="119" spans="3:21" s="68" customFormat="1" ht="30" customHeight="1">
      <c r="C119" s="468" t="s">
        <v>306</v>
      </c>
      <c r="D119" s="469"/>
      <c r="E119" s="143" t="s">
        <v>135</v>
      </c>
      <c r="F119" s="222" t="str">
        <f>IF(COUNT(F117:F118)=0,"",F117-F118)</f>
        <v/>
      </c>
      <c r="G119" s="222" t="str">
        <f t="shared" ref="G119" si="81">IF(COUNT(G117:G118)=0,"",G117-G118)</f>
        <v/>
      </c>
      <c r="H119" s="222" t="str">
        <f t="shared" ref="H119" si="82">IF(COUNT(H117:H118)=0,"",H117-H118)</f>
        <v/>
      </c>
      <c r="I119" s="222" t="str">
        <f t="shared" ref="I119" si="83">IF(COUNT(I117:I118)=0,"",I117-I118)</f>
        <v/>
      </c>
      <c r="J119" s="222" t="str">
        <f t="shared" ref="J119" si="84">IF(COUNT(J117:J118)=0,"",J117-J118)</f>
        <v/>
      </c>
      <c r="K119" s="222" t="str">
        <f t="shared" ref="K119" si="85">IF(COUNT(K117:K118)=0,"",K117-K118)</f>
        <v/>
      </c>
      <c r="L119" s="222" t="str">
        <f t="shared" ref="L119" si="86">IF(COUNT(L117:L118)=0,"",L117-L118)</f>
        <v/>
      </c>
      <c r="M119" s="222" t="str">
        <f t="shared" ref="M119" si="87">IF(COUNT(M117:M118)=0,"",M117-M118)</f>
        <v/>
      </c>
      <c r="N119" s="222" t="str">
        <f t="shared" ref="N119" si="88">IF(COUNT(N117:N118)=0,"",N117-N118)</f>
        <v/>
      </c>
      <c r="O119" s="222" t="str">
        <f t="shared" ref="O119" si="89">IF(COUNT(O117:O118)=0,"",O117-O118)</f>
        <v/>
      </c>
      <c r="P119" s="222" t="str">
        <f t="shared" ref="P119" si="90">IF(COUNT(P117:P118)=0,"",P117-P118)</f>
        <v/>
      </c>
      <c r="Q119" s="222" t="str">
        <f t="shared" ref="Q119" si="91">IF(COUNT(Q117:Q118)=0,"",Q117-Q118)</f>
        <v/>
      </c>
      <c r="R119" s="222" t="str">
        <f t="shared" si="80"/>
        <v/>
      </c>
      <c r="S119" s="466"/>
      <c r="U119" s="225" t="s">
        <v>414</v>
      </c>
    </row>
    <row r="120" spans="3:21" s="68" customFormat="1" ht="30" customHeight="1">
      <c r="C120" s="470"/>
      <c r="D120" s="471"/>
      <c r="E120" s="143" t="s">
        <v>136</v>
      </c>
      <c r="F120" s="222"/>
      <c r="G120" s="222"/>
      <c r="H120" s="222"/>
      <c r="I120" s="222"/>
      <c r="J120" s="222"/>
      <c r="K120" s="222"/>
      <c r="L120" s="222"/>
      <c r="M120" s="222"/>
      <c r="N120" s="222"/>
      <c r="O120" s="222"/>
      <c r="P120" s="222"/>
      <c r="Q120" s="222"/>
      <c r="R120" s="222" t="str">
        <f t="shared" si="80"/>
        <v/>
      </c>
      <c r="S120" s="467"/>
    </row>
    <row r="121" spans="3:21" s="83" customFormat="1" ht="18.75" customHeight="1">
      <c r="C121" s="79" t="s">
        <v>281</v>
      </c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82"/>
    </row>
    <row r="122" spans="3:21" s="83" customFormat="1" ht="18.75" customHeight="1">
      <c r="C122" s="79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82"/>
    </row>
    <row r="123" spans="3:21" s="83" customFormat="1" ht="18.75" customHeight="1">
      <c r="C123" s="79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82"/>
    </row>
    <row r="124" spans="3:21" s="83" customFormat="1" ht="18.75" customHeight="1">
      <c r="C124" s="79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82"/>
    </row>
    <row r="125" spans="3:21" s="83" customFormat="1" ht="18.75" customHeight="1">
      <c r="C125" s="79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82"/>
    </row>
    <row r="126" spans="3:21" s="83" customFormat="1" ht="18.75" customHeight="1">
      <c r="C126" s="79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82"/>
    </row>
    <row r="127" spans="3:21" s="83" customFormat="1" ht="18.75" customHeight="1">
      <c r="C127" s="79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82"/>
    </row>
    <row r="128" spans="3:21" s="83" customFormat="1" ht="18.75" customHeight="1">
      <c r="C128" s="79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82"/>
    </row>
    <row r="129" spans="3:21" s="83" customFormat="1" ht="18.75" customHeight="1">
      <c r="C129" s="79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82"/>
    </row>
    <row r="130" spans="3:21" s="83" customFormat="1" ht="18.75" customHeight="1">
      <c r="C130" s="79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82"/>
    </row>
    <row r="131" spans="3:21" s="68" customFormat="1" ht="22.5" customHeight="1">
      <c r="C131" s="61" t="s">
        <v>137</v>
      </c>
      <c r="D131" s="61"/>
      <c r="E131" s="61"/>
      <c r="F131" s="135"/>
    </row>
    <row r="132" spans="3:21" s="68" customFormat="1" ht="22.5" customHeight="1">
      <c r="C132" s="65" t="s">
        <v>320</v>
      </c>
      <c r="D132" s="65"/>
      <c r="E132" s="65"/>
      <c r="F132" s="137"/>
    </row>
    <row r="133" spans="3:21" s="68" customFormat="1" ht="22.5" customHeight="1">
      <c r="C133" s="51" t="s">
        <v>28</v>
      </c>
      <c r="E133" s="198" t="s">
        <v>314</v>
      </c>
      <c r="P133" s="81"/>
      <c r="R133" s="81"/>
    </row>
    <row r="134" spans="3:21" s="68" customFormat="1" ht="21.95" customHeight="1">
      <c r="C134" s="119"/>
      <c r="D134" s="454" t="s">
        <v>127</v>
      </c>
      <c r="E134" s="455"/>
      <c r="F134" s="19" t="s">
        <v>79</v>
      </c>
      <c r="G134" s="19" t="s">
        <v>80</v>
      </c>
      <c r="H134" s="19" t="s">
        <v>81</v>
      </c>
      <c r="I134" s="19" t="s">
        <v>82</v>
      </c>
      <c r="J134" s="19" t="s">
        <v>83</v>
      </c>
      <c r="K134" s="19" t="s">
        <v>84</v>
      </c>
      <c r="L134" s="19" t="s">
        <v>85</v>
      </c>
      <c r="M134" s="19" t="s">
        <v>86</v>
      </c>
      <c r="N134" s="19" t="s">
        <v>87</v>
      </c>
      <c r="O134" s="19" t="s">
        <v>88</v>
      </c>
      <c r="P134" s="19" t="s">
        <v>89</v>
      </c>
      <c r="Q134" s="19" t="s">
        <v>94</v>
      </c>
      <c r="R134" s="189" t="s">
        <v>307</v>
      </c>
      <c r="S134" s="190" t="s">
        <v>308</v>
      </c>
      <c r="U134" s="226" t="s">
        <v>417</v>
      </c>
    </row>
    <row r="135" spans="3:21" s="68" customFormat="1" ht="21.95" customHeight="1">
      <c r="C135" s="194"/>
      <c r="D135" s="456"/>
      <c r="E135" s="457"/>
      <c r="F135" s="191"/>
      <c r="G135" s="192"/>
      <c r="H135" s="191"/>
      <c r="I135" s="192"/>
      <c r="J135" s="191"/>
      <c r="K135" s="192"/>
      <c r="L135" s="192"/>
      <c r="M135" s="192"/>
      <c r="N135" s="191"/>
      <c r="O135" s="192"/>
      <c r="P135" s="192"/>
      <c r="Q135" s="193"/>
      <c r="R135" s="192"/>
      <c r="S135" s="193"/>
      <c r="U135" s="226" t="s">
        <v>416</v>
      </c>
    </row>
    <row r="136" spans="3:21" s="68" customFormat="1" ht="33.200000000000003" customHeight="1">
      <c r="C136" s="195"/>
      <c r="D136" s="463"/>
      <c r="E136" s="464"/>
      <c r="F136" s="222"/>
      <c r="G136" s="222"/>
      <c r="H136" s="222"/>
      <c r="I136" s="222"/>
      <c r="J136" s="222"/>
      <c r="K136" s="222"/>
      <c r="L136" s="222"/>
      <c r="M136" s="222"/>
      <c r="N136" s="222"/>
      <c r="O136" s="222"/>
      <c r="P136" s="222"/>
      <c r="Q136" s="222"/>
      <c r="R136" s="472"/>
      <c r="S136" s="465"/>
    </row>
    <row r="137" spans="3:21" s="68" customFormat="1" ht="33.200000000000003" customHeight="1">
      <c r="C137" s="195" t="s">
        <v>128</v>
      </c>
      <c r="D137" s="463"/>
      <c r="E137" s="464"/>
      <c r="F137" s="222"/>
      <c r="G137" s="222"/>
      <c r="H137" s="222"/>
      <c r="I137" s="222"/>
      <c r="J137" s="222"/>
      <c r="K137" s="222"/>
      <c r="L137" s="222"/>
      <c r="M137" s="222"/>
      <c r="N137" s="222"/>
      <c r="O137" s="222"/>
      <c r="P137" s="222"/>
      <c r="Q137" s="222"/>
      <c r="R137" s="473"/>
      <c r="S137" s="466"/>
    </row>
    <row r="138" spans="3:21" s="68" customFormat="1" ht="33.200000000000003" customHeight="1">
      <c r="C138" s="195" t="s">
        <v>129</v>
      </c>
      <c r="D138" s="463"/>
      <c r="E138" s="464"/>
      <c r="F138" s="222"/>
      <c r="G138" s="222"/>
      <c r="H138" s="222"/>
      <c r="I138" s="222"/>
      <c r="J138" s="222"/>
      <c r="K138" s="222"/>
      <c r="L138" s="222"/>
      <c r="M138" s="222"/>
      <c r="N138" s="222"/>
      <c r="O138" s="222"/>
      <c r="P138" s="222"/>
      <c r="Q138" s="222"/>
      <c r="R138" s="473"/>
      <c r="S138" s="466"/>
    </row>
    <row r="139" spans="3:21" s="68" customFormat="1" ht="33.200000000000003" customHeight="1">
      <c r="C139" s="195" t="s">
        <v>130</v>
      </c>
      <c r="D139" s="463"/>
      <c r="E139" s="464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473"/>
      <c r="S139" s="466"/>
    </row>
    <row r="140" spans="3:21" s="68" customFormat="1" ht="33.200000000000003" customHeight="1">
      <c r="C140" s="195" t="s">
        <v>131</v>
      </c>
      <c r="D140" s="463"/>
      <c r="E140" s="464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473"/>
      <c r="S140" s="466"/>
    </row>
    <row r="141" spans="3:21" s="68" customFormat="1" ht="33.200000000000003" customHeight="1">
      <c r="C141" s="196" t="s">
        <v>309</v>
      </c>
      <c r="D141" s="463"/>
      <c r="E141" s="464"/>
      <c r="F141" s="222"/>
      <c r="G141" s="222"/>
      <c r="H141" s="222"/>
      <c r="I141" s="222"/>
      <c r="J141" s="222"/>
      <c r="K141" s="222"/>
      <c r="L141" s="222"/>
      <c r="M141" s="222"/>
      <c r="N141" s="222"/>
      <c r="O141" s="222"/>
      <c r="P141" s="222"/>
      <c r="Q141" s="222"/>
      <c r="R141" s="473"/>
      <c r="S141" s="466"/>
    </row>
    <row r="142" spans="3:21" s="68" customFormat="1" ht="33.200000000000003" customHeight="1">
      <c r="C142" s="195" t="s">
        <v>132</v>
      </c>
      <c r="D142" s="463"/>
      <c r="E142" s="464"/>
      <c r="F142" s="222"/>
      <c r="G142" s="222"/>
      <c r="H142" s="222"/>
      <c r="I142" s="222"/>
      <c r="J142" s="222"/>
      <c r="K142" s="222"/>
      <c r="L142" s="222"/>
      <c r="M142" s="222"/>
      <c r="N142" s="222"/>
      <c r="O142" s="222"/>
      <c r="P142" s="222"/>
      <c r="Q142" s="222"/>
      <c r="R142" s="473"/>
      <c r="S142" s="466"/>
    </row>
    <row r="143" spans="3:21" s="68" customFormat="1" ht="33.200000000000003" customHeight="1">
      <c r="C143" s="195" t="s">
        <v>133</v>
      </c>
      <c r="D143" s="463"/>
      <c r="E143" s="464"/>
      <c r="F143" s="222"/>
      <c r="G143" s="222"/>
      <c r="H143" s="222"/>
      <c r="I143" s="222"/>
      <c r="J143" s="222"/>
      <c r="K143" s="222"/>
      <c r="L143" s="222"/>
      <c r="M143" s="222"/>
      <c r="N143" s="222"/>
      <c r="O143" s="222"/>
      <c r="P143" s="222"/>
      <c r="Q143" s="222"/>
      <c r="R143" s="473"/>
      <c r="S143" s="466"/>
    </row>
    <row r="144" spans="3:21" s="68" customFormat="1" ht="33.200000000000003" customHeight="1">
      <c r="C144" s="196" t="s">
        <v>134</v>
      </c>
      <c r="D144" s="463"/>
      <c r="E144" s="464"/>
      <c r="F144" s="222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473"/>
      <c r="S144" s="466"/>
    </row>
    <row r="145" spans="3:21" s="68" customFormat="1" ht="33.200000000000003" customHeight="1">
      <c r="C145" s="195"/>
      <c r="D145" s="463"/>
      <c r="E145" s="464"/>
      <c r="F145" s="222"/>
      <c r="G145" s="222"/>
      <c r="H145" s="222"/>
      <c r="I145" s="222"/>
      <c r="J145" s="222"/>
      <c r="K145" s="222"/>
      <c r="L145" s="222"/>
      <c r="M145" s="222"/>
      <c r="N145" s="222"/>
      <c r="O145" s="222"/>
      <c r="P145" s="222"/>
      <c r="Q145" s="222"/>
      <c r="R145" s="473"/>
      <c r="S145" s="466"/>
    </row>
    <row r="146" spans="3:21" s="68" customFormat="1" ht="30" customHeight="1">
      <c r="C146" s="187" t="s">
        <v>302</v>
      </c>
      <c r="D146" s="197"/>
      <c r="E146" s="184"/>
      <c r="F146" s="222"/>
      <c r="G146" s="222"/>
      <c r="H146" s="222"/>
      <c r="I146" s="222"/>
      <c r="J146" s="222"/>
      <c r="K146" s="222"/>
      <c r="L146" s="222"/>
      <c r="M146" s="222"/>
      <c r="N146" s="222"/>
      <c r="O146" s="222"/>
      <c r="P146" s="222"/>
      <c r="Q146" s="222"/>
      <c r="R146" s="473"/>
      <c r="S146" s="466"/>
    </row>
    <row r="147" spans="3:21" s="68" customFormat="1" ht="30" customHeight="1">
      <c r="C147" s="468" t="s">
        <v>303</v>
      </c>
      <c r="D147" s="469"/>
      <c r="E147" s="143" t="s">
        <v>135</v>
      </c>
      <c r="F147" s="222" t="str">
        <f>IF(COUNT(F136:F145)=0,"",SUM(F136:F145)+F146)</f>
        <v/>
      </c>
      <c r="G147" s="222" t="str">
        <f t="shared" ref="G147" si="92">IF(COUNT(G136:G145)=0,"",SUM(G136:G145)+G146)</f>
        <v/>
      </c>
      <c r="H147" s="222" t="str">
        <f t="shared" ref="H147" si="93">IF(COUNT(H136:H145)=0,"",SUM(H136:H145)+H146)</f>
        <v/>
      </c>
      <c r="I147" s="222" t="str">
        <f t="shared" ref="I147" si="94">IF(COUNT(I136:I145)=0,"",SUM(I136:I145)+I146)</f>
        <v/>
      </c>
      <c r="J147" s="222" t="str">
        <f t="shared" ref="J147" si="95">IF(COUNT(J136:J145)=0,"",SUM(J136:J145)+J146)</f>
        <v/>
      </c>
      <c r="K147" s="222" t="str">
        <f t="shared" ref="K147" si="96">IF(COUNT(K136:K145)=0,"",SUM(K136:K145)+K146)</f>
        <v/>
      </c>
      <c r="L147" s="222" t="str">
        <f t="shared" ref="L147" si="97">IF(COUNT(L136:L145)=0,"",SUM(L136:L145)+L146)</f>
        <v/>
      </c>
      <c r="M147" s="222" t="str">
        <f t="shared" ref="M147" si="98">IF(COUNT(M136:M145)=0,"",SUM(M136:M145)+M146)</f>
        <v/>
      </c>
      <c r="N147" s="222" t="str">
        <f t="shared" ref="N147" si="99">IF(COUNT(N136:N145)=0,"",SUM(N136:N145)+N146)</f>
        <v/>
      </c>
      <c r="O147" s="222" t="str">
        <f t="shared" ref="O147" si="100">IF(COUNT(O136:O145)=0,"",SUM(O136:O145)+O146)</f>
        <v/>
      </c>
      <c r="P147" s="222" t="str">
        <f t="shared" ref="P147" si="101">IF(COUNT(P136:P145)=0,"",SUM(P136:P145)+P146)</f>
        <v/>
      </c>
      <c r="Q147" s="222" t="str">
        <f t="shared" ref="Q147" si="102">IF(COUNT(Q136:Q145)=0,"",SUM(Q136:Q145)+Q146)</f>
        <v/>
      </c>
      <c r="R147" s="473"/>
      <c r="S147" s="466"/>
      <c r="U147" s="225" t="s">
        <v>414</v>
      </c>
    </row>
    <row r="148" spans="3:21" s="68" customFormat="1" ht="30" customHeight="1">
      <c r="C148" s="470"/>
      <c r="D148" s="471"/>
      <c r="E148" s="143" t="s">
        <v>136</v>
      </c>
      <c r="F148" s="222"/>
      <c r="G148" s="222"/>
      <c r="H148" s="222"/>
      <c r="I148" s="222"/>
      <c r="J148" s="222"/>
      <c r="K148" s="222"/>
      <c r="L148" s="222"/>
      <c r="M148" s="222"/>
      <c r="N148" s="222"/>
      <c r="O148" s="222"/>
      <c r="P148" s="222"/>
      <c r="Q148" s="222"/>
      <c r="R148" s="474"/>
      <c r="S148" s="466"/>
    </row>
    <row r="149" spans="3:21" s="68" customFormat="1" ht="30" customHeight="1">
      <c r="C149" s="187" t="s">
        <v>304</v>
      </c>
      <c r="D149" s="197"/>
      <c r="E149" s="184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 t="str">
        <f>IF(COUNT(F149:Q149)=0,"",SUM(F149:Q149))</f>
        <v/>
      </c>
      <c r="S149" s="466"/>
    </row>
    <row r="150" spans="3:21" s="68" customFormat="1" ht="30" customHeight="1">
      <c r="C150" s="187" t="s">
        <v>305</v>
      </c>
      <c r="D150" s="197"/>
      <c r="E150" s="184"/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 t="str">
        <f t="shared" ref="R150:R152" si="103">IF(COUNT(F150:Q150)=0,"",SUM(F150:Q150))</f>
        <v/>
      </c>
      <c r="S150" s="466"/>
    </row>
    <row r="151" spans="3:21" s="68" customFormat="1" ht="30" customHeight="1">
      <c r="C151" s="468" t="s">
        <v>306</v>
      </c>
      <c r="D151" s="469"/>
      <c r="E151" s="143" t="s">
        <v>135</v>
      </c>
      <c r="F151" s="222" t="str">
        <f>IF(COUNT(F149:F150)=0,"",F149-F150)</f>
        <v/>
      </c>
      <c r="G151" s="222" t="str">
        <f t="shared" ref="G151" si="104">IF(COUNT(G149:G150)=0,"",G149-G150)</f>
        <v/>
      </c>
      <c r="H151" s="222" t="str">
        <f t="shared" ref="H151" si="105">IF(COUNT(H149:H150)=0,"",H149-H150)</f>
        <v/>
      </c>
      <c r="I151" s="222" t="str">
        <f t="shared" ref="I151" si="106">IF(COUNT(I149:I150)=0,"",I149-I150)</f>
        <v/>
      </c>
      <c r="J151" s="222" t="str">
        <f t="shared" ref="J151" si="107">IF(COUNT(J149:J150)=0,"",J149-J150)</f>
        <v/>
      </c>
      <c r="K151" s="222" t="str">
        <f t="shared" ref="K151" si="108">IF(COUNT(K149:K150)=0,"",K149-K150)</f>
        <v/>
      </c>
      <c r="L151" s="222" t="str">
        <f t="shared" ref="L151" si="109">IF(COUNT(L149:L150)=0,"",L149-L150)</f>
        <v/>
      </c>
      <c r="M151" s="222" t="str">
        <f t="shared" ref="M151" si="110">IF(COUNT(M149:M150)=0,"",M149-M150)</f>
        <v/>
      </c>
      <c r="N151" s="222" t="str">
        <f t="shared" ref="N151" si="111">IF(COUNT(N149:N150)=0,"",N149-N150)</f>
        <v/>
      </c>
      <c r="O151" s="222" t="str">
        <f t="shared" ref="O151" si="112">IF(COUNT(O149:O150)=0,"",O149-O150)</f>
        <v/>
      </c>
      <c r="P151" s="222" t="str">
        <f t="shared" ref="P151" si="113">IF(COUNT(P149:P150)=0,"",P149-P150)</f>
        <v/>
      </c>
      <c r="Q151" s="222" t="str">
        <f t="shared" ref="Q151" si="114">IF(COUNT(Q149:Q150)=0,"",Q149-Q150)</f>
        <v/>
      </c>
      <c r="R151" s="222" t="str">
        <f t="shared" si="103"/>
        <v/>
      </c>
      <c r="S151" s="466"/>
      <c r="U151" s="225" t="s">
        <v>414</v>
      </c>
    </row>
    <row r="152" spans="3:21" s="68" customFormat="1" ht="30" customHeight="1">
      <c r="C152" s="470"/>
      <c r="D152" s="471"/>
      <c r="E152" s="143" t="s">
        <v>136</v>
      </c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 t="str">
        <f t="shared" si="103"/>
        <v/>
      </c>
      <c r="S152" s="467"/>
    </row>
    <row r="153" spans="3:21" s="83" customFormat="1" ht="18.75" customHeight="1">
      <c r="C153" s="79" t="s">
        <v>281</v>
      </c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82"/>
    </row>
    <row r="154" spans="3:21" s="83" customFormat="1" ht="18.75" customHeight="1">
      <c r="C154" s="79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82"/>
    </row>
    <row r="155" spans="3:21" s="83" customFormat="1" ht="18.75" customHeight="1">
      <c r="C155" s="79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82"/>
    </row>
    <row r="156" spans="3:21" s="83" customFormat="1" ht="18.75" customHeight="1">
      <c r="C156" s="79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82"/>
    </row>
    <row r="157" spans="3:21" s="83" customFormat="1" ht="18.75" customHeight="1">
      <c r="C157" s="79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82"/>
    </row>
    <row r="158" spans="3:21" s="83" customFormat="1" ht="18.75" customHeight="1">
      <c r="C158" s="79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82"/>
    </row>
    <row r="159" spans="3:21" s="83" customFormat="1" ht="18.75" customHeight="1">
      <c r="C159" s="79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82"/>
    </row>
    <row r="160" spans="3:21" s="83" customFormat="1" ht="18.75" customHeight="1">
      <c r="C160" s="79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82"/>
    </row>
    <row r="161" spans="3:21" s="83" customFormat="1" ht="18.75" customHeight="1">
      <c r="C161" s="79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82"/>
    </row>
    <row r="162" spans="3:21" s="83" customFormat="1" ht="18.75" customHeight="1">
      <c r="C162" s="79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82"/>
    </row>
    <row r="163" spans="3:21" s="68" customFormat="1" ht="22.5" customHeight="1">
      <c r="C163" s="61" t="s">
        <v>137</v>
      </c>
      <c r="D163" s="61"/>
      <c r="E163" s="61"/>
      <c r="F163" s="135"/>
    </row>
    <row r="164" spans="3:21" s="68" customFormat="1" ht="22.5" customHeight="1">
      <c r="C164" s="65" t="s">
        <v>320</v>
      </c>
      <c r="D164" s="65"/>
      <c r="E164" s="65"/>
      <c r="F164" s="137"/>
    </row>
    <row r="165" spans="3:21" s="68" customFormat="1" ht="22.5" customHeight="1">
      <c r="C165" s="51" t="s">
        <v>28</v>
      </c>
      <c r="E165" s="198" t="s">
        <v>315</v>
      </c>
      <c r="P165" s="81"/>
      <c r="R165" s="81"/>
    </row>
    <row r="166" spans="3:21" s="68" customFormat="1" ht="21.95" customHeight="1">
      <c r="C166" s="119"/>
      <c r="D166" s="454" t="s">
        <v>127</v>
      </c>
      <c r="E166" s="455"/>
      <c r="F166" s="19" t="s">
        <v>79</v>
      </c>
      <c r="G166" s="19" t="s">
        <v>80</v>
      </c>
      <c r="H166" s="19" t="s">
        <v>81</v>
      </c>
      <c r="I166" s="19" t="s">
        <v>82</v>
      </c>
      <c r="J166" s="19" t="s">
        <v>83</v>
      </c>
      <c r="K166" s="19" t="s">
        <v>84</v>
      </c>
      <c r="L166" s="19" t="s">
        <v>85</v>
      </c>
      <c r="M166" s="19" t="s">
        <v>86</v>
      </c>
      <c r="N166" s="19" t="s">
        <v>87</v>
      </c>
      <c r="O166" s="19" t="s">
        <v>88</v>
      </c>
      <c r="P166" s="19" t="s">
        <v>89</v>
      </c>
      <c r="Q166" s="19" t="s">
        <v>94</v>
      </c>
      <c r="R166" s="189" t="s">
        <v>307</v>
      </c>
      <c r="S166" s="190" t="s">
        <v>308</v>
      </c>
      <c r="U166" s="226" t="s">
        <v>417</v>
      </c>
    </row>
    <row r="167" spans="3:21" s="68" customFormat="1" ht="21.95" customHeight="1">
      <c r="C167" s="194"/>
      <c r="D167" s="456"/>
      <c r="E167" s="457"/>
      <c r="F167" s="191"/>
      <c r="G167" s="192"/>
      <c r="H167" s="191"/>
      <c r="I167" s="192"/>
      <c r="J167" s="191"/>
      <c r="K167" s="192"/>
      <c r="L167" s="192"/>
      <c r="M167" s="192"/>
      <c r="N167" s="191"/>
      <c r="O167" s="192"/>
      <c r="P167" s="192"/>
      <c r="Q167" s="193"/>
      <c r="R167" s="192"/>
      <c r="S167" s="193"/>
      <c r="U167" s="226" t="s">
        <v>416</v>
      </c>
    </row>
    <row r="168" spans="3:21" s="68" customFormat="1" ht="33.200000000000003" customHeight="1">
      <c r="C168" s="195"/>
      <c r="D168" s="463"/>
      <c r="E168" s="464"/>
      <c r="F168" s="222"/>
      <c r="G168" s="222"/>
      <c r="H168" s="222"/>
      <c r="I168" s="222"/>
      <c r="J168" s="222"/>
      <c r="K168" s="222"/>
      <c r="L168" s="222"/>
      <c r="M168" s="222"/>
      <c r="N168" s="222"/>
      <c r="O168" s="222"/>
      <c r="P168" s="222"/>
      <c r="Q168" s="222"/>
      <c r="R168" s="472"/>
      <c r="S168" s="465"/>
    </row>
    <row r="169" spans="3:21" s="68" customFormat="1" ht="33.200000000000003" customHeight="1">
      <c r="C169" s="195" t="s">
        <v>128</v>
      </c>
      <c r="D169" s="463"/>
      <c r="E169" s="464"/>
      <c r="F169" s="222"/>
      <c r="G169" s="222"/>
      <c r="H169" s="222"/>
      <c r="I169" s="222"/>
      <c r="J169" s="222"/>
      <c r="K169" s="222"/>
      <c r="L169" s="222"/>
      <c r="M169" s="222"/>
      <c r="N169" s="222"/>
      <c r="O169" s="222"/>
      <c r="P169" s="222"/>
      <c r="Q169" s="222"/>
      <c r="R169" s="473"/>
      <c r="S169" s="466"/>
    </row>
    <row r="170" spans="3:21" s="68" customFormat="1" ht="33.200000000000003" customHeight="1">
      <c r="C170" s="195" t="s">
        <v>129</v>
      </c>
      <c r="D170" s="463"/>
      <c r="E170" s="464"/>
      <c r="F170" s="222"/>
      <c r="G170" s="222"/>
      <c r="H170" s="222"/>
      <c r="I170" s="222"/>
      <c r="J170" s="222"/>
      <c r="K170" s="222"/>
      <c r="L170" s="222"/>
      <c r="M170" s="222"/>
      <c r="N170" s="222"/>
      <c r="O170" s="222"/>
      <c r="P170" s="222"/>
      <c r="Q170" s="222"/>
      <c r="R170" s="473"/>
      <c r="S170" s="466"/>
    </row>
    <row r="171" spans="3:21" s="68" customFormat="1" ht="33.200000000000003" customHeight="1">
      <c r="C171" s="195" t="s">
        <v>130</v>
      </c>
      <c r="D171" s="463"/>
      <c r="E171" s="464"/>
      <c r="F171" s="222"/>
      <c r="G171" s="222"/>
      <c r="H171" s="222"/>
      <c r="I171" s="222"/>
      <c r="J171" s="222"/>
      <c r="K171" s="222"/>
      <c r="L171" s="222"/>
      <c r="M171" s="222"/>
      <c r="N171" s="222"/>
      <c r="O171" s="222"/>
      <c r="P171" s="222"/>
      <c r="Q171" s="222"/>
      <c r="R171" s="473"/>
      <c r="S171" s="466"/>
    </row>
    <row r="172" spans="3:21" s="68" customFormat="1" ht="33.200000000000003" customHeight="1">
      <c r="C172" s="195" t="s">
        <v>131</v>
      </c>
      <c r="D172" s="463"/>
      <c r="E172" s="464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473"/>
      <c r="S172" s="466"/>
    </row>
    <row r="173" spans="3:21" s="68" customFormat="1" ht="33.200000000000003" customHeight="1">
      <c r="C173" s="196" t="s">
        <v>309</v>
      </c>
      <c r="D173" s="463"/>
      <c r="E173" s="464"/>
      <c r="F173" s="222"/>
      <c r="G173" s="222"/>
      <c r="H173" s="222"/>
      <c r="I173" s="222"/>
      <c r="J173" s="222"/>
      <c r="K173" s="222"/>
      <c r="L173" s="222"/>
      <c r="M173" s="222"/>
      <c r="N173" s="222"/>
      <c r="O173" s="222"/>
      <c r="P173" s="222"/>
      <c r="Q173" s="222"/>
      <c r="R173" s="473"/>
      <c r="S173" s="466"/>
    </row>
    <row r="174" spans="3:21" s="68" customFormat="1" ht="33.200000000000003" customHeight="1">
      <c r="C174" s="195" t="s">
        <v>132</v>
      </c>
      <c r="D174" s="463"/>
      <c r="E174" s="464"/>
      <c r="F174" s="222"/>
      <c r="G174" s="222"/>
      <c r="H174" s="222"/>
      <c r="I174" s="222"/>
      <c r="J174" s="222"/>
      <c r="K174" s="222"/>
      <c r="L174" s="222"/>
      <c r="M174" s="222"/>
      <c r="N174" s="222"/>
      <c r="O174" s="222"/>
      <c r="P174" s="222"/>
      <c r="Q174" s="222"/>
      <c r="R174" s="473"/>
      <c r="S174" s="466"/>
    </row>
    <row r="175" spans="3:21" s="68" customFormat="1" ht="33.200000000000003" customHeight="1">
      <c r="C175" s="195" t="s">
        <v>133</v>
      </c>
      <c r="D175" s="463"/>
      <c r="E175" s="464"/>
      <c r="F175" s="222"/>
      <c r="G175" s="222"/>
      <c r="H175" s="222"/>
      <c r="I175" s="222"/>
      <c r="J175" s="222"/>
      <c r="K175" s="222"/>
      <c r="L175" s="222"/>
      <c r="M175" s="222"/>
      <c r="N175" s="222"/>
      <c r="O175" s="222"/>
      <c r="P175" s="222"/>
      <c r="Q175" s="222"/>
      <c r="R175" s="473"/>
      <c r="S175" s="466"/>
    </row>
    <row r="176" spans="3:21" s="68" customFormat="1" ht="33.200000000000003" customHeight="1">
      <c r="C176" s="196" t="s">
        <v>134</v>
      </c>
      <c r="D176" s="463"/>
      <c r="E176" s="464"/>
      <c r="F176" s="222"/>
      <c r="G176" s="222"/>
      <c r="H176" s="222"/>
      <c r="I176" s="222"/>
      <c r="J176" s="222"/>
      <c r="K176" s="222"/>
      <c r="L176" s="222"/>
      <c r="M176" s="222"/>
      <c r="N176" s="222"/>
      <c r="O176" s="222"/>
      <c r="P176" s="222"/>
      <c r="Q176" s="222"/>
      <c r="R176" s="473"/>
      <c r="S176" s="466"/>
    </row>
    <row r="177" spans="3:21" s="68" customFormat="1" ht="33.200000000000003" customHeight="1">
      <c r="C177" s="195"/>
      <c r="D177" s="463"/>
      <c r="E177" s="464"/>
      <c r="F177" s="222"/>
      <c r="G177" s="222"/>
      <c r="H177" s="222"/>
      <c r="I177" s="222"/>
      <c r="J177" s="222"/>
      <c r="K177" s="222"/>
      <c r="L177" s="222"/>
      <c r="M177" s="222"/>
      <c r="N177" s="222"/>
      <c r="O177" s="222"/>
      <c r="P177" s="222"/>
      <c r="Q177" s="222"/>
      <c r="R177" s="473"/>
      <c r="S177" s="466"/>
    </row>
    <row r="178" spans="3:21" s="68" customFormat="1" ht="30" customHeight="1">
      <c r="C178" s="187" t="s">
        <v>302</v>
      </c>
      <c r="D178" s="197"/>
      <c r="E178" s="184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473"/>
      <c r="S178" s="466"/>
    </row>
    <row r="179" spans="3:21" s="68" customFormat="1" ht="30" customHeight="1">
      <c r="C179" s="468" t="s">
        <v>303</v>
      </c>
      <c r="D179" s="469"/>
      <c r="E179" s="143" t="s">
        <v>135</v>
      </c>
      <c r="F179" s="222" t="str">
        <f>IF(COUNT(F168:F177)=0,"",SUM(F168:F177)+F178)</f>
        <v/>
      </c>
      <c r="G179" s="222" t="str">
        <f t="shared" ref="G179" si="115">IF(COUNT(G168:G177)=0,"",SUM(G168:G177)+G178)</f>
        <v/>
      </c>
      <c r="H179" s="222" t="str">
        <f t="shared" ref="H179" si="116">IF(COUNT(H168:H177)=0,"",SUM(H168:H177)+H178)</f>
        <v/>
      </c>
      <c r="I179" s="222" t="str">
        <f t="shared" ref="I179" si="117">IF(COUNT(I168:I177)=0,"",SUM(I168:I177)+I178)</f>
        <v/>
      </c>
      <c r="J179" s="222" t="str">
        <f t="shared" ref="J179" si="118">IF(COUNT(J168:J177)=0,"",SUM(J168:J177)+J178)</f>
        <v/>
      </c>
      <c r="K179" s="222" t="str">
        <f t="shared" ref="K179" si="119">IF(COUNT(K168:K177)=0,"",SUM(K168:K177)+K178)</f>
        <v/>
      </c>
      <c r="L179" s="222" t="str">
        <f t="shared" ref="L179" si="120">IF(COUNT(L168:L177)=0,"",SUM(L168:L177)+L178)</f>
        <v/>
      </c>
      <c r="M179" s="222" t="str">
        <f t="shared" ref="M179" si="121">IF(COUNT(M168:M177)=0,"",SUM(M168:M177)+M178)</f>
        <v/>
      </c>
      <c r="N179" s="222" t="str">
        <f t="shared" ref="N179" si="122">IF(COUNT(N168:N177)=0,"",SUM(N168:N177)+N178)</f>
        <v/>
      </c>
      <c r="O179" s="222" t="str">
        <f t="shared" ref="O179" si="123">IF(COUNT(O168:O177)=0,"",SUM(O168:O177)+O178)</f>
        <v/>
      </c>
      <c r="P179" s="222" t="str">
        <f t="shared" ref="P179" si="124">IF(COUNT(P168:P177)=0,"",SUM(P168:P177)+P178)</f>
        <v/>
      </c>
      <c r="Q179" s="222" t="str">
        <f t="shared" ref="Q179" si="125">IF(COUNT(Q168:Q177)=0,"",SUM(Q168:Q177)+Q178)</f>
        <v/>
      </c>
      <c r="R179" s="473"/>
      <c r="S179" s="466"/>
      <c r="U179" s="225" t="s">
        <v>414</v>
      </c>
    </row>
    <row r="180" spans="3:21" s="68" customFormat="1" ht="30" customHeight="1">
      <c r="C180" s="470"/>
      <c r="D180" s="471"/>
      <c r="E180" s="143" t="s">
        <v>136</v>
      </c>
      <c r="F180" s="222"/>
      <c r="G180" s="222"/>
      <c r="H180" s="222"/>
      <c r="I180" s="222"/>
      <c r="J180" s="222"/>
      <c r="K180" s="222"/>
      <c r="L180" s="222"/>
      <c r="M180" s="222"/>
      <c r="N180" s="222"/>
      <c r="O180" s="222"/>
      <c r="P180" s="222"/>
      <c r="Q180" s="222"/>
      <c r="R180" s="474"/>
      <c r="S180" s="466"/>
    </row>
    <row r="181" spans="3:21" s="68" customFormat="1" ht="30" customHeight="1">
      <c r="C181" s="187" t="s">
        <v>304</v>
      </c>
      <c r="D181" s="197"/>
      <c r="E181" s="184"/>
      <c r="F181" s="222"/>
      <c r="G181" s="222"/>
      <c r="H181" s="222"/>
      <c r="I181" s="222"/>
      <c r="J181" s="222"/>
      <c r="K181" s="222"/>
      <c r="L181" s="222"/>
      <c r="M181" s="222"/>
      <c r="N181" s="222"/>
      <c r="O181" s="222"/>
      <c r="P181" s="222"/>
      <c r="Q181" s="222"/>
      <c r="R181" s="222" t="str">
        <f>IF(COUNT(F181:Q181)=0,"",SUM(F181:Q181))</f>
        <v/>
      </c>
      <c r="S181" s="466"/>
    </row>
    <row r="182" spans="3:21" s="68" customFormat="1" ht="30" customHeight="1">
      <c r="C182" s="187" t="s">
        <v>305</v>
      </c>
      <c r="D182" s="197"/>
      <c r="E182" s="184"/>
      <c r="F182" s="222"/>
      <c r="G182" s="222"/>
      <c r="H182" s="222"/>
      <c r="I182" s="222"/>
      <c r="J182" s="222"/>
      <c r="K182" s="222"/>
      <c r="L182" s="222"/>
      <c r="M182" s="222"/>
      <c r="N182" s="222"/>
      <c r="O182" s="222"/>
      <c r="P182" s="222"/>
      <c r="Q182" s="222"/>
      <c r="R182" s="222" t="str">
        <f t="shared" ref="R182:R184" si="126">IF(COUNT(F182:Q182)=0,"",SUM(F182:Q182))</f>
        <v/>
      </c>
      <c r="S182" s="466"/>
    </row>
    <row r="183" spans="3:21" s="68" customFormat="1" ht="30" customHeight="1">
      <c r="C183" s="468" t="s">
        <v>306</v>
      </c>
      <c r="D183" s="469"/>
      <c r="E183" s="143" t="s">
        <v>135</v>
      </c>
      <c r="F183" s="222" t="str">
        <f>IF(COUNT(F181:F182)=0,"",F181-F182)</f>
        <v/>
      </c>
      <c r="G183" s="222" t="str">
        <f t="shared" ref="G183" si="127">IF(COUNT(G181:G182)=0,"",G181-G182)</f>
        <v/>
      </c>
      <c r="H183" s="222" t="str">
        <f t="shared" ref="H183" si="128">IF(COUNT(H181:H182)=0,"",H181-H182)</f>
        <v/>
      </c>
      <c r="I183" s="222" t="str">
        <f t="shared" ref="I183" si="129">IF(COUNT(I181:I182)=0,"",I181-I182)</f>
        <v/>
      </c>
      <c r="J183" s="222" t="str">
        <f t="shared" ref="J183" si="130">IF(COUNT(J181:J182)=0,"",J181-J182)</f>
        <v/>
      </c>
      <c r="K183" s="222" t="str">
        <f t="shared" ref="K183" si="131">IF(COUNT(K181:K182)=0,"",K181-K182)</f>
        <v/>
      </c>
      <c r="L183" s="222" t="str">
        <f t="shared" ref="L183" si="132">IF(COUNT(L181:L182)=0,"",L181-L182)</f>
        <v/>
      </c>
      <c r="M183" s="222" t="str">
        <f t="shared" ref="M183" si="133">IF(COUNT(M181:M182)=0,"",M181-M182)</f>
        <v/>
      </c>
      <c r="N183" s="222" t="str">
        <f t="shared" ref="N183" si="134">IF(COUNT(N181:N182)=0,"",N181-N182)</f>
        <v/>
      </c>
      <c r="O183" s="222" t="str">
        <f t="shared" ref="O183" si="135">IF(COUNT(O181:O182)=0,"",O181-O182)</f>
        <v/>
      </c>
      <c r="P183" s="222" t="str">
        <f t="shared" ref="P183" si="136">IF(COUNT(P181:P182)=0,"",P181-P182)</f>
        <v/>
      </c>
      <c r="Q183" s="222" t="str">
        <f t="shared" ref="Q183" si="137">IF(COUNT(Q181:Q182)=0,"",Q181-Q182)</f>
        <v/>
      </c>
      <c r="R183" s="222" t="str">
        <f t="shared" si="126"/>
        <v/>
      </c>
      <c r="S183" s="466"/>
      <c r="U183" s="225" t="s">
        <v>414</v>
      </c>
    </row>
    <row r="184" spans="3:21" s="68" customFormat="1" ht="30" customHeight="1">
      <c r="C184" s="470"/>
      <c r="D184" s="471"/>
      <c r="E184" s="143" t="s">
        <v>136</v>
      </c>
      <c r="F184" s="222"/>
      <c r="G184" s="222"/>
      <c r="H184" s="222"/>
      <c r="I184" s="222"/>
      <c r="J184" s="222"/>
      <c r="K184" s="222"/>
      <c r="L184" s="222"/>
      <c r="M184" s="222"/>
      <c r="N184" s="222"/>
      <c r="O184" s="222"/>
      <c r="P184" s="222"/>
      <c r="Q184" s="222"/>
      <c r="R184" s="222" t="str">
        <f t="shared" si="126"/>
        <v/>
      </c>
      <c r="S184" s="467"/>
    </row>
    <row r="185" spans="3:21" s="83" customFormat="1" ht="18.75" customHeight="1">
      <c r="C185" s="79" t="s">
        <v>281</v>
      </c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82"/>
    </row>
    <row r="186" spans="3:21" s="83" customFormat="1" ht="18.75" customHeight="1">
      <c r="C186" s="79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82"/>
    </row>
    <row r="187" spans="3:21" s="83" customFormat="1" ht="18.75" customHeight="1">
      <c r="C187" s="79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82"/>
    </row>
    <row r="188" spans="3:21" s="83" customFormat="1" ht="18.75" customHeight="1">
      <c r="C188" s="79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82"/>
    </row>
    <row r="189" spans="3:21" s="83" customFormat="1" ht="18.75" customHeight="1">
      <c r="C189" s="79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82"/>
    </row>
    <row r="190" spans="3:21" s="83" customFormat="1" ht="18.75" customHeight="1">
      <c r="C190" s="79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82"/>
    </row>
    <row r="191" spans="3:21" s="83" customFormat="1" ht="18.75" customHeight="1">
      <c r="C191" s="79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82"/>
    </row>
    <row r="192" spans="3:21" s="83" customFormat="1" ht="18.75" customHeight="1">
      <c r="C192" s="79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82"/>
    </row>
    <row r="193" spans="3:21" s="83" customFormat="1" ht="18.75" customHeight="1">
      <c r="C193" s="79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82"/>
    </row>
    <row r="194" spans="3:21" s="83" customFormat="1" ht="18.75" customHeight="1">
      <c r="C194" s="79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82"/>
    </row>
    <row r="195" spans="3:21" s="68" customFormat="1" ht="22.5" customHeight="1">
      <c r="C195" s="61" t="s">
        <v>137</v>
      </c>
      <c r="D195" s="61"/>
      <c r="E195" s="61"/>
      <c r="F195" s="135"/>
    </row>
    <row r="196" spans="3:21" s="68" customFormat="1" ht="22.5" customHeight="1">
      <c r="C196" s="65" t="s">
        <v>320</v>
      </c>
      <c r="D196" s="65"/>
      <c r="E196" s="65"/>
      <c r="F196" s="137"/>
    </row>
    <row r="197" spans="3:21" s="68" customFormat="1" ht="22.5" customHeight="1">
      <c r="C197" s="51" t="s">
        <v>28</v>
      </c>
      <c r="E197" s="198" t="s">
        <v>316</v>
      </c>
      <c r="P197" s="81"/>
      <c r="R197" s="81"/>
    </row>
    <row r="198" spans="3:21" s="68" customFormat="1" ht="21.95" customHeight="1">
      <c r="C198" s="119"/>
      <c r="D198" s="454" t="s">
        <v>127</v>
      </c>
      <c r="E198" s="455"/>
      <c r="F198" s="19" t="s">
        <v>79</v>
      </c>
      <c r="G198" s="19" t="s">
        <v>80</v>
      </c>
      <c r="H198" s="19" t="s">
        <v>81</v>
      </c>
      <c r="I198" s="19" t="s">
        <v>82</v>
      </c>
      <c r="J198" s="19" t="s">
        <v>83</v>
      </c>
      <c r="K198" s="19" t="s">
        <v>84</v>
      </c>
      <c r="L198" s="19" t="s">
        <v>85</v>
      </c>
      <c r="M198" s="19" t="s">
        <v>86</v>
      </c>
      <c r="N198" s="19" t="s">
        <v>87</v>
      </c>
      <c r="O198" s="19" t="s">
        <v>88</v>
      </c>
      <c r="P198" s="19" t="s">
        <v>89</v>
      </c>
      <c r="Q198" s="19" t="s">
        <v>94</v>
      </c>
      <c r="R198" s="189" t="s">
        <v>307</v>
      </c>
      <c r="S198" s="190" t="s">
        <v>308</v>
      </c>
      <c r="U198" s="226" t="s">
        <v>417</v>
      </c>
    </row>
    <row r="199" spans="3:21" s="68" customFormat="1" ht="21.95" customHeight="1">
      <c r="C199" s="194"/>
      <c r="D199" s="456"/>
      <c r="E199" s="457"/>
      <c r="F199" s="191"/>
      <c r="G199" s="192"/>
      <c r="H199" s="191"/>
      <c r="I199" s="192"/>
      <c r="J199" s="191"/>
      <c r="K199" s="192"/>
      <c r="L199" s="192"/>
      <c r="M199" s="192"/>
      <c r="N199" s="191"/>
      <c r="O199" s="192"/>
      <c r="P199" s="192"/>
      <c r="Q199" s="193"/>
      <c r="R199" s="192"/>
      <c r="S199" s="193"/>
      <c r="U199" s="226" t="s">
        <v>416</v>
      </c>
    </row>
    <row r="200" spans="3:21" s="68" customFormat="1" ht="33.200000000000003" customHeight="1">
      <c r="C200" s="195"/>
      <c r="D200" s="463"/>
      <c r="E200" s="464"/>
      <c r="F200" s="222"/>
      <c r="G200" s="222"/>
      <c r="H200" s="222"/>
      <c r="I200" s="222"/>
      <c r="J200" s="222"/>
      <c r="K200" s="222"/>
      <c r="L200" s="222"/>
      <c r="M200" s="222"/>
      <c r="N200" s="222"/>
      <c r="O200" s="222"/>
      <c r="P200" s="222"/>
      <c r="Q200" s="222"/>
      <c r="R200" s="472"/>
      <c r="S200" s="465"/>
    </row>
    <row r="201" spans="3:21" s="68" customFormat="1" ht="33.200000000000003" customHeight="1">
      <c r="C201" s="195" t="s">
        <v>128</v>
      </c>
      <c r="D201" s="463"/>
      <c r="E201" s="464"/>
      <c r="F201" s="222"/>
      <c r="G201" s="222"/>
      <c r="H201" s="222"/>
      <c r="I201" s="222"/>
      <c r="J201" s="222"/>
      <c r="K201" s="222"/>
      <c r="L201" s="222"/>
      <c r="M201" s="222"/>
      <c r="N201" s="222"/>
      <c r="O201" s="222"/>
      <c r="P201" s="222"/>
      <c r="Q201" s="222"/>
      <c r="R201" s="473"/>
      <c r="S201" s="466"/>
    </row>
    <row r="202" spans="3:21" s="68" customFormat="1" ht="33.200000000000003" customHeight="1">
      <c r="C202" s="195" t="s">
        <v>129</v>
      </c>
      <c r="D202" s="463"/>
      <c r="E202" s="464"/>
      <c r="F202" s="222"/>
      <c r="G202" s="222"/>
      <c r="H202" s="222"/>
      <c r="I202" s="222"/>
      <c r="J202" s="222"/>
      <c r="K202" s="222"/>
      <c r="L202" s="222"/>
      <c r="M202" s="222"/>
      <c r="N202" s="222"/>
      <c r="O202" s="222"/>
      <c r="P202" s="222"/>
      <c r="Q202" s="222"/>
      <c r="R202" s="473"/>
      <c r="S202" s="466"/>
    </row>
    <row r="203" spans="3:21" s="68" customFormat="1" ht="33.200000000000003" customHeight="1">
      <c r="C203" s="195" t="s">
        <v>130</v>
      </c>
      <c r="D203" s="463"/>
      <c r="E203" s="464"/>
      <c r="F203" s="222"/>
      <c r="G203" s="222"/>
      <c r="H203" s="222"/>
      <c r="I203" s="222"/>
      <c r="J203" s="222"/>
      <c r="K203" s="222"/>
      <c r="L203" s="222"/>
      <c r="M203" s="222"/>
      <c r="N203" s="222"/>
      <c r="O203" s="222"/>
      <c r="P203" s="222"/>
      <c r="Q203" s="222"/>
      <c r="R203" s="473"/>
      <c r="S203" s="466"/>
    </row>
    <row r="204" spans="3:21" s="68" customFormat="1" ht="33.200000000000003" customHeight="1">
      <c r="C204" s="195" t="s">
        <v>131</v>
      </c>
      <c r="D204" s="463"/>
      <c r="E204" s="464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473"/>
      <c r="S204" s="466"/>
    </row>
    <row r="205" spans="3:21" s="68" customFormat="1" ht="33.200000000000003" customHeight="1">
      <c r="C205" s="196" t="s">
        <v>309</v>
      </c>
      <c r="D205" s="463"/>
      <c r="E205" s="464"/>
      <c r="F205" s="222"/>
      <c r="G205" s="222"/>
      <c r="H205" s="222"/>
      <c r="I205" s="222"/>
      <c r="J205" s="222"/>
      <c r="K205" s="222"/>
      <c r="L205" s="222"/>
      <c r="M205" s="222"/>
      <c r="N205" s="222"/>
      <c r="O205" s="222"/>
      <c r="P205" s="222"/>
      <c r="Q205" s="222"/>
      <c r="R205" s="473"/>
      <c r="S205" s="466"/>
    </row>
    <row r="206" spans="3:21" s="68" customFormat="1" ht="33.200000000000003" customHeight="1">
      <c r="C206" s="195" t="s">
        <v>132</v>
      </c>
      <c r="D206" s="463"/>
      <c r="E206" s="464"/>
      <c r="F206" s="222"/>
      <c r="G206" s="222"/>
      <c r="H206" s="222"/>
      <c r="I206" s="222"/>
      <c r="J206" s="222"/>
      <c r="K206" s="222"/>
      <c r="L206" s="222"/>
      <c r="M206" s="222"/>
      <c r="N206" s="222"/>
      <c r="O206" s="222"/>
      <c r="P206" s="222"/>
      <c r="Q206" s="222"/>
      <c r="R206" s="473"/>
      <c r="S206" s="466"/>
    </row>
    <row r="207" spans="3:21" s="68" customFormat="1" ht="33.200000000000003" customHeight="1">
      <c r="C207" s="195" t="s">
        <v>133</v>
      </c>
      <c r="D207" s="463"/>
      <c r="E207" s="464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473"/>
      <c r="S207" s="466"/>
    </row>
    <row r="208" spans="3:21" s="68" customFormat="1" ht="33.200000000000003" customHeight="1">
      <c r="C208" s="196" t="s">
        <v>134</v>
      </c>
      <c r="D208" s="463"/>
      <c r="E208" s="464"/>
      <c r="F208" s="222"/>
      <c r="G208" s="222"/>
      <c r="H208" s="222"/>
      <c r="I208" s="222"/>
      <c r="J208" s="222"/>
      <c r="K208" s="222"/>
      <c r="L208" s="222"/>
      <c r="M208" s="222"/>
      <c r="N208" s="222"/>
      <c r="O208" s="222"/>
      <c r="P208" s="222"/>
      <c r="Q208" s="222"/>
      <c r="R208" s="473"/>
      <c r="S208" s="466"/>
    </row>
    <row r="209" spans="3:21" s="68" customFormat="1" ht="33.200000000000003" customHeight="1">
      <c r="C209" s="195"/>
      <c r="D209" s="463"/>
      <c r="E209" s="464"/>
      <c r="F209" s="222"/>
      <c r="G209" s="222"/>
      <c r="H209" s="222"/>
      <c r="I209" s="222"/>
      <c r="J209" s="222"/>
      <c r="K209" s="222"/>
      <c r="L209" s="222"/>
      <c r="M209" s="222"/>
      <c r="N209" s="222"/>
      <c r="O209" s="222"/>
      <c r="P209" s="222"/>
      <c r="Q209" s="222"/>
      <c r="R209" s="473"/>
      <c r="S209" s="466"/>
    </row>
    <row r="210" spans="3:21" s="68" customFormat="1" ht="30" customHeight="1">
      <c r="C210" s="187" t="s">
        <v>302</v>
      </c>
      <c r="D210" s="197"/>
      <c r="E210" s="184"/>
      <c r="F210" s="222"/>
      <c r="G210" s="222"/>
      <c r="H210" s="222"/>
      <c r="I210" s="222"/>
      <c r="J210" s="222"/>
      <c r="K210" s="222"/>
      <c r="L210" s="222"/>
      <c r="M210" s="222"/>
      <c r="N210" s="222"/>
      <c r="O210" s="222"/>
      <c r="P210" s="222"/>
      <c r="Q210" s="222"/>
      <c r="R210" s="473"/>
      <c r="S210" s="466"/>
    </row>
    <row r="211" spans="3:21" s="68" customFormat="1" ht="30" customHeight="1">
      <c r="C211" s="468" t="s">
        <v>303</v>
      </c>
      <c r="D211" s="469"/>
      <c r="E211" s="143" t="s">
        <v>135</v>
      </c>
      <c r="F211" s="222" t="str">
        <f>IF(COUNT(F200:F209)=0,"",SUM(F200:F209)+F210)</f>
        <v/>
      </c>
      <c r="G211" s="222" t="str">
        <f t="shared" ref="G211" si="138">IF(COUNT(G200:G209)=0,"",SUM(G200:G209)+G210)</f>
        <v/>
      </c>
      <c r="H211" s="222" t="str">
        <f t="shared" ref="H211" si="139">IF(COUNT(H200:H209)=0,"",SUM(H200:H209)+H210)</f>
        <v/>
      </c>
      <c r="I211" s="222" t="str">
        <f t="shared" ref="I211" si="140">IF(COUNT(I200:I209)=0,"",SUM(I200:I209)+I210)</f>
        <v/>
      </c>
      <c r="J211" s="222" t="str">
        <f t="shared" ref="J211" si="141">IF(COUNT(J200:J209)=0,"",SUM(J200:J209)+J210)</f>
        <v/>
      </c>
      <c r="K211" s="222" t="str">
        <f t="shared" ref="K211" si="142">IF(COUNT(K200:K209)=0,"",SUM(K200:K209)+K210)</f>
        <v/>
      </c>
      <c r="L211" s="222" t="str">
        <f t="shared" ref="L211" si="143">IF(COUNT(L200:L209)=0,"",SUM(L200:L209)+L210)</f>
        <v/>
      </c>
      <c r="M211" s="222" t="str">
        <f t="shared" ref="M211" si="144">IF(COUNT(M200:M209)=0,"",SUM(M200:M209)+M210)</f>
        <v/>
      </c>
      <c r="N211" s="222" t="str">
        <f t="shared" ref="N211" si="145">IF(COUNT(N200:N209)=0,"",SUM(N200:N209)+N210)</f>
        <v/>
      </c>
      <c r="O211" s="222" t="str">
        <f t="shared" ref="O211" si="146">IF(COUNT(O200:O209)=0,"",SUM(O200:O209)+O210)</f>
        <v/>
      </c>
      <c r="P211" s="222" t="str">
        <f t="shared" ref="P211" si="147">IF(COUNT(P200:P209)=0,"",SUM(P200:P209)+P210)</f>
        <v/>
      </c>
      <c r="Q211" s="222" t="str">
        <f t="shared" ref="Q211" si="148">IF(COUNT(Q200:Q209)=0,"",SUM(Q200:Q209)+Q210)</f>
        <v/>
      </c>
      <c r="R211" s="473"/>
      <c r="S211" s="466"/>
      <c r="U211" s="225" t="s">
        <v>414</v>
      </c>
    </row>
    <row r="212" spans="3:21" s="68" customFormat="1" ht="30" customHeight="1">
      <c r="C212" s="470"/>
      <c r="D212" s="471"/>
      <c r="E212" s="143" t="s">
        <v>136</v>
      </c>
      <c r="F212" s="222"/>
      <c r="G212" s="222"/>
      <c r="H212" s="222"/>
      <c r="I212" s="222"/>
      <c r="J212" s="222"/>
      <c r="K212" s="222"/>
      <c r="L212" s="222"/>
      <c r="M212" s="222"/>
      <c r="N212" s="222"/>
      <c r="O212" s="222"/>
      <c r="P212" s="222"/>
      <c r="Q212" s="222"/>
      <c r="R212" s="474"/>
      <c r="S212" s="466"/>
    </row>
    <row r="213" spans="3:21" s="68" customFormat="1" ht="30" customHeight="1">
      <c r="C213" s="187" t="s">
        <v>304</v>
      </c>
      <c r="D213" s="197"/>
      <c r="E213" s="184"/>
      <c r="F213" s="222"/>
      <c r="G213" s="222"/>
      <c r="H213" s="222"/>
      <c r="I213" s="222"/>
      <c r="J213" s="222"/>
      <c r="K213" s="222"/>
      <c r="L213" s="222"/>
      <c r="M213" s="222"/>
      <c r="N213" s="222"/>
      <c r="O213" s="222"/>
      <c r="P213" s="222"/>
      <c r="Q213" s="222"/>
      <c r="R213" s="222" t="str">
        <f>IF(COUNT(F213:Q213)=0,"",SUM(F213:Q213))</f>
        <v/>
      </c>
      <c r="S213" s="466"/>
    </row>
    <row r="214" spans="3:21" s="68" customFormat="1" ht="30" customHeight="1">
      <c r="C214" s="187" t="s">
        <v>305</v>
      </c>
      <c r="D214" s="197"/>
      <c r="E214" s="184"/>
      <c r="F214" s="222"/>
      <c r="G214" s="222"/>
      <c r="H214" s="222"/>
      <c r="I214" s="222"/>
      <c r="J214" s="222"/>
      <c r="K214" s="222"/>
      <c r="L214" s="222"/>
      <c r="M214" s="222"/>
      <c r="N214" s="222"/>
      <c r="O214" s="222"/>
      <c r="P214" s="222"/>
      <c r="Q214" s="222"/>
      <c r="R214" s="222" t="str">
        <f t="shared" ref="R214:R216" si="149">IF(COUNT(F214:Q214)=0,"",SUM(F214:Q214))</f>
        <v/>
      </c>
      <c r="S214" s="466"/>
    </row>
    <row r="215" spans="3:21" s="68" customFormat="1" ht="30" customHeight="1">
      <c r="C215" s="468" t="s">
        <v>306</v>
      </c>
      <c r="D215" s="469"/>
      <c r="E215" s="143" t="s">
        <v>135</v>
      </c>
      <c r="F215" s="222" t="str">
        <f>IF(COUNT(F213:F214)=0,"",F213-F214)</f>
        <v/>
      </c>
      <c r="G215" s="222" t="str">
        <f t="shared" ref="G215" si="150">IF(COUNT(G213:G214)=0,"",G213-G214)</f>
        <v/>
      </c>
      <c r="H215" s="222" t="str">
        <f t="shared" ref="H215" si="151">IF(COUNT(H213:H214)=0,"",H213-H214)</f>
        <v/>
      </c>
      <c r="I215" s="222" t="str">
        <f t="shared" ref="I215" si="152">IF(COUNT(I213:I214)=0,"",I213-I214)</f>
        <v/>
      </c>
      <c r="J215" s="222" t="str">
        <f t="shared" ref="J215" si="153">IF(COUNT(J213:J214)=0,"",J213-J214)</f>
        <v/>
      </c>
      <c r="K215" s="222" t="str">
        <f t="shared" ref="K215" si="154">IF(COUNT(K213:K214)=0,"",K213-K214)</f>
        <v/>
      </c>
      <c r="L215" s="222" t="str">
        <f t="shared" ref="L215" si="155">IF(COUNT(L213:L214)=0,"",L213-L214)</f>
        <v/>
      </c>
      <c r="M215" s="222" t="str">
        <f t="shared" ref="M215" si="156">IF(COUNT(M213:M214)=0,"",M213-M214)</f>
        <v/>
      </c>
      <c r="N215" s="222" t="str">
        <f t="shared" ref="N215" si="157">IF(COUNT(N213:N214)=0,"",N213-N214)</f>
        <v/>
      </c>
      <c r="O215" s="222" t="str">
        <f t="shared" ref="O215" si="158">IF(COUNT(O213:O214)=0,"",O213-O214)</f>
        <v/>
      </c>
      <c r="P215" s="222" t="str">
        <f t="shared" ref="P215" si="159">IF(COUNT(P213:P214)=0,"",P213-P214)</f>
        <v/>
      </c>
      <c r="Q215" s="222" t="str">
        <f t="shared" ref="Q215" si="160">IF(COUNT(Q213:Q214)=0,"",Q213-Q214)</f>
        <v/>
      </c>
      <c r="R215" s="222" t="str">
        <f t="shared" si="149"/>
        <v/>
      </c>
      <c r="S215" s="466"/>
      <c r="U215" s="225" t="s">
        <v>414</v>
      </c>
    </row>
    <row r="216" spans="3:21" s="68" customFormat="1" ht="30" customHeight="1">
      <c r="C216" s="470"/>
      <c r="D216" s="471"/>
      <c r="E216" s="143" t="s">
        <v>136</v>
      </c>
      <c r="F216" s="222"/>
      <c r="G216" s="222"/>
      <c r="H216" s="222"/>
      <c r="I216" s="222"/>
      <c r="J216" s="222"/>
      <c r="K216" s="222"/>
      <c r="L216" s="222"/>
      <c r="M216" s="222"/>
      <c r="N216" s="222"/>
      <c r="O216" s="222"/>
      <c r="P216" s="222"/>
      <c r="Q216" s="222"/>
      <c r="R216" s="222" t="str">
        <f t="shared" si="149"/>
        <v/>
      </c>
      <c r="S216" s="467"/>
    </row>
    <row r="217" spans="3:21" s="83" customFormat="1" ht="18.75" customHeight="1">
      <c r="C217" s="79" t="s">
        <v>281</v>
      </c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82"/>
    </row>
    <row r="218" spans="3:21" s="83" customFormat="1" ht="18.75" customHeight="1">
      <c r="C218" s="79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82"/>
    </row>
    <row r="219" spans="3:21" s="83" customFormat="1" ht="18.75" customHeight="1">
      <c r="C219" s="79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82"/>
    </row>
    <row r="220" spans="3:21" s="83" customFormat="1" ht="18.75" customHeight="1">
      <c r="C220" s="79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82"/>
    </row>
    <row r="221" spans="3:21" s="83" customFormat="1" ht="18.75" customHeight="1">
      <c r="C221" s="79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82"/>
    </row>
    <row r="222" spans="3:21" s="83" customFormat="1" ht="18.75" customHeight="1">
      <c r="C222" s="79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82"/>
    </row>
    <row r="223" spans="3:21" s="83" customFormat="1" ht="18.75" customHeight="1">
      <c r="C223" s="79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82"/>
    </row>
    <row r="224" spans="3:21" s="83" customFormat="1" ht="18.75" customHeight="1">
      <c r="C224" s="79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82"/>
    </row>
    <row r="225" spans="3:21" s="83" customFormat="1" ht="18.75" customHeight="1">
      <c r="C225" s="79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82"/>
    </row>
    <row r="226" spans="3:21" s="83" customFormat="1" ht="18.75" customHeight="1">
      <c r="C226" s="79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82"/>
    </row>
    <row r="227" spans="3:21" s="68" customFormat="1" ht="22.5" customHeight="1">
      <c r="C227" s="61" t="s">
        <v>137</v>
      </c>
      <c r="D227" s="61"/>
      <c r="E227" s="61"/>
      <c r="F227" s="135"/>
    </row>
    <row r="228" spans="3:21" s="68" customFormat="1" ht="22.5" customHeight="1">
      <c r="C228" s="65" t="s">
        <v>320</v>
      </c>
      <c r="D228" s="65"/>
      <c r="E228" s="65"/>
      <c r="F228" s="137"/>
    </row>
    <row r="229" spans="3:21" s="68" customFormat="1" ht="22.5" customHeight="1">
      <c r="C229" s="51" t="s">
        <v>28</v>
      </c>
      <c r="E229" s="198" t="s">
        <v>317</v>
      </c>
      <c r="P229" s="81"/>
      <c r="R229" s="81"/>
    </row>
    <row r="230" spans="3:21" s="68" customFormat="1" ht="21.95" customHeight="1">
      <c r="C230" s="119"/>
      <c r="D230" s="454" t="s">
        <v>127</v>
      </c>
      <c r="E230" s="455"/>
      <c r="F230" s="19" t="s">
        <v>79</v>
      </c>
      <c r="G230" s="19" t="s">
        <v>80</v>
      </c>
      <c r="H230" s="19" t="s">
        <v>81</v>
      </c>
      <c r="I230" s="19" t="s">
        <v>82</v>
      </c>
      <c r="J230" s="19" t="s">
        <v>83</v>
      </c>
      <c r="K230" s="19" t="s">
        <v>84</v>
      </c>
      <c r="L230" s="19" t="s">
        <v>85</v>
      </c>
      <c r="M230" s="19" t="s">
        <v>86</v>
      </c>
      <c r="N230" s="19" t="s">
        <v>87</v>
      </c>
      <c r="O230" s="19" t="s">
        <v>88</v>
      </c>
      <c r="P230" s="19" t="s">
        <v>89</v>
      </c>
      <c r="Q230" s="19" t="s">
        <v>94</v>
      </c>
      <c r="R230" s="189" t="s">
        <v>307</v>
      </c>
      <c r="S230" s="190" t="s">
        <v>308</v>
      </c>
      <c r="U230" s="226" t="s">
        <v>417</v>
      </c>
    </row>
    <row r="231" spans="3:21" s="68" customFormat="1" ht="21.95" customHeight="1">
      <c r="C231" s="194"/>
      <c r="D231" s="456"/>
      <c r="E231" s="457"/>
      <c r="F231" s="191"/>
      <c r="G231" s="192"/>
      <c r="H231" s="191"/>
      <c r="I231" s="192"/>
      <c r="J231" s="191"/>
      <c r="K231" s="192"/>
      <c r="L231" s="192"/>
      <c r="M231" s="192"/>
      <c r="N231" s="191"/>
      <c r="O231" s="192"/>
      <c r="P231" s="192"/>
      <c r="Q231" s="193"/>
      <c r="R231" s="192"/>
      <c r="S231" s="193"/>
      <c r="U231" s="226" t="s">
        <v>416</v>
      </c>
    </row>
    <row r="232" spans="3:21" s="68" customFormat="1" ht="33.200000000000003" customHeight="1">
      <c r="C232" s="195"/>
      <c r="D232" s="463"/>
      <c r="E232" s="464"/>
      <c r="F232" s="222"/>
      <c r="G232" s="222"/>
      <c r="H232" s="222"/>
      <c r="I232" s="222"/>
      <c r="J232" s="222"/>
      <c r="K232" s="222"/>
      <c r="L232" s="222"/>
      <c r="M232" s="222"/>
      <c r="N232" s="222"/>
      <c r="O232" s="222"/>
      <c r="P232" s="222"/>
      <c r="Q232" s="222"/>
      <c r="R232" s="472"/>
      <c r="S232" s="465"/>
    </row>
    <row r="233" spans="3:21" s="68" customFormat="1" ht="33.200000000000003" customHeight="1">
      <c r="C233" s="195" t="s">
        <v>128</v>
      </c>
      <c r="D233" s="463"/>
      <c r="E233" s="464"/>
      <c r="F233" s="222"/>
      <c r="G233" s="222"/>
      <c r="H233" s="222"/>
      <c r="I233" s="222"/>
      <c r="J233" s="222"/>
      <c r="K233" s="222"/>
      <c r="L233" s="222"/>
      <c r="M233" s="222"/>
      <c r="N233" s="222"/>
      <c r="O233" s="222"/>
      <c r="P233" s="222"/>
      <c r="Q233" s="222"/>
      <c r="R233" s="473"/>
      <c r="S233" s="466"/>
    </row>
    <row r="234" spans="3:21" s="68" customFormat="1" ht="33.200000000000003" customHeight="1">
      <c r="C234" s="195" t="s">
        <v>129</v>
      </c>
      <c r="D234" s="463"/>
      <c r="E234" s="464"/>
      <c r="F234" s="222"/>
      <c r="G234" s="222"/>
      <c r="H234" s="222"/>
      <c r="I234" s="222"/>
      <c r="J234" s="222"/>
      <c r="K234" s="222"/>
      <c r="L234" s="222"/>
      <c r="M234" s="222"/>
      <c r="N234" s="222"/>
      <c r="O234" s="222"/>
      <c r="P234" s="222"/>
      <c r="Q234" s="222"/>
      <c r="R234" s="473"/>
      <c r="S234" s="466"/>
    </row>
    <row r="235" spans="3:21" s="68" customFormat="1" ht="33.200000000000003" customHeight="1">
      <c r="C235" s="195" t="s">
        <v>130</v>
      </c>
      <c r="D235" s="463"/>
      <c r="E235" s="464"/>
      <c r="F235" s="222"/>
      <c r="G235" s="222"/>
      <c r="H235" s="222"/>
      <c r="I235" s="222"/>
      <c r="J235" s="222"/>
      <c r="K235" s="222"/>
      <c r="L235" s="222"/>
      <c r="M235" s="222"/>
      <c r="N235" s="222"/>
      <c r="O235" s="222"/>
      <c r="P235" s="222"/>
      <c r="Q235" s="222"/>
      <c r="R235" s="473"/>
      <c r="S235" s="466"/>
    </row>
    <row r="236" spans="3:21" s="68" customFormat="1" ht="33.200000000000003" customHeight="1">
      <c r="C236" s="195" t="s">
        <v>131</v>
      </c>
      <c r="D236" s="463"/>
      <c r="E236" s="464"/>
      <c r="F236" s="222"/>
      <c r="G236" s="222"/>
      <c r="H236" s="222"/>
      <c r="I236" s="222"/>
      <c r="J236" s="222"/>
      <c r="K236" s="222"/>
      <c r="L236" s="222"/>
      <c r="M236" s="222"/>
      <c r="N236" s="222"/>
      <c r="O236" s="222"/>
      <c r="P236" s="222"/>
      <c r="Q236" s="222"/>
      <c r="R236" s="473"/>
      <c r="S236" s="466"/>
    </row>
    <row r="237" spans="3:21" s="68" customFormat="1" ht="33.200000000000003" customHeight="1">
      <c r="C237" s="196" t="s">
        <v>309</v>
      </c>
      <c r="D237" s="463"/>
      <c r="E237" s="464"/>
      <c r="F237" s="222"/>
      <c r="G237" s="222"/>
      <c r="H237" s="222"/>
      <c r="I237" s="222"/>
      <c r="J237" s="222"/>
      <c r="K237" s="222"/>
      <c r="L237" s="222"/>
      <c r="M237" s="222"/>
      <c r="N237" s="222"/>
      <c r="O237" s="222"/>
      <c r="P237" s="222"/>
      <c r="Q237" s="222"/>
      <c r="R237" s="473"/>
      <c r="S237" s="466"/>
    </row>
    <row r="238" spans="3:21" s="68" customFormat="1" ht="33.200000000000003" customHeight="1">
      <c r="C238" s="195" t="s">
        <v>132</v>
      </c>
      <c r="D238" s="463"/>
      <c r="E238" s="464"/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473"/>
      <c r="S238" s="466"/>
    </row>
    <row r="239" spans="3:21" s="68" customFormat="1" ht="33.200000000000003" customHeight="1">
      <c r="C239" s="195" t="s">
        <v>133</v>
      </c>
      <c r="D239" s="463"/>
      <c r="E239" s="464"/>
      <c r="F239" s="222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473"/>
      <c r="S239" s="466"/>
    </row>
    <row r="240" spans="3:21" s="68" customFormat="1" ht="33.200000000000003" customHeight="1">
      <c r="C240" s="196" t="s">
        <v>134</v>
      </c>
      <c r="D240" s="463"/>
      <c r="E240" s="464"/>
      <c r="F240" s="222"/>
      <c r="G240" s="222"/>
      <c r="H240" s="222"/>
      <c r="I240" s="222"/>
      <c r="J240" s="222"/>
      <c r="K240" s="222"/>
      <c r="L240" s="222"/>
      <c r="M240" s="222"/>
      <c r="N240" s="222"/>
      <c r="O240" s="222"/>
      <c r="P240" s="222"/>
      <c r="Q240" s="222"/>
      <c r="R240" s="473"/>
      <c r="S240" s="466"/>
    </row>
    <row r="241" spans="3:21" s="68" customFormat="1" ht="33.200000000000003" customHeight="1">
      <c r="C241" s="195"/>
      <c r="D241" s="463"/>
      <c r="E241" s="464"/>
      <c r="F241" s="222"/>
      <c r="G241" s="222"/>
      <c r="H241" s="222"/>
      <c r="I241" s="222"/>
      <c r="J241" s="222"/>
      <c r="K241" s="222"/>
      <c r="L241" s="222"/>
      <c r="M241" s="222"/>
      <c r="N241" s="222"/>
      <c r="O241" s="222"/>
      <c r="P241" s="222"/>
      <c r="Q241" s="222"/>
      <c r="R241" s="473"/>
      <c r="S241" s="466"/>
    </row>
    <row r="242" spans="3:21" s="68" customFormat="1" ht="30" customHeight="1">
      <c r="C242" s="187" t="s">
        <v>302</v>
      </c>
      <c r="D242" s="197"/>
      <c r="E242" s="184"/>
      <c r="F242" s="222"/>
      <c r="G242" s="222"/>
      <c r="H242" s="222"/>
      <c r="I242" s="222"/>
      <c r="J242" s="222"/>
      <c r="K242" s="222"/>
      <c r="L242" s="222"/>
      <c r="M242" s="222"/>
      <c r="N242" s="222"/>
      <c r="O242" s="222"/>
      <c r="P242" s="222"/>
      <c r="Q242" s="222"/>
      <c r="R242" s="473"/>
      <c r="S242" s="466"/>
    </row>
    <row r="243" spans="3:21" s="68" customFormat="1" ht="30" customHeight="1">
      <c r="C243" s="468" t="s">
        <v>303</v>
      </c>
      <c r="D243" s="469"/>
      <c r="E243" s="143" t="s">
        <v>135</v>
      </c>
      <c r="F243" s="222" t="str">
        <f>IF(COUNT(F232:F241)=0,"",SUM(F232:F241)+F242)</f>
        <v/>
      </c>
      <c r="G243" s="222" t="str">
        <f t="shared" ref="G243" si="161">IF(COUNT(G232:G241)=0,"",SUM(G232:G241)+G242)</f>
        <v/>
      </c>
      <c r="H243" s="222" t="str">
        <f t="shared" ref="H243" si="162">IF(COUNT(H232:H241)=0,"",SUM(H232:H241)+H242)</f>
        <v/>
      </c>
      <c r="I243" s="222" t="str">
        <f t="shared" ref="I243" si="163">IF(COUNT(I232:I241)=0,"",SUM(I232:I241)+I242)</f>
        <v/>
      </c>
      <c r="J243" s="222" t="str">
        <f t="shared" ref="J243" si="164">IF(COUNT(J232:J241)=0,"",SUM(J232:J241)+J242)</f>
        <v/>
      </c>
      <c r="K243" s="222" t="str">
        <f t="shared" ref="K243" si="165">IF(COUNT(K232:K241)=0,"",SUM(K232:K241)+K242)</f>
        <v/>
      </c>
      <c r="L243" s="222" t="str">
        <f t="shared" ref="L243" si="166">IF(COUNT(L232:L241)=0,"",SUM(L232:L241)+L242)</f>
        <v/>
      </c>
      <c r="M243" s="222" t="str">
        <f t="shared" ref="M243" si="167">IF(COUNT(M232:M241)=0,"",SUM(M232:M241)+M242)</f>
        <v/>
      </c>
      <c r="N243" s="222" t="str">
        <f t="shared" ref="N243" si="168">IF(COUNT(N232:N241)=0,"",SUM(N232:N241)+N242)</f>
        <v/>
      </c>
      <c r="O243" s="222" t="str">
        <f t="shared" ref="O243" si="169">IF(COUNT(O232:O241)=0,"",SUM(O232:O241)+O242)</f>
        <v/>
      </c>
      <c r="P243" s="222" t="str">
        <f t="shared" ref="P243" si="170">IF(COUNT(P232:P241)=0,"",SUM(P232:P241)+P242)</f>
        <v/>
      </c>
      <c r="Q243" s="222" t="str">
        <f t="shared" ref="Q243" si="171">IF(COUNT(Q232:Q241)=0,"",SUM(Q232:Q241)+Q242)</f>
        <v/>
      </c>
      <c r="R243" s="473"/>
      <c r="S243" s="466"/>
      <c r="U243" s="225" t="s">
        <v>414</v>
      </c>
    </row>
    <row r="244" spans="3:21" s="68" customFormat="1" ht="30" customHeight="1">
      <c r="C244" s="470"/>
      <c r="D244" s="471"/>
      <c r="E244" s="143" t="s">
        <v>136</v>
      </c>
      <c r="F244" s="222"/>
      <c r="G244" s="222"/>
      <c r="H244" s="222"/>
      <c r="I244" s="222"/>
      <c r="J244" s="222"/>
      <c r="K244" s="222"/>
      <c r="L244" s="222"/>
      <c r="M244" s="222"/>
      <c r="N244" s="222"/>
      <c r="O244" s="222"/>
      <c r="P244" s="222"/>
      <c r="Q244" s="222"/>
      <c r="R244" s="474"/>
      <c r="S244" s="466"/>
    </row>
    <row r="245" spans="3:21" s="68" customFormat="1" ht="30" customHeight="1">
      <c r="C245" s="187" t="s">
        <v>304</v>
      </c>
      <c r="D245" s="197"/>
      <c r="E245" s="184"/>
      <c r="F245" s="222"/>
      <c r="G245" s="222"/>
      <c r="H245" s="222"/>
      <c r="I245" s="222"/>
      <c r="J245" s="222"/>
      <c r="K245" s="222"/>
      <c r="L245" s="222"/>
      <c r="M245" s="222"/>
      <c r="N245" s="222"/>
      <c r="O245" s="222"/>
      <c r="P245" s="222"/>
      <c r="Q245" s="222"/>
      <c r="R245" s="222" t="str">
        <f>IF(COUNT(F245:Q245)=0,"",SUM(F245:Q245))</f>
        <v/>
      </c>
      <c r="S245" s="466"/>
    </row>
    <row r="246" spans="3:21" s="68" customFormat="1" ht="30" customHeight="1">
      <c r="C246" s="187" t="s">
        <v>305</v>
      </c>
      <c r="D246" s="197"/>
      <c r="E246" s="184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 t="str">
        <f t="shared" ref="R246:R248" si="172">IF(COUNT(F246:Q246)=0,"",SUM(F246:Q246))</f>
        <v/>
      </c>
      <c r="S246" s="466"/>
    </row>
    <row r="247" spans="3:21" s="68" customFormat="1" ht="30" customHeight="1">
      <c r="C247" s="468" t="s">
        <v>306</v>
      </c>
      <c r="D247" s="469"/>
      <c r="E247" s="143" t="s">
        <v>135</v>
      </c>
      <c r="F247" s="222" t="str">
        <f>IF(COUNT(F245:F246)=0,"",F245-F246)</f>
        <v/>
      </c>
      <c r="G247" s="222" t="str">
        <f t="shared" ref="G247" si="173">IF(COUNT(G245:G246)=0,"",G245-G246)</f>
        <v/>
      </c>
      <c r="H247" s="222" t="str">
        <f t="shared" ref="H247" si="174">IF(COUNT(H245:H246)=0,"",H245-H246)</f>
        <v/>
      </c>
      <c r="I247" s="222" t="str">
        <f t="shared" ref="I247" si="175">IF(COUNT(I245:I246)=0,"",I245-I246)</f>
        <v/>
      </c>
      <c r="J247" s="222" t="str">
        <f t="shared" ref="J247" si="176">IF(COUNT(J245:J246)=0,"",J245-J246)</f>
        <v/>
      </c>
      <c r="K247" s="222" t="str">
        <f t="shared" ref="K247" si="177">IF(COUNT(K245:K246)=0,"",K245-K246)</f>
        <v/>
      </c>
      <c r="L247" s="222" t="str">
        <f t="shared" ref="L247" si="178">IF(COUNT(L245:L246)=0,"",L245-L246)</f>
        <v/>
      </c>
      <c r="M247" s="222" t="str">
        <f t="shared" ref="M247" si="179">IF(COUNT(M245:M246)=0,"",M245-M246)</f>
        <v/>
      </c>
      <c r="N247" s="222" t="str">
        <f t="shared" ref="N247" si="180">IF(COUNT(N245:N246)=0,"",N245-N246)</f>
        <v/>
      </c>
      <c r="O247" s="222" t="str">
        <f t="shared" ref="O247" si="181">IF(COUNT(O245:O246)=0,"",O245-O246)</f>
        <v/>
      </c>
      <c r="P247" s="222" t="str">
        <f t="shared" ref="P247" si="182">IF(COUNT(P245:P246)=0,"",P245-P246)</f>
        <v/>
      </c>
      <c r="Q247" s="222" t="str">
        <f t="shared" ref="Q247" si="183">IF(COUNT(Q245:Q246)=0,"",Q245-Q246)</f>
        <v/>
      </c>
      <c r="R247" s="222" t="str">
        <f t="shared" si="172"/>
        <v/>
      </c>
      <c r="S247" s="466"/>
      <c r="U247" s="225" t="s">
        <v>414</v>
      </c>
    </row>
    <row r="248" spans="3:21" s="68" customFormat="1" ht="30" customHeight="1">
      <c r="C248" s="470"/>
      <c r="D248" s="471"/>
      <c r="E248" s="143" t="s">
        <v>136</v>
      </c>
      <c r="F248" s="222"/>
      <c r="G248" s="222"/>
      <c r="H248" s="222"/>
      <c r="I248" s="222"/>
      <c r="J248" s="222"/>
      <c r="K248" s="222"/>
      <c r="L248" s="222"/>
      <c r="M248" s="222"/>
      <c r="N248" s="222"/>
      <c r="O248" s="222"/>
      <c r="P248" s="222"/>
      <c r="Q248" s="222"/>
      <c r="R248" s="222" t="str">
        <f t="shared" si="172"/>
        <v/>
      </c>
      <c r="S248" s="467"/>
    </row>
    <row r="249" spans="3:21" s="83" customFormat="1" ht="18.75" customHeight="1">
      <c r="C249" s="79" t="s">
        <v>281</v>
      </c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82"/>
    </row>
    <row r="250" spans="3:21" s="83" customFormat="1" ht="18.75" customHeight="1">
      <c r="C250" s="79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82"/>
    </row>
    <row r="251" spans="3:21" s="83" customFormat="1" ht="18.75" customHeight="1">
      <c r="C251" s="79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82"/>
    </row>
    <row r="252" spans="3:21" s="83" customFormat="1" ht="18.75" customHeight="1">
      <c r="C252" s="79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82"/>
    </row>
    <row r="253" spans="3:21" s="83" customFormat="1" ht="18.75" customHeight="1">
      <c r="C253" s="79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82"/>
    </row>
    <row r="254" spans="3:21" s="83" customFormat="1" ht="18.75" customHeight="1">
      <c r="C254" s="79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82"/>
    </row>
    <row r="255" spans="3:21" s="83" customFormat="1" ht="18.75" customHeight="1">
      <c r="C255" s="79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82"/>
    </row>
    <row r="256" spans="3:21" s="83" customFormat="1" ht="18.75" customHeight="1">
      <c r="C256" s="79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82"/>
    </row>
    <row r="257" spans="3:21" s="83" customFormat="1" ht="18.75" customHeight="1">
      <c r="C257" s="79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82"/>
    </row>
    <row r="258" spans="3:21" s="83" customFormat="1" ht="18.75" customHeight="1">
      <c r="C258" s="79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82"/>
    </row>
    <row r="259" spans="3:21" s="68" customFormat="1" ht="22.5" customHeight="1">
      <c r="C259" s="61" t="s">
        <v>137</v>
      </c>
      <c r="D259" s="61"/>
      <c r="E259" s="61"/>
      <c r="F259" s="135"/>
    </row>
    <row r="260" spans="3:21" s="68" customFormat="1" ht="22.5" customHeight="1">
      <c r="C260" s="65" t="s">
        <v>320</v>
      </c>
      <c r="D260" s="65"/>
      <c r="E260" s="65"/>
      <c r="F260" s="137"/>
    </row>
    <row r="261" spans="3:21" s="68" customFormat="1" ht="22.5" customHeight="1">
      <c r="C261" s="51" t="s">
        <v>28</v>
      </c>
      <c r="E261" s="198" t="s">
        <v>318</v>
      </c>
      <c r="P261" s="81"/>
      <c r="R261" s="81"/>
    </row>
    <row r="262" spans="3:21" s="68" customFormat="1" ht="21.95" customHeight="1">
      <c r="C262" s="119"/>
      <c r="D262" s="454" t="s">
        <v>127</v>
      </c>
      <c r="E262" s="455"/>
      <c r="F262" s="19" t="s">
        <v>79</v>
      </c>
      <c r="G262" s="19" t="s">
        <v>80</v>
      </c>
      <c r="H262" s="19" t="s">
        <v>81</v>
      </c>
      <c r="I262" s="19" t="s">
        <v>82</v>
      </c>
      <c r="J262" s="19" t="s">
        <v>83</v>
      </c>
      <c r="K262" s="19" t="s">
        <v>84</v>
      </c>
      <c r="L262" s="19" t="s">
        <v>85</v>
      </c>
      <c r="M262" s="19" t="s">
        <v>86</v>
      </c>
      <c r="N262" s="19" t="s">
        <v>87</v>
      </c>
      <c r="O262" s="19" t="s">
        <v>88</v>
      </c>
      <c r="P262" s="19" t="s">
        <v>89</v>
      </c>
      <c r="Q262" s="19" t="s">
        <v>94</v>
      </c>
      <c r="R262" s="189" t="s">
        <v>307</v>
      </c>
      <c r="S262" s="190" t="s">
        <v>308</v>
      </c>
      <c r="U262" s="226" t="s">
        <v>417</v>
      </c>
    </row>
    <row r="263" spans="3:21" s="68" customFormat="1" ht="21.95" customHeight="1">
      <c r="C263" s="194"/>
      <c r="D263" s="456"/>
      <c r="E263" s="457"/>
      <c r="F263" s="191"/>
      <c r="G263" s="192"/>
      <c r="H263" s="191"/>
      <c r="I263" s="192"/>
      <c r="J263" s="191"/>
      <c r="K263" s="192"/>
      <c r="L263" s="192"/>
      <c r="M263" s="192"/>
      <c r="N263" s="191"/>
      <c r="O263" s="192"/>
      <c r="P263" s="192"/>
      <c r="Q263" s="193"/>
      <c r="R263" s="192"/>
      <c r="S263" s="193"/>
      <c r="U263" s="226" t="s">
        <v>416</v>
      </c>
    </row>
    <row r="264" spans="3:21" s="68" customFormat="1" ht="33.200000000000003" customHeight="1">
      <c r="C264" s="195"/>
      <c r="D264" s="463"/>
      <c r="E264" s="464"/>
      <c r="F264" s="222"/>
      <c r="G264" s="222"/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472"/>
      <c r="S264" s="465"/>
    </row>
    <row r="265" spans="3:21" s="68" customFormat="1" ht="33.200000000000003" customHeight="1">
      <c r="C265" s="195" t="s">
        <v>128</v>
      </c>
      <c r="D265" s="463"/>
      <c r="E265" s="464"/>
      <c r="F265" s="222"/>
      <c r="G265" s="222"/>
      <c r="H265" s="222"/>
      <c r="I265" s="222"/>
      <c r="J265" s="222"/>
      <c r="K265" s="222"/>
      <c r="L265" s="222"/>
      <c r="M265" s="222"/>
      <c r="N265" s="222"/>
      <c r="O265" s="222"/>
      <c r="P265" s="222"/>
      <c r="Q265" s="222"/>
      <c r="R265" s="473"/>
      <c r="S265" s="466"/>
    </row>
    <row r="266" spans="3:21" s="68" customFormat="1" ht="33.200000000000003" customHeight="1">
      <c r="C266" s="195" t="s">
        <v>129</v>
      </c>
      <c r="D266" s="463"/>
      <c r="E266" s="464"/>
      <c r="F266" s="222"/>
      <c r="G266" s="222"/>
      <c r="H266" s="222"/>
      <c r="I266" s="222"/>
      <c r="J266" s="222"/>
      <c r="K266" s="222"/>
      <c r="L266" s="222"/>
      <c r="M266" s="222"/>
      <c r="N266" s="222"/>
      <c r="O266" s="222"/>
      <c r="P266" s="222"/>
      <c r="Q266" s="222"/>
      <c r="R266" s="473"/>
      <c r="S266" s="466"/>
    </row>
    <row r="267" spans="3:21" s="68" customFormat="1" ht="33.200000000000003" customHeight="1">
      <c r="C267" s="195" t="s">
        <v>130</v>
      </c>
      <c r="D267" s="463"/>
      <c r="E267" s="464"/>
      <c r="F267" s="222"/>
      <c r="G267" s="222"/>
      <c r="H267" s="222"/>
      <c r="I267" s="222"/>
      <c r="J267" s="222"/>
      <c r="K267" s="222"/>
      <c r="L267" s="222"/>
      <c r="M267" s="222"/>
      <c r="N267" s="222"/>
      <c r="O267" s="222"/>
      <c r="P267" s="222"/>
      <c r="Q267" s="222"/>
      <c r="R267" s="473"/>
      <c r="S267" s="466"/>
    </row>
    <row r="268" spans="3:21" s="68" customFormat="1" ht="33.200000000000003" customHeight="1">
      <c r="C268" s="195" t="s">
        <v>131</v>
      </c>
      <c r="D268" s="463"/>
      <c r="E268" s="464"/>
      <c r="F268" s="222"/>
      <c r="G268" s="222"/>
      <c r="H268" s="222"/>
      <c r="I268" s="222"/>
      <c r="J268" s="222"/>
      <c r="K268" s="222"/>
      <c r="L268" s="222"/>
      <c r="M268" s="222"/>
      <c r="N268" s="222"/>
      <c r="O268" s="222"/>
      <c r="P268" s="222"/>
      <c r="Q268" s="222"/>
      <c r="R268" s="473"/>
      <c r="S268" s="466"/>
    </row>
    <row r="269" spans="3:21" s="68" customFormat="1" ht="33.200000000000003" customHeight="1">
      <c r="C269" s="196" t="s">
        <v>309</v>
      </c>
      <c r="D269" s="463"/>
      <c r="E269" s="464"/>
      <c r="F269" s="222"/>
      <c r="G269" s="222"/>
      <c r="H269" s="222"/>
      <c r="I269" s="222"/>
      <c r="J269" s="222"/>
      <c r="K269" s="222"/>
      <c r="L269" s="222"/>
      <c r="M269" s="222"/>
      <c r="N269" s="222"/>
      <c r="O269" s="222"/>
      <c r="P269" s="222"/>
      <c r="Q269" s="222"/>
      <c r="R269" s="473"/>
      <c r="S269" s="466"/>
    </row>
    <row r="270" spans="3:21" s="68" customFormat="1" ht="33.200000000000003" customHeight="1">
      <c r="C270" s="195" t="s">
        <v>132</v>
      </c>
      <c r="D270" s="463"/>
      <c r="E270" s="464"/>
      <c r="F270" s="222"/>
      <c r="G270" s="222"/>
      <c r="H270" s="222"/>
      <c r="I270" s="222"/>
      <c r="J270" s="222"/>
      <c r="K270" s="222"/>
      <c r="L270" s="222"/>
      <c r="M270" s="222"/>
      <c r="N270" s="222"/>
      <c r="O270" s="222"/>
      <c r="P270" s="222"/>
      <c r="Q270" s="222"/>
      <c r="R270" s="473"/>
      <c r="S270" s="466"/>
    </row>
    <row r="271" spans="3:21" s="68" customFormat="1" ht="33.200000000000003" customHeight="1">
      <c r="C271" s="195" t="s">
        <v>133</v>
      </c>
      <c r="D271" s="463"/>
      <c r="E271" s="464"/>
      <c r="F271" s="222"/>
      <c r="G271" s="222"/>
      <c r="H271" s="222"/>
      <c r="I271" s="222"/>
      <c r="J271" s="222"/>
      <c r="K271" s="222"/>
      <c r="L271" s="222"/>
      <c r="M271" s="222"/>
      <c r="N271" s="222"/>
      <c r="O271" s="222"/>
      <c r="P271" s="222"/>
      <c r="Q271" s="222"/>
      <c r="R271" s="473"/>
      <c r="S271" s="466"/>
    </row>
    <row r="272" spans="3:21" s="68" customFormat="1" ht="33.200000000000003" customHeight="1">
      <c r="C272" s="196" t="s">
        <v>134</v>
      </c>
      <c r="D272" s="463"/>
      <c r="E272" s="464"/>
      <c r="F272" s="222"/>
      <c r="G272" s="222"/>
      <c r="H272" s="222"/>
      <c r="I272" s="222"/>
      <c r="J272" s="222"/>
      <c r="K272" s="222"/>
      <c r="L272" s="222"/>
      <c r="M272" s="222"/>
      <c r="N272" s="222"/>
      <c r="O272" s="222"/>
      <c r="P272" s="222"/>
      <c r="Q272" s="222"/>
      <c r="R272" s="473"/>
      <c r="S272" s="466"/>
    </row>
    <row r="273" spans="3:21" s="68" customFormat="1" ht="33.200000000000003" customHeight="1">
      <c r="C273" s="195"/>
      <c r="D273" s="463"/>
      <c r="E273" s="464"/>
      <c r="F273" s="222"/>
      <c r="G273" s="222"/>
      <c r="H273" s="222"/>
      <c r="I273" s="222"/>
      <c r="J273" s="222"/>
      <c r="K273" s="222"/>
      <c r="L273" s="222"/>
      <c r="M273" s="222"/>
      <c r="N273" s="222"/>
      <c r="O273" s="222"/>
      <c r="P273" s="222"/>
      <c r="Q273" s="222"/>
      <c r="R273" s="473"/>
      <c r="S273" s="466"/>
    </row>
    <row r="274" spans="3:21" s="68" customFormat="1" ht="30" customHeight="1">
      <c r="C274" s="187" t="s">
        <v>302</v>
      </c>
      <c r="D274" s="197"/>
      <c r="E274" s="184"/>
      <c r="F274" s="222"/>
      <c r="G274" s="222"/>
      <c r="H274" s="222"/>
      <c r="I274" s="222"/>
      <c r="J274" s="222"/>
      <c r="K274" s="222"/>
      <c r="L274" s="222"/>
      <c r="M274" s="222"/>
      <c r="N274" s="222"/>
      <c r="O274" s="222"/>
      <c r="P274" s="222"/>
      <c r="Q274" s="222"/>
      <c r="R274" s="473"/>
      <c r="S274" s="466"/>
    </row>
    <row r="275" spans="3:21" s="68" customFormat="1" ht="30" customHeight="1">
      <c r="C275" s="468" t="s">
        <v>303</v>
      </c>
      <c r="D275" s="469"/>
      <c r="E275" s="143" t="s">
        <v>135</v>
      </c>
      <c r="F275" s="222" t="str">
        <f>IF(COUNT(F264:F273)=0,"",SUM(F264:F273)+F274)</f>
        <v/>
      </c>
      <c r="G275" s="222" t="str">
        <f t="shared" ref="G275" si="184">IF(COUNT(G264:G273)=0,"",SUM(G264:G273)+G274)</f>
        <v/>
      </c>
      <c r="H275" s="222" t="str">
        <f t="shared" ref="H275" si="185">IF(COUNT(H264:H273)=0,"",SUM(H264:H273)+H274)</f>
        <v/>
      </c>
      <c r="I275" s="222" t="str">
        <f t="shared" ref="I275" si="186">IF(COUNT(I264:I273)=0,"",SUM(I264:I273)+I274)</f>
        <v/>
      </c>
      <c r="J275" s="222" t="str">
        <f t="shared" ref="J275" si="187">IF(COUNT(J264:J273)=0,"",SUM(J264:J273)+J274)</f>
        <v/>
      </c>
      <c r="K275" s="222" t="str">
        <f t="shared" ref="K275" si="188">IF(COUNT(K264:K273)=0,"",SUM(K264:K273)+K274)</f>
        <v/>
      </c>
      <c r="L275" s="222" t="str">
        <f t="shared" ref="L275" si="189">IF(COUNT(L264:L273)=0,"",SUM(L264:L273)+L274)</f>
        <v/>
      </c>
      <c r="M275" s="222" t="str">
        <f t="shared" ref="M275" si="190">IF(COUNT(M264:M273)=0,"",SUM(M264:M273)+M274)</f>
        <v/>
      </c>
      <c r="N275" s="222" t="str">
        <f t="shared" ref="N275" si="191">IF(COUNT(N264:N273)=0,"",SUM(N264:N273)+N274)</f>
        <v/>
      </c>
      <c r="O275" s="222" t="str">
        <f t="shared" ref="O275" si="192">IF(COUNT(O264:O273)=0,"",SUM(O264:O273)+O274)</f>
        <v/>
      </c>
      <c r="P275" s="222" t="str">
        <f t="shared" ref="P275" si="193">IF(COUNT(P264:P273)=0,"",SUM(P264:P273)+P274)</f>
        <v/>
      </c>
      <c r="Q275" s="222" t="str">
        <f t="shared" ref="Q275" si="194">IF(COUNT(Q264:Q273)=0,"",SUM(Q264:Q273)+Q274)</f>
        <v/>
      </c>
      <c r="R275" s="473"/>
      <c r="S275" s="466"/>
      <c r="U275" s="225" t="s">
        <v>414</v>
      </c>
    </row>
    <row r="276" spans="3:21" s="68" customFormat="1" ht="30" customHeight="1">
      <c r="C276" s="470"/>
      <c r="D276" s="471"/>
      <c r="E276" s="143" t="s">
        <v>136</v>
      </c>
      <c r="F276" s="222"/>
      <c r="G276" s="222"/>
      <c r="H276" s="222"/>
      <c r="I276" s="222"/>
      <c r="J276" s="222"/>
      <c r="K276" s="222"/>
      <c r="L276" s="222"/>
      <c r="M276" s="222"/>
      <c r="N276" s="222"/>
      <c r="O276" s="222"/>
      <c r="P276" s="222"/>
      <c r="Q276" s="222"/>
      <c r="R276" s="474"/>
      <c r="S276" s="466"/>
    </row>
    <row r="277" spans="3:21" s="68" customFormat="1" ht="30" customHeight="1">
      <c r="C277" s="187" t="s">
        <v>304</v>
      </c>
      <c r="D277" s="197"/>
      <c r="E277" s="184"/>
      <c r="F277" s="222"/>
      <c r="G277" s="222"/>
      <c r="H277" s="222"/>
      <c r="I277" s="222"/>
      <c r="J277" s="222"/>
      <c r="K277" s="222"/>
      <c r="L277" s="222"/>
      <c r="M277" s="222"/>
      <c r="N277" s="222"/>
      <c r="O277" s="222"/>
      <c r="P277" s="222"/>
      <c r="Q277" s="222"/>
      <c r="R277" s="222" t="str">
        <f>IF(COUNT(F277:Q277)=0,"",SUM(F277:Q277))</f>
        <v/>
      </c>
      <c r="S277" s="466"/>
    </row>
    <row r="278" spans="3:21" s="68" customFormat="1" ht="30" customHeight="1">
      <c r="C278" s="187" t="s">
        <v>305</v>
      </c>
      <c r="D278" s="197"/>
      <c r="E278" s="184"/>
      <c r="F278" s="222"/>
      <c r="G278" s="222"/>
      <c r="H278" s="222"/>
      <c r="I278" s="222"/>
      <c r="J278" s="222"/>
      <c r="K278" s="222"/>
      <c r="L278" s="222"/>
      <c r="M278" s="222"/>
      <c r="N278" s="222"/>
      <c r="O278" s="222"/>
      <c r="P278" s="222"/>
      <c r="Q278" s="222"/>
      <c r="R278" s="222" t="str">
        <f t="shared" ref="R278:R280" si="195">IF(COUNT(F278:Q278)=0,"",SUM(F278:Q278))</f>
        <v/>
      </c>
      <c r="S278" s="466"/>
    </row>
    <row r="279" spans="3:21" s="68" customFormat="1" ht="30" customHeight="1">
      <c r="C279" s="468" t="s">
        <v>306</v>
      </c>
      <c r="D279" s="469"/>
      <c r="E279" s="143" t="s">
        <v>135</v>
      </c>
      <c r="F279" s="222" t="str">
        <f>IF(COUNT(F277:F278)=0,"",F277-F278)</f>
        <v/>
      </c>
      <c r="G279" s="222" t="str">
        <f t="shared" ref="G279" si="196">IF(COUNT(G277:G278)=0,"",G277-G278)</f>
        <v/>
      </c>
      <c r="H279" s="222" t="str">
        <f t="shared" ref="H279" si="197">IF(COUNT(H277:H278)=0,"",H277-H278)</f>
        <v/>
      </c>
      <c r="I279" s="222" t="str">
        <f t="shared" ref="I279" si="198">IF(COUNT(I277:I278)=0,"",I277-I278)</f>
        <v/>
      </c>
      <c r="J279" s="222" t="str">
        <f t="shared" ref="J279" si="199">IF(COUNT(J277:J278)=0,"",J277-J278)</f>
        <v/>
      </c>
      <c r="K279" s="222" t="str">
        <f t="shared" ref="K279" si="200">IF(COUNT(K277:K278)=0,"",K277-K278)</f>
        <v/>
      </c>
      <c r="L279" s="222" t="str">
        <f t="shared" ref="L279" si="201">IF(COUNT(L277:L278)=0,"",L277-L278)</f>
        <v/>
      </c>
      <c r="M279" s="222" t="str">
        <f t="shared" ref="M279" si="202">IF(COUNT(M277:M278)=0,"",M277-M278)</f>
        <v/>
      </c>
      <c r="N279" s="222" t="str">
        <f t="shared" ref="N279" si="203">IF(COUNT(N277:N278)=0,"",N277-N278)</f>
        <v/>
      </c>
      <c r="O279" s="222" t="str">
        <f t="shared" ref="O279" si="204">IF(COUNT(O277:O278)=0,"",O277-O278)</f>
        <v/>
      </c>
      <c r="P279" s="222" t="str">
        <f t="shared" ref="P279" si="205">IF(COUNT(P277:P278)=0,"",P277-P278)</f>
        <v/>
      </c>
      <c r="Q279" s="222" t="str">
        <f t="shared" ref="Q279" si="206">IF(COUNT(Q277:Q278)=0,"",Q277-Q278)</f>
        <v/>
      </c>
      <c r="R279" s="222" t="str">
        <f t="shared" si="195"/>
        <v/>
      </c>
      <c r="S279" s="466"/>
      <c r="U279" s="225" t="s">
        <v>414</v>
      </c>
    </row>
    <row r="280" spans="3:21" s="68" customFormat="1" ht="30" customHeight="1">
      <c r="C280" s="470"/>
      <c r="D280" s="471"/>
      <c r="E280" s="143" t="s">
        <v>136</v>
      </c>
      <c r="F280" s="222"/>
      <c r="G280" s="222"/>
      <c r="H280" s="222"/>
      <c r="I280" s="222"/>
      <c r="J280" s="222"/>
      <c r="K280" s="222"/>
      <c r="L280" s="222"/>
      <c r="M280" s="222"/>
      <c r="N280" s="222"/>
      <c r="O280" s="222"/>
      <c r="P280" s="222"/>
      <c r="Q280" s="222"/>
      <c r="R280" s="222" t="str">
        <f t="shared" si="195"/>
        <v/>
      </c>
      <c r="S280" s="467"/>
    </row>
    <row r="281" spans="3:21" s="83" customFormat="1" ht="18.75" customHeight="1">
      <c r="C281" s="79" t="s">
        <v>281</v>
      </c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82"/>
    </row>
    <row r="282" spans="3:21" s="83" customFormat="1" ht="18.75" customHeight="1">
      <c r="C282" s="79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82"/>
    </row>
    <row r="283" spans="3:21" s="83" customFormat="1" ht="18.75" customHeight="1">
      <c r="C283" s="79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82"/>
    </row>
    <row r="284" spans="3:21" s="83" customFormat="1" ht="18.75" customHeight="1">
      <c r="C284" s="79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82"/>
    </row>
    <row r="285" spans="3:21" s="83" customFormat="1" ht="18.75" customHeight="1">
      <c r="C285" s="79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82"/>
    </row>
    <row r="286" spans="3:21" s="83" customFormat="1" ht="18.75" customHeight="1">
      <c r="C286" s="79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82"/>
    </row>
    <row r="287" spans="3:21" s="83" customFormat="1" ht="18.75" customHeight="1">
      <c r="C287" s="79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82"/>
    </row>
    <row r="288" spans="3:21" s="83" customFormat="1" ht="18.75" customHeight="1">
      <c r="C288" s="79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82"/>
    </row>
    <row r="289" spans="3:21" s="83" customFormat="1" ht="18.75" customHeight="1">
      <c r="C289" s="79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82"/>
    </row>
    <row r="290" spans="3:21" s="83" customFormat="1" ht="18.75" customHeight="1">
      <c r="C290" s="79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82"/>
    </row>
    <row r="291" spans="3:21" s="68" customFormat="1" ht="22.5" customHeight="1">
      <c r="C291" s="61" t="s">
        <v>137</v>
      </c>
      <c r="D291" s="61"/>
      <c r="E291" s="61"/>
      <c r="F291" s="135"/>
    </row>
    <row r="292" spans="3:21" s="68" customFormat="1" ht="22.5" customHeight="1">
      <c r="C292" s="65" t="s">
        <v>320</v>
      </c>
      <c r="D292" s="65"/>
      <c r="E292" s="65"/>
      <c r="F292" s="137"/>
    </row>
    <row r="293" spans="3:21" s="68" customFormat="1" ht="22.5" customHeight="1">
      <c r="C293" s="51" t="s">
        <v>28</v>
      </c>
      <c r="E293" s="198" t="s">
        <v>319</v>
      </c>
      <c r="P293" s="81"/>
      <c r="R293" s="81"/>
    </row>
    <row r="294" spans="3:21" s="68" customFormat="1" ht="21.95" customHeight="1">
      <c r="C294" s="119"/>
      <c r="D294" s="454" t="s">
        <v>127</v>
      </c>
      <c r="E294" s="455"/>
      <c r="F294" s="19" t="s">
        <v>79</v>
      </c>
      <c r="G294" s="19" t="s">
        <v>80</v>
      </c>
      <c r="H294" s="19" t="s">
        <v>81</v>
      </c>
      <c r="I294" s="19" t="s">
        <v>82</v>
      </c>
      <c r="J294" s="19" t="s">
        <v>83</v>
      </c>
      <c r="K294" s="19" t="s">
        <v>84</v>
      </c>
      <c r="L294" s="19" t="s">
        <v>85</v>
      </c>
      <c r="M294" s="19" t="s">
        <v>86</v>
      </c>
      <c r="N294" s="19" t="s">
        <v>87</v>
      </c>
      <c r="O294" s="19" t="s">
        <v>88</v>
      </c>
      <c r="P294" s="19" t="s">
        <v>89</v>
      </c>
      <c r="Q294" s="19" t="s">
        <v>94</v>
      </c>
      <c r="R294" s="189" t="s">
        <v>307</v>
      </c>
      <c r="S294" s="190" t="s">
        <v>308</v>
      </c>
      <c r="U294" s="226" t="s">
        <v>417</v>
      </c>
    </row>
    <row r="295" spans="3:21" s="68" customFormat="1" ht="21.95" customHeight="1">
      <c r="C295" s="194"/>
      <c r="D295" s="456"/>
      <c r="E295" s="457"/>
      <c r="F295" s="191"/>
      <c r="G295" s="192"/>
      <c r="H295" s="191"/>
      <c r="I295" s="192"/>
      <c r="J295" s="191"/>
      <c r="K295" s="192"/>
      <c r="L295" s="192"/>
      <c r="M295" s="192"/>
      <c r="N295" s="191"/>
      <c r="O295" s="192"/>
      <c r="P295" s="192"/>
      <c r="Q295" s="193"/>
      <c r="R295" s="192"/>
      <c r="S295" s="193"/>
      <c r="U295" s="226" t="s">
        <v>416</v>
      </c>
    </row>
    <row r="296" spans="3:21" s="68" customFormat="1" ht="33.200000000000003" customHeight="1">
      <c r="C296" s="195"/>
      <c r="D296" s="463"/>
      <c r="E296" s="464"/>
      <c r="F296" s="222"/>
      <c r="G296" s="222"/>
      <c r="H296" s="222"/>
      <c r="I296" s="222"/>
      <c r="J296" s="222"/>
      <c r="K296" s="222"/>
      <c r="L296" s="222"/>
      <c r="M296" s="222"/>
      <c r="N296" s="222"/>
      <c r="O296" s="222"/>
      <c r="P296" s="222"/>
      <c r="Q296" s="222"/>
      <c r="R296" s="472"/>
      <c r="S296" s="465"/>
    </row>
    <row r="297" spans="3:21" s="68" customFormat="1" ht="33.200000000000003" customHeight="1">
      <c r="C297" s="195" t="s">
        <v>128</v>
      </c>
      <c r="D297" s="463"/>
      <c r="E297" s="464"/>
      <c r="F297" s="222"/>
      <c r="G297" s="222"/>
      <c r="H297" s="222"/>
      <c r="I297" s="222"/>
      <c r="J297" s="222"/>
      <c r="K297" s="222"/>
      <c r="L297" s="222"/>
      <c r="M297" s="222"/>
      <c r="N297" s="222"/>
      <c r="O297" s="222"/>
      <c r="P297" s="222"/>
      <c r="Q297" s="222"/>
      <c r="R297" s="473"/>
      <c r="S297" s="466"/>
    </row>
    <row r="298" spans="3:21" s="68" customFormat="1" ht="33.200000000000003" customHeight="1">
      <c r="C298" s="195" t="s">
        <v>129</v>
      </c>
      <c r="D298" s="463"/>
      <c r="E298" s="464"/>
      <c r="F298" s="222"/>
      <c r="G298" s="222"/>
      <c r="H298" s="222"/>
      <c r="I298" s="222"/>
      <c r="J298" s="222"/>
      <c r="K298" s="222"/>
      <c r="L298" s="222"/>
      <c r="M298" s="222"/>
      <c r="N298" s="222"/>
      <c r="O298" s="222"/>
      <c r="P298" s="222"/>
      <c r="Q298" s="222"/>
      <c r="R298" s="473"/>
      <c r="S298" s="466"/>
    </row>
    <row r="299" spans="3:21" s="68" customFormat="1" ht="33.200000000000003" customHeight="1">
      <c r="C299" s="195" t="s">
        <v>130</v>
      </c>
      <c r="D299" s="463"/>
      <c r="E299" s="464"/>
      <c r="F299" s="222"/>
      <c r="G299" s="222"/>
      <c r="H299" s="222"/>
      <c r="I299" s="222"/>
      <c r="J299" s="222"/>
      <c r="K299" s="222"/>
      <c r="L299" s="222"/>
      <c r="M299" s="222"/>
      <c r="N299" s="222"/>
      <c r="O299" s="222"/>
      <c r="P299" s="222"/>
      <c r="Q299" s="222"/>
      <c r="R299" s="473"/>
      <c r="S299" s="466"/>
    </row>
    <row r="300" spans="3:21" s="68" customFormat="1" ht="33.200000000000003" customHeight="1">
      <c r="C300" s="195" t="s">
        <v>131</v>
      </c>
      <c r="D300" s="463"/>
      <c r="E300" s="464"/>
      <c r="F300" s="222"/>
      <c r="G300" s="222"/>
      <c r="H300" s="222"/>
      <c r="I300" s="222"/>
      <c r="J300" s="222"/>
      <c r="K300" s="222"/>
      <c r="L300" s="222"/>
      <c r="M300" s="222"/>
      <c r="N300" s="222"/>
      <c r="O300" s="222"/>
      <c r="P300" s="222"/>
      <c r="Q300" s="222"/>
      <c r="R300" s="473"/>
      <c r="S300" s="466"/>
    </row>
    <row r="301" spans="3:21" s="68" customFormat="1" ht="33.200000000000003" customHeight="1">
      <c r="C301" s="196" t="s">
        <v>309</v>
      </c>
      <c r="D301" s="463"/>
      <c r="E301" s="464"/>
      <c r="F301" s="222"/>
      <c r="G301" s="222"/>
      <c r="H301" s="222"/>
      <c r="I301" s="222"/>
      <c r="J301" s="222"/>
      <c r="K301" s="222"/>
      <c r="L301" s="222"/>
      <c r="M301" s="222"/>
      <c r="N301" s="222"/>
      <c r="O301" s="222"/>
      <c r="P301" s="222"/>
      <c r="Q301" s="222"/>
      <c r="R301" s="473"/>
      <c r="S301" s="466"/>
    </row>
    <row r="302" spans="3:21" s="68" customFormat="1" ht="33.200000000000003" customHeight="1">
      <c r="C302" s="195" t="s">
        <v>132</v>
      </c>
      <c r="D302" s="463"/>
      <c r="E302" s="464"/>
      <c r="F302" s="222"/>
      <c r="G302" s="222"/>
      <c r="H302" s="222"/>
      <c r="I302" s="222"/>
      <c r="J302" s="222"/>
      <c r="K302" s="222"/>
      <c r="L302" s="222"/>
      <c r="M302" s="222"/>
      <c r="N302" s="222"/>
      <c r="O302" s="222"/>
      <c r="P302" s="222"/>
      <c r="Q302" s="222"/>
      <c r="R302" s="473"/>
      <c r="S302" s="466"/>
    </row>
    <row r="303" spans="3:21" s="68" customFormat="1" ht="33.200000000000003" customHeight="1">
      <c r="C303" s="195" t="s">
        <v>133</v>
      </c>
      <c r="D303" s="463"/>
      <c r="E303" s="464"/>
      <c r="F303" s="222"/>
      <c r="G303" s="222"/>
      <c r="H303" s="222"/>
      <c r="I303" s="222"/>
      <c r="J303" s="222"/>
      <c r="K303" s="222"/>
      <c r="L303" s="222"/>
      <c r="M303" s="222"/>
      <c r="N303" s="222"/>
      <c r="O303" s="222"/>
      <c r="P303" s="222"/>
      <c r="Q303" s="222"/>
      <c r="R303" s="473"/>
      <c r="S303" s="466"/>
    </row>
    <row r="304" spans="3:21" s="68" customFormat="1" ht="33.200000000000003" customHeight="1">
      <c r="C304" s="196" t="s">
        <v>134</v>
      </c>
      <c r="D304" s="463"/>
      <c r="E304" s="464"/>
      <c r="F304" s="222"/>
      <c r="G304" s="222"/>
      <c r="H304" s="222"/>
      <c r="I304" s="222"/>
      <c r="J304" s="222"/>
      <c r="K304" s="222"/>
      <c r="L304" s="222"/>
      <c r="M304" s="222"/>
      <c r="N304" s="222"/>
      <c r="O304" s="222"/>
      <c r="P304" s="222"/>
      <c r="Q304" s="222"/>
      <c r="R304" s="473"/>
      <c r="S304" s="466"/>
    </row>
    <row r="305" spans="3:21" s="68" customFormat="1" ht="33.200000000000003" customHeight="1">
      <c r="C305" s="195"/>
      <c r="D305" s="463"/>
      <c r="E305" s="464"/>
      <c r="F305" s="222"/>
      <c r="G305" s="222"/>
      <c r="H305" s="222"/>
      <c r="I305" s="222"/>
      <c r="J305" s="222"/>
      <c r="K305" s="222"/>
      <c r="L305" s="222"/>
      <c r="M305" s="222"/>
      <c r="N305" s="222"/>
      <c r="O305" s="222"/>
      <c r="P305" s="222"/>
      <c r="Q305" s="222"/>
      <c r="R305" s="473"/>
      <c r="S305" s="466"/>
    </row>
    <row r="306" spans="3:21" s="68" customFormat="1" ht="30" customHeight="1">
      <c r="C306" s="187" t="s">
        <v>302</v>
      </c>
      <c r="D306" s="197"/>
      <c r="E306" s="184"/>
      <c r="F306" s="222"/>
      <c r="G306" s="222"/>
      <c r="H306" s="222"/>
      <c r="I306" s="222"/>
      <c r="J306" s="222"/>
      <c r="K306" s="222"/>
      <c r="L306" s="222"/>
      <c r="M306" s="222"/>
      <c r="N306" s="222"/>
      <c r="O306" s="222"/>
      <c r="P306" s="222"/>
      <c r="Q306" s="222"/>
      <c r="R306" s="473"/>
      <c r="S306" s="466"/>
    </row>
    <row r="307" spans="3:21" s="68" customFormat="1" ht="30" customHeight="1">
      <c r="C307" s="468" t="s">
        <v>303</v>
      </c>
      <c r="D307" s="469"/>
      <c r="E307" s="143" t="s">
        <v>135</v>
      </c>
      <c r="F307" s="222" t="str">
        <f>IF(COUNT(F296:F305)=0,"",SUM(F296:F305)+F306)</f>
        <v/>
      </c>
      <c r="G307" s="222" t="str">
        <f t="shared" ref="G307" si="207">IF(COUNT(G296:G305)=0,"",SUM(G296:G305)+G306)</f>
        <v/>
      </c>
      <c r="H307" s="222" t="str">
        <f t="shared" ref="H307" si="208">IF(COUNT(H296:H305)=0,"",SUM(H296:H305)+H306)</f>
        <v/>
      </c>
      <c r="I307" s="222" t="str">
        <f t="shared" ref="I307" si="209">IF(COUNT(I296:I305)=0,"",SUM(I296:I305)+I306)</f>
        <v/>
      </c>
      <c r="J307" s="222" t="str">
        <f t="shared" ref="J307" si="210">IF(COUNT(J296:J305)=0,"",SUM(J296:J305)+J306)</f>
        <v/>
      </c>
      <c r="K307" s="222" t="str">
        <f t="shared" ref="K307" si="211">IF(COUNT(K296:K305)=0,"",SUM(K296:K305)+K306)</f>
        <v/>
      </c>
      <c r="L307" s="222" t="str">
        <f t="shared" ref="L307" si="212">IF(COUNT(L296:L305)=0,"",SUM(L296:L305)+L306)</f>
        <v/>
      </c>
      <c r="M307" s="222" t="str">
        <f t="shared" ref="M307" si="213">IF(COUNT(M296:M305)=0,"",SUM(M296:M305)+M306)</f>
        <v/>
      </c>
      <c r="N307" s="222" t="str">
        <f t="shared" ref="N307" si="214">IF(COUNT(N296:N305)=0,"",SUM(N296:N305)+N306)</f>
        <v/>
      </c>
      <c r="O307" s="222" t="str">
        <f t="shared" ref="O307" si="215">IF(COUNT(O296:O305)=0,"",SUM(O296:O305)+O306)</f>
        <v/>
      </c>
      <c r="P307" s="222" t="str">
        <f t="shared" ref="P307" si="216">IF(COUNT(P296:P305)=0,"",SUM(P296:P305)+P306)</f>
        <v/>
      </c>
      <c r="Q307" s="222" t="str">
        <f t="shared" ref="Q307" si="217">IF(COUNT(Q296:Q305)=0,"",SUM(Q296:Q305)+Q306)</f>
        <v/>
      </c>
      <c r="R307" s="473"/>
      <c r="S307" s="466"/>
      <c r="U307" s="225" t="s">
        <v>414</v>
      </c>
    </row>
    <row r="308" spans="3:21" s="68" customFormat="1" ht="30" customHeight="1">
      <c r="C308" s="470"/>
      <c r="D308" s="471"/>
      <c r="E308" s="143" t="s">
        <v>136</v>
      </c>
      <c r="F308" s="222"/>
      <c r="G308" s="222"/>
      <c r="H308" s="222"/>
      <c r="I308" s="222"/>
      <c r="J308" s="222"/>
      <c r="K308" s="222"/>
      <c r="L308" s="222"/>
      <c r="M308" s="222"/>
      <c r="N308" s="222"/>
      <c r="O308" s="222"/>
      <c r="P308" s="222"/>
      <c r="Q308" s="222"/>
      <c r="R308" s="474"/>
      <c r="S308" s="466"/>
    </row>
    <row r="309" spans="3:21" s="68" customFormat="1" ht="30" customHeight="1">
      <c r="C309" s="187" t="s">
        <v>304</v>
      </c>
      <c r="D309" s="197"/>
      <c r="E309" s="184"/>
      <c r="F309" s="222"/>
      <c r="G309" s="222"/>
      <c r="H309" s="222"/>
      <c r="I309" s="222"/>
      <c r="J309" s="222"/>
      <c r="K309" s="222"/>
      <c r="L309" s="222"/>
      <c r="M309" s="222"/>
      <c r="N309" s="222"/>
      <c r="O309" s="222"/>
      <c r="P309" s="222"/>
      <c r="Q309" s="222"/>
      <c r="R309" s="222" t="str">
        <f>IF(COUNT(F309:Q309)=0,"",SUM(F309:Q309))</f>
        <v/>
      </c>
      <c r="S309" s="466"/>
    </row>
    <row r="310" spans="3:21" s="68" customFormat="1" ht="30" customHeight="1">
      <c r="C310" s="187" t="s">
        <v>305</v>
      </c>
      <c r="D310" s="197"/>
      <c r="E310" s="184"/>
      <c r="F310" s="222"/>
      <c r="G310" s="222"/>
      <c r="H310" s="222"/>
      <c r="I310" s="222"/>
      <c r="J310" s="222"/>
      <c r="K310" s="222"/>
      <c r="L310" s="222"/>
      <c r="M310" s="222"/>
      <c r="N310" s="222"/>
      <c r="O310" s="222"/>
      <c r="P310" s="222"/>
      <c r="Q310" s="222"/>
      <c r="R310" s="222" t="str">
        <f t="shared" ref="R310:R312" si="218">IF(COUNT(F310:Q310)=0,"",SUM(F310:Q310))</f>
        <v/>
      </c>
      <c r="S310" s="466"/>
    </row>
    <row r="311" spans="3:21" s="68" customFormat="1" ht="30" customHeight="1">
      <c r="C311" s="468" t="s">
        <v>306</v>
      </c>
      <c r="D311" s="469"/>
      <c r="E311" s="143" t="s">
        <v>135</v>
      </c>
      <c r="F311" s="222" t="str">
        <f>IF(COUNT(F309:F310)=0,"",F309-F310)</f>
        <v/>
      </c>
      <c r="G311" s="222" t="str">
        <f t="shared" ref="G311" si="219">IF(COUNT(G309:G310)=0,"",G309-G310)</f>
        <v/>
      </c>
      <c r="H311" s="222" t="str">
        <f t="shared" ref="H311" si="220">IF(COUNT(H309:H310)=0,"",H309-H310)</f>
        <v/>
      </c>
      <c r="I311" s="222" t="str">
        <f t="shared" ref="I311" si="221">IF(COUNT(I309:I310)=0,"",I309-I310)</f>
        <v/>
      </c>
      <c r="J311" s="222" t="str">
        <f t="shared" ref="J311" si="222">IF(COUNT(J309:J310)=0,"",J309-J310)</f>
        <v/>
      </c>
      <c r="K311" s="222" t="str">
        <f t="shared" ref="K311" si="223">IF(COUNT(K309:K310)=0,"",K309-K310)</f>
        <v/>
      </c>
      <c r="L311" s="222" t="str">
        <f t="shared" ref="L311" si="224">IF(COUNT(L309:L310)=0,"",L309-L310)</f>
        <v/>
      </c>
      <c r="M311" s="222" t="str">
        <f t="shared" ref="M311" si="225">IF(COUNT(M309:M310)=0,"",M309-M310)</f>
        <v/>
      </c>
      <c r="N311" s="222" t="str">
        <f t="shared" ref="N311" si="226">IF(COUNT(N309:N310)=0,"",N309-N310)</f>
        <v/>
      </c>
      <c r="O311" s="222" t="str">
        <f t="shared" ref="O311" si="227">IF(COUNT(O309:O310)=0,"",O309-O310)</f>
        <v/>
      </c>
      <c r="P311" s="222" t="str">
        <f t="shared" ref="P311" si="228">IF(COUNT(P309:P310)=0,"",P309-P310)</f>
        <v/>
      </c>
      <c r="Q311" s="222" t="str">
        <f t="shared" ref="Q311" si="229">IF(COUNT(Q309:Q310)=0,"",Q309-Q310)</f>
        <v/>
      </c>
      <c r="R311" s="222" t="str">
        <f t="shared" si="218"/>
        <v/>
      </c>
      <c r="S311" s="466"/>
      <c r="U311" s="225" t="s">
        <v>414</v>
      </c>
    </row>
    <row r="312" spans="3:21" s="68" customFormat="1" ht="30" customHeight="1">
      <c r="C312" s="470"/>
      <c r="D312" s="471"/>
      <c r="E312" s="143" t="s">
        <v>136</v>
      </c>
      <c r="F312" s="222"/>
      <c r="G312" s="222"/>
      <c r="H312" s="222"/>
      <c r="I312" s="222"/>
      <c r="J312" s="222"/>
      <c r="K312" s="222"/>
      <c r="L312" s="222"/>
      <c r="M312" s="222"/>
      <c r="N312" s="222"/>
      <c r="O312" s="222"/>
      <c r="P312" s="222"/>
      <c r="Q312" s="222"/>
      <c r="R312" s="222" t="str">
        <f t="shared" si="218"/>
        <v/>
      </c>
      <c r="S312" s="467"/>
    </row>
    <row r="313" spans="3:21" s="83" customFormat="1" ht="18.75" customHeight="1">
      <c r="C313" s="79" t="s">
        <v>281</v>
      </c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82"/>
    </row>
    <row r="314" spans="3:21" s="83" customFormat="1" ht="18.75" customHeight="1">
      <c r="C314" s="79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82"/>
    </row>
    <row r="315" spans="3:21" s="83" customFormat="1" ht="18.75" customHeight="1">
      <c r="C315" s="79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82"/>
    </row>
    <row r="316" spans="3:21" s="83" customFormat="1" ht="18.75" customHeight="1">
      <c r="C316" s="79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82"/>
    </row>
    <row r="317" spans="3:21" s="83" customFormat="1" ht="18.75" customHeight="1">
      <c r="C317" s="79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82"/>
    </row>
    <row r="318" spans="3:21" s="83" customFormat="1" ht="18.75" customHeight="1">
      <c r="C318" s="79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82"/>
    </row>
    <row r="319" spans="3:21" s="83" customFormat="1" ht="18.75" customHeight="1">
      <c r="C319" s="79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82"/>
    </row>
    <row r="320" spans="3:21" s="83" customFormat="1" ht="18.75" customHeight="1">
      <c r="C320" s="79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82"/>
    </row>
    <row r="321" spans="3:19" s="83" customFormat="1" ht="18.75" customHeight="1">
      <c r="C321" s="79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82"/>
    </row>
    <row r="322" spans="3:19" s="83" customFormat="1" ht="18.75" customHeight="1">
      <c r="C322" s="79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82"/>
    </row>
  </sheetData>
  <mergeCells count="150">
    <mergeCell ref="D305:E305"/>
    <mergeCell ref="C307:D308"/>
    <mergeCell ref="C275:D276"/>
    <mergeCell ref="D296:E296"/>
    <mergeCell ref="C279:D280"/>
    <mergeCell ref="D294:E295"/>
    <mergeCell ref="S296:S312"/>
    <mergeCell ref="D297:E297"/>
    <mergeCell ref="D298:E298"/>
    <mergeCell ref="D299:E299"/>
    <mergeCell ref="D300:E300"/>
    <mergeCell ref="S264:S280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C311:D312"/>
    <mergeCell ref="D301:E301"/>
    <mergeCell ref="D302:E302"/>
    <mergeCell ref="D303:E303"/>
    <mergeCell ref="D304:E304"/>
    <mergeCell ref="S200:S216"/>
    <mergeCell ref="D201:E201"/>
    <mergeCell ref="D202:E202"/>
    <mergeCell ref="D203:E203"/>
    <mergeCell ref="D204:E204"/>
    <mergeCell ref="D205:E205"/>
    <mergeCell ref="D206:E206"/>
    <mergeCell ref="D207:E207"/>
    <mergeCell ref="S232:S248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32:E232"/>
    <mergeCell ref="D241:E241"/>
    <mergeCell ref="C243:D244"/>
    <mergeCell ref="C247:D248"/>
    <mergeCell ref="D262:E263"/>
    <mergeCell ref="D264:E264"/>
    <mergeCell ref="D198:E199"/>
    <mergeCell ref="D166:E167"/>
    <mergeCell ref="D168:E168"/>
    <mergeCell ref="D208:E208"/>
    <mergeCell ref="D209:E209"/>
    <mergeCell ref="C211:D212"/>
    <mergeCell ref="C215:D216"/>
    <mergeCell ref="D230:E231"/>
    <mergeCell ref="D200:E200"/>
    <mergeCell ref="D175:E175"/>
    <mergeCell ref="D176:E176"/>
    <mergeCell ref="D177:E177"/>
    <mergeCell ref="C179:D180"/>
    <mergeCell ref="C183:D184"/>
    <mergeCell ref="D173:E173"/>
    <mergeCell ref="D174:E174"/>
    <mergeCell ref="D137:E137"/>
    <mergeCell ref="D138:E138"/>
    <mergeCell ref="D139:E139"/>
    <mergeCell ref="D140:E140"/>
    <mergeCell ref="D169:E169"/>
    <mergeCell ref="D170:E170"/>
    <mergeCell ref="D171:E171"/>
    <mergeCell ref="D172:E172"/>
    <mergeCell ref="D142:E142"/>
    <mergeCell ref="D143:E143"/>
    <mergeCell ref="D144:E144"/>
    <mergeCell ref="D145:E145"/>
    <mergeCell ref="C147:D148"/>
    <mergeCell ref="C151:D152"/>
    <mergeCell ref="D141:E141"/>
    <mergeCell ref="D80:E80"/>
    <mergeCell ref="D81:E81"/>
    <mergeCell ref="C83:D84"/>
    <mergeCell ref="C87:D88"/>
    <mergeCell ref="D102:E103"/>
    <mergeCell ref="D104:E104"/>
    <mergeCell ref="C119:D120"/>
    <mergeCell ref="D134:E135"/>
    <mergeCell ref="D136:E136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C115:D116"/>
    <mergeCell ref="D49:E49"/>
    <mergeCell ref="R40:R52"/>
    <mergeCell ref="C51:D52"/>
    <mergeCell ref="C55:D56"/>
    <mergeCell ref="D70:E71"/>
    <mergeCell ref="D72:E72"/>
    <mergeCell ref="S40:S56"/>
    <mergeCell ref="D41:E41"/>
    <mergeCell ref="D42:E42"/>
    <mergeCell ref="D43:E43"/>
    <mergeCell ref="D44:E44"/>
    <mergeCell ref="D45:E45"/>
    <mergeCell ref="D46:E46"/>
    <mergeCell ref="D47:E47"/>
    <mergeCell ref="D48:E48"/>
    <mergeCell ref="D40:E40"/>
    <mergeCell ref="S72:S88"/>
    <mergeCell ref="D73:E73"/>
    <mergeCell ref="D74:E74"/>
    <mergeCell ref="D75:E75"/>
    <mergeCell ref="D76:E76"/>
    <mergeCell ref="D77:E77"/>
    <mergeCell ref="D78:E78"/>
    <mergeCell ref="D79:E79"/>
    <mergeCell ref="D6:E7"/>
    <mergeCell ref="D16:E16"/>
    <mergeCell ref="D17:E17"/>
    <mergeCell ref="C19:D20"/>
    <mergeCell ref="C23:D24"/>
    <mergeCell ref="D38:E39"/>
    <mergeCell ref="D8:E8"/>
    <mergeCell ref="R8:R20"/>
    <mergeCell ref="S8:S24"/>
    <mergeCell ref="D9:E9"/>
    <mergeCell ref="D10:E10"/>
    <mergeCell ref="D11:E11"/>
    <mergeCell ref="D12:E12"/>
    <mergeCell ref="D13:E13"/>
    <mergeCell ref="D14:E14"/>
    <mergeCell ref="D15:E15"/>
    <mergeCell ref="R72:R84"/>
    <mergeCell ref="R104:R116"/>
    <mergeCell ref="R136:R148"/>
    <mergeCell ref="R168:R180"/>
    <mergeCell ref="R200:R212"/>
    <mergeCell ref="R232:R244"/>
    <mergeCell ref="R264:R276"/>
    <mergeCell ref="R296:R308"/>
    <mergeCell ref="S168:S184"/>
    <mergeCell ref="S104:S120"/>
    <mergeCell ref="S136:S152"/>
  </mergeCells>
  <phoneticPr fontId="11"/>
  <printOptions horizontalCentered="1"/>
  <pageMargins left="0.59055118110236227" right="0.59055118110236227" top="0.78740157480314965" bottom="0.39370078740157483" header="0.19685039370078741" footer="0.19685039370078741"/>
  <pageSetup paperSize="9" scale="45" pageOrder="overThenDown" orientation="portrait" r:id="rId1"/>
  <headerFooter>
    <oddFooter>&amp;C&amp;"ＭＳ 明朝,標準"&amp;14- &amp;P-2 -</oddFooter>
  </headerFooter>
  <rowBreaks count="10" manualBreakCount="10">
    <brk id="2" min="1" max="19" man="1"/>
    <brk id="34" min="1" max="19" man="1"/>
    <brk id="66" min="1" max="19" man="1"/>
    <brk id="98" min="1" max="19" man="1"/>
    <brk id="130" min="1" max="19" man="1"/>
    <brk id="162" min="1" max="19" man="1"/>
    <brk id="194" min="1" max="19" man="1"/>
    <brk id="226" min="1" max="19" man="1"/>
    <brk id="258" min="1" max="19" man="1"/>
    <brk id="290" min="1" max="19" man="1"/>
  </rowBreaks>
  <colBreaks count="1" manualBreakCount="1">
    <brk id="11" min="2" max="321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W372"/>
  <sheetViews>
    <sheetView showGridLines="0" view="pageBreakPreview" zoomScale="46" zoomScaleNormal="70" zoomScaleSheetLayoutView="46" workbookViewId="0">
      <selection activeCell="B3" sqref="B3"/>
    </sheetView>
  </sheetViews>
  <sheetFormatPr defaultColWidth="9.33203125" defaultRowHeight="13.5"/>
  <cols>
    <col min="1" max="2" width="2.83203125" style="80" customWidth="1"/>
    <col min="3" max="5" width="17" style="80" customWidth="1"/>
    <col min="6" max="6" width="37.6640625" style="80" customWidth="1"/>
    <col min="7" max="7" width="21" style="80" customWidth="1"/>
    <col min="8" max="20" width="20.83203125" style="80" customWidth="1"/>
    <col min="21" max="21" width="54.1640625" style="95" customWidth="1"/>
    <col min="22" max="22" width="2.83203125" style="80" customWidth="1"/>
    <col min="23" max="16384" width="9.33203125" style="80"/>
  </cols>
  <sheetData>
    <row r="1" spans="2:23" ht="28.5" customHeight="1">
      <c r="B1" s="1" t="s">
        <v>328</v>
      </c>
      <c r="C1" s="1"/>
      <c r="H1" s="15"/>
      <c r="I1" s="171"/>
    </row>
    <row r="3" spans="2:23" s="68" customFormat="1" ht="21.95" customHeight="1">
      <c r="C3" s="61" t="s">
        <v>329</v>
      </c>
      <c r="D3" s="61"/>
      <c r="E3" s="61"/>
      <c r="F3" s="135"/>
      <c r="G3" s="61"/>
      <c r="U3" s="84"/>
    </row>
    <row r="4" spans="2:23" s="68" customFormat="1" ht="21.95" customHeight="1">
      <c r="C4" s="65" t="s">
        <v>16</v>
      </c>
      <c r="D4" s="65"/>
      <c r="E4" s="65"/>
      <c r="F4" s="137"/>
      <c r="G4" s="65"/>
      <c r="H4" s="66"/>
      <c r="U4" s="84"/>
    </row>
    <row r="5" spans="2:23" s="68" customFormat="1" ht="21.95" customHeight="1">
      <c r="C5" s="51" t="s">
        <v>28</v>
      </c>
      <c r="D5" s="51"/>
      <c r="E5" s="198" t="s">
        <v>310</v>
      </c>
      <c r="F5" s="65"/>
      <c r="R5" s="81"/>
      <c r="T5" s="81"/>
      <c r="U5" s="84"/>
    </row>
    <row r="6" spans="2:23" s="68" customFormat="1" ht="21.95" customHeight="1">
      <c r="C6" s="454" t="s">
        <v>139</v>
      </c>
      <c r="D6" s="475"/>
      <c r="E6" s="455"/>
      <c r="F6" s="460" t="s">
        <v>330</v>
      </c>
      <c r="G6" s="460" t="s">
        <v>327</v>
      </c>
      <c r="H6" s="182" t="s">
        <v>143</v>
      </c>
      <c r="I6" s="183"/>
      <c r="J6" s="183"/>
      <c r="K6" s="183"/>
      <c r="L6" s="184"/>
      <c r="M6" s="182" t="s">
        <v>144</v>
      </c>
      <c r="N6" s="183"/>
      <c r="O6" s="183"/>
      <c r="P6" s="183"/>
      <c r="Q6" s="183"/>
      <c r="R6" s="183"/>
      <c r="S6" s="184"/>
      <c r="T6" s="458" t="s">
        <v>324</v>
      </c>
      <c r="U6" s="458" t="s">
        <v>325</v>
      </c>
      <c r="W6" s="226" t="s">
        <v>100</v>
      </c>
    </row>
    <row r="7" spans="2:23" s="68" customFormat="1" ht="21.95" customHeight="1">
      <c r="C7" s="456"/>
      <c r="D7" s="476"/>
      <c r="E7" s="457"/>
      <c r="F7" s="461"/>
      <c r="G7" s="459"/>
      <c r="H7" s="19" t="s">
        <v>79</v>
      </c>
      <c r="I7" s="19" t="s">
        <v>80</v>
      </c>
      <c r="J7" s="19" t="s">
        <v>81</v>
      </c>
      <c r="K7" s="19" t="s">
        <v>82</v>
      </c>
      <c r="L7" s="19" t="s">
        <v>83</v>
      </c>
      <c r="M7" s="19" t="s">
        <v>84</v>
      </c>
      <c r="N7" s="19" t="s">
        <v>85</v>
      </c>
      <c r="O7" s="19" t="s">
        <v>86</v>
      </c>
      <c r="P7" s="19" t="s">
        <v>87</v>
      </c>
      <c r="Q7" s="19" t="s">
        <v>88</v>
      </c>
      <c r="R7" s="19" t="s">
        <v>89</v>
      </c>
      <c r="S7" s="19" t="s">
        <v>94</v>
      </c>
      <c r="T7" s="459"/>
      <c r="U7" s="459"/>
      <c r="W7" s="226" t="s">
        <v>416</v>
      </c>
    </row>
    <row r="8" spans="2:23" s="68" customFormat="1" ht="49.35" customHeight="1">
      <c r="C8" s="477"/>
      <c r="D8" s="478"/>
      <c r="E8" s="479"/>
      <c r="F8" s="85"/>
      <c r="G8" s="230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486"/>
      <c r="U8" s="87"/>
    </row>
    <row r="9" spans="2:23" s="68" customFormat="1" ht="49.35" customHeight="1">
      <c r="C9" s="480"/>
      <c r="D9" s="481"/>
      <c r="E9" s="482"/>
      <c r="F9" s="91"/>
      <c r="G9" s="23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487"/>
      <c r="U9" s="93"/>
    </row>
    <row r="10" spans="2:23" s="68" customFormat="1" ht="49.35" customHeight="1">
      <c r="C10" s="483"/>
      <c r="D10" s="484"/>
      <c r="E10" s="485"/>
      <c r="F10" s="88"/>
      <c r="G10" s="232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487"/>
      <c r="U10" s="90"/>
    </row>
    <row r="11" spans="2:23" s="68" customFormat="1" ht="49.35" customHeight="1">
      <c r="C11" s="477"/>
      <c r="D11" s="478"/>
      <c r="E11" s="479"/>
      <c r="F11" s="85"/>
      <c r="G11" s="230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487"/>
      <c r="U11" s="87"/>
    </row>
    <row r="12" spans="2:23" s="68" customFormat="1" ht="49.35" customHeight="1">
      <c r="C12" s="480"/>
      <c r="D12" s="481"/>
      <c r="E12" s="482"/>
      <c r="F12" s="91"/>
      <c r="G12" s="231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487"/>
      <c r="U12" s="93"/>
    </row>
    <row r="13" spans="2:23" s="68" customFormat="1" ht="49.35" customHeight="1">
      <c r="C13" s="483"/>
      <c r="D13" s="484"/>
      <c r="E13" s="485"/>
      <c r="F13" s="88"/>
      <c r="G13" s="232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487"/>
      <c r="U13" s="90"/>
    </row>
    <row r="14" spans="2:23" s="68" customFormat="1" ht="49.35" customHeight="1">
      <c r="C14" s="477"/>
      <c r="D14" s="478"/>
      <c r="E14" s="479"/>
      <c r="F14" s="85"/>
      <c r="G14" s="230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487"/>
      <c r="U14" s="87"/>
    </row>
    <row r="15" spans="2:23" s="68" customFormat="1" ht="49.35" customHeight="1">
      <c r="C15" s="480"/>
      <c r="D15" s="481"/>
      <c r="E15" s="482"/>
      <c r="F15" s="91"/>
      <c r="G15" s="231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487"/>
      <c r="U15" s="93"/>
    </row>
    <row r="16" spans="2:23" s="68" customFormat="1" ht="49.35" customHeight="1">
      <c r="C16" s="483"/>
      <c r="D16" s="484"/>
      <c r="E16" s="485"/>
      <c r="F16" s="88"/>
      <c r="G16" s="232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487"/>
      <c r="U16" s="90"/>
    </row>
    <row r="17" spans="3:23" s="68" customFormat="1" ht="49.35" customHeight="1">
      <c r="C17" s="477"/>
      <c r="D17" s="478"/>
      <c r="E17" s="479"/>
      <c r="F17" s="85"/>
      <c r="G17" s="230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487"/>
      <c r="U17" s="87"/>
    </row>
    <row r="18" spans="3:23" s="68" customFormat="1" ht="49.35" customHeight="1">
      <c r="C18" s="480"/>
      <c r="D18" s="481"/>
      <c r="E18" s="482"/>
      <c r="F18" s="91"/>
      <c r="G18" s="231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487"/>
      <c r="U18" s="93"/>
    </row>
    <row r="19" spans="3:23" s="68" customFormat="1" ht="49.35" customHeight="1">
      <c r="C19" s="483"/>
      <c r="D19" s="484"/>
      <c r="E19" s="485"/>
      <c r="F19" s="88"/>
      <c r="G19" s="232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487"/>
      <c r="U19" s="90"/>
    </row>
    <row r="20" spans="3:23" s="68" customFormat="1" ht="49.35" customHeight="1">
      <c r="C20" s="477"/>
      <c r="D20" s="478"/>
      <c r="E20" s="479"/>
      <c r="F20" s="85"/>
      <c r="G20" s="230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487"/>
      <c r="U20" s="87"/>
    </row>
    <row r="21" spans="3:23" s="68" customFormat="1" ht="49.35" customHeight="1">
      <c r="C21" s="480"/>
      <c r="D21" s="481"/>
      <c r="E21" s="482"/>
      <c r="F21" s="91"/>
      <c r="G21" s="231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487"/>
      <c r="U21" s="93"/>
    </row>
    <row r="22" spans="3:23" s="68" customFormat="1" ht="49.35" customHeight="1">
      <c r="C22" s="483"/>
      <c r="D22" s="484"/>
      <c r="E22" s="485"/>
      <c r="F22" s="88"/>
      <c r="G22" s="232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487"/>
      <c r="U22" s="90"/>
    </row>
    <row r="23" spans="3:23" s="68" customFormat="1" ht="44.1" customHeight="1">
      <c r="C23" s="489" t="s">
        <v>332</v>
      </c>
      <c r="D23" s="492" t="s">
        <v>331</v>
      </c>
      <c r="E23" s="493"/>
      <c r="F23" s="494"/>
      <c r="G23" s="495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487"/>
      <c r="U23" s="487"/>
    </row>
    <row r="24" spans="3:23" s="68" customFormat="1" ht="44.1" customHeight="1">
      <c r="C24" s="490"/>
      <c r="D24" s="492" t="s">
        <v>140</v>
      </c>
      <c r="E24" s="493"/>
      <c r="F24" s="493"/>
      <c r="G24" s="496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487"/>
      <c r="U24" s="487"/>
    </row>
    <row r="25" spans="3:23" s="68" customFormat="1" ht="44.1" customHeight="1">
      <c r="C25" s="490"/>
      <c r="D25" s="497" t="s">
        <v>141</v>
      </c>
      <c r="E25" s="498"/>
      <c r="F25" s="499"/>
      <c r="G25" s="199" t="s">
        <v>321</v>
      </c>
      <c r="H25" s="234" t="str">
        <f>IF(COUNT(H23)=0,"",H23+H24)</f>
        <v/>
      </c>
      <c r="I25" s="234" t="str">
        <f t="shared" ref="I25" si="0">IF(COUNT(I23)=0,"",I23+I24)</f>
        <v/>
      </c>
      <c r="J25" s="234" t="str">
        <f t="shared" ref="J25" si="1">IF(COUNT(J23)=0,"",J23+J24)</f>
        <v/>
      </c>
      <c r="K25" s="234" t="str">
        <f t="shared" ref="K25" si="2">IF(COUNT(K23)=0,"",K23+K24)</f>
        <v/>
      </c>
      <c r="L25" s="234" t="str">
        <f t="shared" ref="L25" si="3">IF(COUNT(L23)=0,"",L23+L24)</f>
        <v/>
      </c>
      <c r="M25" s="234" t="str">
        <f t="shared" ref="M25" si="4">IF(COUNT(M23)=0,"",M23+M24)</f>
        <v/>
      </c>
      <c r="N25" s="234" t="str">
        <f t="shared" ref="N25" si="5">IF(COUNT(N23)=0,"",N23+N24)</f>
        <v/>
      </c>
      <c r="O25" s="234" t="str">
        <f t="shared" ref="O25" si="6">IF(COUNT(O23)=0,"",O23+O24)</f>
        <v/>
      </c>
      <c r="P25" s="234" t="str">
        <f t="shared" ref="P25" si="7">IF(COUNT(P23)=0,"",P23+P24)</f>
        <v/>
      </c>
      <c r="Q25" s="234" t="str">
        <f t="shared" ref="Q25" si="8">IF(COUNT(Q23)=0,"",Q23+Q24)</f>
        <v/>
      </c>
      <c r="R25" s="234" t="str">
        <f t="shared" ref="R25" si="9">IF(COUNT(R23)=0,"",R23+R24)</f>
        <v/>
      </c>
      <c r="S25" s="234" t="str">
        <f t="shared" ref="S25" si="10">IF(COUNT(S23)=0,"",S23+S24)</f>
        <v/>
      </c>
      <c r="T25" s="487"/>
      <c r="U25" s="487"/>
      <c r="W25" s="225" t="s">
        <v>414</v>
      </c>
    </row>
    <row r="26" spans="3:23" s="68" customFormat="1" ht="44.1" customHeight="1">
      <c r="C26" s="490"/>
      <c r="D26" s="500"/>
      <c r="E26" s="494"/>
      <c r="F26" s="495"/>
      <c r="G26" s="199" t="s">
        <v>322</v>
      </c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488"/>
      <c r="U26" s="487"/>
    </row>
    <row r="27" spans="3:23" s="68" customFormat="1" ht="44.1" customHeight="1">
      <c r="C27" s="490"/>
      <c r="D27" s="497" t="s">
        <v>142</v>
      </c>
      <c r="E27" s="498"/>
      <c r="F27" s="499"/>
      <c r="G27" s="199" t="s">
        <v>321</v>
      </c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22" t="str">
        <f>IF(COUNT(H27:S27)=0,"",SUM(H27:S27))</f>
        <v/>
      </c>
      <c r="U27" s="487"/>
    </row>
    <row r="28" spans="3:23" s="68" customFormat="1" ht="44.1" customHeight="1">
      <c r="C28" s="491"/>
      <c r="D28" s="500"/>
      <c r="E28" s="494"/>
      <c r="F28" s="495"/>
      <c r="G28" s="199" t="s">
        <v>322</v>
      </c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22" t="str">
        <f>IF(COUNT(H28:S28)=0,"",SUM(H28:S28))</f>
        <v/>
      </c>
      <c r="U28" s="488"/>
    </row>
    <row r="29" spans="3:23" s="83" customFormat="1" ht="21.95" customHeight="1">
      <c r="C29" s="79" t="s">
        <v>260</v>
      </c>
      <c r="D29" s="94"/>
      <c r="E29" s="94"/>
      <c r="F29" s="94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3:23" s="83" customFormat="1" ht="21.95" customHeight="1">
      <c r="C30" s="79"/>
      <c r="D30" s="94"/>
      <c r="E30" s="94"/>
      <c r="F30" s="94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3:23" s="83" customFormat="1" ht="21.95" customHeight="1">
      <c r="C31" s="79"/>
      <c r="D31" s="94"/>
      <c r="E31" s="94"/>
      <c r="F31" s="94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3:23" s="83" customFormat="1" ht="21.95" customHeight="1">
      <c r="C32" s="79"/>
      <c r="D32" s="94"/>
      <c r="E32" s="94"/>
      <c r="F32" s="94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3:23" s="83" customFormat="1" ht="21.95" customHeight="1">
      <c r="C33" s="79"/>
      <c r="D33" s="94"/>
      <c r="E33" s="94"/>
      <c r="F33" s="94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3:23" s="83" customFormat="1" ht="21.95" customHeight="1">
      <c r="C34" s="79"/>
      <c r="D34" s="94"/>
      <c r="E34" s="94"/>
      <c r="F34" s="94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3:23" s="83" customFormat="1" ht="21.95" customHeight="1">
      <c r="C35" s="79"/>
      <c r="D35" s="94"/>
      <c r="E35" s="94"/>
      <c r="F35" s="94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36" spans="3:23" s="83" customFormat="1" ht="21.95" customHeight="1">
      <c r="C36" s="79"/>
      <c r="D36" s="94"/>
      <c r="E36" s="94"/>
      <c r="F36" s="94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3:23" s="83" customFormat="1" ht="21.95" customHeight="1">
      <c r="C37" s="79"/>
      <c r="D37" s="94"/>
      <c r="E37" s="94"/>
      <c r="F37" s="94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3:23" s="83" customFormat="1" ht="21.95" customHeight="1">
      <c r="C38" s="79"/>
      <c r="D38" s="94"/>
      <c r="E38" s="94"/>
      <c r="F38" s="94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</row>
    <row r="39" spans="3:23" s="68" customFormat="1" ht="17.25">
      <c r="U39" s="84"/>
    </row>
    <row r="40" spans="3:23" s="68" customFormat="1" ht="21.95" customHeight="1">
      <c r="C40" s="61" t="s">
        <v>329</v>
      </c>
      <c r="D40" s="61"/>
      <c r="E40" s="61"/>
      <c r="F40" s="135"/>
      <c r="G40" s="61"/>
      <c r="U40" s="84"/>
    </row>
    <row r="41" spans="3:23" s="68" customFormat="1" ht="21.95" customHeight="1">
      <c r="C41" s="65" t="s">
        <v>16</v>
      </c>
      <c r="D41" s="65"/>
      <c r="E41" s="65"/>
      <c r="F41" s="137"/>
      <c r="G41" s="65"/>
      <c r="H41" s="66"/>
      <c r="U41" s="84"/>
    </row>
    <row r="42" spans="3:23" s="68" customFormat="1" ht="21.95" customHeight="1">
      <c r="C42" s="51" t="s">
        <v>28</v>
      </c>
      <c r="D42" s="51"/>
      <c r="E42" s="198" t="s">
        <v>311</v>
      </c>
      <c r="F42" s="65"/>
      <c r="R42" s="81"/>
      <c r="T42" s="81"/>
      <c r="U42" s="84"/>
    </row>
    <row r="43" spans="3:23" s="68" customFormat="1" ht="21.95" customHeight="1">
      <c r="C43" s="454" t="s">
        <v>139</v>
      </c>
      <c r="D43" s="475"/>
      <c r="E43" s="455"/>
      <c r="F43" s="460" t="s">
        <v>330</v>
      </c>
      <c r="G43" s="460" t="s">
        <v>327</v>
      </c>
      <c r="H43" s="182" t="s">
        <v>143</v>
      </c>
      <c r="I43" s="183"/>
      <c r="J43" s="183"/>
      <c r="K43" s="183"/>
      <c r="L43" s="184"/>
      <c r="M43" s="182" t="s">
        <v>144</v>
      </c>
      <c r="N43" s="183"/>
      <c r="O43" s="183"/>
      <c r="P43" s="183"/>
      <c r="Q43" s="183"/>
      <c r="R43" s="183"/>
      <c r="S43" s="184"/>
      <c r="T43" s="458" t="s">
        <v>324</v>
      </c>
      <c r="U43" s="458" t="s">
        <v>325</v>
      </c>
      <c r="W43" s="226" t="s">
        <v>100</v>
      </c>
    </row>
    <row r="44" spans="3:23" s="68" customFormat="1" ht="21.95" customHeight="1">
      <c r="C44" s="456"/>
      <c r="D44" s="476"/>
      <c r="E44" s="457"/>
      <c r="F44" s="461"/>
      <c r="G44" s="459"/>
      <c r="H44" s="19" t="s">
        <v>79</v>
      </c>
      <c r="I44" s="19" t="s">
        <v>80</v>
      </c>
      <c r="J44" s="19" t="s">
        <v>81</v>
      </c>
      <c r="K44" s="19" t="s">
        <v>82</v>
      </c>
      <c r="L44" s="19" t="s">
        <v>83</v>
      </c>
      <c r="M44" s="19" t="s">
        <v>84</v>
      </c>
      <c r="N44" s="19" t="s">
        <v>85</v>
      </c>
      <c r="O44" s="19" t="s">
        <v>86</v>
      </c>
      <c r="P44" s="19" t="s">
        <v>87</v>
      </c>
      <c r="Q44" s="19" t="s">
        <v>88</v>
      </c>
      <c r="R44" s="19" t="s">
        <v>89</v>
      </c>
      <c r="S44" s="19" t="s">
        <v>94</v>
      </c>
      <c r="T44" s="459"/>
      <c r="U44" s="459"/>
      <c r="W44" s="226" t="s">
        <v>416</v>
      </c>
    </row>
    <row r="45" spans="3:23" s="68" customFormat="1" ht="49.35" customHeight="1">
      <c r="C45" s="477"/>
      <c r="D45" s="478"/>
      <c r="E45" s="479"/>
      <c r="F45" s="85"/>
      <c r="G45" s="230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486"/>
      <c r="U45" s="87"/>
    </row>
    <row r="46" spans="3:23" s="68" customFormat="1" ht="49.35" customHeight="1">
      <c r="C46" s="480"/>
      <c r="D46" s="481"/>
      <c r="E46" s="482"/>
      <c r="F46" s="91"/>
      <c r="G46" s="231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487"/>
      <c r="U46" s="93"/>
    </row>
    <row r="47" spans="3:23" s="68" customFormat="1" ht="49.35" customHeight="1">
      <c r="C47" s="483"/>
      <c r="D47" s="484"/>
      <c r="E47" s="485"/>
      <c r="F47" s="88"/>
      <c r="G47" s="232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487"/>
      <c r="U47" s="90"/>
    </row>
    <row r="48" spans="3:23" s="68" customFormat="1" ht="49.35" customHeight="1">
      <c r="C48" s="477"/>
      <c r="D48" s="478"/>
      <c r="E48" s="479"/>
      <c r="F48" s="85"/>
      <c r="G48" s="230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487"/>
      <c r="U48" s="87"/>
    </row>
    <row r="49" spans="3:23" s="68" customFormat="1" ht="49.35" customHeight="1">
      <c r="C49" s="480"/>
      <c r="D49" s="481"/>
      <c r="E49" s="482"/>
      <c r="F49" s="91"/>
      <c r="G49" s="231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487"/>
      <c r="U49" s="93"/>
    </row>
    <row r="50" spans="3:23" s="68" customFormat="1" ht="49.35" customHeight="1">
      <c r="C50" s="483"/>
      <c r="D50" s="484"/>
      <c r="E50" s="485"/>
      <c r="F50" s="88"/>
      <c r="G50" s="232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487"/>
      <c r="U50" s="90"/>
    </row>
    <row r="51" spans="3:23" s="68" customFormat="1" ht="49.35" customHeight="1">
      <c r="C51" s="477"/>
      <c r="D51" s="478"/>
      <c r="E51" s="479"/>
      <c r="F51" s="85"/>
      <c r="G51" s="230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487"/>
      <c r="U51" s="87"/>
    </row>
    <row r="52" spans="3:23" s="68" customFormat="1" ht="49.35" customHeight="1">
      <c r="C52" s="480"/>
      <c r="D52" s="481"/>
      <c r="E52" s="482"/>
      <c r="F52" s="91"/>
      <c r="G52" s="231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487"/>
      <c r="U52" s="93"/>
    </row>
    <row r="53" spans="3:23" s="68" customFormat="1" ht="49.35" customHeight="1">
      <c r="C53" s="483"/>
      <c r="D53" s="484"/>
      <c r="E53" s="485"/>
      <c r="F53" s="88"/>
      <c r="G53" s="232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487"/>
      <c r="U53" s="90"/>
    </row>
    <row r="54" spans="3:23" s="68" customFormat="1" ht="49.35" customHeight="1">
      <c r="C54" s="477"/>
      <c r="D54" s="478"/>
      <c r="E54" s="479"/>
      <c r="F54" s="85"/>
      <c r="G54" s="230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487"/>
      <c r="U54" s="87"/>
    </row>
    <row r="55" spans="3:23" s="68" customFormat="1" ht="49.35" customHeight="1">
      <c r="C55" s="480"/>
      <c r="D55" s="481"/>
      <c r="E55" s="482"/>
      <c r="F55" s="91"/>
      <c r="G55" s="231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487"/>
      <c r="U55" s="93"/>
    </row>
    <row r="56" spans="3:23" s="68" customFormat="1" ht="49.35" customHeight="1">
      <c r="C56" s="483"/>
      <c r="D56" s="484"/>
      <c r="E56" s="485"/>
      <c r="F56" s="88"/>
      <c r="G56" s="232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487"/>
      <c r="U56" s="90"/>
    </row>
    <row r="57" spans="3:23" s="68" customFormat="1" ht="49.35" customHeight="1">
      <c r="C57" s="477"/>
      <c r="D57" s="478"/>
      <c r="E57" s="479"/>
      <c r="F57" s="85"/>
      <c r="G57" s="230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487"/>
      <c r="U57" s="87"/>
    </row>
    <row r="58" spans="3:23" s="68" customFormat="1" ht="49.35" customHeight="1">
      <c r="C58" s="480"/>
      <c r="D58" s="481"/>
      <c r="E58" s="482"/>
      <c r="F58" s="91"/>
      <c r="G58" s="231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487"/>
      <c r="U58" s="93"/>
    </row>
    <row r="59" spans="3:23" s="68" customFormat="1" ht="49.35" customHeight="1">
      <c r="C59" s="483"/>
      <c r="D59" s="484"/>
      <c r="E59" s="485"/>
      <c r="F59" s="88"/>
      <c r="G59" s="232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487"/>
      <c r="U59" s="90"/>
    </row>
    <row r="60" spans="3:23" s="68" customFormat="1" ht="44.1" customHeight="1">
      <c r="C60" s="489" t="s">
        <v>332</v>
      </c>
      <c r="D60" s="492" t="s">
        <v>331</v>
      </c>
      <c r="E60" s="493"/>
      <c r="F60" s="494"/>
      <c r="G60" s="495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487"/>
      <c r="U60" s="487"/>
    </row>
    <row r="61" spans="3:23" s="68" customFormat="1" ht="44.1" customHeight="1">
      <c r="C61" s="490"/>
      <c r="D61" s="492" t="s">
        <v>140</v>
      </c>
      <c r="E61" s="493"/>
      <c r="F61" s="493"/>
      <c r="G61" s="496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487"/>
      <c r="U61" s="487"/>
    </row>
    <row r="62" spans="3:23" s="68" customFormat="1" ht="44.1" customHeight="1">
      <c r="C62" s="490"/>
      <c r="D62" s="497" t="s">
        <v>141</v>
      </c>
      <c r="E62" s="498"/>
      <c r="F62" s="499"/>
      <c r="G62" s="199" t="s">
        <v>321</v>
      </c>
      <c r="H62" s="234" t="str">
        <f>IF(COUNT(H60)=0,"",H60+H61)</f>
        <v/>
      </c>
      <c r="I62" s="234" t="str">
        <f t="shared" ref="I62" si="11">IF(COUNT(I60)=0,"",I60+I61)</f>
        <v/>
      </c>
      <c r="J62" s="234" t="str">
        <f t="shared" ref="J62" si="12">IF(COUNT(J60)=0,"",J60+J61)</f>
        <v/>
      </c>
      <c r="K62" s="234" t="str">
        <f t="shared" ref="K62" si="13">IF(COUNT(K60)=0,"",K60+K61)</f>
        <v/>
      </c>
      <c r="L62" s="234" t="str">
        <f t="shared" ref="L62" si="14">IF(COUNT(L60)=0,"",L60+L61)</f>
        <v/>
      </c>
      <c r="M62" s="234" t="str">
        <f t="shared" ref="M62" si="15">IF(COUNT(M60)=0,"",M60+M61)</f>
        <v/>
      </c>
      <c r="N62" s="234" t="str">
        <f t="shared" ref="N62" si="16">IF(COUNT(N60)=0,"",N60+N61)</f>
        <v/>
      </c>
      <c r="O62" s="234" t="str">
        <f t="shared" ref="O62" si="17">IF(COUNT(O60)=0,"",O60+O61)</f>
        <v/>
      </c>
      <c r="P62" s="234" t="str">
        <f t="shared" ref="P62" si="18">IF(COUNT(P60)=0,"",P60+P61)</f>
        <v/>
      </c>
      <c r="Q62" s="234" t="str">
        <f t="shared" ref="Q62" si="19">IF(COUNT(Q60)=0,"",Q60+Q61)</f>
        <v/>
      </c>
      <c r="R62" s="234" t="str">
        <f t="shared" ref="R62" si="20">IF(COUNT(R60)=0,"",R60+R61)</f>
        <v/>
      </c>
      <c r="S62" s="234" t="str">
        <f t="shared" ref="S62" si="21">IF(COUNT(S60)=0,"",S60+S61)</f>
        <v/>
      </c>
      <c r="T62" s="487"/>
      <c r="U62" s="487"/>
      <c r="W62" s="225" t="s">
        <v>414</v>
      </c>
    </row>
    <row r="63" spans="3:23" s="68" customFormat="1" ht="44.1" customHeight="1">
      <c r="C63" s="490"/>
      <c r="D63" s="500"/>
      <c r="E63" s="494"/>
      <c r="F63" s="495"/>
      <c r="G63" s="199" t="s">
        <v>322</v>
      </c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488"/>
      <c r="U63" s="487"/>
    </row>
    <row r="64" spans="3:23" s="68" customFormat="1" ht="44.1" customHeight="1">
      <c r="C64" s="490"/>
      <c r="D64" s="497" t="s">
        <v>142</v>
      </c>
      <c r="E64" s="498"/>
      <c r="F64" s="499"/>
      <c r="G64" s="199" t="s">
        <v>321</v>
      </c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22" t="str">
        <f>IF(COUNT(H64:S64)=0,"",SUM(H64:S64))</f>
        <v/>
      </c>
      <c r="U64" s="487"/>
    </row>
    <row r="65" spans="3:23" s="68" customFormat="1" ht="44.1" customHeight="1">
      <c r="C65" s="491"/>
      <c r="D65" s="500"/>
      <c r="E65" s="494"/>
      <c r="F65" s="495"/>
      <c r="G65" s="199" t="s">
        <v>322</v>
      </c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22" t="str">
        <f>IF(COUNT(H65:S65)=0,"",SUM(H65:S65))</f>
        <v/>
      </c>
      <c r="U65" s="488"/>
    </row>
    <row r="66" spans="3:23" s="83" customFormat="1" ht="21.95" customHeight="1">
      <c r="C66" s="79" t="s">
        <v>260</v>
      </c>
      <c r="D66" s="94"/>
      <c r="E66" s="94"/>
      <c r="F66" s="94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</row>
    <row r="67" spans="3:23" s="83" customFormat="1" ht="21.95" customHeight="1">
      <c r="C67" s="79"/>
      <c r="D67" s="94"/>
      <c r="E67" s="94"/>
      <c r="F67" s="94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</row>
    <row r="68" spans="3:23" s="83" customFormat="1" ht="21.95" customHeight="1">
      <c r="C68" s="79"/>
      <c r="D68" s="94"/>
      <c r="E68" s="94"/>
      <c r="F68" s="94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</row>
    <row r="69" spans="3:23" s="83" customFormat="1" ht="21.95" customHeight="1">
      <c r="C69" s="79"/>
      <c r="D69" s="94"/>
      <c r="E69" s="94"/>
      <c r="F69" s="94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</row>
    <row r="70" spans="3:23" s="83" customFormat="1" ht="21.95" customHeight="1">
      <c r="C70" s="79"/>
      <c r="D70" s="94"/>
      <c r="E70" s="94"/>
      <c r="F70" s="94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</row>
    <row r="71" spans="3:23" s="83" customFormat="1" ht="21.95" customHeight="1">
      <c r="C71" s="79"/>
      <c r="D71" s="94"/>
      <c r="E71" s="94"/>
      <c r="F71" s="94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</row>
    <row r="72" spans="3:23" s="83" customFormat="1" ht="21.95" customHeight="1">
      <c r="C72" s="79"/>
      <c r="D72" s="94"/>
      <c r="E72" s="94"/>
      <c r="F72" s="94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</row>
    <row r="73" spans="3:23" s="83" customFormat="1" ht="21.95" customHeight="1">
      <c r="C73" s="79"/>
      <c r="D73" s="94"/>
      <c r="E73" s="94"/>
      <c r="F73" s="94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</row>
    <row r="74" spans="3:23" s="83" customFormat="1" ht="21.95" customHeight="1">
      <c r="C74" s="79"/>
      <c r="D74" s="94"/>
      <c r="E74" s="94"/>
      <c r="F74" s="94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</row>
    <row r="75" spans="3:23" s="83" customFormat="1" ht="21.95" customHeight="1">
      <c r="C75" s="79"/>
      <c r="D75" s="94"/>
      <c r="E75" s="94"/>
      <c r="F75" s="94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</row>
    <row r="76" spans="3:23" s="68" customFormat="1" ht="17.25">
      <c r="U76" s="84"/>
    </row>
    <row r="77" spans="3:23" s="68" customFormat="1" ht="21.95" customHeight="1">
      <c r="C77" s="61" t="s">
        <v>329</v>
      </c>
      <c r="D77" s="61"/>
      <c r="E77" s="61"/>
      <c r="F77" s="135"/>
      <c r="G77" s="61"/>
      <c r="U77" s="84"/>
    </row>
    <row r="78" spans="3:23" s="68" customFormat="1" ht="21.95" customHeight="1">
      <c r="C78" s="65" t="s">
        <v>16</v>
      </c>
      <c r="D78" s="65"/>
      <c r="E78" s="65"/>
      <c r="F78" s="137"/>
      <c r="G78" s="65"/>
      <c r="H78" s="66"/>
      <c r="U78" s="84"/>
    </row>
    <row r="79" spans="3:23" s="68" customFormat="1" ht="21.95" customHeight="1">
      <c r="C79" s="51" t="s">
        <v>28</v>
      </c>
      <c r="D79" s="51"/>
      <c r="E79" s="198" t="s">
        <v>312</v>
      </c>
      <c r="F79" s="65"/>
      <c r="R79" s="81"/>
      <c r="T79" s="81"/>
      <c r="U79" s="84"/>
    </row>
    <row r="80" spans="3:23" s="68" customFormat="1" ht="21.95" customHeight="1">
      <c r="C80" s="454" t="s">
        <v>139</v>
      </c>
      <c r="D80" s="475"/>
      <c r="E80" s="455"/>
      <c r="F80" s="460" t="s">
        <v>330</v>
      </c>
      <c r="G80" s="460" t="s">
        <v>327</v>
      </c>
      <c r="H80" s="182" t="s">
        <v>143</v>
      </c>
      <c r="I80" s="183"/>
      <c r="J80" s="183"/>
      <c r="K80" s="183"/>
      <c r="L80" s="184"/>
      <c r="M80" s="182" t="s">
        <v>144</v>
      </c>
      <c r="N80" s="183"/>
      <c r="O80" s="183"/>
      <c r="P80" s="183"/>
      <c r="Q80" s="183"/>
      <c r="R80" s="183"/>
      <c r="S80" s="184"/>
      <c r="T80" s="458" t="s">
        <v>324</v>
      </c>
      <c r="U80" s="458" t="s">
        <v>325</v>
      </c>
      <c r="W80" s="226" t="s">
        <v>100</v>
      </c>
    </row>
    <row r="81" spans="3:23" s="68" customFormat="1" ht="21.95" customHeight="1">
      <c r="C81" s="456"/>
      <c r="D81" s="476"/>
      <c r="E81" s="457"/>
      <c r="F81" s="461"/>
      <c r="G81" s="459"/>
      <c r="H81" s="19" t="s">
        <v>79</v>
      </c>
      <c r="I81" s="19" t="s">
        <v>80</v>
      </c>
      <c r="J81" s="19" t="s">
        <v>81</v>
      </c>
      <c r="K81" s="19" t="s">
        <v>82</v>
      </c>
      <c r="L81" s="19" t="s">
        <v>83</v>
      </c>
      <c r="M81" s="19" t="s">
        <v>84</v>
      </c>
      <c r="N81" s="19" t="s">
        <v>85</v>
      </c>
      <c r="O81" s="19" t="s">
        <v>86</v>
      </c>
      <c r="P81" s="19" t="s">
        <v>87</v>
      </c>
      <c r="Q81" s="19" t="s">
        <v>88</v>
      </c>
      <c r="R81" s="19" t="s">
        <v>89</v>
      </c>
      <c r="S81" s="19" t="s">
        <v>94</v>
      </c>
      <c r="T81" s="459"/>
      <c r="U81" s="459"/>
      <c r="W81" s="226" t="s">
        <v>416</v>
      </c>
    </row>
    <row r="82" spans="3:23" s="68" customFormat="1" ht="49.35" customHeight="1">
      <c r="C82" s="477"/>
      <c r="D82" s="478"/>
      <c r="E82" s="479"/>
      <c r="F82" s="85"/>
      <c r="G82" s="230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486"/>
      <c r="U82" s="87"/>
    </row>
    <row r="83" spans="3:23" s="68" customFormat="1" ht="49.35" customHeight="1">
      <c r="C83" s="480"/>
      <c r="D83" s="481"/>
      <c r="E83" s="482"/>
      <c r="F83" s="91"/>
      <c r="G83" s="231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487"/>
      <c r="U83" s="93"/>
    </row>
    <row r="84" spans="3:23" s="68" customFormat="1" ht="49.35" customHeight="1">
      <c r="C84" s="483"/>
      <c r="D84" s="484"/>
      <c r="E84" s="485"/>
      <c r="F84" s="88"/>
      <c r="G84" s="232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487"/>
      <c r="U84" s="90"/>
    </row>
    <row r="85" spans="3:23" s="68" customFormat="1" ht="49.35" customHeight="1">
      <c r="C85" s="477"/>
      <c r="D85" s="478"/>
      <c r="E85" s="479"/>
      <c r="F85" s="85"/>
      <c r="G85" s="230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487"/>
      <c r="U85" s="87"/>
    </row>
    <row r="86" spans="3:23" s="68" customFormat="1" ht="49.35" customHeight="1">
      <c r="C86" s="480"/>
      <c r="D86" s="481"/>
      <c r="E86" s="482"/>
      <c r="F86" s="91"/>
      <c r="G86" s="231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487"/>
      <c r="U86" s="93"/>
    </row>
    <row r="87" spans="3:23" s="68" customFormat="1" ht="49.35" customHeight="1">
      <c r="C87" s="483"/>
      <c r="D87" s="484"/>
      <c r="E87" s="485"/>
      <c r="F87" s="88"/>
      <c r="G87" s="232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487"/>
      <c r="U87" s="90"/>
    </row>
    <row r="88" spans="3:23" s="68" customFormat="1" ht="49.35" customHeight="1">
      <c r="C88" s="477"/>
      <c r="D88" s="478"/>
      <c r="E88" s="479"/>
      <c r="F88" s="85"/>
      <c r="G88" s="230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487"/>
      <c r="U88" s="87"/>
    </row>
    <row r="89" spans="3:23" s="68" customFormat="1" ht="49.35" customHeight="1">
      <c r="C89" s="480"/>
      <c r="D89" s="481"/>
      <c r="E89" s="482"/>
      <c r="F89" s="91"/>
      <c r="G89" s="231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487"/>
      <c r="U89" s="93"/>
    </row>
    <row r="90" spans="3:23" s="68" customFormat="1" ht="49.35" customHeight="1">
      <c r="C90" s="483"/>
      <c r="D90" s="484"/>
      <c r="E90" s="485"/>
      <c r="F90" s="88"/>
      <c r="G90" s="232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487"/>
      <c r="U90" s="90"/>
    </row>
    <row r="91" spans="3:23" s="68" customFormat="1" ht="49.35" customHeight="1">
      <c r="C91" s="477"/>
      <c r="D91" s="478"/>
      <c r="E91" s="479"/>
      <c r="F91" s="85"/>
      <c r="G91" s="230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487"/>
      <c r="U91" s="87"/>
    </row>
    <row r="92" spans="3:23" s="68" customFormat="1" ht="49.35" customHeight="1">
      <c r="C92" s="480"/>
      <c r="D92" s="481"/>
      <c r="E92" s="482"/>
      <c r="F92" s="91"/>
      <c r="G92" s="231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487"/>
      <c r="U92" s="93"/>
    </row>
    <row r="93" spans="3:23" s="68" customFormat="1" ht="49.35" customHeight="1">
      <c r="C93" s="483"/>
      <c r="D93" s="484"/>
      <c r="E93" s="485"/>
      <c r="F93" s="88"/>
      <c r="G93" s="232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487"/>
      <c r="U93" s="90"/>
    </row>
    <row r="94" spans="3:23" s="68" customFormat="1" ht="49.35" customHeight="1">
      <c r="C94" s="477"/>
      <c r="D94" s="478"/>
      <c r="E94" s="479"/>
      <c r="F94" s="85"/>
      <c r="G94" s="230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487"/>
      <c r="U94" s="87"/>
    </row>
    <row r="95" spans="3:23" s="68" customFormat="1" ht="49.35" customHeight="1">
      <c r="C95" s="480"/>
      <c r="D95" s="481"/>
      <c r="E95" s="482"/>
      <c r="F95" s="91"/>
      <c r="G95" s="231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487"/>
      <c r="U95" s="93"/>
    </row>
    <row r="96" spans="3:23" s="68" customFormat="1" ht="49.35" customHeight="1">
      <c r="C96" s="483"/>
      <c r="D96" s="484"/>
      <c r="E96" s="485"/>
      <c r="F96" s="88"/>
      <c r="G96" s="232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487"/>
      <c r="U96" s="90"/>
    </row>
    <row r="97" spans="3:23" s="68" customFormat="1" ht="44.1" customHeight="1">
      <c r="C97" s="489" t="s">
        <v>332</v>
      </c>
      <c r="D97" s="492" t="s">
        <v>331</v>
      </c>
      <c r="E97" s="493"/>
      <c r="F97" s="494"/>
      <c r="G97" s="495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487"/>
      <c r="U97" s="487"/>
    </row>
    <row r="98" spans="3:23" s="68" customFormat="1" ht="44.1" customHeight="1">
      <c r="C98" s="490"/>
      <c r="D98" s="492" t="s">
        <v>140</v>
      </c>
      <c r="E98" s="493"/>
      <c r="F98" s="493"/>
      <c r="G98" s="496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487"/>
      <c r="U98" s="487"/>
    </row>
    <row r="99" spans="3:23" s="68" customFormat="1" ht="44.1" customHeight="1">
      <c r="C99" s="490"/>
      <c r="D99" s="497" t="s">
        <v>141</v>
      </c>
      <c r="E99" s="498"/>
      <c r="F99" s="499"/>
      <c r="G99" s="199" t="s">
        <v>321</v>
      </c>
      <c r="H99" s="234" t="str">
        <f>IF(COUNT(H97)=0,"",H97+H98)</f>
        <v/>
      </c>
      <c r="I99" s="234" t="str">
        <f t="shared" ref="I99" si="22">IF(COUNT(I97)=0,"",I97+I98)</f>
        <v/>
      </c>
      <c r="J99" s="234" t="str">
        <f t="shared" ref="J99" si="23">IF(COUNT(J97)=0,"",J97+J98)</f>
        <v/>
      </c>
      <c r="K99" s="234" t="str">
        <f t="shared" ref="K99" si="24">IF(COUNT(K97)=0,"",K97+K98)</f>
        <v/>
      </c>
      <c r="L99" s="234" t="str">
        <f t="shared" ref="L99" si="25">IF(COUNT(L97)=0,"",L97+L98)</f>
        <v/>
      </c>
      <c r="M99" s="234" t="str">
        <f t="shared" ref="M99" si="26">IF(COUNT(M97)=0,"",M97+M98)</f>
        <v/>
      </c>
      <c r="N99" s="234" t="str">
        <f t="shared" ref="N99" si="27">IF(COUNT(N97)=0,"",N97+N98)</f>
        <v/>
      </c>
      <c r="O99" s="234" t="str">
        <f t="shared" ref="O99" si="28">IF(COUNT(O97)=0,"",O97+O98)</f>
        <v/>
      </c>
      <c r="P99" s="234" t="str">
        <f t="shared" ref="P99" si="29">IF(COUNT(P97)=0,"",P97+P98)</f>
        <v/>
      </c>
      <c r="Q99" s="234" t="str">
        <f t="shared" ref="Q99" si="30">IF(COUNT(Q97)=0,"",Q97+Q98)</f>
        <v/>
      </c>
      <c r="R99" s="234" t="str">
        <f t="shared" ref="R99" si="31">IF(COUNT(R97)=0,"",R97+R98)</f>
        <v/>
      </c>
      <c r="S99" s="234" t="str">
        <f t="shared" ref="S99" si="32">IF(COUNT(S97)=0,"",S97+S98)</f>
        <v/>
      </c>
      <c r="T99" s="487"/>
      <c r="U99" s="487"/>
      <c r="W99" s="225" t="s">
        <v>414</v>
      </c>
    </row>
    <row r="100" spans="3:23" s="68" customFormat="1" ht="44.1" customHeight="1">
      <c r="C100" s="490"/>
      <c r="D100" s="500"/>
      <c r="E100" s="494"/>
      <c r="F100" s="495"/>
      <c r="G100" s="199" t="s">
        <v>322</v>
      </c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488"/>
      <c r="U100" s="487"/>
    </row>
    <row r="101" spans="3:23" s="68" customFormat="1" ht="44.1" customHeight="1">
      <c r="C101" s="490"/>
      <c r="D101" s="497" t="s">
        <v>142</v>
      </c>
      <c r="E101" s="498"/>
      <c r="F101" s="499"/>
      <c r="G101" s="199" t="s">
        <v>321</v>
      </c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22" t="str">
        <f>IF(COUNT(H101:S101)=0,"",SUM(H101:S101))</f>
        <v/>
      </c>
      <c r="U101" s="487"/>
    </row>
    <row r="102" spans="3:23" s="68" customFormat="1" ht="44.1" customHeight="1">
      <c r="C102" s="491"/>
      <c r="D102" s="500"/>
      <c r="E102" s="494"/>
      <c r="F102" s="495"/>
      <c r="G102" s="199" t="s">
        <v>322</v>
      </c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22" t="str">
        <f>IF(COUNT(H102:S102)=0,"",SUM(H102:S102))</f>
        <v/>
      </c>
      <c r="U102" s="488"/>
    </row>
    <row r="103" spans="3:23" s="83" customFormat="1" ht="21.95" customHeight="1">
      <c r="C103" s="79" t="s">
        <v>260</v>
      </c>
      <c r="D103" s="94"/>
      <c r="E103" s="94"/>
      <c r="F103" s="94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</row>
    <row r="104" spans="3:23" s="83" customFormat="1" ht="21.95" customHeight="1">
      <c r="C104" s="79"/>
      <c r="D104" s="94"/>
      <c r="E104" s="94"/>
      <c r="F104" s="94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</row>
    <row r="105" spans="3:23" s="83" customFormat="1" ht="21.95" customHeight="1">
      <c r="C105" s="79"/>
      <c r="D105" s="94"/>
      <c r="E105" s="94"/>
      <c r="F105" s="94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</row>
    <row r="106" spans="3:23" s="83" customFormat="1" ht="21.95" customHeight="1">
      <c r="C106" s="79"/>
      <c r="D106" s="94"/>
      <c r="E106" s="94"/>
      <c r="F106" s="94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</row>
    <row r="107" spans="3:23" s="83" customFormat="1" ht="21.95" customHeight="1">
      <c r="C107" s="79"/>
      <c r="D107" s="94"/>
      <c r="E107" s="94"/>
      <c r="F107" s="94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</row>
    <row r="108" spans="3:23" s="83" customFormat="1" ht="21.95" customHeight="1">
      <c r="C108" s="79"/>
      <c r="D108" s="94"/>
      <c r="E108" s="94"/>
      <c r="F108" s="94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</row>
    <row r="109" spans="3:23" s="83" customFormat="1" ht="21.95" customHeight="1">
      <c r="C109" s="79"/>
      <c r="D109" s="94"/>
      <c r="E109" s="94"/>
      <c r="F109" s="94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</row>
    <row r="110" spans="3:23" s="83" customFormat="1" ht="21.95" customHeight="1">
      <c r="C110" s="79"/>
      <c r="D110" s="94"/>
      <c r="E110" s="94"/>
      <c r="F110" s="94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</row>
    <row r="111" spans="3:23" s="83" customFormat="1" ht="21.95" customHeight="1">
      <c r="C111" s="79"/>
      <c r="D111" s="94"/>
      <c r="E111" s="94"/>
      <c r="F111" s="94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</row>
    <row r="112" spans="3:23" s="83" customFormat="1" ht="21.95" customHeight="1">
      <c r="C112" s="79"/>
      <c r="D112" s="94"/>
      <c r="E112" s="94"/>
      <c r="F112" s="94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</row>
    <row r="113" spans="3:23" s="68" customFormat="1" ht="17.25">
      <c r="U113" s="84"/>
    </row>
    <row r="114" spans="3:23" s="68" customFormat="1" ht="21.95" customHeight="1">
      <c r="C114" s="61" t="s">
        <v>329</v>
      </c>
      <c r="D114" s="61"/>
      <c r="E114" s="61"/>
      <c r="F114" s="135"/>
      <c r="G114" s="61"/>
      <c r="U114" s="84"/>
    </row>
    <row r="115" spans="3:23" s="68" customFormat="1" ht="21.95" customHeight="1">
      <c r="C115" s="65" t="s">
        <v>16</v>
      </c>
      <c r="D115" s="65"/>
      <c r="E115" s="65"/>
      <c r="F115" s="137"/>
      <c r="G115" s="65"/>
      <c r="H115" s="66"/>
      <c r="U115" s="84"/>
    </row>
    <row r="116" spans="3:23" s="68" customFormat="1" ht="21.95" customHeight="1">
      <c r="C116" s="51" t="s">
        <v>28</v>
      </c>
      <c r="D116" s="51"/>
      <c r="E116" s="198" t="s">
        <v>313</v>
      </c>
      <c r="F116" s="65"/>
      <c r="R116" s="81"/>
      <c r="T116" s="81"/>
      <c r="U116" s="84"/>
    </row>
    <row r="117" spans="3:23" s="68" customFormat="1" ht="21.95" customHeight="1">
      <c r="C117" s="454" t="s">
        <v>139</v>
      </c>
      <c r="D117" s="475"/>
      <c r="E117" s="455"/>
      <c r="F117" s="460" t="s">
        <v>330</v>
      </c>
      <c r="G117" s="460" t="s">
        <v>327</v>
      </c>
      <c r="H117" s="182" t="s">
        <v>143</v>
      </c>
      <c r="I117" s="183"/>
      <c r="J117" s="183"/>
      <c r="K117" s="183"/>
      <c r="L117" s="184"/>
      <c r="M117" s="182" t="s">
        <v>144</v>
      </c>
      <c r="N117" s="183"/>
      <c r="O117" s="183"/>
      <c r="P117" s="183"/>
      <c r="Q117" s="183"/>
      <c r="R117" s="183"/>
      <c r="S117" s="184"/>
      <c r="T117" s="458" t="s">
        <v>324</v>
      </c>
      <c r="U117" s="458" t="s">
        <v>325</v>
      </c>
      <c r="W117" s="226" t="s">
        <v>100</v>
      </c>
    </row>
    <row r="118" spans="3:23" s="68" customFormat="1" ht="21.95" customHeight="1">
      <c r="C118" s="456"/>
      <c r="D118" s="476"/>
      <c r="E118" s="457"/>
      <c r="F118" s="461"/>
      <c r="G118" s="459"/>
      <c r="H118" s="19" t="s">
        <v>79</v>
      </c>
      <c r="I118" s="19" t="s">
        <v>80</v>
      </c>
      <c r="J118" s="19" t="s">
        <v>81</v>
      </c>
      <c r="K118" s="19" t="s">
        <v>82</v>
      </c>
      <c r="L118" s="19" t="s">
        <v>83</v>
      </c>
      <c r="M118" s="19" t="s">
        <v>84</v>
      </c>
      <c r="N118" s="19" t="s">
        <v>85</v>
      </c>
      <c r="O118" s="19" t="s">
        <v>86</v>
      </c>
      <c r="P118" s="19" t="s">
        <v>87</v>
      </c>
      <c r="Q118" s="19" t="s">
        <v>88</v>
      </c>
      <c r="R118" s="19" t="s">
        <v>89</v>
      </c>
      <c r="S118" s="19" t="s">
        <v>94</v>
      </c>
      <c r="T118" s="459"/>
      <c r="U118" s="459"/>
      <c r="W118" s="226" t="s">
        <v>416</v>
      </c>
    </row>
    <row r="119" spans="3:23" s="68" customFormat="1" ht="49.35" customHeight="1">
      <c r="C119" s="477"/>
      <c r="D119" s="478"/>
      <c r="E119" s="479"/>
      <c r="F119" s="85"/>
      <c r="G119" s="230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486"/>
      <c r="U119" s="87"/>
    </row>
    <row r="120" spans="3:23" s="68" customFormat="1" ht="49.35" customHeight="1">
      <c r="C120" s="480"/>
      <c r="D120" s="481"/>
      <c r="E120" s="482"/>
      <c r="F120" s="91"/>
      <c r="G120" s="231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487"/>
      <c r="U120" s="93"/>
    </row>
    <row r="121" spans="3:23" s="68" customFormat="1" ht="49.35" customHeight="1">
      <c r="C121" s="483"/>
      <c r="D121" s="484"/>
      <c r="E121" s="485"/>
      <c r="F121" s="88"/>
      <c r="G121" s="232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487"/>
      <c r="U121" s="90"/>
    </row>
    <row r="122" spans="3:23" s="68" customFormat="1" ht="49.35" customHeight="1">
      <c r="C122" s="477"/>
      <c r="D122" s="478"/>
      <c r="E122" s="479"/>
      <c r="F122" s="85"/>
      <c r="G122" s="230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487"/>
      <c r="U122" s="87"/>
    </row>
    <row r="123" spans="3:23" s="68" customFormat="1" ht="49.35" customHeight="1">
      <c r="C123" s="480"/>
      <c r="D123" s="481"/>
      <c r="E123" s="482"/>
      <c r="F123" s="91"/>
      <c r="G123" s="231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487"/>
      <c r="U123" s="93"/>
    </row>
    <row r="124" spans="3:23" s="68" customFormat="1" ht="49.35" customHeight="1">
      <c r="C124" s="483"/>
      <c r="D124" s="484"/>
      <c r="E124" s="485"/>
      <c r="F124" s="88"/>
      <c r="G124" s="232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487"/>
      <c r="U124" s="90"/>
    </row>
    <row r="125" spans="3:23" s="68" customFormat="1" ht="49.35" customHeight="1">
      <c r="C125" s="477"/>
      <c r="D125" s="478"/>
      <c r="E125" s="479"/>
      <c r="F125" s="85"/>
      <c r="G125" s="230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487"/>
      <c r="U125" s="87"/>
    </row>
    <row r="126" spans="3:23" s="68" customFormat="1" ht="49.35" customHeight="1">
      <c r="C126" s="480"/>
      <c r="D126" s="481"/>
      <c r="E126" s="482"/>
      <c r="F126" s="91"/>
      <c r="G126" s="231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487"/>
      <c r="U126" s="93"/>
    </row>
    <row r="127" spans="3:23" s="68" customFormat="1" ht="49.35" customHeight="1">
      <c r="C127" s="483"/>
      <c r="D127" s="484"/>
      <c r="E127" s="485"/>
      <c r="F127" s="88"/>
      <c r="G127" s="232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487"/>
      <c r="U127" s="90"/>
    </row>
    <row r="128" spans="3:23" s="68" customFormat="1" ht="49.35" customHeight="1">
      <c r="C128" s="477"/>
      <c r="D128" s="478"/>
      <c r="E128" s="479"/>
      <c r="F128" s="85"/>
      <c r="G128" s="230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487"/>
      <c r="U128" s="87"/>
    </row>
    <row r="129" spans="3:23" s="68" customFormat="1" ht="49.35" customHeight="1">
      <c r="C129" s="480"/>
      <c r="D129" s="481"/>
      <c r="E129" s="482"/>
      <c r="F129" s="91"/>
      <c r="G129" s="231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487"/>
      <c r="U129" s="93"/>
    </row>
    <row r="130" spans="3:23" s="68" customFormat="1" ht="49.35" customHeight="1">
      <c r="C130" s="483"/>
      <c r="D130" s="484"/>
      <c r="E130" s="485"/>
      <c r="F130" s="88"/>
      <c r="G130" s="232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487"/>
      <c r="U130" s="90"/>
    </row>
    <row r="131" spans="3:23" s="68" customFormat="1" ht="49.35" customHeight="1">
      <c r="C131" s="477"/>
      <c r="D131" s="478"/>
      <c r="E131" s="479"/>
      <c r="F131" s="85"/>
      <c r="G131" s="230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487"/>
      <c r="U131" s="87"/>
    </row>
    <row r="132" spans="3:23" s="68" customFormat="1" ht="49.35" customHeight="1">
      <c r="C132" s="480"/>
      <c r="D132" s="481"/>
      <c r="E132" s="482"/>
      <c r="F132" s="91"/>
      <c r="G132" s="231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487"/>
      <c r="U132" s="93"/>
    </row>
    <row r="133" spans="3:23" s="68" customFormat="1" ht="49.35" customHeight="1">
      <c r="C133" s="483"/>
      <c r="D133" s="484"/>
      <c r="E133" s="485"/>
      <c r="F133" s="88"/>
      <c r="G133" s="232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487"/>
      <c r="U133" s="90"/>
    </row>
    <row r="134" spans="3:23" s="68" customFormat="1" ht="44.1" customHeight="1">
      <c r="C134" s="489" t="s">
        <v>332</v>
      </c>
      <c r="D134" s="492" t="s">
        <v>331</v>
      </c>
      <c r="E134" s="493"/>
      <c r="F134" s="494"/>
      <c r="G134" s="495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487"/>
      <c r="U134" s="487"/>
    </row>
    <row r="135" spans="3:23" s="68" customFormat="1" ht="44.1" customHeight="1">
      <c r="C135" s="490"/>
      <c r="D135" s="492" t="s">
        <v>140</v>
      </c>
      <c r="E135" s="493"/>
      <c r="F135" s="493"/>
      <c r="G135" s="496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487"/>
      <c r="U135" s="487"/>
    </row>
    <row r="136" spans="3:23" s="68" customFormat="1" ht="44.1" customHeight="1">
      <c r="C136" s="490"/>
      <c r="D136" s="497" t="s">
        <v>141</v>
      </c>
      <c r="E136" s="498"/>
      <c r="F136" s="499"/>
      <c r="G136" s="199" t="s">
        <v>321</v>
      </c>
      <c r="H136" s="234" t="str">
        <f>IF(COUNT(H134)=0,"",H134+H135)</f>
        <v/>
      </c>
      <c r="I136" s="234" t="str">
        <f t="shared" ref="I136" si="33">IF(COUNT(I134)=0,"",I134+I135)</f>
        <v/>
      </c>
      <c r="J136" s="234" t="str">
        <f t="shared" ref="J136" si="34">IF(COUNT(J134)=0,"",J134+J135)</f>
        <v/>
      </c>
      <c r="K136" s="234" t="str">
        <f t="shared" ref="K136" si="35">IF(COUNT(K134)=0,"",K134+K135)</f>
        <v/>
      </c>
      <c r="L136" s="234" t="str">
        <f t="shared" ref="L136" si="36">IF(COUNT(L134)=0,"",L134+L135)</f>
        <v/>
      </c>
      <c r="M136" s="234" t="str">
        <f t="shared" ref="M136" si="37">IF(COUNT(M134)=0,"",M134+M135)</f>
        <v/>
      </c>
      <c r="N136" s="234" t="str">
        <f t="shared" ref="N136" si="38">IF(COUNT(N134)=0,"",N134+N135)</f>
        <v/>
      </c>
      <c r="O136" s="234" t="str">
        <f t="shared" ref="O136" si="39">IF(COUNT(O134)=0,"",O134+O135)</f>
        <v/>
      </c>
      <c r="P136" s="234" t="str">
        <f t="shared" ref="P136" si="40">IF(COUNT(P134)=0,"",P134+P135)</f>
        <v/>
      </c>
      <c r="Q136" s="234" t="str">
        <f t="shared" ref="Q136" si="41">IF(COUNT(Q134)=0,"",Q134+Q135)</f>
        <v/>
      </c>
      <c r="R136" s="234" t="str">
        <f t="shared" ref="R136" si="42">IF(COUNT(R134)=0,"",R134+R135)</f>
        <v/>
      </c>
      <c r="S136" s="234" t="str">
        <f t="shared" ref="S136" si="43">IF(COUNT(S134)=0,"",S134+S135)</f>
        <v/>
      </c>
      <c r="T136" s="487"/>
      <c r="U136" s="487"/>
      <c r="W136" s="225" t="s">
        <v>414</v>
      </c>
    </row>
    <row r="137" spans="3:23" s="68" customFormat="1" ht="44.1" customHeight="1">
      <c r="C137" s="490"/>
      <c r="D137" s="500"/>
      <c r="E137" s="494"/>
      <c r="F137" s="495"/>
      <c r="G137" s="199" t="s">
        <v>322</v>
      </c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488"/>
      <c r="U137" s="487"/>
    </row>
    <row r="138" spans="3:23" s="68" customFormat="1" ht="44.1" customHeight="1">
      <c r="C138" s="490"/>
      <c r="D138" s="497" t="s">
        <v>142</v>
      </c>
      <c r="E138" s="498"/>
      <c r="F138" s="499"/>
      <c r="G138" s="199" t="s">
        <v>321</v>
      </c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22" t="str">
        <f>IF(COUNT(H138:S138)=0,"",SUM(H138:S138))</f>
        <v/>
      </c>
      <c r="U138" s="487"/>
    </row>
    <row r="139" spans="3:23" s="68" customFormat="1" ht="44.1" customHeight="1">
      <c r="C139" s="491"/>
      <c r="D139" s="500"/>
      <c r="E139" s="494"/>
      <c r="F139" s="495"/>
      <c r="G139" s="199" t="s">
        <v>322</v>
      </c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22" t="str">
        <f>IF(COUNT(H139:S139)=0,"",SUM(H139:S139))</f>
        <v/>
      </c>
      <c r="U139" s="488"/>
    </row>
    <row r="140" spans="3:23" s="83" customFormat="1" ht="21.95" customHeight="1">
      <c r="C140" s="79" t="s">
        <v>260</v>
      </c>
      <c r="D140" s="94"/>
      <c r="E140" s="94"/>
      <c r="F140" s="94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</row>
    <row r="141" spans="3:23" s="83" customFormat="1" ht="21.95" customHeight="1">
      <c r="C141" s="79"/>
      <c r="D141" s="94"/>
      <c r="E141" s="94"/>
      <c r="F141" s="94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</row>
    <row r="142" spans="3:23" s="83" customFormat="1" ht="21.95" customHeight="1">
      <c r="C142" s="79"/>
      <c r="D142" s="94"/>
      <c r="E142" s="94"/>
      <c r="F142" s="94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</row>
    <row r="143" spans="3:23" s="83" customFormat="1" ht="21.95" customHeight="1">
      <c r="C143" s="79"/>
      <c r="D143" s="94"/>
      <c r="E143" s="94"/>
      <c r="F143" s="94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</row>
    <row r="144" spans="3:23" s="83" customFormat="1" ht="21.95" customHeight="1">
      <c r="C144" s="79"/>
      <c r="D144" s="94"/>
      <c r="E144" s="94"/>
      <c r="F144" s="94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</row>
    <row r="145" spans="3:23" s="83" customFormat="1" ht="21.95" customHeight="1">
      <c r="C145" s="79"/>
      <c r="D145" s="94"/>
      <c r="E145" s="94"/>
      <c r="F145" s="94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</row>
    <row r="146" spans="3:23" s="83" customFormat="1" ht="21.95" customHeight="1">
      <c r="C146" s="79"/>
      <c r="D146" s="94"/>
      <c r="E146" s="94"/>
      <c r="F146" s="94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</row>
    <row r="147" spans="3:23" s="83" customFormat="1" ht="21.95" customHeight="1">
      <c r="C147" s="79"/>
      <c r="D147" s="94"/>
      <c r="E147" s="94"/>
      <c r="F147" s="94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</row>
    <row r="148" spans="3:23" s="83" customFormat="1" ht="21.95" customHeight="1">
      <c r="C148" s="79"/>
      <c r="D148" s="94"/>
      <c r="E148" s="94"/>
      <c r="F148" s="94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</row>
    <row r="149" spans="3:23" s="83" customFormat="1" ht="21.95" customHeight="1">
      <c r="C149" s="79"/>
      <c r="D149" s="94"/>
      <c r="E149" s="94"/>
      <c r="F149" s="94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</row>
    <row r="150" spans="3:23" s="68" customFormat="1" ht="17.25">
      <c r="U150" s="84"/>
    </row>
    <row r="151" spans="3:23" s="68" customFormat="1" ht="21.95" customHeight="1">
      <c r="C151" s="61" t="s">
        <v>329</v>
      </c>
      <c r="D151" s="61"/>
      <c r="E151" s="61"/>
      <c r="F151" s="135"/>
      <c r="G151" s="61"/>
      <c r="U151" s="84"/>
    </row>
    <row r="152" spans="3:23" s="68" customFormat="1" ht="21.95" customHeight="1">
      <c r="C152" s="65" t="s">
        <v>16</v>
      </c>
      <c r="D152" s="65"/>
      <c r="E152" s="65"/>
      <c r="F152" s="137"/>
      <c r="G152" s="65"/>
      <c r="H152" s="66"/>
      <c r="U152" s="84"/>
    </row>
    <row r="153" spans="3:23" s="68" customFormat="1" ht="21.95" customHeight="1">
      <c r="C153" s="51" t="s">
        <v>28</v>
      </c>
      <c r="D153" s="51"/>
      <c r="E153" s="198" t="s">
        <v>314</v>
      </c>
      <c r="F153" s="65"/>
      <c r="R153" s="81"/>
      <c r="T153" s="81"/>
      <c r="U153" s="84"/>
    </row>
    <row r="154" spans="3:23" s="68" customFormat="1" ht="21.95" customHeight="1">
      <c r="C154" s="454" t="s">
        <v>139</v>
      </c>
      <c r="D154" s="475"/>
      <c r="E154" s="455"/>
      <c r="F154" s="460" t="s">
        <v>330</v>
      </c>
      <c r="G154" s="460" t="s">
        <v>327</v>
      </c>
      <c r="H154" s="182" t="s">
        <v>143</v>
      </c>
      <c r="I154" s="183"/>
      <c r="J154" s="183"/>
      <c r="K154" s="183"/>
      <c r="L154" s="184"/>
      <c r="M154" s="182" t="s">
        <v>144</v>
      </c>
      <c r="N154" s="183"/>
      <c r="O154" s="183"/>
      <c r="P154" s="183"/>
      <c r="Q154" s="183"/>
      <c r="R154" s="183"/>
      <c r="S154" s="184"/>
      <c r="T154" s="458" t="s">
        <v>324</v>
      </c>
      <c r="U154" s="458" t="s">
        <v>325</v>
      </c>
      <c r="W154" s="226" t="s">
        <v>100</v>
      </c>
    </row>
    <row r="155" spans="3:23" s="68" customFormat="1" ht="21.95" customHeight="1">
      <c r="C155" s="456"/>
      <c r="D155" s="476"/>
      <c r="E155" s="457"/>
      <c r="F155" s="461"/>
      <c r="G155" s="459"/>
      <c r="H155" s="19" t="s">
        <v>79</v>
      </c>
      <c r="I155" s="19" t="s">
        <v>80</v>
      </c>
      <c r="J155" s="19" t="s">
        <v>81</v>
      </c>
      <c r="K155" s="19" t="s">
        <v>82</v>
      </c>
      <c r="L155" s="19" t="s">
        <v>83</v>
      </c>
      <c r="M155" s="19" t="s">
        <v>84</v>
      </c>
      <c r="N155" s="19" t="s">
        <v>85</v>
      </c>
      <c r="O155" s="19" t="s">
        <v>86</v>
      </c>
      <c r="P155" s="19" t="s">
        <v>87</v>
      </c>
      <c r="Q155" s="19" t="s">
        <v>88</v>
      </c>
      <c r="R155" s="19" t="s">
        <v>89</v>
      </c>
      <c r="S155" s="19" t="s">
        <v>94</v>
      </c>
      <c r="T155" s="459"/>
      <c r="U155" s="459"/>
      <c r="W155" s="226" t="s">
        <v>416</v>
      </c>
    </row>
    <row r="156" spans="3:23" s="68" customFormat="1" ht="49.35" customHeight="1">
      <c r="C156" s="477"/>
      <c r="D156" s="478"/>
      <c r="E156" s="479"/>
      <c r="F156" s="85"/>
      <c r="G156" s="230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486"/>
      <c r="U156" s="87"/>
    </row>
    <row r="157" spans="3:23" s="68" customFormat="1" ht="49.35" customHeight="1">
      <c r="C157" s="480"/>
      <c r="D157" s="481"/>
      <c r="E157" s="482"/>
      <c r="F157" s="91"/>
      <c r="G157" s="231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487"/>
      <c r="U157" s="93"/>
    </row>
    <row r="158" spans="3:23" s="68" customFormat="1" ht="49.35" customHeight="1">
      <c r="C158" s="483"/>
      <c r="D158" s="484"/>
      <c r="E158" s="485"/>
      <c r="F158" s="88"/>
      <c r="G158" s="232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487"/>
      <c r="U158" s="90"/>
    </row>
    <row r="159" spans="3:23" s="68" customFormat="1" ht="49.35" customHeight="1">
      <c r="C159" s="477"/>
      <c r="D159" s="478"/>
      <c r="E159" s="479"/>
      <c r="F159" s="85"/>
      <c r="G159" s="230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487"/>
      <c r="U159" s="87"/>
    </row>
    <row r="160" spans="3:23" s="68" customFormat="1" ht="49.35" customHeight="1">
      <c r="C160" s="480"/>
      <c r="D160" s="481"/>
      <c r="E160" s="482"/>
      <c r="F160" s="91"/>
      <c r="G160" s="231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487"/>
      <c r="U160" s="93"/>
    </row>
    <row r="161" spans="3:23" s="68" customFormat="1" ht="49.35" customHeight="1">
      <c r="C161" s="483"/>
      <c r="D161" s="484"/>
      <c r="E161" s="485"/>
      <c r="F161" s="88"/>
      <c r="G161" s="232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487"/>
      <c r="U161" s="90"/>
    </row>
    <row r="162" spans="3:23" s="68" customFormat="1" ht="49.35" customHeight="1">
      <c r="C162" s="477"/>
      <c r="D162" s="478"/>
      <c r="E162" s="479"/>
      <c r="F162" s="85"/>
      <c r="G162" s="230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487"/>
      <c r="U162" s="87"/>
    </row>
    <row r="163" spans="3:23" s="68" customFormat="1" ht="49.35" customHeight="1">
      <c r="C163" s="480"/>
      <c r="D163" s="481"/>
      <c r="E163" s="482"/>
      <c r="F163" s="91"/>
      <c r="G163" s="231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487"/>
      <c r="U163" s="93"/>
    </row>
    <row r="164" spans="3:23" s="68" customFormat="1" ht="49.35" customHeight="1">
      <c r="C164" s="483"/>
      <c r="D164" s="484"/>
      <c r="E164" s="485"/>
      <c r="F164" s="88"/>
      <c r="G164" s="232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487"/>
      <c r="U164" s="90"/>
    </row>
    <row r="165" spans="3:23" s="68" customFormat="1" ht="49.35" customHeight="1">
      <c r="C165" s="477"/>
      <c r="D165" s="478"/>
      <c r="E165" s="479"/>
      <c r="F165" s="85"/>
      <c r="G165" s="230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487"/>
      <c r="U165" s="87"/>
    </row>
    <row r="166" spans="3:23" s="68" customFormat="1" ht="49.35" customHeight="1">
      <c r="C166" s="480"/>
      <c r="D166" s="481"/>
      <c r="E166" s="482"/>
      <c r="F166" s="91"/>
      <c r="G166" s="231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487"/>
      <c r="U166" s="93"/>
    </row>
    <row r="167" spans="3:23" s="68" customFormat="1" ht="49.35" customHeight="1">
      <c r="C167" s="483"/>
      <c r="D167" s="484"/>
      <c r="E167" s="485"/>
      <c r="F167" s="88"/>
      <c r="G167" s="232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487"/>
      <c r="U167" s="90"/>
    </row>
    <row r="168" spans="3:23" s="68" customFormat="1" ht="49.35" customHeight="1">
      <c r="C168" s="477"/>
      <c r="D168" s="478"/>
      <c r="E168" s="479"/>
      <c r="F168" s="85"/>
      <c r="G168" s="230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487"/>
      <c r="U168" s="87"/>
    </row>
    <row r="169" spans="3:23" s="68" customFormat="1" ht="49.35" customHeight="1">
      <c r="C169" s="480"/>
      <c r="D169" s="481"/>
      <c r="E169" s="482"/>
      <c r="F169" s="91"/>
      <c r="G169" s="231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487"/>
      <c r="U169" s="93"/>
    </row>
    <row r="170" spans="3:23" s="68" customFormat="1" ht="49.35" customHeight="1">
      <c r="C170" s="483"/>
      <c r="D170" s="484"/>
      <c r="E170" s="485"/>
      <c r="F170" s="88"/>
      <c r="G170" s="232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487"/>
      <c r="U170" s="90"/>
    </row>
    <row r="171" spans="3:23" s="68" customFormat="1" ht="44.1" customHeight="1">
      <c r="C171" s="489" t="s">
        <v>332</v>
      </c>
      <c r="D171" s="492" t="s">
        <v>331</v>
      </c>
      <c r="E171" s="493"/>
      <c r="F171" s="494"/>
      <c r="G171" s="495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487"/>
      <c r="U171" s="487"/>
    </row>
    <row r="172" spans="3:23" s="68" customFormat="1" ht="44.1" customHeight="1">
      <c r="C172" s="490"/>
      <c r="D172" s="492" t="s">
        <v>140</v>
      </c>
      <c r="E172" s="493"/>
      <c r="F172" s="493"/>
      <c r="G172" s="496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487"/>
      <c r="U172" s="487"/>
    </row>
    <row r="173" spans="3:23" s="68" customFormat="1" ht="44.1" customHeight="1">
      <c r="C173" s="490"/>
      <c r="D173" s="497" t="s">
        <v>141</v>
      </c>
      <c r="E173" s="498"/>
      <c r="F173" s="499"/>
      <c r="G173" s="199" t="s">
        <v>321</v>
      </c>
      <c r="H173" s="234" t="str">
        <f>IF(COUNT(H171)=0,"",H171+H172)</f>
        <v/>
      </c>
      <c r="I173" s="234" t="str">
        <f t="shared" ref="I173" si="44">IF(COUNT(I171)=0,"",I171+I172)</f>
        <v/>
      </c>
      <c r="J173" s="234" t="str">
        <f t="shared" ref="J173" si="45">IF(COUNT(J171)=0,"",J171+J172)</f>
        <v/>
      </c>
      <c r="K173" s="234" t="str">
        <f t="shared" ref="K173" si="46">IF(COUNT(K171)=0,"",K171+K172)</f>
        <v/>
      </c>
      <c r="L173" s="234" t="str">
        <f t="shared" ref="L173" si="47">IF(COUNT(L171)=0,"",L171+L172)</f>
        <v/>
      </c>
      <c r="M173" s="234" t="str">
        <f t="shared" ref="M173" si="48">IF(COUNT(M171)=0,"",M171+M172)</f>
        <v/>
      </c>
      <c r="N173" s="234" t="str">
        <f t="shared" ref="N173" si="49">IF(COUNT(N171)=0,"",N171+N172)</f>
        <v/>
      </c>
      <c r="O173" s="234" t="str">
        <f t="shared" ref="O173" si="50">IF(COUNT(O171)=0,"",O171+O172)</f>
        <v/>
      </c>
      <c r="P173" s="234" t="str">
        <f t="shared" ref="P173" si="51">IF(COUNT(P171)=0,"",P171+P172)</f>
        <v/>
      </c>
      <c r="Q173" s="234" t="str">
        <f t="shared" ref="Q173" si="52">IF(COUNT(Q171)=0,"",Q171+Q172)</f>
        <v/>
      </c>
      <c r="R173" s="234" t="str">
        <f t="shared" ref="R173" si="53">IF(COUNT(R171)=0,"",R171+R172)</f>
        <v/>
      </c>
      <c r="S173" s="234" t="str">
        <f t="shared" ref="S173" si="54">IF(COUNT(S171)=0,"",S171+S172)</f>
        <v/>
      </c>
      <c r="T173" s="487"/>
      <c r="U173" s="487"/>
      <c r="W173" s="225" t="s">
        <v>414</v>
      </c>
    </row>
    <row r="174" spans="3:23" s="68" customFormat="1" ht="44.1" customHeight="1">
      <c r="C174" s="490"/>
      <c r="D174" s="500"/>
      <c r="E174" s="494"/>
      <c r="F174" s="495"/>
      <c r="G174" s="199" t="s">
        <v>322</v>
      </c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488"/>
      <c r="U174" s="487"/>
    </row>
    <row r="175" spans="3:23" s="68" customFormat="1" ht="44.1" customHeight="1">
      <c r="C175" s="490"/>
      <c r="D175" s="497" t="s">
        <v>142</v>
      </c>
      <c r="E175" s="498"/>
      <c r="F175" s="499"/>
      <c r="G175" s="199" t="s">
        <v>321</v>
      </c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22" t="str">
        <f>IF(COUNT(H175:S175)=0,"",SUM(H175:S175))</f>
        <v/>
      </c>
      <c r="U175" s="487"/>
    </row>
    <row r="176" spans="3:23" s="68" customFormat="1" ht="44.1" customHeight="1">
      <c r="C176" s="491"/>
      <c r="D176" s="500"/>
      <c r="E176" s="494"/>
      <c r="F176" s="495"/>
      <c r="G176" s="199" t="s">
        <v>322</v>
      </c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  <c r="S176" s="234"/>
      <c r="T176" s="222" t="str">
        <f>IF(COUNT(H176:S176)=0,"",SUM(H176:S176))</f>
        <v/>
      </c>
      <c r="U176" s="488"/>
    </row>
    <row r="177" spans="3:23" s="83" customFormat="1" ht="21.95" customHeight="1">
      <c r="C177" s="79" t="s">
        <v>260</v>
      </c>
      <c r="D177" s="94"/>
      <c r="E177" s="94"/>
      <c r="F177" s="94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</row>
    <row r="178" spans="3:23" s="83" customFormat="1" ht="21.95" customHeight="1">
      <c r="C178" s="79"/>
      <c r="D178" s="94"/>
      <c r="E178" s="94"/>
      <c r="F178" s="94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3:23" s="83" customFormat="1" ht="21.95" customHeight="1">
      <c r="C179" s="79"/>
      <c r="D179" s="94"/>
      <c r="E179" s="94"/>
      <c r="F179" s="94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3:23" s="83" customFormat="1" ht="21.95" customHeight="1">
      <c r="C180" s="79"/>
      <c r="D180" s="94"/>
      <c r="E180" s="94"/>
      <c r="F180" s="94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</row>
    <row r="181" spans="3:23" s="83" customFormat="1" ht="21.95" customHeight="1">
      <c r="C181" s="79"/>
      <c r="D181" s="94"/>
      <c r="E181" s="94"/>
      <c r="F181" s="94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</row>
    <row r="182" spans="3:23" s="83" customFormat="1" ht="21.95" customHeight="1">
      <c r="C182" s="79"/>
      <c r="D182" s="94"/>
      <c r="E182" s="94"/>
      <c r="F182" s="94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</row>
    <row r="183" spans="3:23" s="83" customFormat="1" ht="21.95" customHeight="1">
      <c r="C183" s="79"/>
      <c r="D183" s="94"/>
      <c r="E183" s="94"/>
      <c r="F183" s="94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</row>
    <row r="184" spans="3:23" s="83" customFormat="1" ht="21.95" customHeight="1">
      <c r="C184" s="79"/>
      <c r="D184" s="94"/>
      <c r="E184" s="94"/>
      <c r="F184" s="94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</row>
    <row r="185" spans="3:23" s="83" customFormat="1" ht="21.95" customHeight="1">
      <c r="C185" s="79"/>
      <c r="D185" s="94"/>
      <c r="E185" s="94"/>
      <c r="F185" s="94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</row>
    <row r="186" spans="3:23" s="83" customFormat="1" ht="21.95" customHeight="1">
      <c r="C186" s="79"/>
      <c r="D186" s="94"/>
      <c r="E186" s="94"/>
      <c r="F186" s="94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</row>
    <row r="187" spans="3:23" s="68" customFormat="1" ht="17.25">
      <c r="U187" s="84"/>
    </row>
    <row r="188" spans="3:23" s="68" customFormat="1" ht="21.95" customHeight="1">
      <c r="C188" s="61" t="s">
        <v>329</v>
      </c>
      <c r="D188" s="61"/>
      <c r="E188" s="61"/>
      <c r="F188" s="135"/>
      <c r="G188" s="61"/>
      <c r="U188" s="84"/>
    </row>
    <row r="189" spans="3:23" s="68" customFormat="1" ht="21.95" customHeight="1">
      <c r="C189" s="65" t="s">
        <v>16</v>
      </c>
      <c r="D189" s="65"/>
      <c r="E189" s="65"/>
      <c r="F189" s="137"/>
      <c r="G189" s="65"/>
      <c r="H189" s="66"/>
      <c r="U189" s="84"/>
    </row>
    <row r="190" spans="3:23" s="68" customFormat="1" ht="21.95" customHeight="1">
      <c r="C190" s="51" t="s">
        <v>28</v>
      </c>
      <c r="D190" s="51"/>
      <c r="E190" s="198" t="s">
        <v>315</v>
      </c>
      <c r="F190" s="65"/>
      <c r="R190" s="81"/>
      <c r="T190" s="81"/>
      <c r="U190" s="84"/>
    </row>
    <row r="191" spans="3:23" s="68" customFormat="1" ht="21.95" customHeight="1">
      <c r="C191" s="454" t="s">
        <v>139</v>
      </c>
      <c r="D191" s="475"/>
      <c r="E191" s="455"/>
      <c r="F191" s="460" t="s">
        <v>330</v>
      </c>
      <c r="G191" s="460" t="s">
        <v>327</v>
      </c>
      <c r="H191" s="182" t="s">
        <v>143</v>
      </c>
      <c r="I191" s="183"/>
      <c r="J191" s="183"/>
      <c r="K191" s="183"/>
      <c r="L191" s="184"/>
      <c r="M191" s="182" t="s">
        <v>144</v>
      </c>
      <c r="N191" s="183"/>
      <c r="O191" s="183"/>
      <c r="P191" s="183"/>
      <c r="Q191" s="183"/>
      <c r="R191" s="183"/>
      <c r="S191" s="184"/>
      <c r="T191" s="458" t="s">
        <v>324</v>
      </c>
      <c r="U191" s="458" t="s">
        <v>325</v>
      </c>
      <c r="W191" s="226" t="s">
        <v>100</v>
      </c>
    </row>
    <row r="192" spans="3:23" s="68" customFormat="1" ht="21.95" customHeight="1">
      <c r="C192" s="456"/>
      <c r="D192" s="476"/>
      <c r="E192" s="457"/>
      <c r="F192" s="461"/>
      <c r="G192" s="459"/>
      <c r="H192" s="19" t="s">
        <v>79</v>
      </c>
      <c r="I192" s="19" t="s">
        <v>80</v>
      </c>
      <c r="J192" s="19" t="s">
        <v>81</v>
      </c>
      <c r="K192" s="19" t="s">
        <v>82</v>
      </c>
      <c r="L192" s="19" t="s">
        <v>83</v>
      </c>
      <c r="M192" s="19" t="s">
        <v>84</v>
      </c>
      <c r="N192" s="19" t="s">
        <v>85</v>
      </c>
      <c r="O192" s="19" t="s">
        <v>86</v>
      </c>
      <c r="P192" s="19" t="s">
        <v>87</v>
      </c>
      <c r="Q192" s="19" t="s">
        <v>88</v>
      </c>
      <c r="R192" s="19" t="s">
        <v>89</v>
      </c>
      <c r="S192" s="19" t="s">
        <v>94</v>
      </c>
      <c r="T192" s="459"/>
      <c r="U192" s="459"/>
      <c r="W192" s="226" t="s">
        <v>416</v>
      </c>
    </row>
    <row r="193" spans="3:21" s="68" customFormat="1" ht="49.35" customHeight="1">
      <c r="C193" s="477"/>
      <c r="D193" s="478"/>
      <c r="E193" s="479"/>
      <c r="F193" s="85"/>
      <c r="G193" s="230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486"/>
      <c r="U193" s="87"/>
    </row>
    <row r="194" spans="3:21" s="68" customFormat="1" ht="49.35" customHeight="1">
      <c r="C194" s="480"/>
      <c r="D194" s="481"/>
      <c r="E194" s="482"/>
      <c r="F194" s="91"/>
      <c r="G194" s="231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487"/>
      <c r="U194" s="93"/>
    </row>
    <row r="195" spans="3:21" s="68" customFormat="1" ht="49.35" customHeight="1">
      <c r="C195" s="483"/>
      <c r="D195" s="484"/>
      <c r="E195" s="485"/>
      <c r="F195" s="88"/>
      <c r="G195" s="232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487"/>
      <c r="U195" s="90"/>
    </row>
    <row r="196" spans="3:21" s="68" customFormat="1" ht="49.35" customHeight="1">
      <c r="C196" s="477"/>
      <c r="D196" s="478"/>
      <c r="E196" s="479"/>
      <c r="F196" s="85"/>
      <c r="G196" s="230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487"/>
      <c r="U196" s="87"/>
    </row>
    <row r="197" spans="3:21" s="68" customFormat="1" ht="49.35" customHeight="1">
      <c r="C197" s="480"/>
      <c r="D197" s="481"/>
      <c r="E197" s="482"/>
      <c r="F197" s="91"/>
      <c r="G197" s="231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487"/>
      <c r="U197" s="93"/>
    </row>
    <row r="198" spans="3:21" s="68" customFormat="1" ht="49.35" customHeight="1">
      <c r="C198" s="483"/>
      <c r="D198" s="484"/>
      <c r="E198" s="485"/>
      <c r="F198" s="88"/>
      <c r="G198" s="232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487"/>
      <c r="U198" s="90"/>
    </row>
    <row r="199" spans="3:21" s="68" customFormat="1" ht="49.35" customHeight="1">
      <c r="C199" s="477"/>
      <c r="D199" s="478"/>
      <c r="E199" s="479"/>
      <c r="F199" s="85"/>
      <c r="G199" s="230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487"/>
      <c r="U199" s="87"/>
    </row>
    <row r="200" spans="3:21" s="68" customFormat="1" ht="49.35" customHeight="1">
      <c r="C200" s="480"/>
      <c r="D200" s="481"/>
      <c r="E200" s="482"/>
      <c r="F200" s="91"/>
      <c r="G200" s="231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487"/>
      <c r="U200" s="93"/>
    </row>
    <row r="201" spans="3:21" s="68" customFormat="1" ht="49.35" customHeight="1">
      <c r="C201" s="483"/>
      <c r="D201" s="484"/>
      <c r="E201" s="485"/>
      <c r="F201" s="88"/>
      <c r="G201" s="232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487"/>
      <c r="U201" s="90"/>
    </row>
    <row r="202" spans="3:21" s="68" customFormat="1" ht="49.35" customHeight="1">
      <c r="C202" s="477"/>
      <c r="D202" s="478"/>
      <c r="E202" s="479"/>
      <c r="F202" s="85"/>
      <c r="G202" s="230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487"/>
      <c r="U202" s="87"/>
    </row>
    <row r="203" spans="3:21" s="68" customFormat="1" ht="49.35" customHeight="1">
      <c r="C203" s="480"/>
      <c r="D203" s="481"/>
      <c r="E203" s="482"/>
      <c r="F203" s="91"/>
      <c r="G203" s="231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487"/>
      <c r="U203" s="93"/>
    </row>
    <row r="204" spans="3:21" s="68" customFormat="1" ht="49.35" customHeight="1">
      <c r="C204" s="483"/>
      <c r="D204" s="484"/>
      <c r="E204" s="485"/>
      <c r="F204" s="88"/>
      <c r="G204" s="232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487"/>
      <c r="U204" s="90"/>
    </row>
    <row r="205" spans="3:21" s="68" customFormat="1" ht="49.35" customHeight="1">
      <c r="C205" s="477"/>
      <c r="D205" s="478"/>
      <c r="E205" s="479"/>
      <c r="F205" s="85"/>
      <c r="G205" s="230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487"/>
      <c r="U205" s="87"/>
    </row>
    <row r="206" spans="3:21" s="68" customFormat="1" ht="49.35" customHeight="1">
      <c r="C206" s="480"/>
      <c r="D206" s="481"/>
      <c r="E206" s="482"/>
      <c r="F206" s="91"/>
      <c r="G206" s="231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487"/>
      <c r="U206" s="93"/>
    </row>
    <row r="207" spans="3:21" s="68" customFormat="1" ht="49.35" customHeight="1">
      <c r="C207" s="483"/>
      <c r="D207" s="484"/>
      <c r="E207" s="485"/>
      <c r="F207" s="88"/>
      <c r="G207" s="232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487"/>
      <c r="U207" s="90"/>
    </row>
    <row r="208" spans="3:21" s="68" customFormat="1" ht="44.1" customHeight="1">
      <c r="C208" s="489" t="s">
        <v>332</v>
      </c>
      <c r="D208" s="492" t="s">
        <v>331</v>
      </c>
      <c r="E208" s="493"/>
      <c r="F208" s="494"/>
      <c r="G208" s="495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487"/>
      <c r="U208" s="487"/>
    </row>
    <row r="209" spans="3:23" s="68" customFormat="1" ht="44.1" customHeight="1">
      <c r="C209" s="490"/>
      <c r="D209" s="492" t="s">
        <v>140</v>
      </c>
      <c r="E209" s="493"/>
      <c r="F209" s="493"/>
      <c r="G209" s="496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487"/>
      <c r="U209" s="487"/>
    </row>
    <row r="210" spans="3:23" s="68" customFormat="1" ht="44.1" customHeight="1">
      <c r="C210" s="490"/>
      <c r="D210" s="497" t="s">
        <v>141</v>
      </c>
      <c r="E210" s="498"/>
      <c r="F210" s="499"/>
      <c r="G210" s="199" t="s">
        <v>321</v>
      </c>
      <c r="H210" s="234" t="str">
        <f>IF(COUNT(H208)=0,"",H208+H209)</f>
        <v/>
      </c>
      <c r="I210" s="234" t="str">
        <f t="shared" ref="I210" si="55">IF(COUNT(I208)=0,"",I208+I209)</f>
        <v/>
      </c>
      <c r="J210" s="234" t="str">
        <f t="shared" ref="J210" si="56">IF(COUNT(J208)=0,"",J208+J209)</f>
        <v/>
      </c>
      <c r="K210" s="234" t="str">
        <f t="shared" ref="K210" si="57">IF(COUNT(K208)=0,"",K208+K209)</f>
        <v/>
      </c>
      <c r="L210" s="234" t="str">
        <f t="shared" ref="L210" si="58">IF(COUNT(L208)=0,"",L208+L209)</f>
        <v/>
      </c>
      <c r="M210" s="234" t="str">
        <f t="shared" ref="M210" si="59">IF(COUNT(M208)=0,"",M208+M209)</f>
        <v/>
      </c>
      <c r="N210" s="234" t="str">
        <f t="shared" ref="N210" si="60">IF(COUNT(N208)=0,"",N208+N209)</f>
        <v/>
      </c>
      <c r="O210" s="234" t="str">
        <f t="shared" ref="O210" si="61">IF(COUNT(O208)=0,"",O208+O209)</f>
        <v/>
      </c>
      <c r="P210" s="234" t="str">
        <f t="shared" ref="P210" si="62">IF(COUNT(P208)=0,"",P208+P209)</f>
        <v/>
      </c>
      <c r="Q210" s="234" t="str">
        <f t="shared" ref="Q210" si="63">IF(COUNT(Q208)=0,"",Q208+Q209)</f>
        <v/>
      </c>
      <c r="R210" s="234" t="str">
        <f t="shared" ref="R210" si="64">IF(COUNT(R208)=0,"",R208+R209)</f>
        <v/>
      </c>
      <c r="S210" s="234" t="str">
        <f t="shared" ref="S210" si="65">IF(COUNT(S208)=0,"",S208+S209)</f>
        <v/>
      </c>
      <c r="T210" s="487"/>
      <c r="U210" s="487"/>
      <c r="W210" s="225" t="s">
        <v>414</v>
      </c>
    </row>
    <row r="211" spans="3:23" s="68" customFormat="1" ht="44.1" customHeight="1">
      <c r="C211" s="490"/>
      <c r="D211" s="500"/>
      <c r="E211" s="494"/>
      <c r="F211" s="495"/>
      <c r="G211" s="199" t="s">
        <v>322</v>
      </c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488"/>
      <c r="U211" s="487"/>
    </row>
    <row r="212" spans="3:23" s="68" customFormat="1" ht="44.1" customHeight="1">
      <c r="C212" s="490"/>
      <c r="D212" s="497" t="s">
        <v>142</v>
      </c>
      <c r="E212" s="498"/>
      <c r="F212" s="499"/>
      <c r="G212" s="199" t="s">
        <v>321</v>
      </c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222" t="str">
        <f>IF(COUNT(H212:S212)=0,"",SUM(H212:S212))</f>
        <v/>
      </c>
      <c r="U212" s="487"/>
    </row>
    <row r="213" spans="3:23" s="68" customFormat="1" ht="44.1" customHeight="1">
      <c r="C213" s="491"/>
      <c r="D213" s="500"/>
      <c r="E213" s="494"/>
      <c r="F213" s="495"/>
      <c r="G213" s="199" t="s">
        <v>322</v>
      </c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222" t="str">
        <f>IF(COUNT(H213:S213)=0,"",SUM(H213:S213))</f>
        <v/>
      </c>
      <c r="U213" s="488"/>
    </row>
    <row r="214" spans="3:23" s="83" customFormat="1" ht="21.95" customHeight="1">
      <c r="C214" s="79" t="s">
        <v>260</v>
      </c>
      <c r="D214" s="94"/>
      <c r="E214" s="94"/>
      <c r="F214" s="94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</row>
    <row r="215" spans="3:23" s="83" customFormat="1" ht="21.95" customHeight="1">
      <c r="C215" s="79"/>
      <c r="D215" s="94"/>
      <c r="E215" s="94"/>
      <c r="F215" s="94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  <row r="216" spans="3:23" s="83" customFormat="1" ht="21.95" customHeight="1">
      <c r="C216" s="79"/>
      <c r="D216" s="94"/>
      <c r="E216" s="94"/>
      <c r="F216" s="94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</row>
    <row r="217" spans="3:23" s="83" customFormat="1" ht="21.95" customHeight="1">
      <c r="C217" s="79"/>
      <c r="D217" s="94"/>
      <c r="E217" s="94"/>
      <c r="F217" s="94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</row>
    <row r="218" spans="3:23" s="83" customFormat="1" ht="21.95" customHeight="1">
      <c r="C218" s="79"/>
      <c r="D218" s="94"/>
      <c r="E218" s="94"/>
      <c r="F218" s="94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</row>
    <row r="219" spans="3:23" s="83" customFormat="1" ht="21.95" customHeight="1">
      <c r="C219" s="79"/>
      <c r="D219" s="94"/>
      <c r="E219" s="94"/>
      <c r="F219" s="94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</row>
    <row r="220" spans="3:23" s="83" customFormat="1" ht="21.95" customHeight="1">
      <c r="C220" s="79"/>
      <c r="D220" s="94"/>
      <c r="E220" s="94"/>
      <c r="F220" s="94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</row>
    <row r="221" spans="3:23" s="83" customFormat="1" ht="21.95" customHeight="1">
      <c r="C221" s="79"/>
      <c r="D221" s="94"/>
      <c r="E221" s="94"/>
      <c r="F221" s="94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</row>
    <row r="222" spans="3:23" s="83" customFormat="1" ht="21.95" customHeight="1">
      <c r="C222" s="79"/>
      <c r="D222" s="94"/>
      <c r="E222" s="94"/>
      <c r="F222" s="94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</row>
    <row r="223" spans="3:23" s="83" customFormat="1" ht="21.95" customHeight="1">
      <c r="C223" s="79"/>
      <c r="D223" s="94"/>
      <c r="E223" s="94"/>
      <c r="F223" s="94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</row>
    <row r="224" spans="3:23" s="68" customFormat="1" ht="17.25">
      <c r="U224" s="84"/>
    </row>
    <row r="225" spans="3:23" s="68" customFormat="1" ht="21.95" customHeight="1">
      <c r="C225" s="61" t="s">
        <v>329</v>
      </c>
      <c r="D225" s="61"/>
      <c r="E225" s="61"/>
      <c r="F225" s="135"/>
      <c r="G225" s="61"/>
      <c r="U225" s="84"/>
    </row>
    <row r="226" spans="3:23" s="68" customFormat="1" ht="21.95" customHeight="1">
      <c r="C226" s="65" t="s">
        <v>16</v>
      </c>
      <c r="D226" s="65"/>
      <c r="E226" s="65"/>
      <c r="F226" s="137"/>
      <c r="G226" s="65"/>
      <c r="H226" s="66"/>
      <c r="U226" s="84"/>
    </row>
    <row r="227" spans="3:23" s="68" customFormat="1" ht="21.95" customHeight="1">
      <c r="C227" s="51" t="s">
        <v>28</v>
      </c>
      <c r="D227" s="51"/>
      <c r="E227" s="198" t="s">
        <v>316</v>
      </c>
      <c r="F227" s="65"/>
      <c r="R227" s="81"/>
      <c r="T227" s="81"/>
      <c r="U227" s="84"/>
    </row>
    <row r="228" spans="3:23" s="68" customFormat="1" ht="21.95" customHeight="1">
      <c r="C228" s="454" t="s">
        <v>139</v>
      </c>
      <c r="D228" s="475"/>
      <c r="E228" s="455"/>
      <c r="F228" s="460" t="s">
        <v>330</v>
      </c>
      <c r="G228" s="460" t="s">
        <v>327</v>
      </c>
      <c r="H228" s="182" t="s">
        <v>143</v>
      </c>
      <c r="I228" s="183"/>
      <c r="J228" s="183"/>
      <c r="K228" s="183"/>
      <c r="L228" s="184"/>
      <c r="M228" s="182" t="s">
        <v>144</v>
      </c>
      <c r="N228" s="183"/>
      <c r="O228" s="183"/>
      <c r="P228" s="183"/>
      <c r="Q228" s="183"/>
      <c r="R228" s="183"/>
      <c r="S228" s="184"/>
      <c r="T228" s="458" t="s">
        <v>324</v>
      </c>
      <c r="U228" s="458" t="s">
        <v>325</v>
      </c>
      <c r="W228" s="226" t="s">
        <v>100</v>
      </c>
    </row>
    <row r="229" spans="3:23" s="68" customFormat="1" ht="21.95" customHeight="1">
      <c r="C229" s="456"/>
      <c r="D229" s="476"/>
      <c r="E229" s="457"/>
      <c r="F229" s="461"/>
      <c r="G229" s="459"/>
      <c r="H229" s="19" t="s">
        <v>79</v>
      </c>
      <c r="I229" s="19" t="s">
        <v>80</v>
      </c>
      <c r="J229" s="19" t="s">
        <v>81</v>
      </c>
      <c r="K229" s="19" t="s">
        <v>82</v>
      </c>
      <c r="L229" s="19" t="s">
        <v>83</v>
      </c>
      <c r="M229" s="19" t="s">
        <v>84</v>
      </c>
      <c r="N229" s="19" t="s">
        <v>85</v>
      </c>
      <c r="O229" s="19" t="s">
        <v>86</v>
      </c>
      <c r="P229" s="19" t="s">
        <v>87</v>
      </c>
      <c r="Q229" s="19" t="s">
        <v>88</v>
      </c>
      <c r="R229" s="19" t="s">
        <v>89</v>
      </c>
      <c r="S229" s="19" t="s">
        <v>94</v>
      </c>
      <c r="T229" s="459"/>
      <c r="U229" s="459"/>
      <c r="W229" s="226" t="s">
        <v>416</v>
      </c>
    </row>
    <row r="230" spans="3:23" s="68" customFormat="1" ht="49.35" customHeight="1">
      <c r="C230" s="477"/>
      <c r="D230" s="478"/>
      <c r="E230" s="479"/>
      <c r="F230" s="85"/>
      <c r="G230" s="230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486"/>
      <c r="U230" s="87"/>
    </row>
    <row r="231" spans="3:23" s="68" customFormat="1" ht="49.35" customHeight="1">
      <c r="C231" s="480"/>
      <c r="D231" s="481"/>
      <c r="E231" s="482"/>
      <c r="F231" s="91"/>
      <c r="G231" s="231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487"/>
      <c r="U231" s="93"/>
    </row>
    <row r="232" spans="3:23" s="68" customFormat="1" ht="49.35" customHeight="1">
      <c r="C232" s="483"/>
      <c r="D232" s="484"/>
      <c r="E232" s="485"/>
      <c r="F232" s="88"/>
      <c r="G232" s="232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487"/>
      <c r="U232" s="90"/>
    </row>
    <row r="233" spans="3:23" s="68" customFormat="1" ht="49.35" customHeight="1">
      <c r="C233" s="477"/>
      <c r="D233" s="478"/>
      <c r="E233" s="479"/>
      <c r="F233" s="85"/>
      <c r="G233" s="230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487"/>
      <c r="U233" s="87"/>
    </row>
    <row r="234" spans="3:23" s="68" customFormat="1" ht="49.35" customHeight="1">
      <c r="C234" s="480"/>
      <c r="D234" s="481"/>
      <c r="E234" s="482"/>
      <c r="F234" s="91"/>
      <c r="G234" s="231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487"/>
      <c r="U234" s="93"/>
    </row>
    <row r="235" spans="3:23" s="68" customFormat="1" ht="49.35" customHeight="1">
      <c r="C235" s="483"/>
      <c r="D235" s="484"/>
      <c r="E235" s="485"/>
      <c r="F235" s="88"/>
      <c r="G235" s="232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487"/>
      <c r="U235" s="90"/>
    </row>
    <row r="236" spans="3:23" s="68" customFormat="1" ht="49.35" customHeight="1">
      <c r="C236" s="477"/>
      <c r="D236" s="478"/>
      <c r="E236" s="479"/>
      <c r="F236" s="85"/>
      <c r="G236" s="230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487"/>
      <c r="U236" s="87"/>
    </row>
    <row r="237" spans="3:23" s="68" customFormat="1" ht="49.35" customHeight="1">
      <c r="C237" s="480"/>
      <c r="D237" s="481"/>
      <c r="E237" s="482"/>
      <c r="F237" s="91"/>
      <c r="G237" s="231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487"/>
      <c r="U237" s="93"/>
    </row>
    <row r="238" spans="3:23" s="68" customFormat="1" ht="49.35" customHeight="1">
      <c r="C238" s="483"/>
      <c r="D238" s="484"/>
      <c r="E238" s="485"/>
      <c r="F238" s="88"/>
      <c r="G238" s="232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487"/>
      <c r="U238" s="90"/>
    </row>
    <row r="239" spans="3:23" s="68" customFormat="1" ht="49.35" customHeight="1">
      <c r="C239" s="477"/>
      <c r="D239" s="478"/>
      <c r="E239" s="479"/>
      <c r="F239" s="85"/>
      <c r="G239" s="230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487"/>
      <c r="U239" s="87"/>
    </row>
    <row r="240" spans="3:23" s="68" customFormat="1" ht="49.35" customHeight="1">
      <c r="C240" s="480"/>
      <c r="D240" s="481"/>
      <c r="E240" s="482"/>
      <c r="F240" s="91"/>
      <c r="G240" s="231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487"/>
      <c r="U240" s="93"/>
    </row>
    <row r="241" spans="3:23" s="68" customFormat="1" ht="49.35" customHeight="1">
      <c r="C241" s="483"/>
      <c r="D241" s="484"/>
      <c r="E241" s="485"/>
      <c r="F241" s="88"/>
      <c r="G241" s="232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487"/>
      <c r="U241" s="90"/>
    </row>
    <row r="242" spans="3:23" s="68" customFormat="1" ht="49.35" customHeight="1">
      <c r="C242" s="477"/>
      <c r="D242" s="478"/>
      <c r="E242" s="479"/>
      <c r="F242" s="85"/>
      <c r="G242" s="230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487"/>
      <c r="U242" s="87"/>
    </row>
    <row r="243" spans="3:23" s="68" customFormat="1" ht="49.35" customHeight="1">
      <c r="C243" s="480"/>
      <c r="D243" s="481"/>
      <c r="E243" s="482"/>
      <c r="F243" s="91"/>
      <c r="G243" s="231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487"/>
      <c r="U243" s="93"/>
    </row>
    <row r="244" spans="3:23" s="68" customFormat="1" ht="49.35" customHeight="1">
      <c r="C244" s="483"/>
      <c r="D244" s="484"/>
      <c r="E244" s="485"/>
      <c r="F244" s="88"/>
      <c r="G244" s="232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487"/>
      <c r="U244" s="90"/>
    </row>
    <row r="245" spans="3:23" s="68" customFormat="1" ht="44.1" customHeight="1">
      <c r="C245" s="489" t="s">
        <v>332</v>
      </c>
      <c r="D245" s="492" t="s">
        <v>331</v>
      </c>
      <c r="E245" s="493"/>
      <c r="F245" s="494"/>
      <c r="G245" s="495"/>
      <c r="H245" s="233"/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487"/>
      <c r="U245" s="487"/>
    </row>
    <row r="246" spans="3:23" s="68" customFormat="1" ht="44.1" customHeight="1">
      <c r="C246" s="490"/>
      <c r="D246" s="492" t="s">
        <v>140</v>
      </c>
      <c r="E246" s="493"/>
      <c r="F246" s="493"/>
      <c r="G246" s="496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  <c r="R246" s="234"/>
      <c r="S246" s="234"/>
      <c r="T246" s="487"/>
      <c r="U246" s="487"/>
    </row>
    <row r="247" spans="3:23" s="68" customFormat="1" ht="44.1" customHeight="1">
      <c r="C247" s="490"/>
      <c r="D247" s="497" t="s">
        <v>141</v>
      </c>
      <c r="E247" s="498"/>
      <c r="F247" s="499"/>
      <c r="G247" s="199" t="s">
        <v>321</v>
      </c>
      <c r="H247" s="234" t="str">
        <f>IF(COUNT(H245)=0,"",H245+H246)</f>
        <v/>
      </c>
      <c r="I247" s="234" t="str">
        <f t="shared" ref="I247" si="66">IF(COUNT(I245)=0,"",I245+I246)</f>
        <v/>
      </c>
      <c r="J247" s="234" t="str">
        <f t="shared" ref="J247" si="67">IF(COUNT(J245)=0,"",J245+J246)</f>
        <v/>
      </c>
      <c r="K247" s="234" t="str">
        <f t="shared" ref="K247" si="68">IF(COUNT(K245)=0,"",K245+K246)</f>
        <v/>
      </c>
      <c r="L247" s="234" t="str">
        <f t="shared" ref="L247" si="69">IF(COUNT(L245)=0,"",L245+L246)</f>
        <v/>
      </c>
      <c r="M247" s="234" t="str">
        <f t="shared" ref="M247" si="70">IF(COUNT(M245)=0,"",M245+M246)</f>
        <v/>
      </c>
      <c r="N247" s="234" t="str">
        <f t="shared" ref="N247" si="71">IF(COUNT(N245)=0,"",N245+N246)</f>
        <v/>
      </c>
      <c r="O247" s="234" t="str">
        <f t="shared" ref="O247" si="72">IF(COUNT(O245)=0,"",O245+O246)</f>
        <v/>
      </c>
      <c r="P247" s="234" t="str">
        <f t="shared" ref="P247" si="73">IF(COUNT(P245)=0,"",P245+P246)</f>
        <v/>
      </c>
      <c r="Q247" s="234" t="str">
        <f t="shared" ref="Q247" si="74">IF(COUNT(Q245)=0,"",Q245+Q246)</f>
        <v/>
      </c>
      <c r="R247" s="234" t="str">
        <f t="shared" ref="R247" si="75">IF(COUNT(R245)=0,"",R245+R246)</f>
        <v/>
      </c>
      <c r="S247" s="234" t="str">
        <f t="shared" ref="S247" si="76">IF(COUNT(S245)=0,"",S245+S246)</f>
        <v/>
      </c>
      <c r="T247" s="487"/>
      <c r="U247" s="487"/>
      <c r="W247" s="225" t="s">
        <v>414</v>
      </c>
    </row>
    <row r="248" spans="3:23" s="68" customFormat="1" ht="44.1" customHeight="1">
      <c r="C248" s="490"/>
      <c r="D248" s="500"/>
      <c r="E248" s="494"/>
      <c r="F248" s="495"/>
      <c r="G248" s="199" t="s">
        <v>322</v>
      </c>
      <c r="H248" s="234"/>
      <c r="I248" s="234"/>
      <c r="J248" s="234"/>
      <c r="K248" s="234"/>
      <c r="L248" s="234"/>
      <c r="M248" s="234"/>
      <c r="N248" s="234"/>
      <c r="O248" s="234"/>
      <c r="P248" s="234"/>
      <c r="Q248" s="234"/>
      <c r="R248" s="234"/>
      <c r="S248" s="234"/>
      <c r="T248" s="488"/>
      <c r="U248" s="487"/>
    </row>
    <row r="249" spans="3:23" s="68" customFormat="1" ht="44.1" customHeight="1">
      <c r="C249" s="490"/>
      <c r="D249" s="497" t="s">
        <v>142</v>
      </c>
      <c r="E249" s="498"/>
      <c r="F249" s="499"/>
      <c r="G249" s="199" t="s">
        <v>321</v>
      </c>
      <c r="H249" s="234"/>
      <c r="I249" s="234"/>
      <c r="J249" s="234"/>
      <c r="K249" s="234"/>
      <c r="L249" s="234"/>
      <c r="M249" s="234"/>
      <c r="N249" s="234"/>
      <c r="O249" s="234"/>
      <c r="P249" s="234"/>
      <c r="Q249" s="234"/>
      <c r="R249" s="234"/>
      <c r="S249" s="234"/>
      <c r="T249" s="222" t="str">
        <f>IF(COUNT(H249:S249)=0,"",SUM(H249:S249))</f>
        <v/>
      </c>
      <c r="U249" s="487"/>
    </row>
    <row r="250" spans="3:23" s="68" customFormat="1" ht="44.1" customHeight="1">
      <c r="C250" s="491"/>
      <c r="D250" s="500"/>
      <c r="E250" s="494"/>
      <c r="F250" s="495"/>
      <c r="G250" s="199" t="s">
        <v>322</v>
      </c>
      <c r="H250" s="234"/>
      <c r="I250" s="234"/>
      <c r="J250" s="234"/>
      <c r="K250" s="234"/>
      <c r="L250" s="234"/>
      <c r="M250" s="234"/>
      <c r="N250" s="234"/>
      <c r="O250" s="234"/>
      <c r="P250" s="234"/>
      <c r="Q250" s="234"/>
      <c r="R250" s="234"/>
      <c r="S250" s="234"/>
      <c r="T250" s="222" t="str">
        <f>IF(COUNT(H250:S250)=0,"",SUM(H250:S250))</f>
        <v/>
      </c>
      <c r="U250" s="488"/>
    </row>
    <row r="251" spans="3:23" s="83" customFormat="1" ht="21.95" customHeight="1">
      <c r="C251" s="79" t="s">
        <v>260</v>
      </c>
      <c r="D251" s="94"/>
      <c r="E251" s="94"/>
      <c r="F251" s="94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</row>
    <row r="252" spans="3:23" s="83" customFormat="1" ht="21.95" customHeight="1">
      <c r="C252" s="79"/>
      <c r="D252" s="94"/>
      <c r="E252" s="94"/>
      <c r="F252" s="94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</row>
    <row r="253" spans="3:23" s="83" customFormat="1" ht="21.95" customHeight="1">
      <c r="C253" s="79"/>
      <c r="D253" s="94"/>
      <c r="E253" s="94"/>
      <c r="F253" s="94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</row>
    <row r="254" spans="3:23" s="83" customFormat="1" ht="21.95" customHeight="1">
      <c r="C254" s="79"/>
      <c r="D254" s="94"/>
      <c r="E254" s="94"/>
      <c r="F254" s="94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</row>
    <row r="255" spans="3:23" s="83" customFormat="1" ht="21.95" customHeight="1">
      <c r="C255" s="79"/>
      <c r="D255" s="94"/>
      <c r="E255" s="94"/>
      <c r="F255" s="94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</row>
    <row r="256" spans="3:23" s="83" customFormat="1" ht="21.95" customHeight="1">
      <c r="C256" s="79"/>
      <c r="D256" s="94"/>
      <c r="E256" s="94"/>
      <c r="F256" s="94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</row>
    <row r="257" spans="3:23" s="83" customFormat="1" ht="21.95" customHeight="1">
      <c r="C257" s="79"/>
      <c r="D257" s="94"/>
      <c r="E257" s="94"/>
      <c r="F257" s="94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</row>
    <row r="258" spans="3:23" s="83" customFormat="1" ht="21.95" customHeight="1">
      <c r="C258" s="79"/>
      <c r="D258" s="94"/>
      <c r="E258" s="94"/>
      <c r="F258" s="94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</row>
    <row r="259" spans="3:23" s="83" customFormat="1" ht="21.95" customHeight="1">
      <c r="C259" s="79"/>
      <c r="D259" s="94"/>
      <c r="E259" s="94"/>
      <c r="F259" s="94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</row>
    <row r="260" spans="3:23" s="83" customFormat="1" ht="21.95" customHeight="1">
      <c r="C260" s="79"/>
      <c r="D260" s="94"/>
      <c r="E260" s="94"/>
      <c r="F260" s="94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</row>
    <row r="261" spans="3:23" s="68" customFormat="1" ht="17.25">
      <c r="U261" s="84"/>
    </row>
    <row r="262" spans="3:23" s="68" customFormat="1" ht="21.95" customHeight="1">
      <c r="C262" s="61" t="s">
        <v>329</v>
      </c>
      <c r="D262" s="61"/>
      <c r="E262" s="61"/>
      <c r="F262" s="135"/>
      <c r="G262" s="61"/>
      <c r="U262" s="84"/>
    </row>
    <row r="263" spans="3:23" s="68" customFormat="1" ht="21.95" customHeight="1">
      <c r="C263" s="65" t="s">
        <v>16</v>
      </c>
      <c r="D263" s="65"/>
      <c r="E263" s="65"/>
      <c r="F263" s="137"/>
      <c r="G263" s="65"/>
      <c r="H263" s="66"/>
      <c r="U263" s="84"/>
    </row>
    <row r="264" spans="3:23" s="68" customFormat="1" ht="21.95" customHeight="1">
      <c r="C264" s="51" t="s">
        <v>28</v>
      </c>
      <c r="D264" s="51"/>
      <c r="E264" s="198" t="s">
        <v>317</v>
      </c>
      <c r="F264" s="65"/>
      <c r="R264" s="81"/>
      <c r="T264" s="81"/>
      <c r="U264" s="84"/>
    </row>
    <row r="265" spans="3:23" s="68" customFormat="1" ht="21.95" customHeight="1">
      <c r="C265" s="454" t="s">
        <v>139</v>
      </c>
      <c r="D265" s="475"/>
      <c r="E265" s="455"/>
      <c r="F265" s="460" t="s">
        <v>330</v>
      </c>
      <c r="G265" s="460" t="s">
        <v>327</v>
      </c>
      <c r="H265" s="182" t="s">
        <v>143</v>
      </c>
      <c r="I265" s="183"/>
      <c r="J265" s="183"/>
      <c r="K265" s="183"/>
      <c r="L265" s="184"/>
      <c r="M265" s="182" t="s">
        <v>144</v>
      </c>
      <c r="N265" s="183"/>
      <c r="O265" s="183"/>
      <c r="P265" s="183"/>
      <c r="Q265" s="183"/>
      <c r="R265" s="183"/>
      <c r="S265" s="184"/>
      <c r="T265" s="458" t="s">
        <v>324</v>
      </c>
      <c r="U265" s="458" t="s">
        <v>325</v>
      </c>
      <c r="W265" s="226" t="s">
        <v>100</v>
      </c>
    </row>
    <row r="266" spans="3:23" s="68" customFormat="1" ht="21.95" customHeight="1">
      <c r="C266" s="456"/>
      <c r="D266" s="476"/>
      <c r="E266" s="457"/>
      <c r="F266" s="461"/>
      <c r="G266" s="459"/>
      <c r="H266" s="19" t="s">
        <v>79</v>
      </c>
      <c r="I266" s="19" t="s">
        <v>80</v>
      </c>
      <c r="J266" s="19" t="s">
        <v>81</v>
      </c>
      <c r="K266" s="19" t="s">
        <v>82</v>
      </c>
      <c r="L266" s="19" t="s">
        <v>83</v>
      </c>
      <c r="M266" s="19" t="s">
        <v>84</v>
      </c>
      <c r="N266" s="19" t="s">
        <v>85</v>
      </c>
      <c r="O266" s="19" t="s">
        <v>86</v>
      </c>
      <c r="P266" s="19" t="s">
        <v>87</v>
      </c>
      <c r="Q266" s="19" t="s">
        <v>88</v>
      </c>
      <c r="R266" s="19" t="s">
        <v>89</v>
      </c>
      <c r="S266" s="19" t="s">
        <v>94</v>
      </c>
      <c r="T266" s="459"/>
      <c r="U266" s="459"/>
      <c r="W266" s="226" t="s">
        <v>416</v>
      </c>
    </row>
    <row r="267" spans="3:23" s="68" customFormat="1" ht="49.35" customHeight="1">
      <c r="C267" s="477"/>
      <c r="D267" s="478"/>
      <c r="E267" s="479"/>
      <c r="F267" s="85"/>
      <c r="G267" s="230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486"/>
      <c r="U267" s="87"/>
    </row>
    <row r="268" spans="3:23" s="68" customFormat="1" ht="49.35" customHeight="1">
      <c r="C268" s="480"/>
      <c r="D268" s="481"/>
      <c r="E268" s="482"/>
      <c r="F268" s="91"/>
      <c r="G268" s="231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487"/>
      <c r="U268" s="93"/>
    </row>
    <row r="269" spans="3:23" s="68" customFormat="1" ht="49.35" customHeight="1">
      <c r="C269" s="483"/>
      <c r="D269" s="484"/>
      <c r="E269" s="485"/>
      <c r="F269" s="88"/>
      <c r="G269" s="232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487"/>
      <c r="U269" s="90"/>
    </row>
    <row r="270" spans="3:23" s="68" customFormat="1" ht="49.35" customHeight="1">
      <c r="C270" s="477"/>
      <c r="D270" s="478"/>
      <c r="E270" s="479"/>
      <c r="F270" s="85"/>
      <c r="G270" s="230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487"/>
      <c r="U270" s="87"/>
    </row>
    <row r="271" spans="3:23" s="68" customFormat="1" ht="49.35" customHeight="1">
      <c r="C271" s="480"/>
      <c r="D271" s="481"/>
      <c r="E271" s="482"/>
      <c r="F271" s="91"/>
      <c r="G271" s="231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487"/>
      <c r="U271" s="93"/>
    </row>
    <row r="272" spans="3:23" s="68" customFormat="1" ht="49.35" customHeight="1">
      <c r="C272" s="483"/>
      <c r="D272" s="484"/>
      <c r="E272" s="485"/>
      <c r="F272" s="88"/>
      <c r="G272" s="232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487"/>
      <c r="U272" s="90"/>
    </row>
    <row r="273" spans="3:23" s="68" customFormat="1" ht="49.35" customHeight="1">
      <c r="C273" s="477"/>
      <c r="D273" s="478"/>
      <c r="E273" s="479"/>
      <c r="F273" s="85"/>
      <c r="G273" s="230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487"/>
      <c r="U273" s="87"/>
    </row>
    <row r="274" spans="3:23" s="68" customFormat="1" ht="49.35" customHeight="1">
      <c r="C274" s="480"/>
      <c r="D274" s="481"/>
      <c r="E274" s="482"/>
      <c r="F274" s="91"/>
      <c r="G274" s="231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487"/>
      <c r="U274" s="93"/>
    </row>
    <row r="275" spans="3:23" s="68" customFormat="1" ht="49.35" customHeight="1">
      <c r="C275" s="483"/>
      <c r="D275" s="484"/>
      <c r="E275" s="485"/>
      <c r="F275" s="88"/>
      <c r="G275" s="232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487"/>
      <c r="U275" s="90"/>
    </row>
    <row r="276" spans="3:23" s="68" customFormat="1" ht="49.35" customHeight="1">
      <c r="C276" s="477"/>
      <c r="D276" s="478"/>
      <c r="E276" s="479"/>
      <c r="F276" s="85"/>
      <c r="G276" s="230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487"/>
      <c r="U276" s="87"/>
    </row>
    <row r="277" spans="3:23" s="68" customFormat="1" ht="49.35" customHeight="1">
      <c r="C277" s="480"/>
      <c r="D277" s="481"/>
      <c r="E277" s="482"/>
      <c r="F277" s="91"/>
      <c r="G277" s="231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487"/>
      <c r="U277" s="93"/>
    </row>
    <row r="278" spans="3:23" s="68" customFormat="1" ht="49.35" customHeight="1">
      <c r="C278" s="483"/>
      <c r="D278" s="484"/>
      <c r="E278" s="485"/>
      <c r="F278" s="88"/>
      <c r="G278" s="232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487"/>
      <c r="U278" s="90"/>
    </row>
    <row r="279" spans="3:23" s="68" customFormat="1" ht="49.35" customHeight="1">
      <c r="C279" s="477"/>
      <c r="D279" s="478"/>
      <c r="E279" s="479"/>
      <c r="F279" s="85"/>
      <c r="G279" s="230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487"/>
      <c r="U279" s="87"/>
    </row>
    <row r="280" spans="3:23" s="68" customFormat="1" ht="49.35" customHeight="1">
      <c r="C280" s="480"/>
      <c r="D280" s="481"/>
      <c r="E280" s="482"/>
      <c r="F280" s="91"/>
      <c r="G280" s="231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487"/>
      <c r="U280" s="93"/>
    </row>
    <row r="281" spans="3:23" s="68" customFormat="1" ht="49.35" customHeight="1">
      <c r="C281" s="483"/>
      <c r="D281" s="484"/>
      <c r="E281" s="485"/>
      <c r="F281" s="88"/>
      <c r="G281" s="232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487"/>
      <c r="U281" s="90"/>
    </row>
    <row r="282" spans="3:23" s="68" customFormat="1" ht="44.1" customHeight="1">
      <c r="C282" s="489" t="s">
        <v>332</v>
      </c>
      <c r="D282" s="492" t="s">
        <v>331</v>
      </c>
      <c r="E282" s="493"/>
      <c r="F282" s="494"/>
      <c r="G282" s="495"/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487"/>
      <c r="U282" s="487"/>
    </row>
    <row r="283" spans="3:23" s="68" customFormat="1" ht="44.1" customHeight="1">
      <c r="C283" s="490"/>
      <c r="D283" s="492" t="s">
        <v>140</v>
      </c>
      <c r="E283" s="493"/>
      <c r="F283" s="493"/>
      <c r="G283" s="496"/>
      <c r="H283" s="234"/>
      <c r="I283" s="234"/>
      <c r="J283" s="234"/>
      <c r="K283" s="234"/>
      <c r="L283" s="234"/>
      <c r="M283" s="234"/>
      <c r="N283" s="234"/>
      <c r="O283" s="234"/>
      <c r="P283" s="234"/>
      <c r="Q283" s="234"/>
      <c r="R283" s="234"/>
      <c r="S283" s="234"/>
      <c r="T283" s="487"/>
      <c r="U283" s="487"/>
    </row>
    <row r="284" spans="3:23" s="68" customFormat="1" ht="44.1" customHeight="1">
      <c r="C284" s="490"/>
      <c r="D284" s="497" t="s">
        <v>141</v>
      </c>
      <c r="E284" s="498"/>
      <c r="F284" s="499"/>
      <c r="G284" s="199" t="s">
        <v>321</v>
      </c>
      <c r="H284" s="234" t="str">
        <f>IF(COUNT(H282)=0,"",H282+H283)</f>
        <v/>
      </c>
      <c r="I284" s="234" t="str">
        <f t="shared" ref="I284" si="77">IF(COUNT(I282)=0,"",I282+I283)</f>
        <v/>
      </c>
      <c r="J284" s="234" t="str">
        <f t="shared" ref="J284" si="78">IF(COUNT(J282)=0,"",J282+J283)</f>
        <v/>
      </c>
      <c r="K284" s="234" t="str">
        <f t="shared" ref="K284" si="79">IF(COUNT(K282)=0,"",K282+K283)</f>
        <v/>
      </c>
      <c r="L284" s="234" t="str">
        <f t="shared" ref="L284" si="80">IF(COUNT(L282)=0,"",L282+L283)</f>
        <v/>
      </c>
      <c r="M284" s="234" t="str">
        <f t="shared" ref="M284" si="81">IF(COUNT(M282)=0,"",M282+M283)</f>
        <v/>
      </c>
      <c r="N284" s="234" t="str">
        <f t="shared" ref="N284" si="82">IF(COUNT(N282)=0,"",N282+N283)</f>
        <v/>
      </c>
      <c r="O284" s="234" t="str">
        <f t="shared" ref="O284" si="83">IF(COUNT(O282)=0,"",O282+O283)</f>
        <v/>
      </c>
      <c r="P284" s="234" t="str">
        <f t="shared" ref="P284" si="84">IF(COUNT(P282)=0,"",P282+P283)</f>
        <v/>
      </c>
      <c r="Q284" s="234" t="str">
        <f t="shared" ref="Q284" si="85">IF(COUNT(Q282)=0,"",Q282+Q283)</f>
        <v/>
      </c>
      <c r="R284" s="234" t="str">
        <f t="shared" ref="R284" si="86">IF(COUNT(R282)=0,"",R282+R283)</f>
        <v/>
      </c>
      <c r="S284" s="234" t="str">
        <f t="shared" ref="S284" si="87">IF(COUNT(S282)=0,"",S282+S283)</f>
        <v/>
      </c>
      <c r="T284" s="487"/>
      <c r="U284" s="487"/>
      <c r="W284" s="225" t="s">
        <v>414</v>
      </c>
    </row>
    <row r="285" spans="3:23" s="68" customFormat="1" ht="44.1" customHeight="1">
      <c r="C285" s="490"/>
      <c r="D285" s="500"/>
      <c r="E285" s="494"/>
      <c r="F285" s="495"/>
      <c r="G285" s="199" t="s">
        <v>322</v>
      </c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488"/>
      <c r="U285" s="487"/>
    </row>
    <row r="286" spans="3:23" s="68" customFormat="1" ht="44.1" customHeight="1">
      <c r="C286" s="490"/>
      <c r="D286" s="497" t="s">
        <v>142</v>
      </c>
      <c r="E286" s="498"/>
      <c r="F286" s="499"/>
      <c r="G286" s="199" t="s">
        <v>321</v>
      </c>
      <c r="H286" s="234"/>
      <c r="I286" s="234"/>
      <c r="J286" s="234"/>
      <c r="K286" s="234"/>
      <c r="L286" s="234"/>
      <c r="M286" s="234"/>
      <c r="N286" s="234"/>
      <c r="O286" s="234"/>
      <c r="P286" s="234"/>
      <c r="Q286" s="234"/>
      <c r="R286" s="234"/>
      <c r="S286" s="234"/>
      <c r="T286" s="222" t="str">
        <f>IF(COUNT(H286:S286)=0,"",SUM(H286:S286))</f>
        <v/>
      </c>
      <c r="U286" s="487"/>
    </row>
    <row r="287" spans="3:23" s="68" customFormat="1" ht="44.1" customHeight="1">
      <c r="C287" s="491"/>
      <c r="D287" s="500"/>
      <c r="E287" s="494"/>
      <c r="F287" s="495"/>
      <c r="G287" s="199" t="s">
        <v>322</v>
      </c>
      <c r="H287" s="234"/>
      <c r="I287" s="234"/>
      <c r="J287" s="234"/>
      <c r="K287" s="234"/>
      <c r="L287" s="234"/>
      <c r="M287" s="234"/>
      <c r="N287" s="234"/>
      <c r="O287" s="234"/>
      <c r="P287" s="234"/>
      <c r="Q287" s="234"/>
      <c r="R287" s="234"/>
      <c r="S287" s="234"/>
      <c r="T287" s="222" t="str">
        <f>IF(COUNT(H287:S287)=0,"",SUM(H287:S287))</f>
        <v/>
      </c>
      <c r="U287" s="488"/>
    </row>
    <row r="288" spans="3:23" s="83" customFormat="1" ht="21.95" customHeight="1">
      <c r="C288" s="79" t="s">
        <v>260</v>
      </c>
      <c r="D288" s="94"/>
      <c r="E288" s="94"/>
      <c r="F288" s="94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</row>
    <row r="289" spans="3:23" s="83" customFormat="1" ht="21.95" customHeight="1">
      <c r="C289" s="79"/>
      <c r="D289" s="94"/>
      <c r="E289" s="94"/>
      <c r="F289" s="94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</row>
    <row r="290" spans="3:23" s="83" customFormat="1" ht="21.95" customHeight="1">
      <c r="C290" s="79"/>
      <c r="D290" s="94"/>
      <c r="E290" s="94"/>
      <c r="F290" s="94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</row>
    <row r="291" spans="3:23" s="83" customFormat="1" ht="21.95" customHeight="1">
      <c r="C291" s="79"/>
      <c r="D291" s="94"/>
      <c r="E291" s="94"/>
      <c r="F291" s="94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</row>
    <row r="292" spans="3:23" s="83" customFormat="1" ht="21.95" customHeight="1">
      <c r="C292" s="79"/>
      <c r="D292" s="94"/>
      <c r="E292" s="94"/>
      <c r="F292" s="94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</row>
    <row r="293" spans="3:23" s="83" customFormat="1" ht="21.95" customHeight="1">
      <c r="C293" s="79"/>
      <c r="D293" s="94"/>
      <c r="E293" s="94"/>
      <c r="F293" s="94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</row>
    <row r="294" spans="3:23" s="83" customFormat="1" ht="21.95" customHeight="1">
      <c r="C294" s="79"/>
      <c r="D294" s="94"/>
      <c r="E294" s="94"/>
      <c r="F294" s="94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</row>
    <row r="295" spans="3:23" s="83" customFormat="1" ht="21.95" customHeight="1">
      <c r="C295" s="79"/>
      <c r="D295" s="94"/>
      <c r="E295" s="94"/>
      <c r="F295" s="94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</row>
    <row r="296" spans="3:23" s="83" customFormat="1" ht="21.95" customHeight="1">
      <c r="C296" s="79"/>
      <c r="D296" s="94"/>
      <c r="E296" s="94"/>
      <c r="F296" s="94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</row>
    <row r="297" spans="3:23" s="83" customFormat="1" ht="21.95" customHeight="1">
      <c r="C297" s="79"/>
      <c r="D297" s="94"/>
      <c r="E297" s="94"/>
      <c r="F297" s="94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</row>
    <row r="298" spans="3:23" s="68" customFormat="1" ht="17.25">
      <c r="U298" s="84"/>
    </row>
    <row r="299" spans="3:23" s="68" customFormat="1" ht="21.95" customHeight="1">
      <c r="C299" s="61" t="s">
        <v>329</v>
      </c>
      <c r="D299" s="61"/>
      <c r="E299" s="61"/>
      <c r="F299" s="135"/>
      <c r="G299" s="61"/>
      <c r="U299" s="84"/>
    </row>
    <row r="300" spans="3:23" s="68" customFormat="1" ht="21.95" customHeight="1">
      <c r="C300" s="65" t="s">
        <v>16</v>
      </c>
      <c r="D300" s="65"/>
      <c r="E300" s="65"/>
      <c r="F300" s="137"/>
      <c r="G300" s="65"/>
      <c r="H300" s="66"/>
      <c r="U300" s="84"/>
    </row>
    <row r="301" spans="3:23" s="68" customFormat="1" ht="21.95" customHeight="1">
      <c r="C301" s="51" t="s">
        <v>28</v>
      </c>
      <c r="D301" s="51"/>
      <c r="E301" s="198" t="s">
        <v>318</v>
      </c>
      <c r="F301" s="65"/>
      <c r="R301" s="81"/>
      <c r="T301" s="81"/>
      <c r="U301" s="84"/>
    </row>
    <row r="302" spans="3:23" s="68" customFormat="1" ht="21.95" customHeight="1">
      <c r="C302" s="454" t="s">
        <v>139</v>
      </c>
      <c r="D302" s="475"/>
      <c r="E302" s="455"/>
      <c r="F302" s="460" t="s">
        <v>330</v>
      </c>
      <c r="G302" s="460" t="s">
        <v>327</v>
      </c>
      <c r="H302" s="182" t="s">
        <v>143</v>
      </c>
      <c r="I302" s="183"/>
      <c r="J302" s="183"/>
      <c r="K302" s="183"/>
      <c r="L302" s="184"/>
      <c r="M302" s="182" t="s">
        <v>144</v>
      </c>
      <c r="N302" s="183"/>
      <c r="O302" s="183"/>
      <c r="P302" s="183"/>
      <c r="Q302" s="183"/>
      <c r="R302" s="183"/>
      <c r="S302" s="184"/>
      <c r="T302" s="458" t="s">
        <v>324</v>
      </c>
      <c r="U302" s="458" t="s">
        <v>325</v>
      </c>
      <c r="W302" s="226" t="s">
        <v>100</v>
      </c>
    </row>
    <row r="303" spans="3:23" s="68" customFormat="1" ht="21.95" customHeight="1">
      <c r="C303" s="456"/>
      <c r="D303" s="476"/>
      <c r="E303" s="457"/>
      <c r="F303" s="461"/>
      <c r="G303" s="459"/>
      <c r="H303" s="19" t="s">
        <v>79</v>
      </c>
      <c r="I303" s="19" t="s">
        <v>80</v>
      </c>
      <c r="J303" s="19" t="s">
        <v>81</v>
      </c>
      <c r="K303" s="19" t="s">
        <v>82</v>
      </c>
      <c r="L303" s="19" t="s">
        <v>83</v>
      </c>
      <c r="M303" s="19" t="s">
        <v>84</v>
      </c>
      <c r="N303" s="19" t="s">
        <v>85</v>
      </c>
      <c r="O303" s="19" t="s">
        <v>86</v>
      </c>
      <c r="P303" s="19" t="s">
        <v>87</v>
      </c>
      <c r="Q303" s="19" t="s">
        <v>88</v>
      </c>
      <c r="R303" s="19" t="s">
        <v>89</v>
      </c>
      <c r="S303" s="19" t="s">
        <v>94</v>
      </c>
      <c r="T303" s="459"/>
      <c r="U303" s="459"/>
      <c r="W303" s="226" t="s">
        <v>416</v>
      </c>
    </row>
    <row r="304" spans="3:23" s="68" customFormat="1" ht="49.35" customHeight="1">
      <c r="C304" s="477"/>
      <c r="D304" s="478"/>
      <c r="E304" s="479"/>
      <c r="F304" s="85"/>
      <c r="G304" s="230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486"/>
      <c r="U304" s="87"/>
    </row>
    <row r="305" spans="3:21" s="68" customFormat="1" ht="49.35" customHeight="1">
      <c r="C305" s="480"/>
      <c r="D305" s="481"/>
      <c r="E305" s="482"/>
      <c r="F305" s="91"/>
      <c r="G305" s="231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487"/>
      <c r="U305" s="93"/>
    </row>
    <row r="306" spans="3:21" s="68" customFormat="1" ht="49.35" customHeight="1">
      <c r="C306" s="483"/>
      <c r="D306" s="484"/>
      <c r="E306" s="485"/>
      <c r="F306" s="88"/>
      <c r="G306" s="232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487"/>
      <c r="U306" s="90"/>
    </row>
    <row r="307" spans="3:21" s="68" customFormat="1" ht="49.35" customHeight="1">
      <c r="C307" s="477"/>
      <c r="D307" s="478"/>
      <c r="E307" s="479"/>
      <c r="F307" s="85"/>
      <c r="G307" s="230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487"/>
      <c r="U307" s="87"/>
    </row>
    <row r="308" spans="3:21" s="68" customFormat="1" ht="49.35" customHeight="1">
      <c r="C308" s="480"/>
      <c r="D308" s="481"/>
      <c r="E308" s="482"/>
      <c r="F308" s="91"/>
      <c r="G308" s="231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487"/>
      <c r="U308" s="93"/>
    </row>
    <row r="309" spans="3:21" s="68" customFormat="1" ht="49.35" customHeight="1">
      <c r="C309" s="483"/>
      <c r="D309" s="484"/>
      <c r="E309" s="485"/>
      <c r="F309" s="88"/>
      <c r="G309" s="232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487"/>
      <c r="U309" s="90"/>
    </row>
    <row r="310" spans="3:21" s="68" customFormat="1" ht="49.35" customHeight="1">
      <c r="C310" s="477"/>
      <c r="D310" s="478"/>
      <c r="E310" s="479"/>
      <c r="F310" s="85"/>
      <c r="G310" s="230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487"/>
      <c r="U310" s="87"/>
    </row>
    <row r="311" spans="3:21" s="68" customFormat="1" ht="49.35" customHeight="1">
      <c r="C311" s="480"/>
      <c r="D311" s="481"/>
      <c r="E311" s="482"/>
      <c r="F311" s="91"/>
      <c r="G311" s="231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487"/>
      <c r="U311" s="93"/>
    </row>
    <row r="312" spans="3:21" s="68" customFormat="1" ht="49.35" customHeight="1">
      <c r="C312" s="483"/>
      <c r="D312" s="484"/>
      <c r="E312" s="485"/>
      <c r="F312" s="88"/>
      <c r="G312" s="232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487"/>
      <c r="U312" s="90"/>
    </row>
    <row r="313" spans="3:21" s="68" customFormat="1" ht="49.35" customHeight="1">
      <c r="C313" s="477"/>
      <c r="D313" s="478"/>
      <c r="E313" s="479"/>
      <c r="F313" s="85"/>
      <c r="G313" s="230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487"/>
      <c r="U313" s="87"/>
    </row>
    <row r="314" spans="3:21" s="68" customFormat="1" ht="49.35" customHeight="1">
      <c r="C314" s="480"/>
      <c r="D314" s="481"/>
      <c r="E314" s="482"/>
      <c r="F314" s="91"/>
      <c r="G314" s="231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487"/>
      <c r="U314" s="93"/>
    </row>
    <row r="315" spans="3:21" s="68" customFormat="1" ht="49.35" customHeight="1">
      <c r="C315" s="483"/>
      <c r="D315" s="484"/>
      <c r="E315" s="485"/>
      <c r="F315" s="88"/>
      <c r="G315" s="232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487"/>
      <c r="U315" s="90"/>
    </row>
    <row r="316" spans="3:21" s="68" customFormat="1" ht="49.35" customHeight="1">
      <c r="C316" s="477"/>
      <c r="D316" s="478"/>
      <c r="E316" s="479"/>
      <c r="F316" s="85"/>
      <c r="G316" s="230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487"/>
      <c r="U316" s="87"/>
    </row>
    <row r="317" spans="3:21" s="68" customFormat="1" ht="49.35" customHeight="1">
      <c r="C317" s="480"/>
      <c r="D317" s="481"/>
      <c r="E317" s="482"/>
      <c r="F317" s="91"/>
      <c r="G317" s="231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487"/>
      <c r="U317" s="93"/>
    </row>
    <row r="318" spans="3:21" s="68" customFormat="1" ht="49.35" customHeight="1">
      <c r="C318" s="483"/>
      <c r="D318" s="484"/>
      <c r="E318" s="485"/>
      <c r="F318" s="88"/>
      <c r="G318" s="232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487"/>
      <c r="U318" s="90"/>
    </row>
    <row r="319" spans="3:21" s="68" customFormat="1" ht="44.1" customHeight="1">
      <c r="C319" s="489" t="s">
        <v>332</v>
      </c>
      <c r="D319" s="492" t="s">
        <v>331</v>
      </c>
      <c r="E319" s="493"/>
      <c r="F319" s="494"/>
      <c r="G319" s="495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487"/>
      <c r="U319" s="487"/>
    </row>
    <row r="320" spans="3:21" s="68" customFormat="1" ht="44.1" customHeight="1">
      <c r="C320" s="490"/>
      <c r="D320" s="492" t="s">
        <v>140</v>
      </c>
      <c r="E320" s="493"/>
      <c r="F320" s="493"/>
      <c r="G320" s="496"/>
      <c r="H320" s="234"/>
      <c r="I320" s="234"/>
      <c r="J320" s="234"/>
      <c r="K320" s="234"/>
      <c r="L320" s="234"/>
      <c r="M320" s="234"/>
      <c r="N320" s="234"/>
      <c r="O320" s="234"/>
      <c r="P320" s="234"/>
      <c r="Q320" s="234"/>
      <c r="R320" s="234"/>
      <c r="S320" s="234"/>
      <c r="T320" s="487"/>
      <c r="U320" s="487"/>
    </row>
    <row r="321" spans="3:23" s="68" customFormat="1" ht="44.1" customHeight="1">
      <c r="C321" s="490"/>
      <c r="D321" s="497" t="s">
        <v>141</v>
      </c>
      <c r="E321" s="498"/>
      <c r="F321" s="499"/>
      <c r="G321" s="199" t="s">
        <v>321</v>
      </c>
      <c r="H321" s="234" t="str">
        <f>IF(COUNT(H319)=0,"",H319+H320)</f>
        <v/>
      </c>
      <c r="I321" s="234" t="str">
        <f t="shared" ref="I321" si="88">IF(COUNT(I319)=0,"",I319+I320)</f>
        <v/>
      </c>
      <c r="J321" s="234" t="str">
        <f t="shared" ref="J321" si="89">IF(COUNT(J319)=0,"",J319+J320)</f>
        <v/>
      </c>
      <c r="K321" s="234" t="str">
        <f t="shared" ref="K321" si="90">IF(COUNT(K319)=0,"",K319+K320)</f>
        <v/>
      </c>
      <c r="L321" s="234" t="str">
        <f t="shared" ref="L321" si="91">IF(COUNT(L319)=0,"",L319+L320)</f>
        <v/>
      </c>
      <c r="M321" s="234" t="str">
        <f t="shared" ref="M321" si="92">IF(COUNT(M319)=0,"",M319+M320)</f>
        <v/>
      </c>
      <c r="N321" s="234" t="str">
        <f t="shared" ref="N321" si="93">IF(COUNT(N319)=0,"",N319+N320)</f>
        <v/>
      </c>
      <c r="O321" s="234" t="str">
        <f t="shared" ref="O321" si="94">IF(COUNT(O319)=0,"",O319+O320)</f>
        <v/>
      </c>
      <c r="P321" s="234" t="str">
        <f t="shared" ref="P321" si="95">IF(COUNT(P319)=0,"",P319+P320)</f>
        <v/>
      </c>
      <c r="Q321" s="234" t="str">
        <f t="shared" ref="Q321" si="96">IF(COUNT(Q319)=0,"",Q319+Q320)</f>
        <v/>
      </c>
      <c r="R321" s="234" t="str">
        <f t="shared" ref="R321" si="97">IF(COUNT(R319)=0,"",R319+R320)</f>
        <v/>
      </c>
      <c r="S321" s="234" t="str">
        <f t="shared" ref="S321" si="98">IF(COUNT(S319)=0,"",S319+S320)</f>
        <v/>
      </c>
      <c r="T321" s="487"/>
      <c r="U321" s="487"/>
      <c r="W321" s="225" t="s">
        <v>414</v>
      </c>
    </row>
    <row r="322" spans="3:23" s="68" customFormat="1" ht="44.1" customHeight="1">
      <c r="C322" s="490"/>
      <c r="D322" s="500"/>
      <c r="E322" s="494"/>
      <c r="F322" s="495"/>
      <c r="G322" s="199" t="s">
        <v>322</v>
      </c>
      <c r="H322" s="234"/>
      <c r="I322" s="234"/>
      <c r="J322" s="234"/>
      <c r="K322" s="234"/>
      <c r="L322" s="234"/>
      <c r="M322" s="234"/>
      <c r="N322" s="234"/>
      <c r="O322" s="234"/>
      <c r="P322" s="234"/>
      <c r="Q322" s="234"/>
      <c r="R322" s="234"/>
      <c r="S322" s="234"/>
      <c r="T322" s="488"/>
      <c r="U322" s="487"/>
    </row>
    <row r="323" spans="3:23" s="68" customFormat="1" ht="44.1" customHeight="1">
      <c r="C323" s="490"/>
      <c r="D323" s="497" t="s">
        <v>142</v>
      </c>
      <c r="E323" s="498"/>
      <c r="F323" s="499"/>
      <c r="G323" s="199" t="s">
        <v>321</v>
      </c>
      <c r="H323" s="234"/>
      <c r="I323" s="234"/>
      <c r="J323" s="234"/>
      <c r="K323" s="234"/>
      <c r="L323" s="234"/>
      <c r="M323" s="234"/>
      <c r="N323" s="234"/>
      <c r="O323" s="234"/>
      <c r="P323" s="234"/>
      <c r="Q323" s="234"/>
      <c r="R323" s="234"/>
      <c r="S323" s="234"/>
      <c r="T323" s="222" t="str">
        <f>IF(COUNT(H323:S323)=0,"",SUM(H323:S323))</f>
        <v/>
      </c>
      <c r="U323" s="487"/>
    </row>
    <row r="324" spans="3:23" s="68" customFormat="1" ht="44.1" customHeight="1">
      <c r="C324" s="491"/>
      <c r="D324" s="500"/>
      <c r="E324" s="494"/>
      <c r="F324" s="495"/>
      <c r="G324" s="199" t="s">
        <v>322</v>
      </c>
      <c r="H324" s="234"/>
      <c r="I324" s="234"/>
      <c r="J324" s="234"/>
      <c r="K324" s="234"/>
      <c r="L324" s="234"/>
      <c r="M324" s="234"/>
      <c r="N324" s="234"/>
      <c r="O324" s="234"/>
      <c r="P324" s="234"/>
      <c r="Q324" s="234"/>
      <c r="R324" s="234"/>
      <c r="S324" s="234"/>
      <c r="T324" s="222" t="str">
        <f>IF(COUNT(H324:S324)=0,"",SUM(H324:S324))</f>
        <v/>
      </c>
      <c r="U324" s="488"/>
    </row>
    <row r="325" spans="3:23" s="83" customFormat="1" ht="21.95" customHeight="1">
      <c r="C325" s="79" t="s">
        <v>260</v>
      </c>
      <c r="D325" s="94"/>
      <c r="E325" s="94"/>
      <c r="F325" s="94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</row>
    <row r="326" spans="3:23" s="83" customFormat="1" ht="21.95" customHeight="1">
      <c r="C326" s="79"/>
      <c r="D326" s="94"/>
      <c r="E326" s="94"/>
      <c r="F326" s="94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</row>
    <row r="327" spans="3:23" s="83" customFormat="1" ht="21.95" customHeight="1">
      <c r="C327" s="79"/>
      <c r="D327" s="94"/>
      <c r="E327" s="94"/>
      <c r="F327" s="94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</row>
    <row r="328" spans="3:23" s="83" customFormat="1" ht="21.95" customHeight="1">
      <c r="C328" s="79"/>
      <c r="D328" s="94"/>
      <c r="E328" s="94"/>
      <c r="F328" s="94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</row>
    <row r="329" spans="3:23" s="83" customFormat="1" ht="21.95" customHeight="1">
      <c r="C329" s="79"/>
      <c r="D329" s="94"/>
      <c r="E329" s="94"/>
      <c r="F329" s="94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</row>
    <row r="330" spans="3:23" s="83" customFormat="1" ht="21.95" customHeight="1">
      <c r="C330" s="79"/>
      <c r="D330" s="94"/>
      <c r="E330" s="94"/>
      <c r="F330" s="94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</row>
    <row r="331" spans="3:23" s="83" customFormat="1" ht="21.95" customHeight="1">
      <c r="C331" s="79"/>
      <c r="D331" s="94"/>
      <c r="E331" s="94"/>
      <c r="F331" s="94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</row>
    <row r="332" spans="3:23" s="83" customFormat="1" ht="21.95" customHeight="1">
      <c r="C332" s="79"/>
      <c r="D332" s="94"/>
      <c r="E332" s="94"/>
      <c r="F332" s="94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</row>
    <row r="333" spans="3:23" s="83" customFormat="1" ht="21.95" customHeight="1">
      <c r="C333" s="79"/>
      <c r="D333" s="94"/>
      <c r="E333" s="94"/>
      <c r="F333" s="94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</row>
    <row r="334" spans="3:23" s="83" customFormat="1" ht="21.95" customHeight="1">
      <c r="C334" s="79"/>
      <c r="D334" s="94"/>
      <c r="E334" s="94"/>
      <c r="F334" s="94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</row>
    <row r="335" spans="3:23" s="68" customFormat="1" ht="17.25">
      <c r="U335" s="84"/>
    </row>
    <row r="336" spans="3:23" s="68" customFormat="1" ht="21.95" customHeight="1">
      <c r="C336" s="61" t="s">
        <v>329</v>
      </c>
      <c r="D336" s="61"/>
      <c r="E336" s="61"/>
      <c r="F336" s="135"/>
      <c r="G336" s="61"/>
      <c r="U336" s="84"/>
    </row>
    <row r="337" spans="3:23" s="68" customFormat="1" ht="21.95" customHeight="1">
      <c r="C337" s="65" t="s">
        <v>16</v>
      </c>
      <c r="D337" s="65"/>
      <c r="E337" s="65"/>
      <c r="F337" s="137"/>
      <c r="G337" s="65"/>
      <c r="H337" s="66"/>
      <c r="U337" s="84"/>
    </row>
    <row r="338" spans="3:23" s="68" customFormat="1" ht="21.95" customHeight="1">
      <c r="C338" s="51" t="s">
        <v>28</v>
      </c>
      <c r="D338" s="51"/>
      <c r="E338" s="198" t="s">
        <v>319</v>
      </c>
      <c r="F338" s="65"/>
      <c r="R338" s="81"/>
      <c r="T338" s="81"/>
      <c r="U338" s="84"/>
    </row>
    <row r="339" spans="3:23" s="68" customFormat="1" ht="21.95" customHeight="1">
      <c r="C339" s="454" t="s">
        <v>139</v>
      </c>
      <c r="D339" s="475"/>
      <c r="E339" s="455"/>
      <c r="F339" s="460" t="s">
        <v>330</v>
      </c>
      <c r="G339" s="460" t="s">
        <v>327</v>
      </c>
      <c r="H339" s="182" t="s">
        <v>143</v>
      </c>
      <c r="I339" s="183"/>
      <c r="J339" s="183"/>
      <c r="K339" s="183"/>
      <c r="L339" s="184"/>
      <c r="M339" s="182" t="s">
        <v>144</v>
      </c>
      <c r="N339" s="183"/>
      <c r="O339" s="183"/>
      <c r="P339" s="183"/>
      <c r="Q339" s="183"/>
      <c r="R339" s="183"/>
      <c r="S339" s="184"/>
      <c r="T339" s="458" t="s">
        <v>324</v>
      </c>
      <c r="U339" s="458" t="s">
        <v>325</v>
      </c>
      <c r="W339" s="226" t="s">
        <v>100</v>
      </c>
    </row>
    <row r="340" spans="3:23" s="68" customFormat="1" ht="21.95" customHeight="1">
      <c r="C340" s="456"/>
      <c r="D340" s="476"/>
      <c r="E340" s="457"/>
      <c r="F340" s="461"/>
      <c r="G340" s="459"/>
      <c r="H340" s="19" t="s">
        <v>79</v>
      </c>
      <c r="I340" s="19" t="s">
        <v>80</v>
      </c>
      <c r="J340" s="19" t="s">
        <v>81</v>
      </c>
      <c r="K340" s="19" t="s">
        <v>82</v>
      </c>
      <c r="L340" s="19" t="s">
        <v>83</v>
      </c>
      <c r="M340" s="19" t="s">
        <v>84</v>
      </c>
      <c r="N340" s="19" t="s">
        <v>85</v>
      </c>
      <c r="O340" s="19" t="s">
        <v>86</v>
      </c>
      <c r="P340" s="19" t="s">
        <v>87</v>
      </c>
      <c r="Q340" s="19" t="s">
        <v>88</v>
      </c>
      <c r="R340" s="19" t="s">
        <v>89</v>
      </c>
      <c r="S340" s="19" t="s">
        <v>94</v>
      </c>
      <c r="T340" s="459"/>
      <c r="U340" s="459"/>
      <c r="W340" s="226" t="s">
        <v>416</v>
      </c>
    </row>
    <row r="341" spans="3:23" s="68" customFormat="1" ht="49.35" customHeight="1">
      <c r="C341" s="477"/>
      <c r="D341" s="478"/>
      <c r="E341" s="479"/>
      <c r="F341" s="85"/>
      <c r="G341" s="230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486"/>
      <c r="U341" s="87"/>
    </row>
    <row r="342" spans="3:23" s="68" customFormat="1" ht="49.35" customHeight="1">
      <c r="C342" s="480"/>
      <c r="D342" s="481"/>
      <c r="E342" s="482"/>
      <c r="F342" s="91"/>
      <c r="G342" s="231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487"/>
      <c r="U342" s="93"/>
    </row>
    <row r="343" spans="3:23" s="68" customFormat="1" ht="49.35" customHeight="1">
      <c r="C343" s="483"/>
      <c r="D343" s="484"/>
      <c r="E343" s="485"/>
      <c r="F343" s="88"/>
      <c r="G343" s="232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487"/>
      <c r="U343" s="90"/>
    </row>
    <row r="344" spans="3:23" s="68" customFormat="1" ht="49.35" customHeight="1">
      <c r="C344" s="477"/>
      <c r="D344" s="478"/>
      <c r="E344" s="479"/>
      <c r="F344" s="85"/>
      <c r="G344" s="230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487"/>
      <c r="U344" s="87"/>
    </row>
    <row r="345" spans="3:23" s="68" customFormat="1" ht="49.35" customHeight="1">
      <c r="C345" s="480"/>
      <c r="D345" s="481"/>
      <c r="E345" s="482"/>
      <c r="F345" s="91"/>
      <c r="G345" s="231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487"/>
      <c r="U345" s="93"/>
    </row>
    <row r="346" spans="3:23" s="68" customFormat="1" ht="49.35" customHeight="1">
      <c r="C346" s="483"/>
      <c r="D346" s="484"/>
      <c r="E346" s="485"/>
      <c r="F346" s="88"/>
      <c r="G346" s="232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487"/>
      <c r="U346" s="90"/>
    </row>
    <row r="347" spans="3:23" s="68" customFormat="1" ht="49.35" customHeight="1">
      <c r="C347" s="477"/>
      <c r="D347" s="478"/>
      <c r="E347" s="479"/>
      <c r="F347" s="85"/>
      <c r="G347" s="230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487"/>
      <c r="U347" s="87"/>
    </row>
    <row r="348" spans="3:23" s="68" customFormat="1" ht="49.35" customHeight="1">
      <c r="C348" s="480"/>
      <c r="D348" s="481"/>
      <c r="E348" s="482"/>
      <c r="F348" s="91"/>
      <c r="G348" s="231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487"/>
      <c r="U348" s="93"/>
    </row>
    <row r="349" spans="3:23" s="68" customFormat="1" ht="49.35" customHeight="1">
      <c r="C349" s="483"/>
      <c r="D349" s="484"/>
      <c r="E349" s="485"/>
      <c r="F349" s="88"/>
      <c r="G349" s="232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487"/>
      <c r="U349" s="90"/>
    </row>
    <row r="350" spans="3:23" s="68" customFormat="1" ht="49.35" customHeight="1">
      <c r="C350" s="477"/>
      <c r="D350" s="478"/>
      <c r="E350" s="479"/>
      <c r="F350" s="85"/>
      <c r="G350" s="230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487"/>
      <c r="U350" s="87"/>
    </row>
    <row r="351" spans="3:23" s="68" customFormat="1" ht="49.35" customHeight="1">
      <c r="C351" s="480"/>
      <c r="D351" s="481"/>
      <c r="E351" s="482"/>
      <c r="F351" s="91"/>
      <c r="G351" s="231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487"/>
      <c r="U351" s="93"/>
    </row>
    <row r="352" spans="3:23" s="68" customFormat="1" ht="49.35" customHeight="1">
      <c r="C352" s="483"/>
      <c r="D352" s="484"/>
      <c r="E352" s="485"/>
      <c r="F352" s="88"/>
      <c r="G352" s="232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487"/>
      <c r="U352" s="90"/>
    </row>
    <row r="353" spans="3:23" s="68" customFormat="1" ht="49.35" customHeight="1">
      <c r="C353" s="477"/>
      <c r="D353" s="478"/>
      <c r="E353" s="479"/>
      <c r="F353" s="85"/>
      <c r="G353" s="230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487"/>
      <c r="U353" s="87"/>
    </row>
    <row r="354" spans="3:23" s="68" customFormat="1" ht="49.35" customHeight="1">
      <c r="C354" s="480"/>
      <c r="D354" s="481"/>
      <c r="E354" s="482"/>
      <c r="F354" s="91"/>
      <c r="G354" s="231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487"/>
      <c r="U354" s="93"/>
    </row>
    <row r="355" spans="3:23" s="68" customFormat="1" ht="49.35" customHeight="1">
      <c r="C355" s="483"/>
      <c r="D355" s="484"/>
      <c r="E355" s="485"/>
      <c r="F355" s="88"/>
      <c r="G355" s="232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487"/>
      <c r="U355" s="90"/>
    </row>
    <row r="356" spans="3:23" s="68" customFormat="1" ht="44.1" customHeight="1">
      <c r="C356" s="489" t="s">
        <v>332</v>
      </c>
      <c r="D356" s="492" t="s">
        <v>331</v>
      </c>
      <c r="E356" s="493"/>
      <c r="F356" s="494"/>
      <c r="G356" s="495"/>
      <c r="H356" s="233"/>
      <c r="I356" s="233"/>
      <c r="J356" s="233"/>
      <c r="K356" s="233"/>
      <c r="L356" s="233"/>
      <c r="M356" s="233"/>
      <c r="N356" s="233"/>
      <c r="O356" s="233"/>
      <c r="P356" s="233"/>
      <c r="Q356" s="233"/>
      <c r="R356" s="233"/>
      <c r="S356" s="233"/>
      <c r="T356" s="487"/>
      <c r="U356" s="487"/>
    </row>
    <row r="357" spans="3:23" s="68" customFormat="1" ht="44.1" customHeight="1">
      <c r="C357" s="490"/>
      <c r="D357" s="492" t="s">
        <v>140</v>
      </c>
      <c r="E357" s="493"/>
      <c r="F357" s="493"/>
      <c r="G357" s="496"/>
      <c r="H357" s="234"/>
      <c r="I357" s="234"/>
      <c r="J357" s="234"/>
      <c r="K357" s="234"/>
      <c r="L357" s="234"/>
      <c r="M357" s="234"/>
      <c r="N357" s="234"/>
      <c r="O357" s="234"/>
      <c r="P357" s="234"/>
      <c r="Q357" s="234"/>
      <c r="R357" s="234"/>
      <c r="S357" s="234"/>
      <c r="T357" s="487"/>
      <c r="U357" s="487"/>
    </row>
    <row r="358" spans="3:23" s="68" customFormat="1" ht="44.1" customHeight="1">
      <c r="C358" s="490"/>
      <c r="D358" s="497" t="s">
        <v>141</v>
      </c>
      <c r="E358" s="498"/>
      <c r="F358" s="499"/>
      <c r="G358" s="199" t="s">
        <v>321</v>
      </c>
      <c r="H358" s="234" t="str">
        <f>IF(COUNT(H356)=0,"",H356+H357)</f>
        <v/>
      </c>
      <c r="I358" s="234" t="str">
        <f t="shared" ref="I358" si="99">IF(COUNT(I356)=0,"",I356+I357)</f>
        <v/>
      </c>
      <c r="J358" s="234" t="str">
        <f t="shared" ref="J358" si="100">IF(COUNT(J356)=0,"",J356+J357)</f>
        <v/>
      </c>
      <c r="K358" s="234" t="str">
        <f t="shared" ref="K358" si="101">IF(COUNT(K356)=0,"",K356+K357)</f>
        <v/>
      </c>
      <c r="L358" s="234" t="str">
        <f t="shared" ref="L358" si="102">IF(COUNT(L356)=0,"",L356+L357)</f>
        <v/>
      </c>
      <c r="M358" s="234" t="str">
        <f t="shared" ref="M358" si="103">IF(COUNT(M356)=0,"",M356+M357)</f>
        <v/>
      </c>
      <c r="N358" s="234" t="str">
        <f t="shared" ref="N358" si="104">IF(COUNT(N356)=0,"",N356+N357)</f>
        <v/>
      </c>
      <c r="O358" s="234" t="str">
        <f t="shared" ref="O358" si="105">IF(COUNT(O356)=0,"",O356+O357)</f>
        <v/>
      </c>
      <c r="P358" s="234" t="str">
        <f t="shared" ref="P358" si="106">IF(COUNT(P356)=0,"",P356+P357)</f>
        <v/>
      </c>
      <c r="Q358" s="234" t="str">
        <f t="shared" ref="Q358" si="107">IF(COUNT(Q356)=0,"",Q356+Q357)</f>
        <v/>
      </c>
      <c r="R358" s="234" t="str">
        <f t="shared" ref="R358" si="108">IF(COUNT(R356)=0,"",R356+R357)</f>
        <v/>
      </c>
      <c r="S358" s="234" t="str">
        <f t="shared" ref="S358" si="109">IF(COUNT(S356)=0,"",S356+S357)</f>
        <v/>
      </c>
      <c r="T358" s="487"/>
      <c r="U358" s="487"/>
      <c r="W358" s="225" t="s">
        <v>414</v>
      </c>
    </row>
    <row r="359" spans="3:23" s="68" customFormat="1" ht="44.1" customHeight="1">
      <c r="C359" s="490"/>
      <c r="D359" s="500"/>
      <c r="E359" s="494"/>
      <c r="F359" s="495"/>
      <c r="G359" s="199" t="s">
        <v>322</v>
      </c>
      <c r="H359" s="234"/>
      <c r="I359" s="234"/>
      <c r="J359" s="234"/>
      <c r="K359" s="234"/>
      <c r="L359" s="234"/>
      <c r="M359" s="234"/>
      <c r="N359" s="234"/>
      <c r="O359" s="234"/>
      <c r="P359" s="234"/>
      <c r="Q359" s="234"/>
      <c r="R359" s="234"/>
      <c r="S359" s="234"/>
      <c r="T359" s="488"/>
      <c r="U359" s="487"/>
    </row>
    <row r="360" spans="3:23" s="68" customFormat="1" ht="44.1" customHeight="1">
      <c r="C360" s="490"/>
      <c r="D360" s="497" t="s">
        <v>142</v>
      </c>
      <c r="E360" s="498"/>
      <c r="F360" s="499"/>
      <c r="G360" s="199" t="s">
        <v>321</v>
      </c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22" t="str">
        <f>IF(COUNT(H360:S360)=0,"",SUM(H360:S360))</f>
        <v/>
      </c>
      <c r="U360" s="487"/>
    </row>
    <row r="361" spans="3:23" s="68" customFormat="1" ht="44.1" customHeight="1">
      <c r="C361" s="491"/>
      <c r="D361" s="500"/>
      <c r="E361" s="494"/>
      <c r="F361" s="495"/>
      <c r="G361" s="199" t="s">
        <v>322</v>
      </c>
      <c r="H361" s="234"/>
      <c r="I361" s="234"/>
      <c r="J361" s="234"/>
      <c r="K361" s="234"/>
      <c r="L361" s="234"/>
      <c r="M361" s="234"/>
      <c r="N361" s="234"/>
      <c r="O361" s="234"/>
      <c r="P361" s="234"/>
      <c r="Q361" s="234"/>
      <c r="R361" s="234"/>
      <c r="S361" s="234"/>
      <c r="T361" s="222" t="str">
        <f>IF(COUNT(H361:S361)=0,"",SUM(H361:S361))</f>
        <v/>
      </c>
      <c r="U361" s="488"/>
    </row>
    <row r="362" spans="3:23" s="83" customFormat="1" ht="21.95" customHeight="1">
      <c r="C362" s="79" t="s">
        <v>260</v>
      </c>
      <c r="D362" s="94"/>
      <c r="E362" s="94"/>
      <c r="F362" s="94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</row>
    <row r="363" spans="3:23" s="83" customFormat="1" ht="21.95" customHeight="1">
      <c r="C363" s="79"/>
      <c r="D363" s="94"/>
      <c r="E363" s="94"/>
      <c r="F363" s="94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</row>
    <row r="364" spans="3:23" s="83" customFormat="1" ht="21.95" customHeight="1">
      <c r="C364" s="79"/>
      <c r="D364" s="94"/>
      <c r="E364" s="94"/>
      <c r="F364" s="94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</row>
    <row r="365" spans="3:23" s="83" customFormat="1" ht="21.95" customHeight="1">
      <c r="C365" s="79"/>
      <c r="D365" s="94"/>
      <c r="E365" s="94"/>
      <c r="F365" s="94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</row>
    <row r="366" spans="3:23" s="83" customFormat="1" ht="21.95" customHeight="1">
      <c r="C366" s="79"/>
      <c r="D366" s="94"/>
      <c r="E366" s="94"/>
      <c r="F366" s="94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</row>
    <row r="367" spans="3:23" s="83" customFormat="1" ht="21.95" customHeight="1">
      <c r="C367" s="79"/>
      <c r="D367" s="94"/>
      <c r="E367" s="94"/>
      <c r="F367" s="94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</row>
    <row r="368" spans="3:23" s="83" customFormat="1" ht="21.95" customHeight="1">
      <c r="C368" s="79"/>
      <c r="D368" s="94"/>
      <c r="E368" s="94"/>
      <c r="F368" s="94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</row>
    <row r="369" spans="3:21" s="83" customFormat="1" ht="21.95" customHeight="1">
      <c r="C369" s="79"/>
      <c r="D369" s="94"/>
      <c r="E369" s="94"/>
      <c r="F369" s="94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</row>
    <row r="370" spans="3:21" s="83" customFormat="1" ht="21.95" customHeight="1">
      <c r="C370" s="79"/>
      <c r="D370" s="94"/>
      <c r="E370" s="94"/>
      <c r="F370" s="94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</row>
    <row r="371" spans="3:21" s="83" customFormat="1" ht="21.95" customHeight="1">
      <c r="C371" s="79"/>
      <c r="D371" s="94"/>
      <c r="E371" s="94"/>
      <c r="F371" s="94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</row>
    <row r="372" spans="3:21" s="68" customFormat="1" ht="17.25">
      <c r="U372" s="84"/>
    </row>
  </sheetData>
  <mergeCells count="170">
    <mergeCell ref="C6:E7"/>
    <mergeCell ref="F6:F7"/>
    <mergeCell ref="G6:G7"/>
    <mergeCell ref="T6:T7"/>
    <mergeCell ref="U6:U7"/>
    <mergeCell ref="C8:E10"/>
    <mergeCell ref="T8:T26"/>
    <mergeCell ref="C11:E13"/>
    <mergeCell ref="C14:E16"/>
    <mergeCell ref="C17:E19"/>
    <mergeCell ref="C20:E22"/>
    <mergeCell ref="C23:C28"/>
    <mergeCell ref="D23:G23"/>
    <mergeCell ref="U23:U28"/>
    <mergeCell ref="D24:G24"/>
    <mergeCell ref="D25:F26"/>
    <mergeCell ref="D27:F28"/>
    <mergeCell ref="C43:E44"/>
    <mergeCell ref="F43:F44"/>
    <mergeCell ref="G43:G44"/>
    <mergeCell ref="T43:T44"/>
    <mergeCell ref="U43:U44"/>
    <mergeCell ref="C45:E47"/>
    <mergeCell ref="T45:T63"/>
    <mergeCell ref="C48:E50"/>
    <mergeCell ref="C51:E53"/>
    <mergeCell ref="C54:E56"/>
    <mergeCell ref="C57:E59"/>
    <mergeCell ref="C60:C65"/>
    <mergeCell ref="D60:G60"/>
    <mergeCell ref="U60:U65"/>
    <mergeCell ref="D61:G61"/>
    <mergeCell ref="D62:F63"/>
    <mergeCell ref="D64:F65"/>
    <mergeCell ref="C80:E81"/>
    <mergeCell ref="F80:F81"/>
    <mergeCell ref="G80:G81"/>
    <mergeCell ref="T80:T81"/>
    <mergeCell ref="U80:U81"/>
    <mergeCell ref="C82:E84"/>
    <mergeCell ref="T82:T100"/>
    <mergeCell ref="C85:E87"/>
    <mergeCell ref="C88:E90"/>
    <mergeCell ref="C91:E93"/>
    <mergeCell ref="C94:E96"/>
    <mergeCell ref="C97:C102"/>
    <mergeCell ref="D97:G97"/>
    <mergeCell ref="U97:U102"/>
    <mergeCell ref="D98:G98"/>
    <mergeCell ref="D99:F100"/>
    <mergeCell ref="D101:F102"/>
    <mergeCell ref="C117:E118"/>
    <mergeCell ref="F117:F118"/>
    <mergeCell ref="G117:G118"/>
    <mergeCell ref="T117:T118"/>
    <mergeCell ref="U117:U118"/>
    <mergeCell ref="C119:E121"/>
    <mergeCell ref="T119:T137"/>
    <mergeCell ref="C122:E124"/>
    <mergeCell ref="C125:E127"/>
    <mergeCell ref="C128:E130"/>
    <mergeCell ref="C131:E133"/>
    <mergeCell ref="C134:C139"/>
    <mergeCell ref="D134:G134"/>
    <mergeCell ref="U134:U139"/>
    <mergeCell ref="D135:G135"/>
    <mergeCell ref="D136:F137"/>
    <mergeCell ref="D138:F139"/>
    <mergeCell ref="C154:E155"/>
    <mergeCell ref="F154:F155"/>
    <mergeCell ref="G154:G155"/>
    <mergeCell ref="T154:T155"/>
    <mergeCell ref="U154:U155"/>
    <mergeCell ref="C156:E158"/>
    <mergeCell ref="T156:T174"/>
    <mergeCell ref="C159:E161"/>
    <mergeCell ref="C162:E164"/>
    <mergeCell ref="C165:E167"/>
    <mergeCell ref="C168:E170"/>
    <mergeCell ref="C171:C176"/>
    <mergeCell ref="D171:G171"/>
    <mergeCell ref="U171:U176"/>
    <mergeCell ref="D172:G172"/>
    <mergeCell ref="D173:F174"/>
    <mergeCell ref="D175:F176"/>
    <mergeCell ref="C191:E192"/>
    <mergeCell ref="F191:F192"/>
    <mergeCell ref="G191:G192"/>
    <mergeCell ref="T191:T192"/>
    <mergeCell ref="U191:U192"/>
    <mergeCell ref="C193:E195"/>
    <mergeCell ref="T193:T211"/>
    <mergeCell ref="C196:E198"/>
    <mergeCell ref="C199:E201"/>
    <mergeCell ref="C202:E204"/>
    <mergeCell ref="C205:E207"/>
    <mergeCell ref="C208:C213"/>
    <mergeCell ref="D208:G208"/>
    <mergeCell ref="U208:U213"/>
    <mergeCell ref="D209:G209"/>
    <mergeCell ref="D210:F211"/>
    <mergeCell ref="D212:F213"/>
    <mergeCell ref="C228:E229"/>
    <mergeCell ref="F228:F229"/>
    <mergeCell ref="G228:G229"/>
    <mergeCell ref="T228:T229"/>
    <mergeCell ref="U228:U229"/>
    <mergeCell ref="C230:E232"/>
    <mergeCell ref="T230:T248"/>
    <mergeCell ref="C233:E235"/>
    <mergeCell ref="C236:E238"/>
    <mergeCell ref="C239:E241"/>
    <mergeCell ref="C242:E244"/>
    <mergeCell ref="C245:C250"/>
    <mergeCell ref="D245:G245"/>
    <mergeCell ref="U245:U250"/>
    <mergeCell ref="D246:G246"/>
    <mergeCell ref="D247:F248"/>
    <mergeCell ref="D249:F250"/>
    <mergeCell ref="C265:E266"/>
    <mergeCell ref="F265:F266"/>
    <mergeCell ref="G265:G266"/>
    <mergeCell ref="T265:T266"/>
    <mergeCell ref="U265:U266"/>
    <mergeCell ref="C267:E269"/>
    <mergeCell ref="T267:T285"/>
    <mergeCell ref="C270:E272"/>
    <mergeCell ref="C273:E275"/>
    <mergeCell ref="C276:E278"/>
    <mergeCell ref="C279:E281"/>
    <mergeCell ref="C282:C287"/>
    <mergeCell ref="D282:G282"/>
    <mergeCell ref="U282:U287"/>
    <mergeCell ref="D283:G283"/>
    <mergeCell ref="D284:F285"/>
    <mergeCell ref="D286:F287"/>
    <mergeCell ref="C302:E303"/>
    <mergeCell ref="F302:F303"/>
    <mergeCell ref="G302:G303"/>
    <mergeCell ref="T302:T303"/>
    <mergeCell ref="U302:U303"/>
    <mergeCell ref="C304:E306"/>
    <mergeCell ref="T304:T322"/>
    <mergeCell ref="C307:E309"/>
    <mergeCell ref="C310:E312"/>
    <mergeCell ref="C313:E315"/>
    <mergeCell ref="C316:E318"/>
    <mergeCell ref="C319:C324"/>
    <mergeCell ref="D319:G319"/>
    <mergeCell ref="U319:U324"/>
    <mergeCell ref="D320:G320"/>
    <mergeCell ref="D321:F322"/>
    <mergeCell ref="D323:F324"/>
    <mergeCell ref="C339:E340"/>
    <mergeCell ref="F339:F340"/>
    <mergeCell ref="G339:G340"/>
    <mergeCell ref="T339:T340"/>
    <mergeCell ref="U339:U340"/>
    <mergeCell ref="C341:E343"/>
    <mergeCell ref="T341:T359"/>
    <mergeCell ref="C344:E346"/>
    <mergeCell ref="C347:E349"/>
    <mergeCell ref="C350:E352"/>
    <mergeCell ref="C353:E355"/>
    <mergeCell ref="C356:C361"/>
    <mergeCell ref="D356:G356"/>
    <mergeCell ref="U356:U361"/>
    <mergeCell ref="D357:G357"/>
    <mergeCell ref="D358:F359"/>
    <mergeCell ref="D360:F361"/>
  </mergeCells>
  <phoneticPr fontId="11"/>
  <printOptions horizontalCentered="1"/>
  <pageMargins left="0.59055118110236227" right="0.59055118110236227" top="0.78740157480314965" bottom="0.39370078740157483" header="0.19685039370078741" footer="0.19685039370078741"/>
  <pageSetup paperSize="9" scale="45" fitToHeight="0" pageOrder="overThenDown" orientation="portrait" r:id="rId1"/>
  <headerFooter>
    <oddFooter>&amp;C&amp;"ＭＳ 明朝,標準"&amp;14- &amp;P-2 -</oddFooter>
  </headerFooter>
  <rowBreaks count="10" manualBreakCount="10">
    <brk id="2" min="1" max="21" man="1"/>
    <brk id="39" min="1" max="21" man="1"/>
    <brk id="76" min="1" max="21" man="1"/>
    <brk id="113" min="1" max="21" man="1"/>
    <brk id="150" min="1" max="21" man="1"/>
    <brk id="187" min="1" max="21" man="1"/>
    <brk id="224" min="1" max="21" man="1"/>
    <brk id="261" min="1" max="21" man="1"/>
    <brk id="298" min="1" max="21" man="1"/>
    <brk id="335" min="1" max="21" man="1"/>
  </rowBreaks>
  <colBreaks count="1" manualBreakCount="1">
    <brk id="12" min="2" max="371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W372"/>
  <sheetViews>
    <sheetView showGridLines="0" view="pageBreakPreview" zoomScale="46" zoomScaleNormal="70" zoomScaleSheetLayoutView="46" workbookViewId="0">
      <selection activeCell="B3" sqref="B3"/>
    </sheetView>
  </sheetViews>
  <sheetFormatPr defaultColWidth="9.33203125" defaultRowHeight="13.5"/>
  <cols>
    <col min="1" max="2" width="2.83203125" style="80" customWidth="1"/>
    <col min="3" max="5" width="17" style="80" customWidth="1"/>
    <col min="6" max="6" width="37.6640625" style="80" customWidth="1"/>
    <col min="7" max="7" width="21" style="80" customWidth="1"/>
    <col min="8" max="20" width="20.83203125" style="80" customWidth="1"/>
    <col min="21" max="21" width="54.1640625" style="95" customWidth="1"/>
    <col min="22" max="22" width="2.83203125" style="80" customWidth="1"/>
    <col min="23" max="16384" width="9.33203125" style="80"/>
  </cols>
  <sheetData>
    <row r="1" spans="2:23" ht="21">
      <c r="B1" s="1" t="s">
        <v>20</v>
      </c>
      <c r="H1" s="15"/>
      <c r="I1" s="171"/>
    </row>
    <row r="3" spans="2:23" s="68" customFormat="1" ht="21.95" customHeight="1">
      <c r="C3" s="61" t="s">
        <v>138</v>
      </c>
      <c r="D3" s="61"/>
      <c r="E3" s="61"/>
      <c r="F3" s="135"/>
      <c r="G3" s="61"/>
      <c r="U3" s="84"/>
    </row>
    <row r="4" spans="2:23" s="68" customFormat="1" ht="21.95" customHeight="1">
      <c r="C4" s="65" t="s">
        <v>56</v>
      </c>
      <c r="D4" s="65"/>
      <c r="E4" s="65"/>
      <c r="F4" s="137"/>
      <c r="G4" s="65"/>
      <c r="H4" s="66"/>
      <c r="U4" s="84"/>
    </row>
    <row r="5" spans="2:23" s="68" customFormat="1" ht="21.95" customHeight="1">
      <c r="C5" s="51" t="s">
        <v>28</v>
      </c>
      <c r="D5" s="51"/>
      <c r="E5" s="198" t="s">
        <v>310</v>
      </c>
      <c r="F5" s="65"/>
      <c r="R5" s="81"/>
      <c r="T5" s="81"/>
      <c r="U5" s="84"/>
    </row>
    <row r="6" spans="2:23" s="68" customFormat="1" ht="21.95" customHeight="1">
      <c r="C6" s="454" t="s">
        <v>139</v>
      </c>
      <c r="D6" s="475"/>
      <c r="E6" s="455"/>
      <c r="F6" s="460" t="s">
        <v>326</v>
      </c>
      <c r="G6" s="460" t="s">
        <v>327</v>
      </c>
      <c r="H6" s="182" t="s">
        <v>143</v>
      </c>
      <c r="I6" s="183"/>
      <c r="J6" s="183"/>
      <c r="K6" s="183"/>
      <c r="L6" s="184"/>
      <c r="M6" s="182" t="s">
        <v>144</v>
      </c>
      <c r="N6" s="183"/>
      <c r="O6" s="183"/>
      <c r="P6" s="183"/>
      <c r="Q6" s="183"/>
      <c r="R6" s="183"/>
      <c r="S6" s="184"/>
      <c r="T6" s="458" t="s">
        <v>324</v>
      </c>
      <c r="U6" s="458" t="s">
        <v>325</v>
      </c>
      <c r="W6" s="226" t="s">
        <v>100</v>
      </c>
    </row>
    <row r="7" spans="2:23" s="68" customFormat="1" ht="21.95" customHeight="1">
      <c r="C7" s="456"/>
      <c r="D7" s="476"/>
      <c r="E7" s="457"/>
      <c r="F7" s="461"/>
      <c r="G7" s="459"/>
      <c r="H7" s="19" t="s">
        <v>79</v>
      </c>
      <c r="I7" s="19" t="s">
        <v>80</v>
      </c>
      <c r="J7" s="19" t="s">
        <v>81</v>
      </c>
      <c r="K7" s="19" t="s">
        <v>82</v>
      </c>
      <c r="L7" s="19" t="s">
        <v>83</v>
      </c>
      <c r="M7" s="19" t="s">
        <v>84</v>
      </c>
      <c r="N7" s="19" t="s">
        <v>85</v>
      </c>
      <c r="O7" s="19" t="s">
        <v>86</v>
      </c>
      <c r="P7" s="19" t="s">
        <v>87</v>
      </c>
      <c r="Q7" s="19" t="s">
        <v>88</v>
      </c>
      <c r="R7" s="19" t="s">
        <v>89</v>
      </c>
      <c r="S7" s="19" t="s">
        <v>94</v>
      </c>
      <c r="T7" s="459"/>
      <c r="U7" s="459"/>
      <c r="W7" s="226" t="s">
        <v>416</v>
      </c>
    </row>
    <row r="8" spans="2:23" s="68" customFormat="1" ht="49.35" customHeight="1">
      <c r="C8" s="477"/>
      <c r="D8" s="478"/>
      <c r="E8" s="479"/>
      <c r="F8" s="85"/>
      <c r="G8" s="230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486"/>
      <c r="U8" s="87"/>
    </row>
    <row r="9" spans="2:23" s="68" customFormat="1" ht="49.35" customHeight="1">
      <c r="C9" s="480"/>
      <c r="D9" s="481"/>
      <c r="E9" s="482"/>
      <c r="F9" s="91"/>
      <c r="G9" s="23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487"/>
      <c r="U9" s="93"/>
    </row>
    <row r="10" spans="2:23" s="68" customFormat="1" ht="49.35" customHeight="1">
      <c r="C10" s="483"/>
      <c r="D10" s="484"/>
      <c r="E10" s="485"/>
      <c r="F10" s="88"/>
      <c r="G10" s="232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487"/>
      <c r="U10" s="90"/>
    </row>
    <row r="11" spans="2:23" s="68" customFormat="1" ht="49.35" customHeight="1">
      <c r="C11" s="477"/>
      <c r="D11" s="478"/>
      <c r="E11" s="479"/>
      <c r="F11" s="85"/>
      <c r="G11" s="230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487"/>
      <c r="U11" s="87"/>
    </row>
    <row r="12" spans="2:23" s="68" customFormat="1" ht="49.35" customHeight="1">
      <c r="C12" s="480"/>
      <c r="D12" s="481"/>
      <c r="E12" s="482"/>
      <c r="F12" s="91"/>
      <c r="G12" s="231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487"/>
      <c r="U12" s="93"/>
    </row>
    <row r="13" spans="2:23" s="68" customFormat="1" ht="49.35" customHeight="1">
      <c r="C13" s="483"/>
      <c r="D13" s="484"/>
      <c r="E13" s="485"/>
      <c r="F13" s="88"/>
      <c r="G13" s="232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487"/>
      <c r="U13" s="90"/>
    </row>
    <row r="14" spans="2:23" s="68" customFormat="1" ht="49.35" customHeight="1">
      <c r="C14" s="477"/>
      <c r="D14" s="478"/>
      <c r="E14" s="479"/>
      <c r="F14" s="85"/>
      <c r="G14" s="230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487"/>
      <c r="U14" s="87"/>
    </row>
    <row r="15" spans="2:23" s="68" customFormat="1" ht="49.35" customHeight="1">
      <c r="C15" s="480"/>
      <c r="D15" s="481"/>
      <c r="E15" s="482"/>
      <c r="F15" s="91"/>
      <c r="G15" s="231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487"/>
      <c r="U15" s="93"/>
    </row>
    <row r="16" spans="2:23" s="68" customFormat="1" ht="49.35" customHeight="1">
      <c r="C16" s="483"/>
      <c r="D16" s="484"/>
      <c r="E16" s="485"/>
      <c r="F16" s="88"/>
      <c r="G16" s="232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487"/>
      <c r="U16" s="90"/>
    </row>
    <row r="17" spans="3:23" s="68" customFormat="1" ht="49.35" customHeight="1">
      <c r="C17" s="477"/>
      <c r="D17" s="478"/>
      <c r="E17" s="479"/>
      <c r="F17" s="85"/>
      <c r="G17" s="230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487"/>
      <c r="U17" s="87"/>
    </row>
    <row r="18" spans="3:23" s="68" customFormat="1" ht="49.35" customHeight="1">
      <c r="C18" s="480"/>
      <c r="D18" s="481"/>
      <c r="E18" s="482"/>
      <c r="F18" s="91"/>
      <c r="G18" s="231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487"/>
      <c r="U18" s="93"/>
    </row>
    <row r="19" spans="3:23" s="68" customFormat="1" ht="49.35" customHeight="1">
      <c r="C19" s="483"/>
      <c r="D19" s="484"/>
      <c r="E19" s="485"/>
      <c r="F19" s="88"/>
      <c r="G19" s="232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487"/>
      <c r="U19" s="90"/>
    </row>
    <row r="20" spans="3:23" s="68" customFormat="1" ht="49.35" customHeight="1">
      <c r="C20" s="477"/>
      <c r="D20" s="478"/>
      <c r="E20" s="479"/>
      <c r="F20" s="85"/>
      <c r="G20" s="230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487"/>
      <c r="U20" s="87"/>
    </row>
    <row r="21" spans="3:23" s="68" customFormat="1" ht="49.35" customHeight="1">
      <c r="C21" s="480"/>
      <c r="D21" s="481"/>
      <c r="E21" s="482"/>
      <c r="F21" s="91"/>
      <c r="G21" s="231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487"/>
      <c r="U21" s="93"/>
    </row>
    <row r="22" spans="3:23" s="68" customFormat="1" ht="49.35" customHeight="1">
      <c r="C22" s="483"/>
      <c r="D22" s="484"/>
      <c r="E22" s="485"/>
      <c r="F22" s="88"/>
      <c r="G22" s="232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487"/>
      <c r="U22" s="90"/>
    </row>
    <row r="23" spans="3:23" s="68" customFormat="1" ht="44.1" customHeight="1">
      <c r="C23" s="489" t="s">
        <v>332</v>
      </c>
      <c r="D23" s="492" t="s">
        <v>331</v>
      </c>
      <c r="E23" s="493"/>
      <c r="F23" s="494"/>
      <c r="G23" s="495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487"/>
      <c r="U23" s="487"/>
    </row>
    <row r="24" spans="3:23" s="68" customFormat="1" ht="44.1" customHeight="1">
      <c r="C24" s="490"/>
      <c r="D24" s="492" t="s">
        <v>140</v>
      </c>
      <c r="E24" s="493"/>
      <c r="F24" s="493"/>
      <c r="G24" s="496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487"/>
      <c r="U24" s="487"/>
    </row>
    <row r="25" spans="3:23" s="68" customFormat="1" ht="44.1" customHeight="1">
      <c r="C25" s="490"/>
      <c r="D25" s="497" t="s">
        <v>141</v>
      </c>
      <c r="E25" s="498"/>
      <c r="F25" s="499"/>
      <c r="G25" s="199" t="s">
        <v>321</v>
      </c>
      <c r="H25" s="234" t="str">
        <f>IF(COUNT(H23)=0,"",H23+H24)</f>
        <v/>
      </c>
      <c r="I25" s="234" t="str">
        <f t="shared" ref="I25" si="0">IF(COUNT(I23)=0,"",I23+I24)</f>
        <v/>
      </c>
      <c r="J25" s="234" t="str">
        <f t="shared" ref="J25" si="1">IF(COUNT(J23)=0,"",J23+J24)</f>
        <v/>
      </c>
      <c r="K25" s="234" t="str">
        <f t="shared" ref="K25" si="2">IF(COUNT(K23)=0,"",K23+K24)</f>
        <v/>
      </c>
      <c r="L25" s="234" t="str">
        <f t="shared" ref="L25" si="3">IF(COUNT(L23)=0,"",L23+L24)</f>
        <v/>
      </c>
      <c r="M25" s="234" t="str">
        <f t="shared" ref="M25" si="4">IF(COUNT(M23)=0,"",M23+M24)</f>
        <v/>
      </c>
      <c r="N25" s="234" t="str">
        <f t="shared" ref="N25" si="5">IF(COUNT(N23)=0,"",N23+N24)</f>
        <v/>
      </c>
      <c r="O25" s="234" t="str">
        <f t="shared" ref="O25" si="6">IF(COUNT(O23)=0,"",O23+O24)</f>
        <v/>
      </c>
      <c r="P25" s="234" t="str">
        <f t="shared" ref="P25" si="7">IF(COUNT(P23)=0,"",P23+P24)</f>
        <v/>
      </c>
      <c r="Q25" s="234" t="str">
        <f t="shared" ref="Q25" si="8">IF(COUNT(Q23)=0,"",Q23+Q24)</f>
        <v/>
      </c>
      <c r="R25" s="234" t="str">
        <f t="shared" ref="R25" si="9">IF(COUNT(R23)=0,"",R23+R24)</f>
        <v/>
      </c>
      <c r="S25" s="234" t="str">
        <f t="shared" ref="S25" si="10">IF(COUNT(S23)=0,"",S23+S24)</f>
        <v/>
      </c>
      <c r="T25" s="487"/>
      <c r="U25" s="487"/>
      <c r="W25" s="225" t="s">
        <v>414</v>
      </c>
    </row>
    <row r="26" spans="3:23" s="68" customFormat="1" ht="44.1" customHeight="1">
      <c r="C26" s="490"/>
      <c r="D26" s="500"/>
      <c r="E26" s="494"/>
      <c r="F26" s="495"/>
      <c r="G26" s="199" t="s">
        <v>322</v>
      </c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488"/>
      <c r="U26" s="487"/>
    </row>
    <row r="27" spans="3:23" s="68" customFormat="1" ht="44.1" customHeight="1">
      <c r="C27" s="490"/>
      <c r="D27" s="497" t="s">
        <v>142</v>
      </c>
      <c r="E27" s="498"/>
      <c r="F27" s="499"/>
      <c r="G27" s="199" t="s">
        <v>321</v>
      </c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22" t="str">
        <f>IF(COUNT(H27:S27)=0,"",SUM(H27:S27))</f>
        <v/>
      </c>
      <c r="U27" s="487"/>
    </row>
    <row r="28" spans="3:23" s="68" customFormat="1" ht="44.1" customHeight="1">
      <c r="C28" s="491"/>
      <c r="D28" s="500"/>
      <c r="E28" s="494"/>
      <c r="F28" s="495"/>
      <c r="G28" s="199" t="s">
        <v>322</v>
      </c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22" t="str">
        <f>IF(COUNT(H28:S28)=0,"",SUM(H28:S28))</f>
        <v/>
      </c>
      <c r="U28" s="488"/>
    </row>
    <row r="29" spans="3:23" s="83" customFormat="1" ht="21.95" customHeight="1">
      <c r="C29" s="79" t="s">
        <v>260</v>
      </c>
      <c r="D29" s="94"/>
      <c r="E29" s="94"/>
      <c r="F29" s="94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</row>
    <row r="30" spans="3:23" s="83" customFormat="1" ht="21.95" customHeight="1">
      <c r="C30" s="79"/>
      <c r="D30" s="94"/>
      <c r="E30" s="94"/>
      <c r="F30" s="94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3:23" s="83" customFormat="1" ht="21.95" customHeight="1">
      <c r="C31" s="79"/>
      <c r="D31" s="94"/>
      <c r="E31" s="94"/>
      <c r="F31" s="94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3:23" s="83" customFormat="1" ht="21.95" customHeight="1">
      <c r="C32" s="79"/>
      <c r="D32" s="94"/>
      <c r="E32" s="94"/>
      <c r="F32" s="94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3:23" s="83" customFormat="1" ht="21.95" customHeight="1">
      <c r="C33" s="79"/>
      <c r="D33" s="94"/>
      <c r="E33" s="94"/>
      <c r="F33" s="94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3:23" s="83" customFormat="1" ht="21.95" customHeight="1">
      <c r="C34" s="79"/>
      <c r="D34" s="94"/>
      <c r="E34" s="94"/>
      <c r="F34" s="94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3:23" s="83" customFormat="1" ht="21.95" customHeight="1">
      <c r="C35" s="79"/>
      <c r="D35" s="94"/>
      <c r="E35" s="94"/>
      <c r="F35" s="94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</row>
    <row r="36" spans="3:23" s="83" customFormat="1" ht="21.95" customHeight="1">
      <c r="C36" s="79"/>
      <c r="D36" s="94"/>
      <c r="E36" s="94"/>
      <c r="F36" s="94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</row>
    <row r="37" spans="3:23" s="83" customFormat="1" ht="21.95" customHeight="1">
      <c r="C37" s="79"/>
      <c r="D37" s="94"/>
      <c r="E37" s="94"/>
      <c r="F37" s="94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</row>
    <row r="38" spans="3:23" s="83" customFormat="1" ht="21.95" customHeight="1">
      <c r="C38" s="79"/>
      <c r="D38" s="94"/>
      <c r="E38" s="94"/>
      <c r="F38" s="94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</row>
    <row r="39" spans="3:23" s="68" customFormat="1" ht="17.25">
      <c r="U39" s="84"/>
    </row>
    <row r="40" spans="3:23" s="68" customFormat="1" ht="21.95" customHeight="1">
      <c r="C40" s="61" t="s">
        <v>138</v>
      </c>
      <c r="D40" s="61"/>
      <c r="E40" s="61"/>
      <c r="F40" s="135"/>
      <c r="G40" s="61"/>
      <c r="U40" s="84"/>
    </row>
    <row r="41" spans="3:23" s="68" customFormat="1" ht="21.95" customHeight="1">
      <c r="C41" s="65" t="s">
        <v>56</v>
      </c>
      <c r="D41" s="65"/>
      <c r="E41" s="65"/>
      <c r="F41" s="137"/>
      <c r="G41" s="65"/>
      <c r="H41" s="66"/>
      <c r="U41" s="84"/>
    </row>
    <row r="42" spans="3:23" s="68" customFormat="1" ht="21.95" customHeight="1">
      <c r="C42" s="51" t="s">
        <v>28</v>
      </c>
      <c r="D42" s="51"/>
      <c r="E42" s="198" t="s">
        <v>311</v>
      </c>
      <c r="F42" s="65"/>
      <c r="R42" s="81"/>
      <c r="T42" s="81"/>
      <c r="U42" s="84"/>
    </row>
    <row r="43" spans="3:23" s="68" customFormat="1" ht="21.95" customHeight="1">
      <c r="C43" s="454" t="s">
        <v>139</v>
      </c>
      <c r="D43" s="475"/>
      <c r="E43" s="455"/>
      <c r="F43" s="460" t="s">
        <v>326</v>
      </c>
      <c r="G43" s="460" t="s">
        <v>327</v>
      </c>
      <c r="H43" s="182" t="s">
        <v>143</v>
      </c>
      <c r="I43" s="183"/>
      <c r="J43" s="183"/>
      <c r="K43" s="183"/>
      <c r="L43" s="184"/>
      <c r="M43" s="182" t="s">
        <v>144</v>
      </c>
      <c r="N43" s="183"/>
      <c r="O43" s="183"/>
      <c r="P43" s="183"/>
      <c r="Q43" s="183"/>
      <c r="R43" s="183"/>
      <c r="S43" s="184"/>
      <c r="T43" s="458" t="s">
        <v>324</v>
      </c>
      <c r="U43" s="458" t="s">
        <v>325</v>
      </c>
      <c r="W43" s="226" t="s">
        <v>100</v>
      </c>
    </row>
    <row r="44" spans="3:23" s="68" customFormat="1" ht="21.95" customHeight="1">
      <c r="C44" s="456"/>
      <c r="D44" s="476"/>
      <c r="E44" s="457"/>
      <c r="F44" s="461"/>
      <c r="G44" s="459"/>
      <c r="H44" s="19" t="s">
        <v>79</v>
      </c>
      <c r="I44" s="19" t="s">
        <v>80</v>
      </c>
      <c r="J44" s="19" t="s">
        <v>81</v>
      </c>
      <c r="K44" s="19" t="s">
        <v>82</v>
      </c>
      <c r="L44" s="19" t="s">
        <v>83</v>
      </c>
      <c r="M44" s="19" t="s">
        <v>84</v>
      </c>
      <c r="N44" s="19" t="s">
        <v>85</v>
      </c>
      <c r="O44" s="19" t="s">
        <v>86</v>
      </c>
      <c r="P44" s="19" t="s">
        <v>87</v>
      </c>
      <c r="Q44" s="19" t="s">
        <v>88</v>
      </c>
      <c r="R44" s="19" t="s">
        <v>89</v>
      </c>
      <c r="S44" s="19" t="s">
        <v>94</v>
      </c>
      <c r="T44" s="459"/>
      <c r="U44" s="459"/>
      <c r="W44" s="226" t="s">
        <v>416</v>
      </c>
    </row>
    <row r="45" spans="3:23" s="68" customFormat="1" ht="49.35" customHeight="1">
      <c r="C45" s="477"/>
      <c r="D45" s="478"/>
      <c r="E45" s="479"/>
      <c r="F45" s="85"/>
      <c r="G45" s="230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486"/>
      <c r="U45" s="87"/>
    </row>
    <row r="46" spans="3:23" s="68" customFormat="1" ht="49.35" customHeight="1">
      <c r="C46" s="480"/>
      <c r="D46" s="481"/>
      <c r="E46" s="482"/>
      <c r="F46" s="91"/>
      <c r="G46" s="231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487"/>
      <c r="U46" s="93"/>
    </row>
    <row r="47" spans="3:23" s="68" customFormat="1" ht="49.35" customHeight="1">
      <c r="C47" s="483"/>
      <c r="D47" s="484"/>
      <c r="E47" s="485"/>
      <c r="F47" s="88"/>
      <c r="G47" s="232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487"/>
      <c r="U47" s="90"/>
    </row>
    <row r="48" spans="3:23" s="68" customFormat="1" ht="49.35" customHeight="1">
      <c r="C48" s="477"/>
      <c r="D48" s="478"/>
      <c r="E48" s="479"/>
      <c r="F48" s="85"/>
      <c r="G48" s="230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487"/>
      <c r="U48" s="87"/>
    </row>
    <row r="49" spans="3:23" s="68" customFormat="1" ht="49.35" customHeight="1">
      <c r="C49" s="480"/>
      <c r="D49" s="481"/>
      <c r="E49" s="482"/>
      <c r="F49" s="91"/>
      <c r="G49" s="231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487"/>
      <c r="U49" s="93"/>
    </row>
    <row r="50" spans="3:23" s="68" customFormat="1" ht="49.35" customHeight="1">
      <c r="C50" s="483"/>
      <c r="D50" s="484"/>
      <c r="E50" s="485"/>
      <c r="F50" s="88"/>
      <c r="G50" s="232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487"/>
      <c r="U50" s="90"/>
    </row>
    <row r="51" spans="3:23" s="68" customFormat="1" ht="49.35" customHeight="1">
      <c r="C51" s="477"/>
      <c r="D51" s="478"/>
      <c r="E51" s="479"/>
      <c r="F51" s="85"/>
      <c r="G51" s="230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487"/>
      <c r="U51" s="87"/>
    </row>
    <row r="52" spans="3:23" s="68" customFormat="1" ht="49.35" customHeight="1">
      <c r="C52" s="480"/>
      <c r="D52" s="481"/>
      <c r="E52" s="482"/>
      <c r="F52" s="91"/>
      <c r="G52" s="231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487"/>
      <c r="U52" s="93"/>
    </row>
    <row r="53" spans="3:23" s="68" customFormat="1" ht="49.35" customHeight="1">
      <c r="C53" s="483"/>
      <c r="D53" s="484"/>
      <c r="E53" s="485"/>
      <c r="F53" s="88"/>
      <c r="G53" s="232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487"/>
      <c r="U53" s="90"/>
    </row>
    <row r="54" spans="3:23" s="68" customFormat="1" ht="49.35" customHeight="1">
      <c r="C54" s="477"/>
      <c r="D54" s="478"/>
      <c r="E54" s="479"/>
      <c r="F54" s="85"/>
      <c r="G54" s="230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487"/>
      <c r="U54" s="87"/>
    </row>
    <row r="55" spans="3:23" s="68" customFormat="1" ht="49.35" customHeight="1">
      <c r="C55" s="480"/>
      <c r="D55" s="481"/>
      <c r="E55" s="482"/>
      <c r="F55" s="91"/>
      <c r="G55" s="231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487"/>
      <c r="U55" s="93"/>
    </row>
    <row r="56" spans="3:23" s="68" customFormat="1" ht="49.35" customHeight="1">
      <c r="C56" s="483"/>
      <c r="D56" s="484"/>
      <c r="E56" s="485"/>
      <c r="F56" s="88"/>
      <c r="G56" s="232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487"/>
      <c r="U56" s="90"/>
    </row>
    <row r="57" spans="3:23" s="68" customFormat="1" ht="49.35" customHeight="1">
      <c r="C57" s="477"/>
      <c r="D57" s="478"/>
      <c r="E57" s="479"/>
      <c r="F57" s="85"/>
      <c r="G57" s="230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487"/>
      <c r="U57" s="87"/>
    </row>
    <row r="58" spans="3:23" s="68" customFormat="1" ht="49.35" customHeight="1">
      <c r="C58" s="480"/>
      <c r="D58" s="481"/>
      <c r="E58" s="482"/>
      <c r="F58" s="91"/>
      <c r="G58" s="231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487"/>
      <c r="U58" s="93"/>
    </row>
    <row r="59" spans="3:23" s="68" customFormat="1" ht="49.35" customHeight="1">
      <c r="C59" s="483"/>
      <c r="D59" s="484"/>
      <c r="E59" s="485"/>
      <c r="F59" s="88"/>
      <c r="G59" s="232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487"/>
      <c r="U59" s="90"/>
    </row>
    <row r="60" spans="3:23" s="68" customFormat="1" ht="44.1" customHeight="1">
      <c r="C60" s="489" t="s">
        <v>332</v>
      </c>
      <c r="D60" s="492" t="s">
        <v>331</v>
      </c>
      <c r="E60" s="493"/>
      <c r="F60" s="494"/>
      <c r="G60" s="495"/>
      <c r="H60" s="233"/>
      <c r="I60" s="233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487"/>
      <c r="U60" s="487"/>
    </row>
    <row r="61" spans="3:23" s="68" customFormat="1" ht="44.1" customHeight="1">
      <c r="C61" s="490"/>
      <c r="D61" s="492" t="s">
        <v>140</v>
      </c>
      <c r="E61" s="493"/>
      <c r="F61" s="493"/>
      <c r="G61" s="496"/>
      <c r="H61" s="234"/>
      <c r="I61" s="234"/>
      <c r="J61" s="234"/>
      <c r="K61" s="234"/>
      <c r="L61" s="234"/>
      <c r="M61" s="234"/>
      <c r="N61" s="234"/>
      <c r="O61" s="234"/>
      <c r="P61" s="234"/>
      <c r="Q61" s="234"/>
      <c r="R61" s="234"/>
      <c r="S61" s="234"/>
      <c r="T61" s="487"/>
      <c r="U61" s="487"/>
    </row>
    <row r="62" spans="3:23" s="68" customFormat="1" ht="44.1" customHeight="1">
      <c r="C62" s="490"/>
      <c r="D62" s="497" t="s">
        <v>141</v>
      </c>
      <c r="E62" s="498"/>
      <c r="F62" s="499"/>
      <c r="G62" s="199" t="s">
        <v>321</v>
      </c>
      <c r="H62" s="234" t="str">
        <f>IF(COUNT(H60)=0,"",H60+H61)</f>
        <v/>
      </c>
      <c r="I62" s="234" t="str">
        <f t="shared" ref="I62" si="11">IF(COUNT(I60)=0,"",I60+I61)</f>
        <v/>
      </c>
      <c r="J62" s="234" t="str">
        <f t="shared" ref="J62" si="12">IF(COUNT(J60)=0,"",J60+J61)</f>
        <v/>
      </c>
      <c r="K62" s="234" t="str">
        <f t="shared" ref="K62" si="13">IF(COUNT(K60)=0,"",K60+K61)</f>
        <v/>
      </c>
      <c r="L62" s="234" t="str">
        <f t="shared" ref="L62" si="14">IF(COUNT(L60)=0,"",L60+L61)</f>
        <v/>
      </c>
      <c r="M62" s="234" t="str">
        <f t="shared" ref="M62" si="15">IF(COUNT(M60)=0,"",M60+M61)</f>
        <v/>
      </c>
      <c r="N62" s="234" t="str">
        <f t="shared" ref="N62" si="16">IF(COUNT(N60)=0,"",N60+N61)</f>
        <v/>
      </c>
      <c r="O62" s="234" t="str">
        <f t="shared" ref="O62" si="17">IF(COUNT(O60)=0,"",O60+O61)</f>
        <v/>
      </c>
      <c r="P62" s="234" t="str">
        <f t="shared" ref="P62" si="18">IF(COUNT(P60)=0,"",P60+P61)</f>
        <v/>
      </c>
      <c r="Q62" s="234" t="str">
        <f t="shared" ref="Q62" si="19">IF(COUNT(Q60)=0,"",Q60+Q61)</f>
        <v/>
      </c>
      <c r="R62" s="234" t="str">
        <f t="shared" ref="R62" si="20">IF(COUNT(R60)=0,"",R60+R61)</f>
        <v/>
      </c>
      <c r="S62" s="234" t="str">
        <f t="shared" ref="S62" si="21">IF(COUNT(S60)=0,"",S60+S61)</f>
        <v/>
      </c>
      <c r="T62" s="487"/>
      <c r="U62" s="487"/>
      <c r="W62" s="225" t="s">
        <v>414</v>
      </c>
    </row>
    <row r="63" spans="3:23" s="68" customFormat="1" ht="44.1" customHeight="1">
      <c r="C63" s="490"/>
      <c r="D63" s="500"/>
      <c r="E63" s="494"/>
      <c r="F63" s="495"/>
      <c r="G63" s="199" t="s">
        <v>322</v>
      </c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488"/>
      <c r="U63" s="487"/>
    </row>
    <row r="64" spans="3:23" s="68" customFormat="1" ht="44.1" customHeight="1">
      <c r="C64" s="490"/>
      <c r="D64" s="497" t="s">
        <v>142</v>
      </c>
      <c r="E64" s="498"/>
      <c r="F64" s="499"/>
      <c r="G64" s="199" t="s">
        <v>321</v>
      </c>
      <c r="H64" s="234"/>
      <c r="I64" s="234"/>
      <c r="J64" s="234"/>
      <c r="K64" s="234"/>
      <c r="L64" s="234"/>
      <c r="M64" s="234"/>
      <c r="N64" s="234"/>
      <c r="O64" s="234"/>
      <c r="P64" s="234"/>
      <c r="Q64" s="234"/>
      <c r="R64" s="234"/>
      <c r="S64" s="234"/>
      <c r="T64" s="222" t="str">
        <f>IF(COUNT(H64:S64)=0,"",SUM(H64:S64))</f>
        <v/>
      </c>
      <c r="U64" s="487"/>
    </row>
    <row r="65" spans="3:23" s="68" customFormat="1" ht="44.1" customHeight="1">
      <c r="C65" s="491"/>
      <c r="D65" s="500"/>
      <c r="E65" s="494"/>
      <c r="F65" s="495"/>
      <c r="G65" s="199" t="s">
        <v>322</v>
      </c>
      <c r="H65" s="234"/>
      <c r="I65" s="234"/>
      <c r="J65" s="234"/>
      <c r="K65" s="234"/>
      <c r="L65" s="234"/>
      <c r="M65" s="234"/>
      <c r="N65" s="234"/>
      <c r="O65" s="234"/>
      <c r="P65" s="234"/>
      <c r="Q65" s="234"/>
      <c r="R65" s="234"/>
      <c r="S65" s="234"/>
      <c r="T65" s="222" t="str">
        <f>IF(COUNT(H65:S65)=0,"",SUM(H65:S65))</f>
        <v/>
      </c>
      <c r="U65" s="488"/>
    </row>
    <row r="66" spans="3:23" s="83" customFormat="1" ht="21.95" customHeight="1">
      <c r="C66" s="79" t="s">
        <v>260</v>
      </c>
      <c r="D66" s="94"/>
      <c r="E66" s="94"/>
      <c r="F66" s="94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</row>
    <row r="67" spans="3:23" s="83" customFormat="1" ht="21.95" customHeight="1">
      <c r="C67" s="79"/>
      <c r="D67" s="94"/>
      <c r="E67" s="94"/>
      <c r="F67" s="94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</row>
    <row r="68" spans="3:23" s="83" customFormat="1" ht="21.95" customHeight="1">
      <c r="C68" s="79"/>
      <c r="D68" s="94"/>
      <c r="E68" s="94"/>
      <c r="F68" s="94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</row>
    <row r="69" spans="3:23" s="83" customFormat="1" ht="21.95" customHeight="1">
      <c r="C69" s="79"/>
      <c r="D69" s="94"/>
      <c r="E69" s="94"/>
      <c r="F69" s="94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</row>
    <row r="70" spans="3:23" s="83" customFormat="1" ht="21.95" customHeight="1">
      <c r="C70" s="79"/>
      <c r="D70" s="94"/>
      <c r="E70" s="94"/>
      <c r="F70" s="94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</row>
    <row r="71" spans="3:23" s="83" customFormat="1" ht="21.95" customHeight="1">
      <c r="C71" s="79"/>
      <c r="D71" s="94"/>
      <c r="E71" s="94"/>
      <c r="F71" s="94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</row>
    <row r="72" spans="3:23" s="83" customFormat="1" ht="21.95" customHeight="1">
      <c r="C72" s="79"/>
      <c r="D72" s="94"/>
      <c r="E72" s="94"/>
      <c r="F72" s="94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</row>
    <row r="73" spans="3:23" s="83" customFormat="1" ht="21.95" customHeight="1">
      <c r="C73" s="79"/>
      <c r="D73" s="94"/>
      <c r="E73" s="94"/>
      <c r="F73" s="94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</row>
    <row r="74" spans="3:23" s="83" customFormat="1" ht="21.95" customHeight="1">
      <c r="C74" s="79"/>
      <c r="D74" s="94"/>
      <c r="E74" s="94"/>
      <c r="F74" s="94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</row>
    <row r="75" spans="3:23" s="83" customFormat="1" ht="21.95" customHeight="1">
      <c r="C75" s="79"/>
      <c r="D75" s="94"/>
      <c r="E75" s="94"/>
      <c r="F75" s="94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</row>
    <row r="76" spans="3:23" s="68" customFormat="1" ht="17.25">
      <c r="U76" s="84"/>
    </row>
    <row r="77" spans="3:23" s="68" customFormat="1" ht="21.95" customHeight="1">
      <c r="C77" s="61" t="s">
        <v>138</v>
      </c>
      <c r="D77" s="61"/>
      <c r="E77" s="61"/>
      <c r="F77" s="135"/>
      <c r="G77" s="61"/>
      <c r="U77" s="84"/>
    </row>
    <row r="78" spans="3:23" s="68" customFormat="1" ht="21.95" customHeight="1">
      <c r="C78" s="65" t="s">
        <v>56</v>
      </c>
      <c r="D78" s="65"/>
      <c r="E78" s="65"/>
      <c r="F78" s="137"/>
      <c r="G78" s="65"/>
      <c r="H78" s="66"/>
      <c r="U78" s="84"/>
    </row>
    <row r="79" spans="3:23" s="68" customFormat="1" ht="21.95" customHeight="1">
      <c r="C79" s="51" t="s">
        <v>28</v>
      </c>
      <c r="D79" s="51"/>
      <c r="E79" s="198" t="s">
        <v>312</v>
      </c>
      <c r="F79" s="65"/>
      <c r="R79" s="81"/>
      <c r="T79" s="81"/>
      <c r="U79" s="84"/>
    </row>
    <row r="80" spans="3:23" s="68" customFormat="1" ht="21.95" customHeight="1">
      <c r="C80" s="454" t="s">
        <v>139</v>
      </c>
      <c r="D80" s="475"/>
      <c r="E80" s="455"/>
      <c r="F80" s="460" t="s">
        <v>326</v>
      </c>
      <c r="G80" s="460" t="s">
        <v>327</v>
      </c>
      <c r="H80" s="182" t="s">
        <v>143</v>
      </c>
      <c r="I80" s="183"/>
      <c r="J80" s="183"/>
      <c r="K80" s="183"/>
      <c r="L80" s="184"/>
      <c r="M80" s="182" t="s">
        <v>144</v>
      </c>
      <c r="N80" s="183"/>
      <c r="O80" s="183"/>
      <c r="P80" s="183"/>
      <c r="Q80" s="183"/>
      <c r="R80" s="183"/>
      <c r="S80" s="184"/>
      <c r="T80" s="458" t="s">
        <v>324</v>
      </c>
      <c r="U80" s="458" t="s">
        <v>325</v>
      </c>
      <c r="W80" s="226" t="s">
        <v>100</v>
      </c>
    </row>
    <row r="81" spans="3:23" s="68" customFormat="1" ht="21.95" customHeight="1">
      <c r="C81" s="456"/>
      <c r="D81" s="476"/>
      <c r="E81" s="457"/>
      <c r="F81" s="461"/>
      <c r="G81" s="459"/>
      <c r="H81" s="19" t="s">
        <v>79</v>
      </c>
      <c r="I81" s="19" t="s">
        <v>80</v>
      </c>
      <c r="J81" s="19" t="s">
        <v>81</v>
      </c>
      <c r="K81" s="19" t="s">
        <v>82</v>
      </c>
      <c r="L81" s="19" t="s">
        <v>83</v>
      </c>
      <c r="M81" s="19" t="s">
        <v>84</v>
      </c>
      <c r="N81" s="19" t="s">
        <v>85</v>
      </c>
      <c r="O81" s="19" t="s">
        <v>86</v>
      </c>
      <c r="P81" s="19" t="s">
        <v>87</v>
      </c>
      <c r="Q81" s="19" t="s">
        <v>88</v>
      </c>
      <c r="R81" s="19" t="s">
        <v>89</v>
      </c>
      <c r="S81" s="19" t="s">
        <v>94</v>
      </c>
      <c r="T81" s="459"/>
      <c r="U81" s="459"/>
      <c r="W81" s="226" t="s">
        <v>416</v>
      </c>
    </row>
    <row r="82" spans="3:23" s="68" customFormat="1" ht="49.35" customHeight="1">
      <c r="C82" s="477"/>
      <c r="D82" s="478"/>
      <c r="E82" s="479"/>
      <c r="F82" s="85"/>
      <c r="G82" s="230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486"/>
      <c r="U82" s="87"/>
    </row>
    <row r="83" spans="3:23" s="68" customFormat="1" ht="49.35" customHeight="1">
      <c r="C83" s="480"/>
      <c r="D83" s="481"/>
      <c r="E83" s="482"/>
      <c r="F83" s="91"/>
      <c r="G83" s="231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487"/>
      <c r="U83" s="93"/>
    </row>
    <row r="84" spans="3:23" s="68" customFormat="1" ht="49.35" customHeight="1">
      <c r="C84" s="483"/>
      <c r="D84" s="484"/>
      <c r="E84" s="485"/>
      <c r="F84" s="88"/>
      <c r="G84" s="232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487"/>
      <c r="U84" s="90"/>
    </row>
    <row r="85" spans="3:23" s="68" customFormat="1" ht="49.35" customHeight="1">
      <c r="C85" s="477"/>
      <c r="D85" s="478"/>
      <c r="E85" s="479"/>
      <c r="F85" s="85"/>
      <c r="G85" s="230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487"/>
      <c r="U85" s="87"/>
    </row>
    <row r="86" spans="3:23" s="68" customFormat="1" ht="49.35" customHeight="1">
      <c r="C86" s="480"/>
      <c r="D86" s="481"/>
      <c r="E86" s="482"/>
      <c r="F86" s="91"/>
      <c r="G86" s="231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487"/>
      <c r="U86" s="93"/>
    </row>
    <row r="87" spans="3:23" s="68" customFormat="1" ht="49.35" customHeight="1">
      <c r="C87" s="483"/>
      <c r="D87" s="484"/>
      <c r="E87" s="485"/>
      <c r="F87" s="88"/>
      <c r="G87" s="232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487"/>
      <c r="U87" s="90"/>
    </row>
    <row r="88" spans="3:23" s="68" customFormat="1" ht="49.35" customHeight="1">
      <c r="C88" s="477"/>
      <c r="D88" s="478"/>
      <c r="E88" s="479"/>
      <c r="F88" s="85"/>
      <c r="G88" s="230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487"/>
      <c r="U88" s="87"/>
    </row>
    <row r="89" spans="3:23" s="68" customFormat="1" ht="49.35" customHeight="1">
      <c r="C89" s="480"/>
      <c r="D89" s="481"/>
      <c r="E89" s="482"/>
      <c r="F89" s="91"/>
      <c r="G89" s="231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487"/>
      <c r="U89" s="93"/>
    </row>
    <row r="90" spans="3:23" s="68" customFormat="1" ht="49.35" customHeight="1">
      <c r="C90" s="483"/>
      <c r="D90" s="484"/>
      <c r="E90" s="485"/>
      <c r="F90" s="88"/>
      <c r="G90" s="232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487"/>
      <c r="U90" s="90"/>
    </row>
    <row r="91" spans="3:23" s="68" customFormat="1" ht="49.35" customHeight="1">
      <c r="C91" s="477"/>
      <c r="D91" s="478"/>
      <c r="E91" s="479"/>
      <c r="F91" s="85"/>
      <c r="G91" s="230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487"/>
      <c r="U91" s="87"/>
    </row>
    <row r="92" spans="3:23" s="68" customFormat="1" ht="49.35" customHeight="1">
      <c r="C92" s="480"/>
      <c r="D92" s="481"/>
      <c r="E92" s="482"/>
      <c r="F92" s="91"/>
      <c r="G92" s="231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487"/>
      <c r="U92" s="93"/>
    </row>
    <row r="93" spans="3:23" s="68" customFormat="1" ht="49.35" customHeight="1">
      <c r="C93" s="483"/>
      <c r="D93" s="484"/>
      <c r="E93" s="485"/>
      <c r="F93" s="88"/>
      <c r="G93" s="232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487"/>
      <c r="U93" s="90"/>
    </row>
    <row r="94" spans="3:23" s="68" customFormat="1" ht="49.35" customHeight="1">
      <c r="C94" s="477"/>
      <c r="D94" s="478"/>
      <c r="E94" s="479"/>
      <c r="F94" s="85"/>
      <c r="G94" s="230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487"/>
      <c r="U94" s="87"/>
    </row>
    <row r="95" spans="3:23" s="68" customFormat="1" ht="49.35" customHeight="1">
      <c r="C95" s="480"/>
      <c r="D95" s="481"/>
      <c r="E95" s="482"/>
      <c r="F95" s="91"/>
      <c r="G95" s="231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487"/>
      <c r="U95" s="93"/>
    </row>
    <row r="96" spans="3:23" s="68" customFormat="1" ht="49.35" customHeight="1">
      <c r="C96" s="483"/>
      <c r="D96" s="484"/>
      <c r="E96" s="485"/>
      <c r="F96" s="88"/>
      <c r="G96" s="232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487"/>
      <c r="U96" s="90"/>
    </row>
    <row r="97" spans="3:23" s="68" customFormat="1" ht="44.1" customHeight="1">
      <c r="C97" s="489" t="s">
        <v>332</v>
      </c>
      <c r="D97" s="492" t="s">
        <v>331</v>
      </c>
      <c r="E97" s="493"/>
      <c r="F97" s="494"/>
      <c r="G97" s="495"/>
      <c r="H97" s="233"/>
      <c r="I97" s="233"/>
      <c r="J97" s="233"/>
      <c r="K97" s="233"/>
      <c r="L97" s="233"/>
      <c r="M97" s="233"/>
      <c r="N97" s="233"/>
      <c r="O97" s="233"/>
      <c r="P97" s="233"/>
      <c r="Q97" s="233"/>
      <c r="R97" s="233"/>
      <c r="S97" s="233"/>
      <c r="T97" s="487"/>
      <c r="U97" s="487"/>
    </row>
    <row r="98" spans="3:23" s="68" customFormat="1" ht="44.1" customHeight="1">
      <c r="C98" s="490"/>
      <c r="D98" s="492" t="s">
        <v>140</v>
      </c>
      <c r="E98" s="493"/>
      <c r="F98" s="493"/>
      <c r="G98" s="496"/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487"/>
      <c r="U98" s="487"/>
    </row>
    <row r="99" spans="3:23" s="68" customFormat="1" ht="44.1" customHeight="1">
      <c r="C99" s="490"/>
      <c r="D99" s="497" t="s">
        <v>141</v>
      </c>
      <c r="E99" s="498"/>
      <c r="F99" s="499"/>
      <c r="G99" s="199" t="s">
        <v>321</v>
      </c>
      <c r="H99" s="234" t="str">
        <f>IF(COUNT(H97)=0,"",H97+H98)</f>
        <v/>
      </c>
      <c r="I99" s="234" t="str">
        <f t="shared" ref="I99" si="22">IF(COUNT(I97)=0,"",I97+I98)</f>
        <v/>
      </c>
      <c r="J99" s="234" t="str">
        <f t="shared" ref="J99" si="23">IF(COUNT(J97)=0,"",J97+J98)</f>
        <v/>
      </c>
      <c r="K99" s="234" t="str">
        <f t="shared" ref="K99" si="24">IF(COUNT(K97)=0,"",K97+K98)</f>
        <v/>
      </c>
      <c r="L99" s="234" t="str">
        <f t="shared" ref="L99" si="25">IF(COUNT(L97)=0,"",L97+L98)</f>
        <v/>
      </c>
      <c r="M99" s="234" t="str">
        <f t="shared" ref="M99" si="26">IF(COUNT(M97)=0,"",M97+M98)</f>
        <v/>
      </c>
      <c r="N99" s="234" t="str">
        <f t="shared" ref="N99" si="27">IF(COUNT(N97)=0,"",N97+N98)</f>
        <v/>
      </c>
      <c r="O99" s="234" t="str">
        <f t="shared" ref="O99" si="28">IF(COUNT(O97)=0,"",O97+O98)</f>
        <v/>
      </c>
      <c r="P99" s="234" t="str">
        <f t="shared" ref="P99" si="29">IF(COUNT(P97)=0,"",P97+P98)</f>
        <v/>
      </c>
      <c r="Q99" s="234" t="str">
        <f t="shared" ref="Q99" si="30">IF(COUNT(Q97)=0,"",Q97+Q98)</f>
        <v/>
      </c>
      <c r="R99" s="234" t="str">
        <f t="shared" ref="R99" si="31">IF(COUNT(R97)=0,"",R97+R98)</f>
        <v/>
      </c>
      <c r="S99" s="234" t="str">
        <f t="shared" ref="S99" si="32">IF(COUNT(S97)=0,"",S97+S98)</f>
        <v/>
      </c>
      <c r="T99" s="487"/>
      <c r="U99" s="487"/>
      <c r="W99" s="225" t="s">
        <v>414</v>
      </c>
    </row>
    <row r="100" spans="3:23" s="68" customFormat="1" ht="44.1" customHeight="1">
      <c r="C100" s="490"/>
      <c r="D100" s="500"/>
      <c r="E100" s="494"/>
      <c r="F100" s="495"/>
      <c r="G100" s="199" t="s">
        <v>322</v>
      </c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488"/>
      <c r="U100" s="487"/>
    </row>
    <row r="101" spans="3:23" s="68" customFormat="1" ht="44.1" customHeight="1">
      <c r="C101" s="490"/>
      <c r="D101" s="497" t="s">
        <v>142</v>
      </c>
      <c r="E101" s="498"/>
      <c r="F101" s="499"/>
      <c r="G101" s="199" t="s">
        <v>321</v>
      </c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22" t="str">
        <f>IF(COUNT(H101:S101)=0,"",SUM(H101:S101))</f>
        <v/>
      </c>
      <c r="U101" s="487"/>
    </row>
    <row r="102" spans="3:23" s="68" customFormat="1" ht="44.1" customHeight="1">
      <c r="C102" s="491"/>
      <c r="D102" s="500"/>
      <c r="E102" s="494"/>
      <c r="F102" s="495"/>
      <c r="G102" s="199" t="s">
        <v>322</v>
      </c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22" t="str">
        <f>IF(COUNT(H102:S102)=0,"",SUM(H102:S102))</f>
        <v/>
      </c>
      <c r="U102" s="488"/>
    </row>
    <row r="103" spans="3:23" s="83" customFormat="1" ht="21.95" customHeight="1">
      <c r="C103" s="79" t="s">
        <v>260</v>
      </c>
      <c r="D103" s="94"/>
      <c r="E103" s="94"/>
      <c r="F103" s="94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</row>
    <row r="104" spans="3:23" s="83" customFormat="1" ht="21.95" customHeight="1">
      <c r="C104" s="79"/>
      <c r="D104" s="94"/>
      <c r="E104" s="94"/>
      <c r="F104" s="94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</row>
    <row r="105" spans="3:23" s="83" customFormat="1" ht="21.95" customHeight="1">
      <c r="C105" s="79"/>
      <c r="D105" s="94"/>
      <c r="E105" s="94"/>
      <c r="F105" s="94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</row>
    <row r="106" spans="3:23" s="83" customFormat="1" ht="21.95" customHeight="1">
      <c r="C106" s="79"/>
      <c r="D106" s="94"/>
      <c r="E106" s="94"/>
      <c r="F106" s="94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</row>
    <row r="107" spans="3:23" s="83" customFormat="1" ht="21.95" customHeight="1">
      <c r="C107" s="79"/>
      <c r="D107" s="94"/>
      <c r="E107" s="94"/>
      <c r="F107" s="94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</row>
    <row r="108" spans="3:23" s="83" customFormat="1" ht="21.95" customHeight="1">
      <c r="C108" s="79"/>
      <c r="D108" s="94"/>
      <c r="E108" s="94"/>
      <c r="F108" s="94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</row>
    <row r="109" spans="3:23" s="83" customFormat="1" ht="21.95" customHeight="1">
      <c r="C109" s="79"/>
      <c r="D109" s="94"/>
      <c r="E109" s="94"/>
      <c r="F109" s="94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</row>
    <row r="110" spans="3:23" s="83" customFormat="1" ht="21.95" customHeight="1">
      <c r="C110" s="79"/>
      <c r="D110" s="94"/>
      <c r="E110" s="94"/>
      <c r="F110" s="94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</row>
    <row r="111" spans="3:23" s="83" customFormat="1" ht="21.95" customHeight="1">
      <c r="C111" s="79"/>
      <c r="D111" s="94"/>
      <c r="E111" s="94"/>
      <c r="F111" s="94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</row>
    <row r="112" spans="3:23" s="83" customFormat="1" ht="21.95" customHeight="1">
      <c r="C112" s="79"/>
      <c r="D112" s="94"/>
      <c r="E112" s="94"/>
      <c r="F112" s="94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</row>
    <row r="113" spans="3:23" s="68" customFormat="1" ht="17.25">
      <c r="U113" s="84"/>
    </row>
    <row r="114" spans="3:23" s="68" customFormat="1" ht="21.95" customHeight="1">
      <c r="C114" s="61" t="s">
        <v>138</v>
      </c>
      <c r="D114" s="61"/>
      <c r="E114" s="61"/>
      <c r="F114" s="135"/>
      <c r="G114" s="61"/>
      <c r="U114" s="84"/>
    </row>
    <row r="115" spans="3:23" s="68" customFormat="1" ht="21.95" customHeight="1">
      <c r="C115" s="65" t="s">
        <v>56</v>
      </c>
      <c r="D115" s="65"/>
      <c r="E115" s="65"/>
      <c r="F115" s="137"/>
      <c r="G115" s="65"/>
      <c r="H115" s="66"/>
      <c r="U115" s="84"/>
    </row>
    <row r="116" spans="3:23" s="68" customFormat="1" ht="21.95" customHeight="1">
      <c r="C116" s="51" t="s">
        <v>28</v>
      </c>
      <c r="D116" s="51"/>
      <c r="E116" s="198" t="s">
        <v>313</v>
      </c>
      <c r="F116" s="65"/>
      <c r="R116" s="81"/>
      <c r="T116" s="81"/>
      <c r="U116" s="84"/>
    </row>
    <row r="117" spans="3:23" s="68" customFormat="1" ht="21.95" customHeight="1">
      <c r="C117" s="454" t="s">
        <v>139</v>
      </c>
      <c r="D117" s="475"/>
      <c r="E117" s="455"/>
      <c r="F117" s="460" t="s">
        <v>326</v>
      </c>
      <c r="G117" s="460" t="s">
        <v>327</v>
      </c>
      <c r="H117" s="182" t="s">
        <v>143</v>
      </c>
      <c r="I117" s="183"/>
      <c r="J117" s="183"/>
      <c r="K117" s="183"/>
      <c r="L117" s="184"/>
      <c r="M117" s="182" t="s">
        <v>144</v>
      </c>
      <c r="N117" s="183"/>
      <c r="O117" s="183"/>
      <c r="P117" s="183"/>
      <c r="Q117" s="183"/>
      <c r="R117" s="183"/>
      <c r="S117" s="184"/>
      <c r="T117" s="458" t="s">
        <v>324</v>
      </c>
      <c r="U117" s="458" t="s">
        <v>325</v>
      </c>
      <c r="W117" s="226" t="s">
        <v>100</v>
      </c>
    </row>
    <row r="118" spans="3:23" s="68" customFormat="1" ht="21.95" customHeight="1">
      <c r="C118" s="456"/>
      <c r="D118" s="476"/>
      <c r="E118" s="457"/>
      <c r="F118" s="461"/>
      <c r="G118" s="459"/>
      <c r="H118" s="19" t="s">
        <v>79</v>
      </c>
      <c r="I118" s="19" t="s">
        <v>80</v>
      </c>
      <c r="J118" s="19" t="s">
        <v>81</v>
      </c>
      <c r="K118" s="19" t="s">
        <v>82</v>
      </c>
      <c r="L118" s="19" t="s">
        <v>83</v>
      </c>
      <c r="M118" s="19" t="s">
        <v>84</v>
      </c>
      <c r="N118" s="19" t="s">
        <v>85</v>
      </c>
      <c r="O118" s="19" t="s">
        <v>86</v>
      </c>
      <c r="P118" s="19" t="s">
        <v>87</v>
      </c>
      <c r="Q118" s="19" t="s">
        <v>88</v>
      </c>
      <c r="R118" s="19" t="s">
        <v>89</v>
      </c>
      <c r="S118" s="19" t="s">
        <v>94</v>
      </c>
      <c r="T118" s="459"/>
      <c r="U118" s="459"/>
      <c r="W118" s="226" t="s">
        <v>416</v>
      </c>
    </row>
    <row r="119" spans="3:23" s="68" customFormat="1" ht="49.35" customHeight="1">
      <c r="C119" s="477"/>
      <c r="D119" s="478"/>
      <c r="E119" s="479"/>
      <c r="F119" s="85"/>
      <c r="G119" s="230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486"/>
      <c r="U119" s="87"/>
    </row>
    <row r="120" spans="3:23" s="68" customFormat="1" ht="49.35" customHeight="1">
      <c r="C120" s="480"/>
      <c r="D120" s="481"/>
      <c r="E120" s="482"/>
      <c r="F120" s="91"/>
      <c r="G120" s="231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487"/>
      <c r="U120" s="93"/>
    </row>
    <row r="121" spans="3:23" s="68" customFormat="1" ht="49.35" customHeight="1">
      <c r="C121" s="483"/>
      <c r="D121" s="484"/>
      <c r="E121" s="485"/>
      <c r="F121" s="88"/>
      <c r="G121" s="232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487"/>
      <c r="U121" s="90"/>
    </row>
    <row r="122" spans="3:23" s="68" customFormat="1" ht="49.35" customHeight="1">
      <c r="C122" s="477"/>
      <c r="D122" s="478"/>
      <c r="E122" s="479"/>
      <c r="F122" s="85"/>
      <c r="G122" s="230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487"/>
      <c r="U122" s="87"/>
    </row>
    <row r="123" spans="3:23" s="68" customFormat="1" ht="49.35" customHeight="1">
      <c r="C123" s="480"/>
      <c r="D123" s="481"/>
      <c r="E123" s="482"/>
      <c r="F123" s="91"/>
      <c r="G123" s="231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487"/>
      <c r="U123" s="93"/>
    </row>
    <row r="124" spans="3:23" s="68" customFormat="1" ht="49.35" customHeight="1">
      <c r="C124" s="483"/>
      <c r="D124" s="484"/>
      <c r="E124" s="485"/>
      <c r="F124" s="88"/>
      <c r="G124" s="232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487"/>
      <c r="U124" s="90"/>
    </row>
    <row r="125" spans="3:23" s="68" customFormat="1" ht="49.35" customHeight="1">
      <c r="C125" s="477"/>
      <c r="D125" s="478"/>
      <c r="E125" s="479"/>
      <c r="F125" s="85"/>
      <c r="G125" s="230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487"/>
      <c r="U125" s="87"/>
    </row>
    <row r="126" spans="3:23" s="68" customFormat="1" ht="49.35" customHeight="1">
      <c r="C126" s="480"/>
      <c r="D126" s="481"/>
      <c r="E126" s="482"/>
      <c r="F126" s="91"/>
      <c r="G126" s="231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487"/>
      <c r="U126" s="93"/>
    </row>
    <row r="127" spans="3:23" s="68" customFormat="1" ht="49.35" customHeight="1">
      <c r="C127" s="483"/>
      <c r="D127" s="484"/>
      <c r="E127" s="485"/>
      <c r="F127" s="88"/>
      <c r="G127" s="232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487"/>
      <c r="U127" s="90"/>
    </row>
    <row r="128" spans="3:23" s="68" customFormat="1" ht="49.35" customHeight="1">
      <c r="C128" s="477"/>
      <c r="D128" s="478"/>
      <c r="E128" s="479"/>
      <c r="F128" s="85"/>
      <c r="G128" s="230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487"/>
      <c r="U128" s="87"/>
    </row>
    <row r="129" spans="3:23" s="68" customFormat="1" ht="49.35" customHeight="1">
      <c r="C129" s="480"/>
      <c r="D129" s="481"/>
      <c r="E129" s="482"/>
      <c r="F129" s="91"/>
      <c r="G129" s="231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487"/>
      <c r="U129" s="93"/>
    </row>
    <row r="130" spans="3:23" s="68" customFormat="1" ht="49.35" customHeight="1">
      <c r="C130" s="483"/>
      <c r="D130" s="484"/>
      <c r="E130" s="485"/>
      <c r="F130" s="88"/>
      <c r="G130" s="232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487"/>
      <c r="U130" s="90"/>
    </row>
    <row r="131" spans="3:23" s="68" customFormat="1" ht="49.35" customHeight="1">
      <c r="C131" s="477"/>
      <c r="D131" s="478"/>
      <c r="E131" s="479"/>
      <c r="F131" s="85"/>
      <c r="G131" s="230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487"/>
      <c r="U131" s="87"/>
    </row>
    <row r="132" spans="3:23" s="68" customFormat="1" ht="49.35" customHeight="1">
      <c r="C132" s="480"/>
      <c r="D132" s="481"/>
      <c r="E132" s="482"/>
      <c r="F132" s="91"/>
      <c r="G132" s="231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487"/>
      <c r="U132" s="93"/>
    </row>
    <row r="133" spans="3:23" s="68" customFormat="1" ht="49.35" customHeight="1">
      <c r="C133" s="483"/>
      <c r="D133" s="484"/>
      <c r="E133" s="485"/>
      <c r="F133" s="88"/>
      <c r="G133" s="232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487"/>
      <c r="U133" s="90"/>
    </row>
    <row r="134" spans="3:23" s="68" customFormat="1" ht="44.1" customHeight="1">
      <c r="C134" s="489" t="s">
        <v>332</v>
      </c>
      <c r="D134" s="492" t="s">
        <v>331</v>
      </c>
      <c r="E134" s="493"/>
      <c r="F134" s="494"/>
      <c r="G134" s="495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487"/>
      <c r="U134" s="487"/>
    </row>
    <row r="135" spans="3:23" s="68" customFormat="1" ht="44.1" customHeight="1">
      <c r="C135" s="490"/>
      <c r="D135" s="492" t="s">
        <v>140</v>
      </c>
      <c r="E135" s="493"/>
      <c r="F135" s="493"/>
      <c r="G135" s="496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487"/>
      <c r="U135" s="487"/>
    </row>
    <row r="136" spans="3:23" s="68" customFormat="1" ht="44.1" customHeight="1">
      <c r="C136" s="490"/>
      <c r="D136" s="497" t="s">
        <v>141</v>
      </c>
      <c r="E136" s="498"/>
      <c r="F136" s="499"/>
      <c r="G136" s="199" t="s">
        <v>321</v>
      </c>
      <c r="H136" s="234" t="str">
        <f>IF(COUNT(H134)=0,"",H134+H135)</f>
        <v/>
      </c>
      <c r="I136" s="234" t="str">
        <f t="shared" ref="I136" si="33">IF(COUNT(I134)=0,"",I134+I135)</f>
        <v/>
      </c>
      <c r="J136" s="234" t="str">
        <f t="shared" ref="J136" si="34">IF(COUNT(J134)=0,"",J134+J135)</f>
        <v/>
      </c>
      <c r="K136" s="234" t="str">
        <f t="shared" ref="K136" si="35">IF(COUNT(K134)=0,"",K134+K135)</f>
        <v/>
      </c>
      <c r="L136" s="234" t="str">
        <f t="shared" ref="L136" si="36">IF(COUNT(L134)=0,"",L134+L135)</f>
        <v/>
      </c>
      <c r="M136" s="234" t="str">
        <f t="shared" ref="M136" si="37">IF(COUNT(M134)=0,"",M134+M135)</f>
        <v/>
      </c>
      <c r="N136" s="234" t="str">
        <f t="shared" ref="N136" si="38">IF(COUNT(N134)=0,"",N134+N135)</f>
        <v/>
      </c>
      <c r="O136" s="234" t="str">
        <f t="shared" ref="O136" si="39">IF(COUNT(O134)=0,"",O134+O135)</f>
        <v/>
      </c>
      <c r="P136" s="234" t="str">
        <f t="shared" ref="P136" si="40">IF(COUNT(P134)=0,"",P134+P135)</f>
        <v/>
      </c>
      <c r="Q136" s="234" t="str">
        <f t="shared" ref="Q136" si="41">IF(COUNT(Q134)=0,"",Q134+Q135)</f>
        <v/>
      </c>
      <c r="R136" s="234" t="str">
        <f t="shared" ref="R136" si="42">IF(COUNT(R134)=0,"",R134+R135)</f>
        <v/>
      </c>
      <c r="S136" s="234" t="str">
        <f t="shared" ref="S136" si="43">IF(COUNT(S134)=0,"",S134+S135)</f>
        <v/>
      </c>
      <c r="T136" s="487"/>
      <c r="U136" s="487"/>
      <c r="W136" s="225" t="s">
        <v>414</v>
      </c>
    </row>
    <row r="137" spans="3:23" s="68" customFormat="1" ht="44.1" customHeight="1">
      <c r="C137" s="490"/>
      <c r="D137" s="500"/>
      <c r="E137" s="494"/>
      <c r="F137" s="495"/>
      <c r="G137" s="199" t="s">
        <v>322</v>
      </c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488"/>
      <c r="U137" s="487"/>
    </row>
    <row r="138" spans="3:23" s="68" customFormat="1" ht="44.1" customHeight="1">
      <c r="C138" s="490"/>
      <c r="D138" s="497" t="s">
        <v>142</v>
      </c>
      <c r="E138" s="498"/>
      <c r="F138" s="499"/>
      <c r="G138" s="199" t="s">
        <v>321</v>
      </c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22" t="str">
        <f>IF(COUNT(H138:S138)=0,"",SUM(H138:S138))</f>
        <v/>
      </c>
      <c r="U138" s="487"/>
    </row>
    <row r="139" spans="3:23" s="68" customFormat="1" ht="44.1" customHeight="1">
      <c r="C139" s="491"/>
      <c r="D139" s="500"/>
      <c r="E139" s="494"/>
      <c r="F139" s="495"/>
      <c r="G139" s="199" t="s">
        <v>322</v>
      </c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22" t="str">
        <f>IF(COUNT(H139:S139)=0,"",SUM(H139:S139))</f>
        <v/>
      </c>
      <c r="U139" s="488"/>
    </row>
    <row r="140" spans="3:23" s="83" customFormat="1" ht="21.95" customHeight="1">
      <c r="C140" s="79" t="s">
        <v>260</v>
      </c>
      <c r="D140" s="94"/>
      <c r="E140" s="94"/>
      <c r="F140" s="94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</row>
    <row r="141" spans="3:23" s="83" customFormat="1" ht="21.95" customHeight="1">
      <c r="C141" s="79"/>
      <c r="D141" s="94"/>
      <c r="E141" s="94"/>
      <c r="F141" s="94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</row>
    <row r="142" spans="3:23" s="83" customFormat="1" ht="21.95" customHeight="1">
      <c r="C142" s="79"/>
      <c r="D142" s="94"/>
      <c r="E142" s="94"/>
      <c r="F142" s="94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</row>
    <row r="143" spans="3:23" s="83" customFormat="1" ht="21.95" customHeight="1">
      <c r="C143" s="79"/>
      <c r="D143" s="94"/>
      <c r="E143" s="94"/>
      <c r="F143" s="94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</row>
    <row r="144" spans="3:23" s="83" customFormat="1" ht="21.95" customHeight="1">
      <c r="C144" s="79"/>
      <c r="D144" s="94"/>
      <c r="E144" s="94"/>
      <c r="F144" s="94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</row>
    <row r="145" spans="3:23" s="83" customFormat="1" ht="21.95" customHeight="1">
      <c r="C145" s="79"/>
      <c r="D145" s="94"/>
      <c r="E145" s="94"/>
      <c r="F145" s="94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</row>
    <row r="146" spans="3:23" s="83" customFormat="1" ht="21.95" customHeight="1">
      <c r="C146" s="79"/>
      <c r="D146" s="94"/>
      <c r="E146" s="94"/>
      <c r="F146" s="94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</row>
    <row r="147" spans="3:23" s="83" customFormat="1" ht="21.95" customHeight="1">
      <c r="C147" s="79"/>
      <c r="D147" s="94"/>
      <c r="E147" s="94"/>
      <c r="F147" s="94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</row>
    <row r="148" spans="3:23" s="83" customFormat="1" ht="21.95" customHeight="1">
      <c r="C148" s="79"/>
      <c r="D148" s="94"/>
      <c r="E148" s="94"/>
      <c r="F148" s="94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</row>
    <row r="149" spans="3:23" s="83" customFormat="1" ht="21.95" customHeight="1">
      <c r="C149" s="79"/>
      <c r="D149" s="94"/>
      <c r="E149" s="94"/>
      <c r="F149" s="94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</row>
    <row r="150" spans="3:23" s="68" customFormat="1" ht="17.25">
      <c r="U150" s="84"/>
    </row>
    <row r="151" spans="3:23" s="68" customFormat="1" ht="21.95" customHeight="1">
      <c r="C151" s="61" t="s">
        <v>138</v>
      </c>
      <c r="D151" s="61"/>
      <c r="E151" s="61"/>
      <c r="F151" s="135"/>
      <c r="G151" s="61"/>
      <c r="U151" s="84"/>
    </row>
    <row r="152" spans="3:23" s="68" customFormat="1" ht="21.95" customHeight="1">
      <c r="C152" s="65" t="s">
        <v>56</v>
      </c>
      <c r="D152" s="65"/>
      <c r="E152" s="65"/>
      <c r="F152" s="137"/>
      <c r="G152" s="65"/>
      <c r="H152" s="66"/>
      <c r="U152" s="84"/>
    </row>
    <row r="153" spans="3:23" s="68" customFormat="1" ht="21.95" customHeight="1">
      <c r="C153" s="51" t="s">
        <v>28</v>
      </c>
      <c r="D153" s="51"/>
      <c r="E153" s="198" t="s">
        <v>314</v>
      </c>
      <c r="F153" s="65"/>
      <c r="R153" s="81"/>
      <c r="T153" s="81"/>
      <c r="U153" s="84"/>
    </row>
    <row r="154" spans="3:23" s="68" customFormat="1" ht="21.95" customHeight="1">
      <c r="C154" s="454" t="s">
        <v>139</v>
      </c>
      <c r="D154" s="475"/>
      <c r="E154" s="455"/>
      <c r="F154" s="460" t="s">
        <v>326</v>
      </c>
      <c r="G154" s="460" t="s">
        <v>327</v>
      </c>
      <c r="H154" s="182" t="s">
        <v>143</v>
      </c>
      <c r="I154" s="183"/>
      <c r="J154" s="183"/>
      <c r="K154" s="183"/>
      <c r="L154" s="184"/>
      <c r="M154" s="182" t="s">
        <v>144</v>
      </c>
      <c r="N154" s="183"/>
      <c r="O154" s="183"/>
      <c r="P154" s="183"/>
      <c r="Q154" s="183"/>
      <c r="R154" s="183"/>
      <c r="S154" s="184"/>
      <c r="T154" s="458" t="s">
        <v>324</v>
      </c>
      <c r="U154" s="458" t="s">
        <v>325</v>
      </c>
      <c r="W154" s="226" t="s">
        <v>100</v>
      </c>
    </row>
    <row r="155" spans="3:23" s="68" customFormat="1" ht="21.95" customHeight="1">
      <c r="C155" s="456"/>
      <c r="D155" s="476"/>
      <c r="E155" s="457"/>
      <c r="F155" s="461"/>
      <c r="G155" s="459"/>
      <c r="H155" s="19" t="s">
        <v>79</v>
      </c>
      <c r="I155" s="19" t="s">
        <v>80</v>
      </c>
      <c r="J155" s="19" t="s">
        <v>81</v>
      </c>
      <c r="K155" s="19" t="s">
        <v>82</v>
      </c>
      <c r="L155" s="19" t="s">
        <v>83</v>
      </c>
      <c r="M155" s="19" t="s">
        <v>84</v>
      </c>
      <c r="N155" s="19" t="s">
        <v>85</v>
      </c>
      <c r="O155" s="19" t="s">
        <v>86</v>
      </c>
      <c r="P155" s="19" t="s">
        <v>87</v>
      </c>
      <c r="Q155" s="19" t="s">
        <v>88</v>
      </c>
      <c r="R155" s="19" t="s">
        <v>89</v>
      </c>
      <c r="S155" s="19" t="s">
        <v>94</v>
      </c>
      <c r="T155" s="459"/>
      <c r="U155" s="459"/>
      <c r="W155" s="226" t="s">
        <v>416</v>
      </c>
    </row>
    <row r="156" spans="3:23" s="68" customFormat="1" ht="49.35" customHeight="1">
      <c r="C156" s="477"/>
      <c r="D156" s="478"/>
      <c r="E156" s="479"/>
      <c r="F156" s="85"/>
      <c r="G156" s="230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486"/>
      <c r="U156" s="87"/>
    </row>
    <row r="157" spans="3:23" s="68" customFormat="1" ht="49.35" customHeight="1">
      <c r="C157" s="480"/>
      <c r="D157" s="481"/>
      <c r="E157" s="482"/>
      <c r="F157" s="91"/>
      <c r="G157" s="231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487"/>
      <c r="U157" s="93"/>
    </row>
    <row r="158" spans="3:23" s="68" customFormat="1" ht="49.35" customHeight="1">
      <c r="C158" s="483"/>
      <c r="D158" s="484"/>
      <c r="E158" s="485"/>
      <c r="F158" s="88"/>
      <c r="G158" s="232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487"/>
      <c r="U158" s="90"/>
    </row>
    <row r="159" spans="3:23" s="68" customFormat="1" ht="49.35" customHeight="1">
      <c r="C159" s="477"/>
      <c r="D159" s="478"/>
      <c r="E159" s="479"/>
      <c r="F159" s="85"/>
      <c r="G159" s="230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487"/>
      <c r="U159" s="87"/>
    </row>
    <row r="160" spans="3:23" s="68" customFormat="1" ht="49.35" customHeight="1">
      <c r="C160" s="480"/>
      <c r="D160" s="481"/>
      <c r="E160" s="482"/>
      <c r="F160" s="91"/>
      <c r="G160" s="231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487"/>
      <c r="U160" s="93"/>
    </row>
    <row r="161" spans="3:23" s="68" customFormat="1" ht="49.35" customHeight="1">
      <c r="C161" s="483"/>
      <c r="D161" s="484"/>
      <c r="E161" s="485"/>
      <c r="F161" s="88"/>
      <c r="G161" s="232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487"/>
      <c r="U161" s="90"/>
    </row>
    <row r="162" spans="3:23" s="68" customFormat="1" ht="49.35" customHeight="1">
      <c r="C162" s="477"/>
      <c r="D162" s="478"/>
      <c r="E162" s="479"/>
      <c r="F162" s="85"/>
      <c r="G162" s="230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487"/>
      <c r="U162" s="87"/>
    </row>
    <row r="163" spans="3:23" s="68" customFormat="1" ht="49.35" customHeight="1">
      <c r="C163" s="480"/>
      <c r="D163" s="481"/>
      <c r="E163" s="482"/>
      <c r="F163" s="91"/>
      <c r="G163" s="231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487"/>
      <c r="U163" s="93"/>
    </row>
    <row r="164" spans="3:23" s="68" customFormat="1" ht="49.35" customHeight="1">
      <c r="C164" s="483"/>
      <c r="D164" s="484"/>
      <c r="E164" s="485"/>
      <c r="F164" s="88"/>
      <c r="G164" s="232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487"/>
      <c r="U164" s="90"/>
    </row>
    <row r="165" spans="3:23" s="68" customFormat="1" ht="49.35" customHeight="1">
      <c r="C165" s="477"/>
      <c r="D165" s="478"/>
      <c r="E165" s="479"/>
      <c r="F165" s="85"/>
      <c r="G165" s="230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487"/>
      <c r="U165" s="87"/>
    </row>
    <row r="166" spans="3:23" s="68" customFormat="1" ht="49.35" customHeight="1">
      <c r="C166" s="480"/>
      <c r="D166" s="481"/>
      <c r="E166" s="482"/>
      <c r="F166" s="91"/>
      <c r="G166" s="231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487"/>
      <c r="U166" s="93"/>
    </row>
    <row r="167" spans="3:23" s="68" customFormat="1" ht="49.35" customHeight="1">
      <c r="C167" s="483"/>
      <c r="D167" s="484"/>
      <c r="E167" s="485"/>
      <c r="F167" s="88"/>
      <c r="G167" s="232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487"/>
      <c r="U167" s="90"/>
    </row>
    <row r="168" spans="3:23" s="68" customFormat="1" ht="49.35" customHeight="1">
      <c r="C168" s="477"/>
      <c r="D168" s="478"/>
      <c r="E168" s="479"/>
      <c r="F168" s="85"/>
      <c r="G168" s="230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487"/>
      <c r="U168" s="87"/>
    </row>
    <row r="169" spans="3:23" s="68" customFormat="1" ht="49.35" customHeight="1">
      <c r="C169" s="480"/>
      <c r="D169" s="481"/>
      <c r="E169" s="482"/>
      <c r="F169" s="91"/>
      <c r="G169" s="231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487"/>
      <c r="U169" s="93"/>
    </row>
    <row r="170" spans="3:23" s="68" customFormat="1" ht="49.35" customHeight="1">
      <c r="C170" s="483"/>
      <c r="D170" s="484"/>
      <c r="E170" s="485"/>
      <c r="F170" s="88"/>
      <c r="G170" s="232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487"/>
      <c r="U170" s="90"/>
    </row>
    <row r="171" spans="3:23" s="68" customFormat="1" ht="44.1" customHeight="1">
      <c r="C171" s="489" t="s">
        <v>332</v>
      </c>
      <c r="D171" s="492" t="s">
        <v>331</v>
      </c>
      <c r="E171" s="493"/>
      <c r="F171" s="494"/>
      <c r="G171" s="495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487"/>
      <c r="U171" s="487"/>
    </row>
    <row r="172" spans="3:23" s="68" customFormat="1" ht="44.1" customHeight="1">
      <c r="C172" s="490"/>
      <c r="D172" s="492" t="s">
        <v>140</v>
      </c>
      <c r="E172" s="493"/>
      <c r="F172" s="493"/>
      <c r="G172" s="496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487"/>
      <c r="U172" s="487"/>
    </row>
    <row r="173" spans="3:23" s="68" customFormat="1" ht="44.1" customHeight="1">
      <c r="C173" s="490"/>
      <c r="D173" s="497" t="s">
        <v>141</v>
      </c>
      <c r="E173" s="498"/>
      <c r="F173" s="499"/>
      <c r="G173" s="199" t="s">
        <v>321</v>
      </c>
      <c r="H173" s="234" t="str">
        <f>IF(COUNT(H171)=0,"",H171+H172)</f>
        <v/>
      </c>
      <c r="I173" s="234" t="str">
        <f t="shared" ref="I173" si="44">IF(COUNT(I171)=0,"",I171+I172)</f>
        <v/>
      </c>
      <c r="J173" s="234" t="str">
        <f t="shared" ref="J173" si="45">IF(COUNT(J171)=0,"",J171+J172)</f>
        <v/>
      </c>
      <c r="K173" s="234" t="str">
        <f t="shared" ref="K173" si="46">IF(COUNT(K171)=0,"",K171+K172)</f>
        <v/>
      </c>
      <c r="L173" s="234" t="str">
        <f t="shared" ref="L173" si="47">IF(COUNT(L171)=0,"",L171+L172)</f>
        <v/>
      </c>
      <c r="M173" s="234" t="str">
        <f t="shared" ref="M173" si="48">IF(COUNT(M171)=0,"",M171+M172)</f>
        <v/>
      </c>
      <c r="N173" s="234" t="str">
        <f t="shared" ref="N173" si="49">IF(COUNT(N171)=0,"",N171+N172)</f>
        <v/>
      </c>
      <c r="O173" s="234" t="str">
        <f t="shared" ref="O173" si="50">IF(COUNT(O171)=0,"",O171+O172)</f>
        <v/>
      </c>
      <c r="P173" s="234" t="str">
        <f t="shared" ref="P173" si="51">IF(COUNT(P171)=0,"",P171+P172)</f>
        <v/>
      </c>
      <c r="Q173" s="234" t="str">
        <f t="shared" ref="Q173" si="52">IF(COUNT(Q171)=0,"",Q171+Q172)</f>
        <v/>
      </c>
      <c r="R173" s="234" t="str">
        <f t="shared" ref="R173" si="53">IF(COUNT(R171)=0,"",R171+R172)</f>
        <v/>
      </c>
      <c r="S173" s="234" t="str">
        <f t="shared" ref="S173" si="54">IF(COUNT(S171)=0,"",S171+S172)</f>
        <v/>
      </c>
      <c r="T173" s="487"/>
      <c r="U173" s="487"/>
      <c r="W173" s="225" t="s">
        <v>414</v>
      </c>
    </row>
    <row r="174" spans="3:23" s="68" customFormat="1" ht="44.1" customHeight="1">
      <c r="C174" s="490"/>
      <c r="D174" s="500"/>
      <c r="E174" s="494"/>
      <c r="F174" s="495"/>
      <c r="G174" s="199" t="s">
        <v>322</v>
      </c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488"/>
      <c r="U174" s="487"/>
    </row>
    <row r="175" spans="3:23" s="68" customFormat="1" ht="44.1" customHeight="1">
      <c r="C175" s="490"/>
      <c r="D175" s="497" t="s">
        <v>142</v>
      </c>
      <c r="E175" s="498"/>
      <c r="F175" s="499"/>
      <c r="G175" s="199" t="s">
        <v>321</v>
      </c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22" t="str">
        <f>IF(COUNT(H175:S175)=0,"",SUM(H175:S175))</f>
        <v/>
      </c>
      <c r="U175" s="487"/>
    </row>
    <row r="176" spans="3:23" s="68" customFormat="1" ht="44.1" customHeight="1">
      <c r="C176" s="491"/>
      <c r="D176" s="500"/>
      <c r="E176" s="494"/>
      <c r="F176" s="495"/>
      <c r="G176" s="199" t="s">
        <v>322</v>
      </c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  <c r="S176" s="234"/>
      <c r="T176" s="222" t="str">
        <f>IF(COUNT(H176:S176)=0,"",SUM(H176:S176))</f>
        <v/>
      </c>
      <c r="U176" s="488"/>
    </row>
    <row r="177" spans="3:23" s="83" customFormat="1" ht="21.95" customHeight="1">
      <c r="C177" s="79" t="s">
        <v>260</v>
      </c>
      <c r="D177" s="94"/>
      <c r="E177" s="94"/>
      <c r="F177" s="94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</row>
    <row r="178" spans="3:23" s="83" customFormat="1" ht="21.95" customHeight="1">
      <c r="C178" s="79"/>
      <c r="D178" s="94"/>
      <c r="E178" s="94"/>
      <c r="F178" s="94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</row>
    <row r="179" spans="3:23" s="83" customFormat="1" ht="21.95" customHeight="1">
      <c r="C179" s="79"/>
      <c r="D179" s="94"/>
      <c r="E179" s="94"/>
      <c r="F179" s="94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</row>
    <row r="180" spans="3:23" s="83" customFormat="1" ht="21.95" customHeight="1">
      <c r="C180" s="79"/>
      <c r="D180" s="94"/>
      <c r="E180" s="94"/>
      <c r="F180" s="94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</row>
    <row r="181" spans="3:23" s="83" customFormat="1" ht="21.95" customHeight="1">
      <c r="C181" s="79"/>
      <c r="D181" s="94"/>
      <c r="E181" s="94"/>
      <c r="F181" s="94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</row>
    <row r="182" spans="3:23" s="83" customFormat="1" ht="21.95" customHeight="1">
      <c r="C182" s="79"/>
      <c r="D182" s="94"/>
      <c r="E182" s="94"/>
      <c r="F182" s="94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</row>
    <row r="183" spans="3:23" s="83" customFormat="1" ht="21.95" customHeight="1">
      <c r="C183" s="79"/>
      <c r="D183" s="94"/>
      <c r="E183" s="94"/>
      <c r="F183" s="94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</row>
    <row r="184" spans="3:23" s="83" customFormat="1" ht="21.95" customHeight="1">
      <c r="C184" s="79"/>
      <c r="D184" s="94"/>
      <c r="E184" s="94"/>
      <c r="F184" s="94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</row>
    <row r="185" spans="3:23" s="83" customFormat="1" ht="21.95" customHeight="1">
      <c r="C185" s="79"/>
      <c r="D185" s="94"/>
      <c r="E185" s="94"/>
      <c r="F185" s="94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</row>
    <row r="186" spans="3:23" s="83" customFormat="1" ht="21.95" customHeight="1">
      <c r="C186" s="79"/>
      <c r="D186" s="94"/>
      <c r="E186" s="94"/>
      <c r="F186" s="94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</row>
    <row r="187" spans="3:23" s="68" customFormat="1" ht="17.25">
      <c r="U187" s="84"/>
    </row>
    <row r="188" spans="3:23" s="68" customFormat="1" ht="21.95" customHeight="1">
      <c r="C188" s="61" t="s">
        <v>138</v>
      </c>
      <c r="D188" s="61"/>
      <c r="E188" s="61"/>
      <c r="F188" s="135"/>
      <c r="G188" s="61"/>
      <c r="U188" s="84"/>
    </row>
    <row r="189" spans="3:23" s="68" customFormat="1" ht="21.95" customHeight="1">
      <c r="C189" s="65" t="s">
        <v>56</v>
      </c>
      <c r="D189" s="65"/>
      <c r="E189" s="65"/>
      <c r="F189" s="137"/>
      <c r="G189" s="65"/>
      <c r="H189" s="66"/>
      <c r="U189" s="84"/>
    </row>
    <row r="190" spans="3:23" s="68" customFormat="1" ht="21.95" customHeight="1">
      <c r="C190" s="51" t="s">
        <v>28</v>
      </c>
      <c r="D190" s="51"/>
      <c r="E190" s="198" t="s">
        <v>315</v>
      </c>
      <c r="F190" s="65"/>
      <c r="R190" s="81"/>
      <c r="T190" s="81"/>
      <c r="U190" s="84"/>
    </row>
    <row r="191" spans="3:23" s="68" customFormat="1" ht="21.95" customHeight="1">
      <c r="C191" s="454" t="s">
        <v>139</v>
      </c>
      <c r="D191" s="475"/>
      <c r="E191" s="455"/>
      <c r="F191" s="460" t="s">
        <v>326</v>
      </c>
      <c r="G191" s="460" t="s">
        <v>327</v>
      </c>
      <c r="H191" s="182" t="s">
        <v>143</v>
      </c>
      <c r="I191" s="183"/>
      <c r="J191" s="183"/>
      <c r="K191" s="183"/>
      <c r="L191" s="184"/>
      <c r="M191" s="182" t="s">
        <v>144</v>
      </c>
      <c r="N191" s="183"/>
      <c r="O191" s="183"/>
      <c r="P191" s="183"/>
      <c r="Q191" s="183"/>
      <c r="R191" s="183"/>
      <c r="S191" s="184"/>
      <c r="T191" s="458" t="s">
        <v>324</v>
      </c>
      <c r="U191" s="458" t="s">
        <v>325</v>
      </c>
      <c r="W191" s="226" t="s">
        <v>100</v>
      </c>
    </row>
    <row r="192" spans="3:23" s="68" customFormat="1" ht="21.95" customHeight="1">
      <c r="C192" s="456"/>
      <c r="D192" s="476"/>
      <c r="E192" s="457"/>
      <c r="F192" s="461"/>
      <c r="G192" s="459"/>
      <c r="H192" s="19" t="s">
        <v>79</v>
      </c>
      <c r="I192" s="19" t="s">
        <v>80</v>
      </c>
      <c r="J192" s="19" t="s">
        <v>81</v>
      </c>
      <c r="K192" s="19" t="s">
        <v>82</v>
      </c>
      <c r="L192" s="19" t="s">
        <v>83</v>
      </c>
      <c r="M192" s="19" t="s">
        <v>84</v>
      </c>
      <c r="N192" s="19" t="s">
        <v>85</v>
      </c>
      <c r="O192" s="19" t="s">
        <v>86</v>
      </c>
      <c r="P192" s="19" t="s">
        <v>87</v>
      </c>
      <c r="Q192" s="19" t="s">
        <v>88</v>
      </c>
      <c r="R192" s="19" t="s">
        <v>89</v>
      </c>
      <c r="S192" s="19" t="s">
        <v>94</v>
      </c>
      <c r="T192" s="459"/>
      <c r="U192" s="459"/>
      <c r="W192" s="226" t="s">
        <v>416</v>
      </c>
    </row>
    <row r="193" spans="3:21" s="68" customFormat="1" ht="49.35" customHeight="1">
      <c r="C193" s="477"/>
      <c r="D193" s="478"/>
      <c r="E193" s="479"/>
      <c r="F193" s="85"/>
      <c r="G193" s="230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486"/>
      <c r="U193" s="87"/>
    </row>
    <row r="194" spans="3:21" s="68" customFormat="1" ht="49.35" customHeight="1">
      <c r="C194" s="480"/>
      <c r="D194" s="481"/>
      <c r="E194" s="482"/>
      <c r="F194" s="91"/>
      <c r="G194" s="231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487"/>
      <c r="U194" s="93"/>
    </row>
    <row r="195" spans="3:21" s="68" customFormat="1" ht="49.35" customHeight="1">
      <c r="C195" s="483"/>
      <c r="D195" s="484"/>
      <c r="E195" s="485"/>
      <c r="F195" s="88"/>
      <c r="G195" s="232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487"/>
      <c r="U195" s="90"/>
    </row>
    <row r="196" spans="3:21" s="68" customFormat="1" ht="49.35" customHeight="1">
      <c r="C196" s="477"/>
      <c r="D196" s="478"/>
      <c r="E196" s="479"/>
      <c r="F196" s="85"/>
      <c r="G196" s="230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487"/>
      <c r="U196" s="87"/>
    </row>
    <row r="197" spans="3:21" s="68" customFormat="1" ht="49.35" customHeight="1">
      <c r="C197" s="480"/>
      <c r="D197" s="481"/>
      <c r="E197" s="482"/>
      <c r="F197" s="91"/>
      <c r="G197" s="231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487"/>
      <c r="U197" s="93"/>
    </row>
    <row r="198" spans="3:21" s="68" customFormat="1" ht="49.35" customHeight="1">
      <c r="C198" s="483"/>
      <c r="D198" s="484"/>
      <c r="E198" s="485"/>
      <c r="F198" s="88"/>
      <c r="G198" s="232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487"/>
      <c r="U198" s="90"/>
    </row>
    <row r="199" spans="3:21" s="68" customFormat="1" ht="49.35" customHeight="1">
      <c r="C199" s="477"/>
      <c r="D199" s="478"/>
      <c r="E199" s="479"/>
      <c r="F199" s="85"/>
      <c r="G199" s="230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487"/>
      <c r="U199" s="87"/>
    </row>
    <row r="200" spans="3:21" s="68" customFormat="1" ht="49.35" customHeight="1">
      <c r="C200" s="480"/>
      <c r="D200" s="481"/>
      <c r="E200" s="482"/>
      <c r="F200" s="91"/>
      <c r="G200" s="231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487"/>
      <c r="U200" s="93"/>
    </row>
    <row r="201" spans="3:21" s="68" customFormat="1" ht="49.35" customHeight="1">
      <c r="C201" s="483"/>
      <c r="D201" s="484"/>
      <c r="E201" s="485"/>
      <c r="F201" s="88"/>
      <c r="G201" s="232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487"/>
      <c r="U201" s="90"/>
    </row>
    <row r="202" spans="3:21" s="68" customFormat="1" ht="49.35" customHeight="1">
      <c r="C202" s="477"/>
      <c r="D202" s="478"/>
      <c r="E202" s="479"/>
      <c r="F202" s="85"/>
      <c r="G202" s="230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487"/>
      <c r="U202" s="87"/>
    </row>
    <row r="203" spans="3:21" s="68" customFormat="1" ht="49.35" customHeight="1">
      <c r="C203" s="480"/>
      <c r="D203" s="481"/>
      <c r="E203" s="482"/>
      <c r="F203" s="91"/>
      <c r="G203" s="231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487"/>
      <c r="U203" s="93"/>
    </row>
    <row r="204" spans="3:21" s="68" customFormat="1" ht="49.35" customHeight="1">
      <c r="C204" s="483"/>
      <c r="D204" s="484"/>
      <c r="E204" s="485"/>
      <c r="F204" s="88"/>
      <c r="G204" s="232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487"/>
      <c r="U204" s="90"/>
    </row>
    <row r="205" spans="3:21" s="68" customFormat="1" ht="49.35" customHeight="1">
      <c r="C205" s="477"/>
      <c r="D205" s="478"/>
      <c r="E205" s="479"/>
      <c r="F205" s="85"/>
      <c r="G205" s="230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487"/>
      <c r="U205" s="87"/>
    </row>
    <row r="206" spans="3:21" s="68" customFormat="1" ht="49.35" customHeight="1">
      <c r="C206" s="480"/>
      <c r="D206" s="481"/>
      <c r="E206" s="482"/>
      <c r="F206" s="91"/>
      <c r="G206" s="231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487"/>
      <c r="U206" s="93"/>
    </row>
    <row r="207" spans="3:21" s="68" customFormat="1" ht="49.35" customHeight="1">
      <c r="C207" s="483"/>
      <c r="D207" s="484"/>
      <c r="E207" s="485"/>
      <c r="F207" s="88"/>
      <c r="G207" s="232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487"/>
      <c r="U207" s="90"/>
    </row>
    <row r="208" spans="3:21" s="68" customFormat="1" ht="44.1" customHeight="1">
      <c r="C208" s="489" t="s">
        <v>332</v>
      </c>
      <c r="D208" s="492" t="s">
        <v>331</v>
      </c>
      <c r="E208" s="493"/>
      <c r="F208" s="494"/>
      <c r="G208" s="495"/>
      <c r="H208" s="233"/>
      <c r="I208" s="233"/>
      <c r="J208" s="233"/>
      <c r="K208" s="233"/>
      <c r="L208" s="233"/>
      <c r="M208" s="233"/>
      <c r="N208" s="233"/>
      <c r="O208" s="233"/>
      <c r="P208" s="233"/>
      <c r="Q208" s="233"/>
      <c r="R208" s="233"/>
      <c r="S208" s="233"/>
      <c r="T208" s="487"/>
      <c r="U208" s="487"/>
    </row>
    <row r="209" spans="3:23" s="68" customFormat="1" ht="44.1" customHeight="1">
      <c r="C209" s="490"/>
      <c r="D209" s="492" t="s">
        <v>140</v>
      </c>
      <c r="E209" s="493"/>
      <c r="F209" s="493"/>
      <c r="G209" s="496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487"/>
      <c r="U209" s="487"/>
    </row>
    <row r="210" spans="3:23" s="68" customFormat="1" ht="44.1" customHeight="1">
      <c r="C210" s="490"/>
      <c r="D210" s="497" t="s">
        <v>141</v>
      </c>
      <c r="E210" s="498"/>
      <c r="F210" s="499"/>
      <c r="G210" s="199" t="s">
        <v>321</v>
      </c>
      <c r="H210" s="234" t="str">
        <f>IF(COUNT(H208)=0,"",H208+H209)</f>
        <v/>
      </c>
      <c r="I210" s="234" t="str">
        <f t="shared" ref="I210" si="55">IF(COUNT(I208)=0,"",I208+I209)</f>
        <v/>
      </c>
      <c r="J210" s="234" t="str">
        <f t="shared" ref="J210" si="56">IF(COUNT(J208)=0,"",J208+J209)</f>
        <v/>
      </c>
      <c r="K210" s="234" t="str">
        <f t="shared" ref="K210" si="57">IF(COUNT(K208)=0,"",K208+K209)</f>
        <v/>
      </c>
      <c r="L210" s="234" t="str">
        <f t="shared" ref="L210" si="58">IF(COUNT(L208)=0,"",L208+L209)</f>
        <v/>
      </c>
      <c r="M210" s="234" t="str">
        <f t="shared" ref="M210" si="59">IF(COUNT(M208)=0,"",M208+M209)</f>
        <v/>
      </c>
      <c r="N210" s="234" t="str">
        <f t="shared" ref="N210" si="60">IF(COUNT(N208)=0,"",N208+N209)</f>
        <v/>
      </c>
      <c r="O210" s="234" t="str">
        <f t="shared" ref="O210" si="61">IF(COUNT(O208)=0,"",O208+O209)</f>
        <v/>
      </c>
      <c r="P210" s="234" t="str">
        <f t="shared" ref="P210" si="62">IF(COUNT(P208)=0,"",P208+P209)</f>
        <v/>
      </c>
      <c r="Q210" s="234" t="str">
        <f t="shared" ref="Q210" si="63">IF(COUNT(Q208)=0,"",Q208+Q209)</f>
        <v/>
      </c>
      <c r="R210" s="234" t="str">
        <f t="shared" ref="R210" si="64">IF(COUNT(R208)=0,"",R208+R209)</f>
        <v/>
      </c>
      <c r="S210" s="234" t="str">
        <f t="shared" ref="S210" si="65">IF(COUNT(S208)=0,"",S208+S209)</f>
        <v/>
      </c>
      <c r="T210" s="487"/>
      <c r="U210" s="487"/>
      <c r="W210" s="225" t="s">
        <v>414</v>
      </c>
    </row>
    <row r="211" spans="3:23" s="68" customFormat="1" ht="44.1" customHeight="1">
      <c r="C211" s="490"/>
      <c r="D211" s="500"/>
      <c r="E211" s="494"/>
      <c r="F211" s="495"/>
      <c r="G211" s="199" t="s">
        <v>322</v>
      </c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488"/>
      <c r="U211" s="487"/>
    </row>
    <row r="212" spans="3:23" s="68" customFormat="1" ht="44.1" customHeight="1">
      <c r="C212" s="490"/>
      <c r="D212" s="497" t="s">
        <v>142</v>
      </c>
      <c r="E212" s="498"/>
      <c r="F212" s="499"/>
      <c r="G212" s="199" t="s">
        <v>321</v>
      </c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222" t="str">
        <f>IF(COUNT(H212:S212)=0,"",SUM(H212:S212))</f>
        <v/>
      </c>
      <c r="U212" s="487"/>
    </row>
    <row r="213" spans="3:23" s="68" customFormat="1" ht="44.1" customHeight="1">
      <c r="C213" s="491"/>
      <c r="D213" s="500"/>
      <c r="E213" s="494"/>
      <c r="F213" s="495"/>
      <c r="G213" s="199" t="s">
        <v>322</v>
      </c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222" t="str">
        <f>IF(COUNT(H213:S213)=0,"",SUM(H213:S213))</f>
        <v/>
      </c>
      <c r="U213" s="488"/>
    </row>
    <row r="214" spans="3:23" s="83" customFormat="1" ht="21.95" customHeight="1">
      <c r="C214" s="79" t="s">
        <v>260</v>
      </c>
      <c r="D214" s="94"/>
      <c r="E214" s="94"/>
      <c r="F214" s="94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</row>
    <row r="215" spans="3:23" s="83" customFormat="1" ht="21.95" customHeight="1">
      <c r="C215" s="79"/>
      <c r="D215" s="94"/>
      <c r="E215" s="94"/>
      <c r="F215" s="94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</row>
    <row r="216" spans="3:23" s="83" customFormat="1" ht="21.95" customHeight="1">
      <c r="C216" s="79"/>
      <c r="D216" s="94"/>
      <c r="E216" s="94"/>
      <c r="F216" s="94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</row>
    <row r="217" spans="3:23" s="83" customFormat="1" ht="21.95" customHeight="1">
      <c r="C217" s="79"/>
      <c r="D217" s="94"/>
      <c r="E217" s="94"/>
      <c r="F217" s="94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</row>
    <row r="218" spans="3:23" s="83" customFormat="1" ht="21.95" customHeight="1">
      <c r="C218" s="79"/>
      <c r="D218" s="94"/>
      <c r="E218" s="94"/>
      <c r="F218" s="94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</row>
    <row r="219" spans="3:23" s="83" customFormat="1" ht="21.95" customHeight="1">
      <c r="C219" s="79"/>
      <c r="D219" s="94"/>
      <c r="E219" s="94"/>
      <c r="F219" s="94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</row>
    <row r="220" spans="3:23" s="83" customFormat="1" ht="21.95" customHeight="1">
      <c r="C220" s="79"/>
      <c r="D220" s="94"/>
      <c r="E220" s="94"/>
      <c r="F220" s="94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</row>
    <row r="221" spans="3:23" s="83" customFormat="1" ht="21.95" customHeight="1">
      <c r="C221" s="79"/>
      <c r="D221" s="94"/>
      <c r="E221" s="94"/>
      <c r="F221" s="94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</row>
    <row r="222" spans="3:23" s="83" customFormat="1" ht="21.95" customHeight="1">
      <c r="C222" s="79"/>
      <c r="D222" s="94"/>
      <c r="E222" s="94"/>
      <c r="F222" s="94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</row>
    <row r="223" spans="3:23" s="83" customFormat="1" ht="21.95" customHeight="1">
      <c r="C223" s="79"/>
      <c r="D223" s="94"/>
      <c r="E223" s="94"/>
      <c r="F223" s="94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</row>
    <row r="224" spans="3:23" s="68" customFormat="1" ht="17.25">
      <c r="U224" s="84"/>
    </row>
    <row r="225" spans="3:23" s="68" customFormat="1" ht="21.95" customHeight="1">
      <c r="C225" s="61" t="s">
        <v>138</v>
      </c>
      <c r="D225" s="61"/>
      <c r="E225" s="61"/>
      <c r="F225" s="135"/>
      <c r="G225" s="61"/>
      <c r="U225" s="84"/>
    </row>
    <row r="226" spans="3:23" s="68" customFormat="1" ht="21.95" customHeight="1">
      <c r="C226" s="65" t="s">
        <v>56</v>
      </c>
      <c r="D226" s="65"/>
      <c r="E226" s="65"/>
      <c r="F226" s="137"/>
      <c r="G226" s="65"/>
      <c r="H226" s="66"/>
      <c r="U226" s="84"/>
    </row>
    <row r="227" spans="3:23" s="68" customFormat="1" ht="21.95" customHeight="1">
      <c r="C227" s="51" t="s">
        <v>28</v>
      </c>
      <c r="D227" s="51"/>
      <c r="E227" s="198" t="s">
        <v>316</v>
      </c>
      <c r="F227" s="65"/>
      <c r="R227" s="81"/>
      <c r="T227" s="81"/>
      <c r="U227" s="84"/>
    </row>
    <row r="228" spans="3:23" s="68" customFormat="1" ht="21.95" customHeight="1">
      <c r="C228" s="454" t="s">
        <v>139</v>
      </c>
      <c r="D228" s="475"/>
      <c r="E228" s="455"/>
      <c r="F228" s="460" t="s">
        <v>326</v>
      </c>
      <c r="G228" s="460" t="s">
        <v>327</v>
      </c>
      <c r="H228" s="182" t="s">
        <v>143</v>
      </c>
      <c r="I228" s="183"/>
      <c r="J228" s="183"/>
      <c r="K228" s="183"/>
      <c r="L228" s="184"/>
      <c r="M228" s="182" t="s">
        <v>144</v>
      </c>
      <c r="N228" s="183"/>
      <c r="O228" s="183"/>
      <c r="P228" s="183"/>
      <c r="Q228" s="183"/>
      <c r="R228" s="183"/>
      <c r="S228" s="184"/>
      <c r="T228" s="458" t="s">
        <v>324</v>
      </c>
      <c r="U228" s="458" t="s">
        <v>325</v>
      </c>
      <c r="W228" s="226" t="s">
        <v>100</v>
      </c>
    </row>
    <row r="229" spans="3:23" s="68" customFormat="1" ht="21.95" customHeight="1">
      <c r="C229" s="456"/>
      <c r="D229" s="476"/>
      <c r="E229" s="457"/>
      <c r="F229" s="461"/>
      <c r="G229" s="459"/>
      <c r="H229" s="19" t="s">
        <v>79</v>
      </c>
      <c r="I229" s="19" t="s">
        <v>80</v>
      </c>
      <c r="J229" s="19" t="s">
        <v>81</v>
      </c>
      <c r="K229" s="19" t="s">
        <v>82</v>
      </c>
      <c r="L229" s="19" t="s">
        <v>83</v>
      </c>
      <c r="M229" s="19" t="s">
        <v>84</v>
      </c>
      <c r="N229" s="19" t="s">
        <v>85</v>
      </c>
      <c r="O229" s="19" t="s">
        <v>86</v>
      </c>
      <c r="P229" s="19" t="s">
        <v>87</v>
      </c>
      <c r="Q229" s="19" t="s">
        <v>88</v>
      </c>
      <c r="R229" s="19" t="s">
        <v>89</v>
      </c>
      <c r="S229" s="19" t="s">
        <v>94</v>
      </c>
      <c r="T229" s="459"/>
      <c r="U229" s="459"/>
      <c r="W229" s="226" t="s">
        <v>416</v>
      </c>
    </row>
    <row r="230" spans="3:23" s="68" customFormat="1" ht="49.35" customHeight="1">
      <c r="C230" s="477"/>
      <c r="D230" s="478"/>
      <c r="E230" s="479"/>
      <c r="F230" s="85"/>
      <c r="G230" s="230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486"/>
      <c r="U230" s="87"/>
    </row>
    <row r="231" spans="3:23" s="68" customFormat="1" ht="49.35" customHeight="1">
      <c r="C231" s="480"/>
      <c r="D231" s="481"/>
      <c r="E231" s="482"/>
      <c r="F231" s="91"/>
      <c r="G231" s="231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487"/>
      <c r="U231" s="93"/>
    </row>
    <row r="232" spans="3:23" s="68" customFormat="1" ht="49.35" customHeight="1">
      <c r="C232" s="483"/>
      <c r="D232" s="484"/>
      <c r="E232" s="485"/>
      <c r="F232" s="88"/>
      <c r="G232" s="232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487"/>
      <c r="U232" s="90"/>
    </row>
    <row r="233" spans="3:23" s="68" customFormat="1" ht="49.35" customHeight="1">
      <c r="C233" s="477"/>
      <c r="D233" s="478"/>
      <c r="E233" s="479"/>
      <c r="F233" s="85"/>
      <c r="G233" s="230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487"/>
      <c r="U233" s="87"/>
    </row>
    <row r="234" spans="3:23" s="68" customFormat="1" ht="49.35" customHeight="1">
      <c r="C234" s="480"/>
      <c r="D234" s="481"/>
      <c r="E234" s="482"/>
      <c r="F234" s="91"/>
      <c r="G234" s="231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487"/>
      <c r="U234" s="93"/>
    </row>
    <row r="235" spans="3:23" s="68" customFormat="1" ht="49.35" customHeight="1">
      <c r="C235" s="483"/>
      <c r="D235" s="484"/>
      <c r="E235" s="485"/>
      <c r="F235" s="88"/>
      <c r="G235" s="232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487"/>
      <c r="U235" s="90"/>
    </row>
    <row r="236" spans="3:23" s="68" customFormat="1" ht="49.35" customHeight="1">
      <c r="C236" s="477"/>
      <c r="D236" s="478"/>
      <c r="E236" s="479"/>
      <c r="F236" s="85"/>
      <c r="G236" s="230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487"/>
      <c r="U236" s="87"/>
    </row>
    <row r="237" spans="3:23" s="68" customFormat="1" ht="49.35" customHeight="1">
      <c r="C237" s="480"/>
      <c r="D237" s="481"/>
      <c r="E237" s="482"/>
      <c r="F237" s="91"/>
      <c r="G237" s="231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487"/>
      <c r="U237" s="93"/>
    </row>
    <row r="238" spans="3:23" s="68" customFormat="1" ht="49.35" customHeight="1">
      <c r="C238" s="483"/>
      <c r="D238" s="484"/>
      <c r="E238" s="485"/>
      <c r="F238" s="88"/>
      <c r="G238" s="232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487"/>
      <c r="U238" s="90"/>
    </row>
    <row r="239" spans="3:23" s="68" customFormat="1" ht="49.35" customHeight="1">
      <c r="C239" s="477"/>
      <c r="D239" s="478"/>
      <c r="E239" s="479"/>
      <c r="F239" s="85"/>
      <c r="G239" s="230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487"/>
      <c r="U239" s="87"/>
    </row>
    <row r="240" spans="3:23" s="68" customFormat="1" ht="49.35" customHeight="1">
      <c r="C240" s="480"/>
      <c r="D240" s="481"/>
      <c r="E240" s="482"/>
      <c r="F240" s="91"/>
      <c r="G240" s="231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487"/>
      <c r="U240" s="93"/>
    </row>
    <row r="241" spans="3:23" s="68" customFormat="1" ht="49.35" customHeight="1">
      <c r="C241" s="483"/>
      <c r="D241" s="484"/>
      <c r="E241" s="485"/>
      <c r="F241" s="88"/>
      <c r="G241" s="232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487"/>
      <c r="U241" s="90"/>
    </row>
    <row r="242" spans="3:23" s="68" customFormat="1" ht="49.35" customHeight="1">
      <c r="C242" s="477"/>
      <c r="D242" s="478"/>
      <c r="E242" s="479"/>
      <c r="F242" s="85"/>
      <c r="G242" s="230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487"/>
      <c r="U242" s="87"/>
    </row>
    <row r="243" spans="3:23" s="68" customFormat="1" ht="49.35" customHeight="1">
      <c r="C243" s="480"/>
      <c r="D243" s="481"/>
      <c r="E243" s="482"/>
      <c r="F243" s="91"/>
      <c r="G243" s="231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487"/>
      <c r="U243" s="93"/>
    </row>
    <row r="244" spans="3:23" s="68" customFormat="1" ht="49.35" customHeight="1">
      <c r="C244" s="483"/>
      <c r="D244" s="484"/>
      <c r="E244" s="485"/>
      <c r="F244" s="88"/>
      <c r="G244" s="232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487"/>
      <c r="U244" s="90"/>
    </row>
    <row r="245" spans="3:23" s="68" customFormat="1" ht="44.1" customHeight="1">
      <c r="C245" s="489" t="s">
        <v>332</v>
      </c>
      <c r="D245" s="492" t="s">
        <v>331</v>
      </c>
      <c r="E245" s="493"/>
      <c r="F245" s="494"/>
      <c r="G245" s="495"/>
      <c r="H245" s="233"/>
      <c r="I245" s="233"/>
      <c r="J245" s="233"/>
      <c r="K245" s="233"/>
      <c r="L245" s="233"/>
      <c r="M245" s="233"/>
      <c r="N245" s="233"/>
      <c r="O245" s="233"/>
      <c r="P245" s="233"/>
      <c r="Q245" s="233"/>
      <c r="R245" s="233"/>
      <c r="S245" s="233"/>
      <c r="T245" s="487"/>
      <c r="U245" s="487"/>
    </row>
    <row r="246" spans="3:23" s="68" customFormat="1" ht="44.1" customHeight="1">
      <c r="C246" s="490"/>
      <c r="D246" s="492" t="s">
        <v>140</v>
      </c>
      <c r="E246" s="493"/>
      <c r="F246" s="493"/>
      <c r="G246" s="496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  <c r="R246" s="234"/>
      <c r="S246" s="234"/>
      <c r="T246" s="487"/>
      <c r="U246" s="487"/>
    </row>
    <row r="247" spans="3:23" s="68" customFormat="1" ht="44.1" customHeight="1">
      <c r="C247" s="490"/>
      <c r="D247" s="497" t="s">
        <v>141</v>
      </c>
      <c r="E247" s="498"/>
      <c r="F247" s="499"/>
      <c r="G247" s="199" t="s">
        <v>321</v>
      </c>
      <c r="H247" s="234" t="str">
        <f>IF(COUNT(H245)=0,"",H245+H246)</f>
        <v/>
      </c>
      <c r="I247" s="234" t="str">
        <f t="shared" ref="I247" si="66">IF(COUNT(I245)=0,"",I245+I246)</f>
        <v/>
      </c>
      <c r="J247" s="234" t="str">
        <f t="shared" ref="J247" si="67">IF(COUNT(J245)=0,"",J245+J246)</f>
        <v/>
      </c>
      <c r="K247" s="234" t="str">
        <f t="shared" ref="K247" si="68">IF(COUNT(K245)=0,"",K245+K246)</f>
        <v/>
      </c>
      <c r="L247" s="234" t="str">
        <f t="shared" ref="L247" si="69">IF(COUNT(L245)=0,"",L245+L246)</f>
        <v/>
      </c>
      <c r="M247" s="234" t="str">
        <f t="shared" ref="M247" si="70">IF(COUNT(M245)=0,"",M245+M246)</f>
        <v/>
      </c>
      <c r="N247" s="234" t="str">
        <f t="shared" ref="N247" si="71">IF(COUNT(N245)=0,"",N245+N246)</f>
        <v/>
      </c>
      <c r="O247" s="234" t="str">
        <f t="shared" ref="O247" si="72">IF(COUNT(O245)=0,"",O245+O246)</f>
        <v/>
      </c>
      <c r="P247" s="234" t="str">
        <f t="shared" ref="P247" si="73">IF(COUNT(P245)=0,"",P245+P246)</f>
        <v/>
      </c>
      <c r="Q247" s="234" t="str">
        <f t="shared" ref="Q247" si="74">IF(COUNT(Q245)=0,"",Q245+Q246)</f>
        <v/>
      </c>
      <c r="R247" s="234" t="str">
        <f t="shared" ref="R247" si="75">IF(COUNT(R245)=0,"",R245+R246)</f>
        <v/>
      </c>
      <c r="S247" s="234" t="str">
        <f t="shared" ref="S247" si="76">IF(COUNT(S245)=0,"",S245+S246)</f>
        <v/>
      </c>
      <c r="T247" s="487"/>
      <c r="U247" s="487"/>
      <c r="W247" s="225" t="s">
        <v>414</v>
      </c>
    </row>
    <row r="248" spans="3:23" s="68" customFormat="1" ht="44.1" customHeight="1">
      <c r="C248" s="490"/>
      <c r="D248" s="500"/>
      <c r="E248" s="494"/>
      <c r="F248" s="495"/>
      <c r="G248" s="199" t="s">
        <v>322</v>
      </c>
      <c r="H248" s="234"/>
      <c r="I248" s="234"/>
      <c r="J248" s="234"/>
      <c r="K248" s="234"/>
      <c r="L248" s="234"/>
      <c r="M248" s="234"/>
      <c r="N248" s="234"/>
      <c r="O248" s="234"/>
      <c r="P248" s="234"/>
      <c r="Q248" s="234"/>
      <c r="R248" s="234"/>
      <c r="S248" s="234"/>
      <c r="T248" s="488"/>
      <c r="U248" s="487"/>
    </row>
    <row r="249" spans="3:23" s="68" customFormat="1" ht="44.1" customHeight="1">
      <c r="C249" s="490"/>
      <c r="D249" s="497" t="s">
        <v>142</v>
      </c>
      <c r="E249" s="498"/>
      <c r="F249" s="499"/>
      <c r="G249" s="199" t="s">
        <v>321</v>
      </c>
      <c r="H249" s="234"/>
      <c r="I249" s="234"/>
      <c r="J249" s="234"/>
      <c r="K249" s="234"/>
      <c r="L249" s="234"/>
      <c r="M249" s="234"/>
      <c r="N249" s="234"/>
      <c r="O249" s="234"/>
      <c r="P249" s="234"/>
      <c r="Q249" s="234"/>
      <c r="R249" s="234"/>
      <c r="S249" s="234"/>
      <c r="T249" s="222" t="str">
        <f>IF(COUNT(H249:S249)=0,"",SUM(H249:S249))</f>
        <v/>
      </c>
      <c r="U249" s="487"/>
    </row>
    <row r="250" spans="3:23" s="68" customFormat="1" ht="44.1" customHeight="1">
      <c r="C250" s="491"/>
      <c r="D250" s="500"/>
      <c r="E250" s="494"/>
      <c r="F250" s="495"/>
      <c r="G250" s="199" t="s">
        <v>322</v>
      </c>
      <c r="H250" s="234"/>
      <c r="I250" s="234"/>
      <c r="J250" s="234"/>
      <c r="K250" s="234"/>
      <c r="L250" s="234"/>
      <c r="M250" s="234"/>
      <c r="N250" s="234"/>
      <c r="O250" s="234"/>
      <c r="P250" s="234"/>
      <c r="Q250" s="234"/>
      <c r="R250" s="234"/>
      <c r="S250" s="234"/>
      <c r="T250" s="222" t="str">
        <f>IF(COUNT(H250:S250)=0,"",SUM(H250:S250))</f>
        <v/>
      </c>
      <c r="U250" s="488"/>
    </row>
    <row r="251" spans="3:23" s="83" customFormat="1" ht="21.95" customHeight="1">
      <c r="C251" s="79" t="s">
        <v>260</v>
      </c>
      <c r="D251" s="94"/>
      <c r="E251" s="94"/>
      <c r="F251" s="94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</row>
    <row r="252" spans="3:23" s="83" customFormat="1" ht="21.95" customHeight="1">
      <c r="C252" s="79"/>
      <c r="D252" s="94"/>
      <c r="E252" s="94"/>
      <c r="F252" s="94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</row>
    <row r="253" spans="3:23" s="83" customFormat="1" ht="21.95" customHeight="1">
      <c r="C253" s="79"/>
      <c r="D253" s="94"/>
      <c r="E253" s="94"/>
      <c r="F253" s="94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</row>
    <row r="254" spans="3:23" s="83" customFormat="1" ht="21.95" customHeight="1">
      <c r="C254" s="79"/>
      <c r="D254" s="94"/>
      <c r="E254" s="94"/>
      <c r="F254" s="94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</row>
    <row r="255" spans="3:23" s="83" customFormat="1" ht="21.95" customHeight="1">
      <c r="C255" s="79"/>
      <c r="D255" s="94"/>
      <c r="E255" s="94"/>
      <c r="F255" s="94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</row>
    <row r="256" spans="3:23" s="83" customFormat="1" ht="21.95" customHeight="1">
      <c r="C256" s="79"/>
      <c r="D256" s="94"/>
      <c r="E256" s="94"/>
      <c r="F256" s="94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</row>
    <row r="257" spans="3:23" s="83" customFormat="1" ht="21.95" customHeight="1">
      <c r="C257" s="79"/>
      <c r="D257" s="94"/>
      <c r="E257" s="94"/>
      <c r="F257" s="94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</row>
    <row r="258" spans="3:23" s="83" customFormat="1" ht="21.95" customHeight="1">
      <c r="C258" s="79"/>
      <c r="D258" s="94"/>
      <c r="E258" s="94"/>
      <c r="F258" s="94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</row>
    <row r="259" spans="3:23" s="83" customFormat="1" ht="21.95" customHeight="1">
      <c r="C259" s="79"/>
      <c r="D259" s="94"/>
      <c r="E259" s="94"/>
      <c r="F259" s="94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</row>
    <row r="260" spans="3:23" s="83" customFormat="1" ht="21.95" customHeight="1">
      <c r="C260" s="79"/>
      <c r="D260" s="94"/>
      <c r="E260" s="94"/>
      <c r="F260" s="94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</row>
    <row r="261" spans="3:23" s="68" customFormat="1" ht="17.25">
      <c r="U261" s="84"/>
    </row>
    <row r="262" spans="3:23" s="68" customFormat="1" ht="21.95" customHeight="1">
      <c r="C262" s="61" t="s">
        <v>138</v>
      </c>
      <c r="D262" s="61"/>
      <c r="E262" s="61"/>
      <c r="F262" s="135"/>
      <c r="G262" s="61"/>
      <c r="U262" s="84"/>
    </row>
    <row r="263" spans="3:23" s="68" customFormat="1" ht="21.95" customHeight="1">
      <c r="C263" s="65" t="s">
        <v>56</v>
      </c>
      <c r="D263" s="65"/>
      <c r="E263" s="65"/>
      <c r="F263" s="137"/>
      <c r="G263" s="65"/>
      <c r="H263" s="66"/>
      <c r="U263" s="84"/>
    </row>
    <row r="264" spans="3:23" s="68" customFormat="1" ht="21.95" customHeight="1">
      <c r="C264" s="51" t="s">
        <v>28</v>
      </c>
      <c r="D264" s="51"/>
      <c r="E264" s="198" t="s">
        <v>317</v>
      </c>
      <c r="F264" s="65"/>
      <c r="R264" s="81"/>
      <c r="T264" s="81"/>
      <c r="U264" s="84"/>
    </row>
    <row r="265" spans="3:23" s="68" customFormat="1" ht="21.95" customHeight="1">
      <c r="C265" s="454" t="s">
        <v>139</v>
      </c>
      <c r="D265" s="475"/>
      <c r="E265" s="455"/>
      <c r="F265" s="460" t="s">
        <v>326</v>
      </c>
      <c r="G265" s="460" t="s">
        <v>327</v>
      </c>
      <c r="H265" s="182" t="s">
        <v>143</v>
      </c>
      <c r="I265" s="183"/>
      <c r="J265" s="183"/>
      <c r="K265" s="183"/>
      <c r="L265" s="184"/>
      <c r="M265" s="182" t="s">
        <v>144</v>
      </c>
      <c r="N265" s="183"/>
      <c r="O265" s="183"/>
      <c r="P265" s="183"/>
      <c r="Q265" s="183"/>
      <c r="R265" s="183"/>
      <c r="S265" s="184"/>
      <c r="T265" s="458" t="s">
        <v>324</v>
      </c>
      <c r="U265" s="458" t="s">
        <v>325</v>
      </c>
      <c r="W265" s="226" t="s">
        <v>100</v>
      </c>
    </row>
    <row r="266" spans="3:23" s="68" customFormat="1" ht="21.95" customHeight="1">
      <c r="C266" s="456"/>
      <c r="D266" s="476"/>
      <c r="E266" s="457"/>
      <c r="F266" s="461"/>
      <c r="G266" s="459"/>
      <c r="H266" s="19" t="s">
        <v>79</v>
      </c>
      <c r="I266" s="19" t="s">
        <v>80</v>
      </c>
      <c r="J266" s="19" t="s">
        <v>81</v>
      </c>
      <c r="K266" s="19" t="s">
        <v>82</v>
      </c>
      <c r="L266" s="19" t="s">
        <v>83</v>
      </c>
      <c r="M266" s="19" t="s">
        <v>84</v>
      </c>
      <c r="N266" s="19" t="s">
        <v>85</v>
      </c>
      <c r="O266" s="19" t="s">
        <v>86</v>
      </c>
      <c r="P266" s="19" t="s">
        <v>87</v>
      </c>
      <c r="Q266" s="19" t="s">
        <v>88</v>
      </c>
      <c r="R266" s="19" t="s">
        <v>89</v>
      </c>
      <c r="S266" s="19" t="s">
        <v>94</v>
      </c>
      <c r="T266" s="459"/>
      <c r="U266" s="459"/>
      <c r="W266" s="226" t="s">
        <v>416</v>
      </c>
    </row>
    <row r="267" spans="3:23" s="68" customFormat="1" ht="49.35" customHeight="1">
      <c r="C267" s="477"/>
      <c r="D267" s="478"/>
      <c r="E267" s="479"/>
      <c r="F267" s="85"/>
      <c r="G267" s="230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486"/>
      <c r="U267" s="87"/>
    </row>
    <row r="268" spans="3:23" s="68" customFormat="1" ht="49.35" customHeight="1">
      <c r="C268" s="480"/>
      <c r="D268" s="481"/>
      <c r="E268" s="482"/>
      <c r="F268" s="91"/>
      <c r="G268" s="231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487"/>
      <c r="U268" s="93"/>
    </row>
    <row r="269" spans="3:23" s="68" customFormat="1" ht="49.35" customHeight="1">
      <c r="C269" s="483"/>
      <c r="D269" s="484"/>
      <c r="E269" s="485"/>
      <c r="F269" s="88"/>
      <c r="G269" s="232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487"/>
      <c r="U269" s="90"/>
    </row>
    <row r="270" spans="3:23" s="68" customFormat="1" ht="49.35" customHeight="1">
      <c r="C270" s="477"/>
      <c r="D270" s="478"/>
      <c r="E270" s="479"/>
      <c r="F270" s="85"/>
      <c r="G270" s="230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487"/>
      <c r="U270" s="87"/>
    </row>
    <row r="271" spans="3:23" s="68" customFormat="1" ht="49.35" customHeight="1">
      <c r="C271" s="480"/>
      <c r="D271" s="481"/>
      <c r="E271" s="482"/>
      <c r="F271" s="91"/>
      <c r="G271" s="231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487"/>
      <c r="U271" s="93"/>
    </row>
    <row r="272" spans="3:23" s="68" customFormat="1" ht="49.35" customHeight="1">
      <c r="C272" s="483"/>
      <c r="D272" s="484"/>
      <c r="E272" s="485"/>
      <c r="F272" s="88"/>
      <c r="G272" s="232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487"/>
      <c r="U272" s="90"/>
    </row>
    <row r="273" spans="3:23" s="68" customFormat="1" ht="49.35" customHeight="1">
      <c r="C273" s="477"/>
      <c r="D273" s="478"/>
      <c r="E273" s="479"/>
      <c r="F273" s="85"/>
      <c r="G273" s="230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487"/>
      <c r="U273" s="87"/>
    </row>
    <row r="274" spans="3:23" s="68" customFormat="1" ht="49.35" customHeight="1">
      <c r="C274" s="480"/>
      <c r="D274" s="481"/>
      <c r="E274" s="482"/>
      <c r="F274" s="91"/>
      <c r="G274" s="231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487"/>
      <c r="U274" s="93"/>
    </row>
    <row r="275" spans="3:23" s="68" customFormat="1" ht="49.35" customHeight="1">
      <c r="C275" s="483"/>
      <c r="D275" s="484"/>
      <c r="E275" s="485"/>
      <c r="F275" s="88"/>
      <c r="G275" s="232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487"/>
      <c r="U275" s="90"/>
    </row>
    <row r="276" spans="3:23" s="68" customFormat="1" ht="49.35" customHeight="1">
      <c r="C276" s="477"/>
      <c r="D276" s="478"/>
      <c r="E276" s="479"/>
      <c r="F276" s="85"/>
      <c r="G276" s="230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487"/>
      <c r="U276" s="87"/>
    </row>
    <row r="277" spans="3:23" s="68" customFormat="1" ht="49.35" customHeight="1">
      <c r="C277" s="480"/>
      <c r="D277" s="481"/>
      <c r="E277" s="482"/>
      <c r="F277" s="91"/>
      <c r="G277" s="231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487"/>
      <c r="U277" s="93"/>
    </row>
    <row r="278" spans="3:23" s="68" customFormat="1" ht="49.35" customHeight="1">
      <c r="C278" s="483"/>
      <c r="D278" s="484"/>
      <c r="E278" s="485"/>
      <c r="F278" s="88"/>
      <c r="G278" s="232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487"/>
      <c r="U278" s="90"/>
    </row>
    <row r="279" spans="3:23" s="68" customFormat="1" ht="49.35" customHeight="1">
      <c r="C279" s="477"/>
      <c r="D279" s="478"/>
      <c r="E279" s="479"/>
      <c r="F279" s="85"/>
      <c r="G279" s="230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487"/>
      <c r="U279" s="87"/>
    </row>
    <row r="280" spans="3:23" s="68" customFormat="1" ht="49.35" customHeight="1">
      <c r="C280" s="480"/>
      <c r="D280" s="481"/>
      <c r="E280" s="482"/>
      <c r="F280" s="91"/>
      <c r="G280" s="231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487"/>
      <c r="U280" s="93"/>
    </row>
    <row r="281" spans="3:23" s="68" customFormat="1" ht="49.35" customHeight="1">
      <c r="C281" s="483"/>
      <c r="D281" s="484"/>
      <c r="E281" s="485"/>
      <c r="F281" s="88"/>
      <c r="G281" s="232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487"/>
      <c r="U281" s="90"/>
    </row>
    <row r="282" spans="3:23" s="68" customFormat="1" ht="44.1" customHeight="1">
      <c r="C282" s="489" t="s">
        <v>332</v>
      </c>
      <c r="D282" s="492" t="s">
        <v>331</v>
      </c>
      <c r="E282" s="493"/>
      <c r="F282" s="494"/>
      <c r="G282" s="495"/>
      <c r="H282" s="233"/>
      <c r="I282" s="233"/>
      <c r="J282" s="233"/>
      <c r="K282" s="233"/>
      <c r="L282" s="233"/>
      <c r="M282" s="233"/>
      <c r="N282" s="233"/>
      <c r="O282" s="233"/>
      <c r="P282" s="233"/>
      <c r="Q282" s="233"/>
      <c r="R282" s="233"/>
      <c r="S282" s="233"/>
      <c r="T282" s="487"/>
      <c r="U282" s="487"/>
    </row>
    <row r="283" spans="3:23" s="68" customFormat="1" ht="44.1" customHeight="1">
      <c r="C283" s="490"/>
      <c r="D283" s="492" t="s">
        <v>140</v>
      </c>
      <c r="E283" s="493"/>
      <c r="F283" s="493"/>
      <c r="G283" s="496"/>
      <c r="H283" s="234"/>
      <c r="I283" s="234"/>
      <c r="J283" s="234"/>
      <c r="K283" s="234"/>
      <c r="L283" s="234"/>
      <c r="M283" s="234"/>
      <c r="N283" s="234"/>
      <c r="O283" s="234"/>
      <c r="P283" s="234"/>
      <c r="Q283" s="234"/>
      <c r="R283" s="234"/>
      <c r="S283" s="234"/>
      <c r="T283" s="487"/>
      <c r="U283" s="487"/>
    </row>
    <row r="284" spans="3:23" s="68" customFormat="1" ht="44.1" customHeight="1">
      <c r="C284" s="490"/>
      <c r="D284" s="497" t="s">
        <v>141</v>
      </c>
      <c r="E284" s="498"/>
      <c r="F284" s="499"/>
      <c r="G284" s="199" t="s">
        <v>321</v>
      </c>
      <c r="H284" s="234" t="str">
        <f>IF(COUNT(H282)=0,"",H282+H283)</f>
        <v/>
      </c>
      <c r="I284" s="234" t="str">
        <f t="shared" ref="I284" si="77">IF(COUNT(I282)=0,"",I282+I283)</f>
        <v/>
      </c>
      <c r="J284" s="234" t="str">
        <f t="shared" ref="J284" si="78">IF(COUNT(J282)=0,"",J282+J283)</f>
        <v/>
      </c>
      <c r="K284" s="234" t="str">
        <f t="shared" ref="K284" si="79">IF(COUNT(K282)=0,"",K282+K283)</f>
        <v/>
      </c>
      <c r="L284" s="234" t="str">
        <f t="shared" ref="L284" si="80">IF(COUNT(L282)=0,"",L282+L283)</f>
        <v/>
      </c>
      <c r="M284" s="234" t="str">
        <f t="shared" ref="M284" si="81">IF(COUNT(M282)=0,"",M282+M283)</f>
        <v/>
      </c>
      <c r="N284" s="234" t="str">
        <f t="shared" ref="N284" si="82">IF(COUNT(N282)=0,"",N282+N283)</f>
        <v/>
      </c>
      <c r="O284" s="234" t="str">
        <f t="shared" ref="O284" si="83">IF(COUNT(O282)=0,"",O282+O283)</f>
        <v/>
      </c>
      <c r="P284" s="234" t="str">
        <f t="shared" ref="P284" si="84">IF(COUNT(P282)=0,"",P282+P283)</f>
        <v/>
      </c>
      <c r="Q284" s="234" t="str">
        <f t="shared" ref="Q284" si="85">IF(COUNT(Q282)=0,"",Q282+Q283)</f>
        <v/>
      </c>
      <c r="R284" s="234" t="str">
        <f t="shared" ref="R284" si="86">IF(COUNT(R282)=0,"",R282+R283)</f>
        <v/>
      </c>
      <c r="S284" s="234" t="str">
        <f t="shared" ref="S284" si="87">IF(COUNT(S282)=0,"",S282+S283)</f>
        <v/>
      </c>
      <c r="T284" s="487"/>
      <c r="U284" s="487"/>
      <c r="W284" s="225" t="s">
        <v>414</v>
      </c>
    </row>
    <row r="285" spans="3:23" s="68" customFormat="1" ht="44.1" customHeight="1">
      <c r="C285" s="490"/>
      <c r="D285" s="500"/>
      <c r="E285" s="494"/>
      <c r="F285" s="495"/>
      <c r="G285" s="199" t="s">
        <v>322</v>
      </c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488"/>
      <c r="U285" s="487"/>
    </row>
    <row r="286" spans="3:23" s="68" customFormat="1" ht="44.1" customHeight="1">
      <c r="C286" s="490"/>
      <c r="D286" s="497" t="s">
        <v>142</v>
      </c>
      <c r="E286" s="498"/>
      <c r="F286" s="499"/>
      <c r="G286" s="199" t="s">
        <v>321</v>
      </c>
      <c r="H286" s="234"/>
      <c r="I286" s="234"/>
      <c r="J286" s="234"/>
      <c r="K286" s="234"/>
      <c r="L286" s="234"/>
      <c r="M286" s="234"/>
      <c r="N286" s="234"/>
      <c r="O286" s="234"/>
      <c r="P286" s="234"/>
      <c r="Q286" s="234"/>
      <c r="R286" s="234"/>
      <c r="S286" s="234"/>
      <c r="T286" s="222" t="str">
        <f>IF(COUNT(H286:S286)=0,"",SUM(H286:S286))</f>
        <v/>
      </c>
      <c r="U286" s="487"/>
    </row>
    <row r="287" spans="3:23" s="68" customFormat="1" ht="44.1" customHeight="1">
      <c r="C287" s="491"/>
      <c r="D287" s="500"/>
      <c r="E287" s="494"/>
      <c r="F287" s="495"/>
      <c r="G287" s="199" t="s">
        <v>322</v>
      </c>
      <c r="H287" s="234"/>
      <c r="I287" s="234"/>
      <c r="J287" s="234"/>
      <c r="K287" s="234"/>
      <c r="L287" s="234"/>
      <c r="M287" s="234"/>
      <c r="N287" s="234"/>
      <c r="O287" s="234"/>
      <c r="P287" s="234"/>
      <c r="Q287" s="234"/>
      <c r="R287" s="234"/>
      <c r="S287" s="234"/>
      <c r="T287" s="222" t="str">
        <f>IF(COUNT(H287:S287)=0,"",SUM(H287:S287))</f>
        <v/>
      </c>
      <c r="U287" s="488"/>
    </row>
    <row r="288" spans="3:23" s="83" customFormat="1" ht="21.95" customHeight="1">
      <c r="C288" s="79" t="s">
        <v>260</v>
      </c>
      <c r="D288" s="94"/>
      <c r="E288" s="94"/>
      <c r="F288" s="94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</row>
    <row r="289" spans="3:23" s="83" customFormat="1" ht="21.95" customHeight="1">
      <c r="C289" s="79"/>
      <c r="D289" s="94"/>
      <c r="E289" s="94"/>
      <c r="F289" s="94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</row>
    <row r="290" spans="3:23" s="83" customFormat="1" ht="21.95" customHeight="1">
      <c r="C290" s="79"/>
      <c r="D290" s="94"/>
      <c r="E290" s="94"/>
      <c r="F290" s="94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</row>
    <row r="291" spans="3:23" s="83" customFormat="1" ht="21.95" customHeight="1">
      <c r="C291" s="79"/>
      <c r="D291" s="94"/>
      <c r="E291" s="94"/>
      <c r="F291" s="94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</row>
    <row r="292" spans="3:23" s="83" customFormat="1" ht="21.95" customHeight="1">
      <c r="C292" s="79"/>
      <c r="D292" s="94"/>
      <c r="E292" s="94"/>
      <c r="F292" s="94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</row>
    <row r="293" spans="3:23" s="83" customFormat="1" ht="21.95" customHeight="1">
      <c r="C293" s="79"/>
      <c r="D293" s="94"/>
      <c r="E293" s="94"/>
      <c r="F293" s="94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</row>
    <row r="294" spans="3:23" s="83" customFormat="1" ht="21.95" customHeight="1">
      <c r="C294" s="79"/>
      <c r="D294" s="94"/>
      <c r="E294" s="94"/>
      <c r="F294" s="94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</row>
    <row r="295" spans="3:23" s="83" customFormat="1" ht="21.95" customHeight="1">
      <c r="C295" s="79"/>
      <c r="D295" s="94"/>
      <c r="E295" s="94"/>
      <c r="F295" s="94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</row>
    <row r="296" spans="3:23" s="83" customFormat="1" ht="21.95" customHeight="1">
      <c r="C296" s="79"/>
      <c r="D296" s="94"/>
      <c r="E296" s="94"/>
      <c r="F296" s="94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</row>
    <row r="297" spans="3:23" s="83" customFormat="1" ht="21.95" customHeight="1">
      <c r="C297" s="79"/>
      <c r="D297" s="94"/>
      <c r="E297" s="94"/>
      <c r="F297" s="94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</row>
    <row r="298" spans="3:23" s="68" customFormat="1" ht="17.25">
      <c r="U298" s="84"/>
    </row>
    <row r="299" spans="3:23" s="68" customFormat="1" ht="21.95" customHeight="1">
      <c r="C299" s="61" t="s">
        <v>138</v>
      </c>
      <c r="D299" s="61"/>
      <c r="E299" s="61"/>
      <c r="F299" s="135"/>
      <c r="G299" s="61"/>
      <c r="U299" s="84"/>
    </row>
    <row r="300" spans="3:23" s="68" customFormat="1" ht="21.95" customHeight="1">
      <c r="C300" s="65" t="s">
        <v>56</v>
      </c>
      <c r="D300" s="65"/>
      <c r="E300" s="65"/>
      <c r="F300" s="137"/>
      <c r="G300" s="65"/>
      <c r="H300" s="66"/>
      <c r="U300" s="84"/>
    </row>
    <row r="301" spans="3:23" s="68" customFormat="1" ht="21.95" customHeight="1">
      <c r="C301" s="51" t="s">
        <v>28</v>
      </c>
      <c r="D301" s="51"/>
      <c r="E301" s="198" t="s">
        <v>318</v>
      </c>
      <c r="F301" s="65"/>
      <c r="R301" s="81"/>
      <c r="T301" s="81"/>
      <c r="U301" s="84"/>
    </row>
    <row r="302" spans="3:23" s="68" customFormat="1" ht="21.95" customHeight="1">
      <c r="C302" s="454" t="s">
        <v>139</v>
      </c>
      <c r="D302" s="475"/>
      <c r="E302" s="455"/>
      <c r="F302" s="460" t="s">
        <v>326</v>
      </c>
      <c r="G302" s="460" t="s">
        <v>327</v>
      </c>
      <c r="H302" s="182" t="s">
        <v>143</v>
      </c>
      <c r="I302" s="183"/>
      <c r="J302" s="183"/>
      <c r="K302" s="183"/>
      <c r="L302" s="184"/>
      <c r="M302" s="182" t="s">
        <v>144</v>
      </c>
      <c r="N302" s="183"/>
      <c r="O302" s="183"/>
      <c r="P302" s="183"/>
      <c r="Q302" s="183"/>
      <c r="R302" s="183"/>
      <c r="S302" s="184"/>
      <c r="T302" s="458" t="s">
        <v>324</v>
      </c>
      <c r="U302" s="458" t="s">
        <v>325</v>
      </c>
      <c r="W302" s="226" t="s">
        <v>100</v>
      </c>
    </row>
    <row r="303" spans="3:23" s="68" customFormat="1" ht="21.95" customHeight="1">
      <c r="C303" s="456"/>
      <c r="D303" s="476"/>
      <c r="E303" s="457"/>
      <c r="F303" s="461"/>
      <c r="G303" s="459"/>
      <c r="H303" s="19" t="s">
        <v>79</v>
      </c>
      <c r="I303" s="19" t="s">
        <v>80</v>
      </c>
      <c r="J303" s="19" t="s">
        <v>81</v>
      </c>
      <c r="K303" s="19" t="s">
        <v>82</v>
      </c>
      <c r="L303" s="19" t="s">
        <v>83</v>
      </c>
      <c r="M303" s="19" t="s">
        <v>84</v>
      </c>
      <c r="N303" s="19" t="s">
        <v>85</v>
      </c>
      <c r="O303" s="19" t="s">
        <v>86</v>
      </c>
      <c r="P303" s="19" t="s">
        <v>87</v>
      </c>
      <c r="Q303" s="19" t="s">
        <v>88</v>
      </c>
      <c r="R303" s="19" t="s">
        <v>89</v>
      </c>
      <c r="S303" s="19" t="s">
        <v>94</v>
      </c>
      <c r="T303" s="459"/>
      <c r="U303" s="459"/>
      <c r="W303" s="226" t="s">
        <v>416</v>
      </c>
    </row>
    <row r="304" spans="3:23" s="68" customFormat="1" ht="49.35" customHeight="1">
      <c r="C304" s="477"/>
      <c r="D304" s="478"/>
      <c r="E304" s="479"/>
      <c r="F304" s="85"/>
      <c r="G304" s="230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  <c r="S304" s="86"/>
      <c r="T304" s="486"/>
      <c r="U304" s="87"/>
    </row>
    <row r="305" spans="3:21" s="68" customFormat="1" ht="49.35" customHeight="1">
      <c r="C305" s="480"/>
      <c r="D305" s="481"/>
      <c r="E305" s="482"/>
      <c r="F305" s="91"/>
      <c r="G305" s="231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487"/>
      <c r="U305" s="93"/>
    </row>
    <row r="306" spans="3:21" s="68" customFormat="1" ht="49.35" customHeight="1">
      <c r="C306" s="483"/>
      <c r="D306" s="484"/>
      <c r="E306" s="485"/>
      <c r="F306" s="88"/>
      <c r="G306" s="232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487"/>
      <c r="U306" s="90"/>
    </row>
    <row r="307" spans="3:21" s="68" customFormat="1" ht="49.35" customHeight="1">
      <c r="C307" s="477"/>
      <c r="D307" s="478"/>
      <c r="E307" s="479"/>
      <c r="F307" s="85"/>
      <c r="G307" s="230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  <c r="S307" s="86"/>
      <c r="T307" s="487"/>
      <c r="U307" s="87"/>
    </row>
    <row r="308" spans="3:21" s="68" customFormat="1" ht="49.35" customHeight="1">
      <c r="C308" s="480"/>
      <c r="D308" s="481"/>
      <c r="E308" s="482"/>
      <c r="F308" s="91"/>
      <c r="G308" s="231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487"/>
      <c r="U308" s="93"/>
    </row>
    <row r="309" spans="3:21" s="68" customFormat="1" ht="49.35" customHeight="1">
      <c r="C309" s="483"/>
      <c r="D309" s="484"/>
      <c r="E309" s="485"/>
      <c r="F309" s="88"/>
      <c r="G309" s="232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487"/>
      <c r="U309" s="90"/>
    </row>
    <row r="310" spans="3:21" s="68" customFormat="1" ht="49.35" customHeight="1">
      <c r="C310" s="477"/>
      <c r="D310" s="478"/>
      <c r="E310" s="479"/>
      <c r="F310" s="85"/>
      <c r="G310" s="230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  <c r="S310" s="86"/>
      <c r="T310" s="487"/>
      <c r="U310" s="87"/>
    </row>
    <row r="311" spans="3:21" s="68" customFormat="1" ht="49.35" customHeight="1">
      <c r="C311" s="480"/>
      <c r="D311" s="481"/>
      <c r="E311" s="482"/>
      <c r="F311" s="91"/>
      <c r="G311" s="231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487"/>
      <c r="U311" s="93"/>
    </row>
    <row r="312" spans="3:21" s="68" customFormat="1" ht="49.35" customHeight="1">
      <c r="C312" s="483"/>
      <c r="D312" s="484"/>
      <c r="E312" s="485"/>
      <c r="F312" s="88"/>
      <c r="G312" s="232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487"/>
      <c r="U312" s="90"/>
    </row>
    <row r="313" spans="3:21" s="68" customFormat="1" ht="49.35" customHeight="1">
      <c r="C313" s="477"/>
      <c r="D313" s="478"/>
      <c r="E313" s="479"/>
      <c r="F313" s="85"/>
      <c r="G313" s="230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  <c r="S313" s="86"/>
      <c r="T313" s="487"/>
      <c r="U313" s="87"/>
    </row>
    <row r="314" spans="3:21" s="68" customFormat="1" ht="49.35" customHeight="1">
      <c r="C314" s="480"/>
      <c r="D314" s="481"/>
      <c r="E314" s="482"/>
      <c r="F314" s="91"/>
      <c r="G314" s="231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487"/>
      <c r="U314" s="93"/>
    </row>
    <row r="315" spans="3:21" s="68" customFormat="1" ht="49.35" customHeight="1">
      <c r="C315" s="483"/>
      <c r="D315" s="484"/>
      <c r="E315" s="485"/>
      <c r="F315" s="88"/>
      <c r="G315" s="232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487"/>
      <c r="U315" s="90"/>
    </row>
    <row r="316" spans="3:21" s="68" customFormat="1" ht="49.35" customHeight="1">
      <c r="C316" s="477"/>
      <c r="D316" s="478"/>
      <c r="E316" s="479"/>
      <c r="F316" s="85"/>
      <c r="G316" s="230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487"/>
      <c r="U316" s="87"/>
    </row>
    <row r="317" spans="3:21" s="68" customFormat="1" ht="49.35" customHeight="1">
      <c r="C317" s="480"/>
      <c r="D317" s="481"/>
      <c r="E317" s="482"/>
      <c r="F317" s="91"/>
      <c r="G317" s="231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487"/>
      <c r="U317" s="93"/>
    </row>
    <row r="318" spans="3:21" s="68" customFormat="1" ht="49.35" customHeight="1">
      <c r="C318" s="483"/>
      <c r="D318" s="484"/>
      <c r="E318" s="485"/>
      <c r="F318" s="88"/>
      <c r="G318" s="232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487"/>
      <c r="U318" s="90"/>
    </row>
    <row r="319" spans="3:21" s="68" customFormat="1" ht="44.1" customHeight="1">
      <c r="C319" s="489" t="s">
        <v>332</v>
      </c>
      <c r="D319" s="492" t="s">
        <v>331</v>
      </c>
      <c r="E319" s="493"/>
      <c r="F319" s="494"/>
      <c r="G319" s="495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487"/>
      <c r="U319" s="487"/>
    </row>
    <row r="320" spans="3:21" s="68" customFormat="1" ht="44.1" customHeight="1">
      <c r="C320" s="490"/>
      <c r="D320" s="492" t="s">
        <v>140</v>
      </c>
      <c r="E320" s="493"/>
      <c r="F320" s="493"/>
      <c r="G320" s="496"/>
      <c r="H320" s="234"/>
      <c r="I320" s="234"/>
      <c r="J320" s="234"/>
      <c r="K320" s="234"/>
      <c r="L320" s="234"/>
      <c r="M320" s="234"/>
      <c r="N320" s="234"/>
      <c r="O320" s="234"/>
      <c r="P320" s="234"/>
      <c r="Q320" s="234"/>
      <c r="R320" s="234"/>
      <c r="S320" s="234"/>
      <c r="T320" s="487"/>
      <c r="U320" s="487"/>
    </row>
    <row r="321" spans="3:23" s="68" customFormat="1" ht="44.1" customHeight="1">
      <c r="C321" s="490"/>
      <c r="D321" s="497" t="s">
        <v>141</v>
      </c>
      <c r="E321" s="498"/>
      <c r="F321" s="499"/>
      <c r="G321" s="199" t="s">
        <v>321</v>
      </c>
      <c r="H321" s="234" t="str">
        <f>IF(COUNT(H319)=0,"",H319+H320)</f>
        <v/>
      </c>
      <c r="I321" s="234" t="str">
        <f t="shared" ref="I321" si="88">IF(COUNT(I319)=0,"",I319+I320)</f>
        <v/>
      </c>
      <c r="J321" s="234" t="str">
        <f t="shared" ref="J321" si="89">IF(COUNT(J319)=0,"",J319+J320)</f>
        <v/>
      </c>
      <c r="K321" s="234" t="str">
        <f t="shared" ref="K321" si="90">IF(COUNT(K319)=0,"",K319+K320)</f>
        <v/>
      </c>
      <c r="L321" s="234" t="str">
        <f t="shared" ref="L321" si="91">IF(COUNT(L319)=0,"",L319+L320)</f>
        <v/>
      </c>
      <c r="M321" s="234" t="str">
        <f t="shared" ref="M321" si="92">IF(COUNT(M319)=0,"",M319+M320)</f>
        <v/>
      </c>
      <c r="N321" s="234" t="str">
        <f t="shared" ref="N321" si="93">IF(COUNT(N319)=0,"",N319+N320)</f>
        <v/>
      </c>
      <c r="O321" s="234" t="str">
        <f t="shared" ref="O321" si="94">IF(COUNT(O319)=0,"",O319+O320)</f>
        <v/>
      </c>
      <c r="P321" s="234" t="str">
        <f t="shared" ref="P321" si="95">IF(COUNT(P319)=0,"",P319+P320)</f>
        <v/>
      </c>
      <c r="Q321" s="234" t="str">
        <f t="shared" ref="Q321" si="96">IF(COUNT(Q319)=0,"",Q319+Q320)</f>
        <v/>
      </c>
      <c r="R321" s="234" t="str">
        <f t="shared" ref="R321" si="97">IF(COUNT(R319)=0,"",R319+R320)</f>
        <v/>
      </c>
      <c r="S321" s="234" t="str">
        <f t="shared" ref="S321" si="98">IF(COUNT(S319)=0,"",S319+S320)</f>
        <v/>
      </c>
      <c r="T321" s="487"/>
      <c r="U321" s="487"/>
      <c r="W321" s="225" t="s">
        <v>414</v>
      </c>
    </row>
    <row r="322" spans="3:23" s="68" customFormat="1" ht="44.1" customHeight="1">
      <c r="C322" s="490"/>
      <c r="D322" s="500"/>
      <c r="E322" s="494"/>
      <c r="F322" s="495"/>
      <c r="G322" s="199" t="s">
        <v>322</v>
      </c>
      <c r="H322" s="234"/>
      <c r="I322" s="234"/>
      <c r="J322" s="234"/>
      <c r="K322" s="234"/>
      <c r="L322" s="234"/>
      <c r="M322" s="234"/>
      <c r="N322" s="234"/>
      <c r="O322" s="234"/>
      <c r="P322" s="234"/>
      <c r="Q322" s="234"/>
      <c r="R322" s="234"/>
      <c r="S322" s="234"/>
      <c r="T322" s="488"/>
      <c r="U322" s="487"/>
    </row>
    <row r="323" spans="3:23" s="68" customFormat="1" ht="44.1" customHeight="1">
      <c r="C323" s="490"/>
      <c r="D323" s="497" t="s">
        <v>142</v>
      </c>
      <c r="E323" s="498"/>
      <c r="F323" s="499"/>
      <c r="G323" s="199" t="s">
        <v>321</v>
      </c>
      <c r="H323" s="234"/>
      <c r="I323" s="234"/>
      <c r="J323" s="234"/>
      <c r="K323" s="234"/>
      <c r="L323" s="234"/>
      <c r="M323" s="234"/>
      <c r="N323" s="234"/>
      <c r="O323" s="234"/>
      <c r="P323" s="234"/>
      <c r="Q323" s="234"/>
      <c r="R323" s="234"/>
      <c r="S323" s="234"/>
      <c r="T323" s="222" t="str">
        <f>IF(COUNT(H323:S323)=0,"",SUM(H323:S323))</f>
        <v/>
      </c>
      <c r="U323" s="487"/>
    </row>
    <row r="324" spans="3:23" s="68" customFormat="1" ht="44.1" customHeight="1">
      <c r="C324" s="491"/>
      <c r="D324" s="500"/>
      <c r="E324" s="494"/>
      <c r="F324" s="495"/>
      <c r="G324" s="199" t="s">
        <v>322</v>
      </c>
      <c r="H324" s="234"/>
      <c r="I324" s="234"/>
      <c r="J324" s="234"/>
      <c r="K324" s="234"/>
      <c r="L324" s="234"/>
      <c r="M324" s="234"/>
      <c r="N324" s="234"/>
      <c r="O324" s="234"/>
      <c r="P324" s="234"/>
      <c r="Q324" s="234"/>
      <c r="R324" s="234"/>
      <c r="S324" s="234"/>
      <c r="T324" s="222" t="str">
        <f>IF(COUNT(H324:S324)=0,"",SUM(H324:S324))</f>
        <v/>
      </c>
      <c r="U324" s="488"/>
    </row>
    <row r="325" spans="3:23" s="83" customFormat="1" ht="21.95" customHeight="1">
      <c r="C325" s="79" t="s">
        <v>260</v>
      </c>
      <c r="D325" s="94"/>
      <c r="E325" s="94"/>
      <c r="F325" s="94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</row>
    <row r="326" spans="3:23" s="83" customFormat="1" ht="21.95" customHeight="1">
      <c r="C326" s="79"/>
      <c r="D326" s="94"/>
      <c r="E326" s="94"/>
      <c r="F326" s="94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</row>
    <row r="327" spans="3:23" s="83" customFormat="1" ht="21.95" customHeight="1">
      <c r="C327" s="79"/>
      <c r="D327" s="94"/>
      <c r="E327" s="94"/>
      <c r="F327" s="94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</row>
    <row r="328" spans="3:23" s="83" customFormat="1" ht="21.95" customHeight="1">
      <c r="C328" s="79"/>
      <c r="D328" s="94"/>
      <c r="E328" s="94"/>
      <c r="F328" s="94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</row>
    <row r="329" spans="3:23" s="83" customFormat="1" ht="21.95" customHeight="1">
      <c r="C329" s="79"/>
      <c r="D329" s="94"/>
      <c r="E329" s="94"/>
      <c r="F329" s="94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</row>
    <row r="330" spans="3:23" s="83" customFormat="1" ht="21.95" customHeight="1">
      <c r="C330" s="79"/>
      <c r="D330" s="94"/>
      <c r="E330" s="94"/>
      <c r="F330" s="94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</row>
    <row r="331" spans="3:23" s="83" customFormat="1" ht="21.95" customHeight="1">
      <c r="C331" s="79"/>
      <c r="D331" s="94"/>
      <c r="E331" s="94"/>
      <c r="F331" s="94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</row>
    <row r="332" spans="3:23" s="83" customFormat="1" ht="21.95" customHeight="1">
      <c r="C332" s="79"/>
      <c r="D332" s="94"/>
      <c r="E332" s="94"/>
      <c r="F332" s="94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</row>
    <row r="333" spans="3:23" s="83" customFormat="1" ht="21.95" customHeight="1">
      <c r="C333" s="79"/>
      <c r="D333" s="94"/>
      <c r="E333" s="94"/>
      <c r="F333" s="94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</row>
    <row r="334" spans="3:23" s="83" customFormat="1" ht="21.95" customHeight="1">
      <c r="C334" s="79"/>
      <c r="D334" s="94"/>
      <c r="E334" s="94"/>
      <c r="F334" s="94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</row>
    <row r="335" spans="3:23" s="68" customFormat="1" ht="17.25">
      <c r="U335" s="84"/>
    </row>
    <row r="336" spans="3:23" s="68" customFormat="1" ht="21.95" customHeight="1">
      <c r="C336" s="61" t="s">
        <v>138</v>
      </c>
      <c r="D336" s="61"/>
      <c r="E336" s="61"/>
      <c r="F336" s="135"/>
      <c r="G336" s="61"/>
      <c r="U336" s="84"/>
    </row>
    <row r="337" spans="3:23" s="68" customFormat="1" ht="21.95" customHeight="1">
      <c r="C337" s="65" t="s">
        <v>56</v>
      </c>
      <c r="D337" s="65"/>
      <c r="E337" s="65"/>
      <c r="F337" s="137"/>
      <c r="G337" s="65"/>
      <c r="H337" s="66"/>
      <c r="U337" s="84"/>
    </row>
    <row r="338" spans="3:23" s="68" customFormat="1" ht="21.95" customHeight="1">
      <c r="C338" s="51" t="s">
        <v>28</v>
      </c>
      <c r="D338" s="51"/>
      <c r="E338" s="198" t="s">
        <v>319</v>
      </c>
      <c r="F338" s="65"/>
      <c r="R338" s="81"/>
      <c r="T338" s="81"/>
      <c r="U338" s="84"/>
    </row>
    <row r="339" spans="3:23" s="68" customFormat="1" ht="21.95" customHeight="1">
      <c r="C339" s="454" t="s">
        <v>139</v>
      </c>
      <c r="D339" s="475"/>
      <c r="E339" s="455"/>
      <c r="F339" s="460" t="s">
        <v>326</v>
      </c>
      <c r="G339" s="460" t="s">
        <v>327</v>
      </c>
      <c r="H339" s="182" t="s">
        <v>143</v>
      </c>
      <c r="I339" s="183"/>
      <c r="J339" s="183"/>
      <c r="K339" s="183"/>
      <c r="L339" s="184"/>
      <c r="M339" s="182" t="s">
        <v>144</v>
      </c>
      <c r="N339" s="183"/>
      <c r="O339" s="183"/>
      <c r="P339" s="183"/>
      <c r="Q339" s="183"/>
      <c r="R339" s="183"/>
      <c r="S339" s="184"/>
      <c r="T339" s="458" t="s">
        <v>324</v>
      </c>
      <c r="U339" s="458" t="s">
        <v>325</v>
      </c>
      <c r="W339" s="226" t="s">
        <v>100</v>
      </c>
    </row>
    <row r="340" spans="3:23" s="68" customFormat="1" ht="21.95" customHeight="1">
      <c r="C340" s="456"/>
      <c r="D340" s="476"/>
      <c r="E340" s="457"/>
      <c r="F340" s="461"/>
      <c r="G340" s="459"/>
      <c r="H340" s="19" t="s">
        <v>79</v>
      </c>
      <c r="I340" s="19" t="s">
        <v>80</v>
      </c>
      <c r="J340" s="19" t="s">
        <v>81</v>
      </c>
      <c r="K340" s="19" t="s">
        <v>82</v>
      </c>
      <c r="L340" s="19" t="s">
        <v>83</v>
      </c>
      <c r="M340" s="19" t="s">
        <v>84</v>
      </c>
      <c r="N340" s="19" t="s">
        <v>85</v>
      </c>
      <c r="O340" s="19" t="s">
        <v>86</v>
      </c>
      <c r="P340" s="19" t="s">
        <v>87</v>
      </c>
      <c r="Q340" s="19" t="s">
        <v>88</v>
      </c>
      <c r="R340" s="19" t="s">
        <v>89</v>
      </c>
      <c r="S340" s="19" t="s">
        <v>94</v>
      </c>
      <c r="T340" s="459"/>
      <c r="U340" s="459"/>
      <c r="W340" s="226" t="s">
        <v>416</v>
      </c>
    </row>
    <row r="341" spans="3:23" s="68" customFormat="1" ht="49.35" customHeight="1">
      <c r="C341" s="477"/>
      <c r="D341" s="478"/>
      <c r="E341" s="479"/>
      <c r="F341" s="85"/>
      <c r="G341" s="230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  <c r="S341" s="86"/>
      <c r="T341" s="486"/>
      <c r="U341" s="87"/>
    </row>
    <row r="342" spans="3:23" s="68" customFormat="1" ht="49.35" customHeight="1">
      <c r="C342" s="480"/>
      <c r="D342" s="481"/>
      <c r="E342" s="482"/>
      <c r="F342" s="91"/>
      <c r="G342" s="231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487"/>
      <c r="U342" s="93"/>
    </row>
    <row r="343" spans="3:23" s="68" customFormat="1" ht="49.35" customHeight="1">
      <c r="C343" s="483"/>
      <c r="D343" s="484"/>
      <c r="E343" s="485"/>
      <c r="F343" s="88"/>
      <c r="G343" s="232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487"/>
      <c r="U343" s="90"/>
    </row>
    <row r="344" spans="3:23" s="68" customFormat="1" ht="49.35" customHeight="1">
      <c r="C344" s="477"/>
      <c r="D344" s="478"/>
      <c r="E344" s="479"/>
      <c r="F344" s="85"/>
      <c r="G344" s="230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487"/>
      <c r="U344" s="87"/>
    </row>
    <row r="345" spans="3:23" s="68" customFormat="1" ht="49.35" customHeight="1">
      <c r="C345" s="480"/>
      <c r="D345" s="481"/>
      <c r="E345" s="482"/>
      <c r="F345" s="91"/>
      <c r="G345" s="231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487"/>
      <c r="U345" s="93"/>
    </row>
    <row r="346" spans="3:23" s="68" customFormat="1" ht="49.35" customHeight="1">
      <c r="C346" s="483"/>
      <c r="D346" s="484"/>
      <c r="E346" s="485"/>
      <c r="F346" s="88"/>
      <c r="G346" s="232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487"/>
      <c r="U346" s="90"/>
    </row>
    <row r="347" spans="3:23" s="68" customFormat="1" ht="49.35" customHeight="1">
      <c r="C347" s="477"/>
      <c r="D347" s="478"/>
      <c r="E347" s="479"/>
      <c r="F347" s="85"/>
      <c r="G347" s="230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487"/>
      <c r="U347" s="87"/>
    </row>
    <row r="348" spans="3:23" s="68" customFormat="1" ht="49.35" customHeight="1">
      <c r="C348" s="480"/>
      <c r="D348" s="481"/>
      <c r="E348" s="482"/>
      <c r="F348" s="91"/>
      <c r="G348" s="231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487"/>
      <c r="U348" s="93"/>
    </row>
    <row r="349" spans="3:23" s="68" customFormat="1" ht="49.35" customHeight="1">
      <c r="C349" s="483"/>
      <c r="D349" s="484"/>
      <c r="E349" s="485"/>
      <c r="F349" s="88"/>
      <c r="G349" s="232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487"/>
      <c r="U349" s="90"/>
    </row>
    <row r="350" spans="3:23" s="68" customFormat="1" ht="49.35" customHeight="1">
      <c r="C350" s="477"/>
      <c r="D350" s="478"/>
      <c r="E350" s="479"/>
      <c r="F350" s="85"/>
      <c r="G350" s="230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  <c r="S350" s="86"/>
      <c r="T350" s="487"/>
      <c r="U350" s="87"/>
    </row>
    <row r="351" spans="3:23" s="68" customFormat="1" ht="49.35" customHeight="1">
      <c r="C351" s="480"/>
      <c r="D351" s="481"/>
      <c r="E351" s="482"/>
      <c r="F351" s="91"/>
      <c r="G351" s="231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487"/>
      <c r="U351" s="93"/>
    </row>
    <row r="352" spans="3:23" s="68" customFormat="1" ht="49.35" customHeight="1">
      <c r="C352" s="483"/>
      <c r="D352" s="484"/>
      <c r="E352" s="485"/>
      <c r="F352" s="88"/>
      <c r="G352" s="232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487"/>
      <c r="U352" s="90"/>
    </row>
    <row r="353" spans="3:23" s="68" customFormat="1" ht="49.35" customHeight="1">
      <c r="C353" s="477"/>
      <c r="D353" s="478"/>
      <c r="E353" s="479"/>
      <c r="F353" s="85"/>
      <c r="G353" s="230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  <c r="S353" s="86"/>
      <c r="T353" s="487"/>
      <c r="U353" s="87"/>
    </row>
    <row r="354" spans="3:23" s="68" customFormat="1" ht="49.35" customHeight="1">
      <c r="C354" s="480"/>
      <c r="D354" s="481"/>
      <c r="E354" s="482"/>
      <c r="F354" s="91"/>
      <c r="G354" s="231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487"/>
      <c r="U354" s="93"/>
    </row>
    <row r="355" spans="3:23" s="68" customFormat="1" ht="49.35" customHeight="1">
      <c r="C355" s="483"/>
      <c r="D355" s="484"/>
      <c r="E355" s="485"/>
      <c r="F355" s="88"/>
      <c r="G355" s="232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487"/>
      <c r="U355" s="90"/>
    </row>
    <row r="356" spans="3:23" s="68" customFormat="1" ht="44.1" customHeight="1">
      <c r="C356" s="489" t="s">
        <v>332</v>
      </c>
      <c r="D356" s="492" t="s">
        <v>331</v>
      </c>
      <c r="E356" s="493"/>
      <c r="F356" s="494"/>
      <c r="G356" s="495"/>
      <c r="H356" s="233"/>
      <c r="I356" s="233"/>
      <c r="J356" s="233"/>
      <c r="K356" s="233"/>
      <c r="L356" s="233"/>
      <c r="M356" s="233"/>
      <c r="N356" s="233"/>
      <c r="O356" s="233"/>
      <c r="P356" s="233"/>
      <c r="Q356" s="233"/>
      <c r="R356" s="233"/>
      <c r="S356" s="233"/>
      <c r="T356" s="487"/>
      <c r="U356" s="487"/>
    </row>
    <row r="357" spans="3:23" s="68" customFormat="1" ht="44.1" customHeight="1">
      <c r="C357" s="490"/>
      <c r="D357" s="492" t="s">
        <v>140</v>
      </c>
      <c r="E357" s="493"/>
      <c r="F357" s="493"/>
      <c r="G357" s="496"/>
      <c r="H357" s="234"/>
      <c r="I357" s="234"/>
      <c r="J357" s="234"/>
      <c r="K357" s="234"/>
      <c r="L357" s="234"/>
      <c r="M357" s="234"/>
      <c r="N357" s="234"/>
      <c r="O357" s="234"/>
      <c r="P357" s="234"/>
      <c r="Q357" s="234"/>
      <c r="R357" s="234"/>
      <c r="S357" s="234"/>
      <c r="T357" s="487"/>
      <c r="U357" s="487"/>
    </row>
    <row r="358" spans="3:23" s="68" customFormat="1" ht="44.1" customHeight="1">
      <c r="C358" s="490"/>
      <c r="D358" s="497" t="s">
        <v>141</v>
      </c>
      <c r="E358" s="498"/>
      <c r="F358" s="499"/>
      <c r="G358" s="199" t="s">
        <v>321</v>
      </c>
      <c r="H358" s="234" t="str">
        <f>IF(COUNT(H356)=0,"",H356+H357)</f>
        <v/>
      </c>
      <c r="I358" s="234" t="str">
        <f t="shared" ref="I358" si="99">IF(COUNT(I356)=0,"",I356+I357)</f>
        <v/>
      </c>
      <c r="J358" s="234" t="str">
        <f t="shared" ref="J358" si="100">IF(COUNT(J356)=0,"",J356+J357)</f>
        <v/>
      </c>
      <c r="K358" s="234" t="str">
        <f t="shared" ref="K358" si="101">IF(COUNT(K356)=0,"",K356+K357)</f>
        <v/>
      </c>
      <c r="L358" s="234" t="str">
        <f t="shared" ref="L358" si="102">IF(COUNT(L356)=0,"",L356+L357)</f>
        <v/>
      </c>
      <c r="M358" s="234" t="str">
        <f t="shared" ref="M358" si="103">IF(COUNT(M356)=0,"",M356+M357)</f>
        <v/>
      </c>
      <c r="N358" s="234" t="str">
        <f t="shared" ref="N358" si="104">IF(COUNT(N356)=0,"",N356+N357)</f>
        <v/>
      </c>
      <c r="O358" s="234" t="str">
        <f t="shared" ref="O358" si="105">IF(COUNT(O356)=0,"",O356+O357)</f>
        <v/>
      </c>
      <c r="P358" s="234" t="str">
        <f t="shared" ref="P358" si="106">IF(COUNT(P356)=0,"",P356+P357)</f>
        <v/>
      </c>
      <c r="Q358" s="234" t="str">
        <f t="shared" ref="Q358" si="107">IF(COUNT(Q356)=0,"",Q356+Q357)</f>
        <v/>
      </c>
      <c r="R358" s="234" t="str">
        <f t="shared" ref="R358" si="108">IF(COUNT(R356)=0,"",R356+R357)</f>
        <v/>
      </c>
      <c r="S358" s="234" t="str">
        <f t="shared" ref="S358" si="109">IF(COUNT(S356)=0,"",S356+S357)</f>
        <v/>
      </c>
      <c r="T358" s="487"/>
      <c r="U358" s="487"/>
      <c r="W358" s="225" t="s">
        <v>414</v>
      </c>
    </row>
    <row r="359" spans="3:23" s="68" customFormat="1" ht="44.1" customHeight="1">
      <c r="C359" s="490"/>
      <c r="D359" s="500"/>
      <c r="E359" s="494"/>
      <c r="F359" s="495"/>
      <c r="G359" s="199" t="s">
        <v>322</v>
      </c>
      <c r="H359" s="234"/>
      <c r="I359" s="234"/>
      <c r="J359" s="234"/>
      <c r="K359" s="234"/>
      <c r="L359" s="234"/>
      <c r="M359" s="234"/>
      <c r="N359" s="234"/>
      <c r="O359" s="234"/>
      <c r="P359" s="234"/>
      <c r="Q359" s="234"/>
      <c r="R359" s="234"/>
      <c r="S359" s="234"/>
      <c r="T359" s="488"/>
      <c r="U359" s="487"/>
    </row>
    <row r="360" spans="3:23" s="68" customFormat="1" ht="44.1" customHeight="1">
      <c r="C360" s="490"/>
      <c r="D360" s="497" t="s">
        <v>142</v>
      </c>
      <c r="E360" s="498"/>
      <c r="F360" s="499"/>
      <c r="G360" s="199" t="s">
        <v>321</v>
      </c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22" t="str">
        <f>IF(COUNT(H360:S360)=0,"",SUM(H360:S360))</f>
        <v/>
      </c>
      <c r="U360" s="487"/>
    </row>
    <row r="361" spans="3:23" s="68" customFormat="1" ht="44.1" customHeight="1">
      <c r="C361" s="491"/>
      <c r="D361" s="500"/>
      <c r="E361" s="494"/>
      <c r="F361" s="495"/>
      <c r="G361" s="199" t="s">
        <v>322</v>
      </c>
      <c r="H361" s="234"/>
      <c r="I361" s="234"/>
      <c r="J361" s="234"/>
      <c r="K361" s="234"/>
      <c r="L361" s="234"/>
      <c r="M361" s="234"/>
      <c r="N361" s="234"/>
      <c r="O361" s="234"/>
      <c r="P361" s="234"/>
      <c r="Q361" s="234"/>
      <c r="R361" s="234"/>
      <c r="S361" s="234"/>
      <c r="T361" s="222" t="str">
        <f>IF(COUNT(H361:S361)=0,"",SUM(H361:S361))</f>
        <v/>
      </c>
      <c r="U361" s="488"/>
    </row>
    <row r="362" spans="3:23" s="83" customFormat="1" ht="21.95" customHeight="1">
      <c r="C362" s="79" t="s">
        <v>260</v>
      </c>
      <c r="D362" s="94"/>
      <c r="E362" s="94"/>
      <c r="F362" s="94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</row>
    <row r="363" spans="3:23" s="83" customFormat="1" ht="21.95" customHeight="1">
      <c r="C363" s="79"/>
      <c r="D363" s="94"/>
      <c r="E363" s="94"/>
      <c r="F363" s="94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</row>
    <row r="364" spans="3:23" s="83" customFormat="1" ht="21.95" customHeight="1">
      <c r="C364" s="79"/>
      <c r="D364" s="94"/>
      <c r="E364" s="94"/>
      <c r="F364" s="94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</row>
    <row r="365" spans="3:23" s="83" customFormat="1" ht="21.95" customHeight="1">
      <c r="C365" s="79"/>
      <c r="D365" s="94"/>
      <c r="E365" s="94"/>
      <c r="F365" s="94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</row>
    <row r="366" spans="3:23" s="83" customFormat="1" ht="21.95" customHeight="1">
      <c r="C366" s="79"/>
      <c r="D366" s="94"/>
      <c r="E366" s="94"/>
      <c r="F366" s="94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</row>
    <row r="367" spans="3:23" s="83" customFormat="1" ht="21.95" customHeight="1">
      <c r="C367" s="79"/>
      <c r="D367" s="94"/>
      <c r="E367" s="94"/>
      <c r="F367" s="94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</row>
    <row r="368" spans="3:23" s="83" customFormat="1" ht="21.95" customHeight="1">
      <c r="C368" s="79"/>
      <c r="D368" s="94"/>
      <c r="E368" s="94"/>
      <c r="F368" s="94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</row>
    <row r="369" spans="3:21" s="83" customFormat="1" ht="21.95" customHeight="1">
      <c r="C369" s="79"/>
      <c r="D369" s="94"/>
      <c r="E369" s="94"/>
      <c r="F369" s="94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</row>
    <row r="370" spans="3:21" s="83" customFormat="1" ht="21.95" customHeight="1">
      <c r="C370" s="79"/>
      <c r="D370" s="94"/>
      <c r="E370" s="94"/>
      <c r="F370" s="94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</row>
    <row r="371" spans="3:21" s="83" customFormat="1" ht="21.95" customHeight="1">
      <c r="C371" s="79"/>
      <c r="D371" s="94"/>
      <c r="E371" s="94"/>
      <c r="F371" s="94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</row>
    <row r="372" spans="3:21" s="68" customFormat="1" ht="17.25">
      <c r="U372" s="84"/>
    </row>
  </sheetData>
  <mergeCells count="170">
    <mergeCell ref="C304:E306"/>
    <mergeCell ref="T304:T322"/>
    <mergeCell ref="C307:E309"/>
    <mergeCell ref="C310:E312"/>
    <mergeCell ref="C313:E315"/>
    <mergeCell ref="C316:E318"/>
    <mergeCell ref="C319:C324"/>
    <mergeCell ref="D319:G319"/>
    <mergeCell ref="C228:E229"/>
    <mergeCell ref="F228:F229"/>
    <mergeCell ref="G228:G229"/>
    <mergeCell ref="T228:T229"/>
    <mergeCell ref="C265:E266"/>
    <mergeCell ref="F265:F266"/>
    <mergeCell ref="G265:G266"/>
    <mergeCell ref="T265:T266"/>
    <mergeCell ref="U228:U229"/>
    <mergeCell ref="C230:E232"/>
    <mergeCell ref="T230:T248"/>
    <mergeCell ref="C233:E235"/>
    <mergeCell ref="C236:E238"/>
    <mergeCell ref="C239:E241"/>
    <mergeCell ref="C242:E244"/>
    <mergeCell ref="C245:C250"/>
    <mergeCell ref="D245:G245"/>
    <mergeCell ref="U245:U250"/>
    <mergeCell ref="D246:G246"/>
    <mergeCell ref="D247:F248"/>
    <mergeCell ref="D249:F250"/>
    <mergeCell ref="C117:E118"/>
    <mergeCell ref="F117:F118"/>
    <mergeCell ref="G117:G118"/>
    <mergeCell ref="T117:T118"/>
    <mergeCell ref="U117:U118"/>
    <mergeCell ref="C119:E121"/>
    <mergeCell ref="T119:T137"/>
    <mergeCell ref="C122:E124"/>
    <mergeCell ref="C125:E127"/>
    <mergeCell ref="C128:E130"/>
    <mergeCell ref="C131:E133"/>
    <mergeCell ref="C134:C139"/>
    <mergeCell ref="D134:G134"/>
    <mergeCell ref="U134:U139"/>
    <mergeCell ref="D135:G135"/>
    <mergeCell ref="D136:F137"/>
    <mergeCell ref="D138:F139"/>
    <mergeCell ref="C43:E44"/>
    <mergeCell ref="F43:F44"/>
    <mergeCell ref="G43:G44"/>
    <mergeCell ref="T43:T44"/>
    <mergeCell ref="U43:U44"/>
    <mergeCell ref="C45:E47"/>
    <mergeCell ref="T45:T63"/>
    <mergeCell ref="C48:E50"/>
    <mergeCell ref="C51:E53"/>
    <mergeCell ref="C54:E56"/>
    <mergeCell ref="C57:E59"/>
    <mergeCell ref="C60:C65"/>
    <mergeCell ref="D60:G60"/>
    <mergeCell ref="U60:U65"/>
    <mergeCell ref="D61:G61"/>
    <mergeCell ref="D62:F63"/>
    <mergeCell ref="D64:F65"/>
    <mergeCell ref="C6:E7"/>
    <mergeCell ref="F6:F7"/>
    <mergeCell ref="G6:G7"/>
    <mergeCell ref="T6:T7"/>
    <mergeCell ref="U6:U7"/>
    <mergeCell ref="C8:E10"/>
    <mergeCell ref="T8:T26"/>
    <mergeCell ref="C11:E13"/>
    <mergeCell ref="C14:E16"/>
    <mergeCell ref="C17:E19"/>
    <mergeCell ref="C20:E22"/>
    <mergeCell ref="C23:C28"/>
    <mergeCell ref="D23:G23"/>
    <mergeCell ref="U23:U28"/>
    <mergeCell ref="D24:G24"/>
    <mergeCell ref="D25:F26"/>
    <mergeCell ref="D27:F28"/>
    <mergeCell ref="C80:E81"/>
    <mergeCell ref="F80:F81"/>
    <mergeCell ref="G80:G81"/>
    <mergeCell ref="T80:T81"/>
    <mergeCell ref="U80:U81"/>
    <mergeCell ref="C82:E84"/>
    <mergeCell ref="T82:T100"/>
    <mergeCell ref="C85:E87"/>
    <mergeCell ref="C88:E90"/>
    <mergeCell ref="C91:E93"/>
    <mergeCell ref="C94:E96"/>
    <mergeCell ref="C97:C102"/>
    <mergeCell ref="D97:G97"/>
    <mergeCell ref="U97:U102"/>
    <mergeCell ref="D98:G98"/>
    <mergeCell ref="D99:F100"/>
    <mergeCell ref="D101:F102"/>
    <mergeCell ref="C154:E155"/>
    <mergeCell ref="F154:F155"/>
    <mergeCell ref="G154:G155"/>
    <mergeCell ref="T154:T155"/>
    <mergeCell ref="U154:U155"/>
    <mergeCell ref="D173:F174"/>
    <mergeCell ref="D175:F176"/>
    <mergeCell ref="C191:E192"/>
    <mergeCell ref="F191:F192"/>
    <mergeCell ref="G191:G192"/>
    <mergeCell ref="T191:T192"/>
    <mergeCell ref="U191:U192"/>
    <mergeCell ref="C156:E158"/>
    <mergeCell ref="T156:T174"/>
    <mergeCell ref="C159:E161"/>
    <mergeCell ref="C162:E164"/>
    <mergeCell ref="C165:E167"/>
    <mergeCell ref="C168:E170"/>
    <mergeCell ref="C171:C176"/>
    <mergeCell ref="D171:G171"/>
    <mergeCell ref="U171:U176"/>
    <mergeCell ref="D172:G172"/>
    <mergeCell ref="C193:E195"/>
    <mergeCell ref="T193:T211"/>
    <mergeCell ref="C196:E198"/>
    <mergeCell ref="C199:E201"/>
    <mergeCell ref="C202:E204"/>
    <mergeCell ref="C205:E207"/>
    <mergeCell ref="C208:C213"/>
    <mergeCell ref="D208:G208"/>
    <mergeCell ref="U208:U213"/>
    <mergeCell ref="D209:G209"/>
    <mergeCell ref="D210:F211"/>
    <mergeCell ref="D212:F213"/>
    <mergeCell ref="U265:U266"/>
    <mergeCell ref="D284:F285"/>
    <mergeCell ref="D286:F287"/>
    <mergeCell ref="C302:E303"/>
    <mergeCell ref="F302:F303"/>
    <mergeCell ref="G302:G303"/>
    <mergeCell ref="T302:T303"/>
    <mergeCell ref="U302:U303"/>
    <mergeCell ref="C267:E269"/>
    <mergeCell ref="T267:T285"/>
    <mergeCell ref="C270:E272"/>
    <mergeCell ref="C273:E275"/>
    <mergeCell ref="C276:E278"/>
    <mergeCell ref="C279:E281"/>
    <mergeCell ref="C282:C287"/>
    <mergeCell ref="D282:G282"/>
    <mergeCell ref="U282:U287"/>
    <mergeCell ref="D283:G283"/>
    <mergeCell ref="U319:U324"/>
    <mergeCell ref="D320:G320"/>
    <mergeCell ref="D321:F322"/>
    <mergeCell ref="D323:F324"/>
    <mergeCell ref="T341:T359"/>
    <mergeCell ref="C344:E346"/>
    <mergeCell ref="C347:E349"/>
    <mergeCell ref="C350:E352"/>
    <mergeCell ref="C353:E355"/>
    <mergeCell ref="C356:C361"/>
    <mergeCell ref="D356:G356"/>
    <mergeCell ref="U356:U361"/>
    <mergeCell ref="D357:G357"/>
    <mergeCell ref="D358:F359"/>
    <mergeCell ref="D360:F361"/>
    <mergeCell ref="C339:E340"/>
    <mergeCell ref="F339:F340"/>
    <mergeCell ref="G339:G340"/>
    <mergeCell ref="T339:T340"/>
    <mergeCell ref="U339:U340"/>
    <mergeCell ref="C341:E343"/>
  </mergeCells>
  <phoneticPr fontId="11"/>
  <printOptions horizontalCentered="1"/>
  <pageMargins left="0.59055118110236227" right="0.59055118110236227" top="0.78740157480314965" bottom="0.39370078740157483" header="0.19685039370078741" footer="0.19685039370078741"/>
  <pageSetup paperSize="9" scale="51" fitToHeight="0" pageOrder="overThenDown" orientation="portrait" r:id="rId1"/>
  <headerFooter>
    <oddFooter>&amp;C&amp;"ＭＳ 明朝,標準"&amp;14- &amp;P-2 -</oddFooter>
  </headerFooter>
  <rowBreaks count="10" manualBreakCount="10">
    <brk id="2" min="1" max="21" man="1"/>
    <brk id="39" min="1" max="21" man="1"/>
    <brk id="76" min="1" max="21" man="1"/>
    <brk id="113" min="1" max="21" man="1"/>
    <brk id="150" min="1" max="21" man="1"/>
    <brk id="187" min="1" max="21" man="1"/>
    <brk id="224" min="1" max="21" man="1"/>
    <brk id="261" min="1" max="21" man="1"/>
    <brk id="298" min="1" max="21" man="1"/>
    <brk id="335" min="1" max="21" man="1"/>
  </rowBreaks>
  <colBreaks count="1" manualBreakCount="1">
    <brk id="12" min="2" max="371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J30"/>
  <sheetViews>
    <sheetView showGridLines="0" view="pageBreakPreview" topLeftCell="A7" zoomScale="50" zoomScaleNormal="70" zoomScaleSheetLayoutView="50" workbookViewId="0">
      <selection activeCell="G8" sqref="G8:G19"/>
    </sheetView>
  </sheetViews>
  <sheetFormatPr defaultColWidth="9.33203125" defaultRowHeight="13.5"/>
  <cols>
    <col min="1" max="1" width="3" style="62" customWidth="1"/>
    <col min="2" max="2" width="2.83203125" style="62" customWidth="1"/>
    <col min="3" max="3" width="9.6640625" style="62" customWidth="1"/>
    <col min="4" max="4" width="76.6640625" style="62" customWidth="1"/>
    <col min="5" max="5" width="21" style="62" customWidth="1"/>
    <col min="6" max="6" width="73.33203125" style="62" customWidth="1"/>
    <col min="7" max="7" width="94.83203125" style="62" customWidth="1"/>
    <col min="8" max="8" width="73.5" style="62" customWidth="1"/>
    <col min="9" max="9" width="2.83203125" style="62" customWidth="1"/>
    <col min="10" max="16384" width="9.33203125" style="62"/>
  </cols>
  <sheetData>
    <row r="1" spans="2:10" ht="21">
      <c r="B1" s="1" t="s">
        <v>21</v>
      </c>
      <c r="F1" s="171"/>
      <c r="G1" s="2"/>
    </row>
    <row r="3" spans="2:10" s="68" customFormat="1" ht="21.95" customHeight="1">
      <c r="C3" s="61" t="s">
        <v>148</v>
      </c>
      <c r="D3" s="61"/>
      <c r="E3" s="61"/>
    </row>
    <row r="4" spans="2:10" s="68" customFormat="1" ht="21.95" customHeight="1">
      <c r="C4" s="61" t="s">
        <v>26</v>
      </c>
      <c r="D4" s="138"/>
      <c r="E4" s="138"/>
    </row>
    <row r="5" spans="2:10" s="68" customFormat="1" ht="21.95" customHeight="1">
      <c r="C5" s="65" t="s">
        <v>58</v>
      </c>
      <c r="D5" s="65"/>
      <c r="E5" s="65"/>
      <c r="F5" s="66"/>
      <c r="G5" s="66"/>
      <c r="H5" s="66"/>
      <c r="I5" s="66"/>
    </row>
    <row r="6" spans="2:10" s="68" customFormat="1" ht="44.1" customHeight="1">
      <c r="C6" s="454" t="s">
        <v>113</v>
      </c>
      <c r="D6" s="475"/>
      <c r="E6" s="455"/>
      <c r="F6" s="220" t="s">
        <v>365</v>
      </c>
      <c r="G6" s="501" t="s">
        <v>39</v>
      </c>
      <c r="H6" s="501"/>
    </row>
    <row r="7" spans="2:10" s="68" customFormat="1" ht="44.1" customHeight="1">
      <c r="C7" s="456"/>
      <c r="D7" s="476"/>
      <c r="E7" s="457"/>
      <c r="F7" s="144" t="s">
        <v>147</v>
      </c>
      <c r="G7" s="144" t="s">
        <v>146</v>
      </c>
      <c r="H7" s="144" t="s">
        <v>145</v>
      </c>
      <c r="J7" s="226" t="s">
        <v>579</v>
      </c>
    </row>
    <row r="8" spans="2:10" s="68" customFormat="1" ht="44.1" customHeight="1">
      <c r="C8" s="187"/>
      <c r="D8" s="197" t="s">
        <v>333</v>
      </c>
      <c r="E8" s="197"/>
      <c r="F8" s="235"/>
      <c r="G8" s="69"/>
      <c r="H8" s="69"/>
    </row>
    <row r="9" spans="2:10" s="68" customFormat="1" ht="44.1" customHeight="1">
      <c r="C9" s="187"/>
      <c r="D9" s="197" t="s">
        <v>336</v>
      </c>
      <c r="E9" s="197"/>
      <c r="F9" s="69"/>
      <c r="G9" s="69"/>
      <c r="H9" s="69"/>
    </row>
    <row r="10" spans="2:10" s="68" customFormat="1" ht="44.1" customHeight="1">
      <c r="C10" s="187"/>
      <c r="D10" s="197" t="s">
        <v>335</v>
      </c>
      <c r="E10" s="197"/>
      <c r="F10" s="69"/>
      <c r="G10" s="69"/>
      <c r="H10" s="69"/>
    </row>
    <row r="11" spans="2:10" s="68" customFormat="1" ht="44.1" customHeight="1">
      <c r="C11" s="187"/>
      <c r="D11" s="197" t="s">
        <v>334</v>
      </c>
      <c r="E11" s="197"/>
      <c r="F11" s="69"/>
      <c r="G11" s="69"/>
      <c r="H11" s="69"/>
    </row>
    <row r="12" spans="2:10" s="68" customFormat="1" ht="44.1" customHeight="1">
      <c r="C12" s="187"/>
      <c r="D12" s="197" t="s">
        <v>337</v>
      </c>
      <c r="E12" s="197"/>
      <c r="F12" s="69"/>
      <c r="G12" s="69"/>
      <c r="H12" s="69"/>
    </row>
    <row r="13" spans="2:10" s="68" customFormat="1" ht="44.1" customHeight="1">
      <c r="C13" s="187"/>
      <c r="D13" s="197" t="s">
        <v>338</v>
      </c>
      <c r="E13" s="197"/>
      <c r="F13" s="69"/>
      <c r="G13" s="69"/>
      <c r="H13" s="69"/>
    </row>
    <row r="14" spans="2:10" s="68" customFormat="1" ht="44.1" customHeight="1">
      <c r="C14" s="187"/>
      <c r="D14" s="197" t="s">
        <v>339</v>
      </c>
      <c r="E14" s="197"/>
      <c r="F14" s="69"/>
      <c r="G14" s="69"/>
      <c r="H14" s="69"/>
    </row>
    <row r="15" spans="2:10" s="68" customFormat="1" ht="44.1" customHeight="1">
      <c r="C15" s="187"/>
      <c r="D15" s="197" t="s">
        <v>340</v>
      </c>
      <c r="E15" s="197"/>
      <c r="F15" s="69"/>
      <c r="G15" s="69"/>
      <c r="H15" s="69"/>
    </row>
    <row r="16" spans="2:10" s="68" customFormat="1" ht="44.1" customHeight="1">
      <c r="C16" s="187"/>
      <c r="D16" s="197" t="s">
        <v>341</v>
      </c>
      <c r="E16" s="197"/>
      <c r="F16" s="69"/>
      <c r="G16" s="69"/>
      <c r="H16" s="69"/>
    </row>
    <row r="17" spans="3:8" s="68" customFormat="1" ht="44.1" customHeight="1">
      <c r="C17" s="187"/>
      <c r="D17" s="197" t="s">
        <v>149</v>
      </c>
      <c r="E17" s="197"/>
      <c r="F17" s="69"/>
      <c r="G17" s="69"/>
      <c r="H17" s="69"/>
    </row>
    <row r="18" spans="3:8" s="68" customFormat="1" ht="44.1" customHeight="1">
      <c r="C18" s="187"/>
      <c r="D18" s="197" t="s">
        <v>150</v>
      </c>
      <c r="E18" s="197"/>
      <c r="F18" s="69"/>
      <c r="G18" s="69"/>
      <c r="H18" s="69"/>
    </row>
    <row r="19" spans="3:8" s="68" customFormat="1" ht="44.1" customHeight="1">
      <c r="C19" s="187"/>
      <c r="D19" s="197" t="s">
        <v>395</v>
      </c>
      <c r="E19" s="197"/>
      <c r="F19" s="69"/>
      <c r="G19" s="69"/>
      <c r="H19" s="69"/>
    </row>
    <row r="20" spans="3:8" s="96" customFormat="1" ht="18.75" customHeight="1">
      <c r="C20" s="97" t="s">
        <v>342</v>
      </c>
    </row>
    <row r="21" spans="3:8" s="96" customFormat="1" ht="18.75" customHeight="1">
      <c r="C21" s="97"/>
    </row>
    <row r="22" spans="3:8" s="96" customFormat="1" ht="18.75" customHeight="1">
      <c r="C22" s="97"/>
    </row>
    <row r="23" spans="3:8" s="96" customFormat="1" ht="18.75" customHeight="1">
      <c r="C23" s="97"/>
    </row>
    <row r="24" spans="3:8" s="96" customFormat="1" ht="18.75" customHeight="1">
      <c r="C24" s="97"/>
    </row>
    <row r="25" spans="3:8" s="96" customFormat="1" ht="18.75" customHeight="1">
      <c r="C25" s="97"/>
    </row>
    <row r="26" spans="3:8" s="96" customFormat="1" ht="18.75" customHeight="1">
      <c r="C26" s="97"/>
    </row>
    <row r="27" spans="3:8" s="96" customFormat="1" ht="18.75" customHeight="1">
      <c r="C27" s="97"/>
    </row>
    <row r="28" spans="3:8" s="96" customFormat="1" ht="18.75" customHeight="1">
      <c r="C28" s="97"/>
    </row>
    <row r="29" spans="3:8" s="96" customFormat="1" ht="18.75" customHeight="1">
      <c r="C29" s="97"/>
    </row>
    <row r="30" spans="3:8" ht="18.75" customHeight="1"/>
  </sheetData>
  <mergeCells count="2">
    <mergeCell ref="C6:E7"/>
    <mergeCell ref="G6:H6"/>
  </mergeCells>
  <phoneticPr fontId="11"/>
  <printOptions horizontalCentered="1"/>
  <pageMargins left="0.59055118110236227" right="0.59055118110236227" top="0.78740157480314965" bottom="0.39370078740157483" header="0.19685039370078741" footer="0.19685039370078741"/>
  <pageSetup paperSize="9" scale="50" pageOrder="overThenDown" orientation="portrait" r:id="rId1"/>
  <headerFooter>
    <oddFooter>&amp;C&amp;"ＭＳ 明朝,標準"&amp;14- &amp;P-2 -</oddFooter>
  </headerFooter>
  <colBreaks count="1" manualBreakCount="1">
    <brk id="6" min="2" max="28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Y45"/>
  <sheetViews>
    <sheetView showGridLines="0" view="pageBreakPreview" topLeftCell="A25" zoomScale="50" zoomScaleNormal="70" zoomScaleSheetLayoutView="50" workbookViewId="0">
      <selection activeCell="B3" sqref="B3"/>
    </sheetView>
  </sheetViews>
  <sheetFormatPr defaultColWidth="9.33203125" defaultRowHeight="13.5"/>
  <cols>
    <col min="1" max="1" width="3.33203125" style="98" customWidth="1"/>
    <col min="2" max="2" width="2.83203125" style="98" customWidth="1"/>
    <col min="3" max="3" width="4.83203125" style="98" customWidth="1"/>
    <col min="4" max="4" width="12" style="98" customWidth="1"/>
    <col min="5" max="5" width="42" style="98" customWidth="1"/>
    <col min="6" max="12" width="21.6640625" style="98" customWidth="1"/>
    <col min="13" max="20" width="21.6640625" style="109" customWidth="1"/>
    <col min="21" max="21" width="2.83203125" style="98" customWidth="1"/>
    <col min="22" max="16384" width="9.33203125" style="98"/>
  </cols>
  <sheetData>
    <row r="1" spans="2:25" ht="28.5" customHeight="1">
      <c r="B1" s="3" t="s">
        <v>22</v>
      </c>
      <c r="G1" s="15"/>
      <c r="H1" s="171"/>
    </row>
    <row r="3" spans="2:25" ht="21.95" customHeight="1">
      <c r="C3" s="52" t="s">
        <v>151</v>
      </c>
      <c r="D3" s="60"/>
      <c r="E3" s="60"/>
      <c r="F3" s="138"/>
      <c r="G3" s="60"/>
      <c r="H3" s="60"/>
      <c r="I3" s="60"/>
      <c r="J3" s="60"/>
      <c r="K3" s="60"/>
      <c r="L3" s="60"/>
      <c r="M3" s="105"/>
      <c r="N3" s="105"/>
      <c r="O3" s="105"/>
      <c r="P3" s="105"/>
      <c r="Q3" s="105"/>
      <c r="R3" s="105"/>
      <c r="S3" s="105"/>
      <c r="T3" s="105"/>
    </row>
    <row r="4" spans="2:25" ht="21.95" customHeight="1">
      <c r="C4" s="52" t="s">
        <v>152</v>
      </c>
      <c r="D4" s="60"/>
      <c r="E4" s="60"/>
      <c r="F4" s="136"/>
      <c r="G4" s="60"/>
      <c r="H4" s="60"/>
      <c r="I4" s="60"/>
      <c r="J4" s="60"/>
      <c r="K4" s="60"/>
      <c r="L4" s="60"/>
      <c r="M4" s="105"/>
      <c r="N4" s="105"/>
      <c r="O4" s="105"/>
      <c r="P4" s="105"/>
      <c r="Q4" s="105"/>
      <c r="R4" s="105"/>
      <c r="S4" s="105"/>
      <c r="T4" s="105"/>
    </row>
    <row r="5" spans="2:25" ht="21.95" customHeight="1">
      <c r="C5" s="53" t="s">
        <v>153</v>
      </c>
      <c r="D5" s="60"/>
      <c r="E5" s="60"/>
      <c r="F5" s="60"/>
      <c r="G5" s="60"/>
      <c r="H5" s="60"/>
      <c r="I5" s="60"/>
      <c r="J5" s="60"/>
      <c r="K5" s="60"/>
      <c r="L5" s="60"/>
      <c r="M5" s="105"/>
      <c r="N5" s="105"/>
      <c r="O5" s="105"/>
      <c r="P5" s="105"/>
      <c r="Q5" s="105"/>
      <c r="R5" s="105"/>
      <c r="S5" s="105"/>
      <c r="T5" s="105"/>
      <c r="V5" s="226" t="s">
        <v>421</v>
      </c>
    </row>
    <row r="6" spans="2:25" s="99" customFormat="1" ht="44.1" customHeight="1">
      <c r="C6" s="119"/>
      <c r="D6" s="200"/>
      <c r="E6" s="120" t="s">
        <v>154</v>
      </c>
      <c r="F6" s="511" t="s">
        <v>418</v>
      </c>
      <c r="G6" s="512"/>
      <c r="H6" s="512"/>
      <c r="I6" s="513"/>
      <c r="J6" s="508" t="s">
        <v>419</v>
      </c>
      <c r="K6" s="509"/>
      <c r="L6" s="509"/>
      <c r="M6" s="510"/>
      <c r="N6" s="516" t="s">
        <v>420</v>
      </c>
      <c r="O6" s="517"/>
      <c r="P6" s="517"/>
      <c r="Q6" s="518"/>
      <c r="R6" s="519" t="s">
        <v>155</v>
      </c>
      <c r="S6" s="514" t="s">
        <v>156</v>
      </c>
      <c r="T6" s="514" t="s">
        <v>195</v>
      </c>
      <c r="V6" s="239" t="s">
        <v>422</v>
      </c>
      <c r="W6" s="240"/>
      <c r="X6" s="240"/>
      <c r="Y6" s="240"/>
    </row>
    <row r="7" spans="2:25" s="99" customFormat="1" ht="44.1" customHeight="1">
      <c r="C7" s="121" t="s">
        <v>158</v>
      </c>
      <c r="D7" s="201"/>
      <c r="E7" s="202" t="s">
        <v>127</v>
      </c>
      <c r="F7" s="100"/>
      <c r="G7" s="100"/>
      <c r="H7" s="100"/>
      <c r="I7" s="221" t="s">
        <v>159</v>
      </c>
      <c r="J7" s="100"/>
      <c r="K7" s="100"/>
      <c r="L7" s="100"/>
      <c r="M7" s="236" t="s">
        <v>159</v>
      </c>
      <c r="N7" s="106"/>
      <c r="O7" s="106"/>
      <c r="P7" s="106"/>
      <c r="Q7" s="236" t="s">
        <v>159</v>
      </c>
      <c r="R7" s="520"/>
      <c r="S7" s="515"/>
      <c r="T7" s="515"/>
      <c r="V7" s="226" t="s">
        <v>416</v>
      </c>
    </row>
    <row r="8" spans="2:25" s="99" customFormat="1" ht="45" customHeight="1">
      <c r="C8" s="502" t="s">
        <v>160</v>
      </c>
      <c r="D8" s="502"/>
      <c r="E8" s="203" t="s">
        <v>178</v>
      </c>
      <c r="F8" s="237"/>
      <c r="G8" s="237"/>
      <c r="H8" s="237"/>
      <c r="I8" s="222" t="str">
        <f>IF(COUNT(F8:H8)=0,"",SUM(F8:H8))</f>
        <v/>
      </c>
      <c r="J8" s="237"/>
      <c r="K8" s="237"/>
      <c r="L8" s="237"/>
      <c r="M8" s="222" t="str">
        <f>IF(COUNT(J8:L8)=0,"",SUM(J8:L8))</f>
        <v/>
      </c>
      <c r="N8" s="238"/>
      <c r="O8" s="238"/>
      <c r="P8" s="238"/>
      <c r="Q8" s="222" t="str">
        <f>IF(COUNT(N8:P8)=0,"",SUM(N8:P8))</f>
        <v/>
      </c>
      <c r="R8" s="222" t="str">
        <f>IF(COUNT(I8,M8,Q8)=0,"",SUM(I8,M8,Q8))</f>
        <v/>
      </c>
      <c r="S8" s="238"/>
      <c r="T8" s="222" t="str">
        <f>IF(COUNT(R8:S8)=0,"",SUM(R8:S8))</f>
        <v/>
      </c>
    </row>
    <row r="9" spans="2:25" s="99" customFormat="1" ht="45" customHeight="1">
      <c r="C9" s="502"/>
      <c r="D9" s="502"/>
      <c r="E9" s="203" t="s">
        <v>161</v>
      </c>
      <c r="F9" s="237"/>
      <c r="G9" s="237"/>
      <c r="H9" s="237"/>
      <c r="I9" s="222"/>
      <c r="J9" s="237"/>
      <c r="K9" s="237"/>
      <c r="L9" s="237"/>
      <c r="M9" s="222"/>
      <c r="N9" s="238"/>
      <c r="O9" s="238"/>
      <c r="P9" s="238"/>
      <c r="Q9" s="222"/>
      <c r="R9" s="222"/>
      <c r="S9" s="238"/>
      <c r="T9" s="238"/>
    </row>
    <row r="10" spans="2:25" s="99" customFormat="1" ht="45" customHeight="1">
      <c r="C10" s="502"/>
      <c r="D10" s="502"/>
      <c r="E10" s="203" t="s">
        <v>162</v>
      </c>
      <c r="F10" s="101"/>
      <c r="G10" s="101"/>
      <c r="H10" s="101"/>
      <c r="I10" s="101"/>
      <c r="J10" s="101"/>
      <c r="K10" s="101"/>
      <c r="L10" s="101"/>
      <c r="M10" s="101"/>
      <c r="N10" s="107"/>
      <c r="O10" s="107"/>
      <c r="P10" s="107"/>
      <c r="Q10" s="101"/>
      <c r="R10" s="107"/>
      <c r="S10" s="107"/>
      <c r="T10" s="107"/>
    </row>
    <row r="11" spans="2:25" s="99" customFormat="1" ht="45" customHeight="1">
      <c r="C11" s="502" t="s">
        <v>165</v>
      </c>
      <c r="D11" s="502"/>
      <c r="E11" s="203" t="s">
        <v>179</v>
      </c>
      <c r="F11" s="237"/>
      <c r="G11" s="237"/>
      <c r="H11" s="237"/>
      <c r="I11" s="222" t="str">
        <f t="shared" ref="I11:I33" si="0">IF(COUNT(F11:H11)=0,"",SUM(F11:H11))</f>
        <v/>
      </c>
      <c r="J11" s="237"/>
      <c r="K11" s="237"/>
      <c r="L11" s="237"/>
      <c r="M11" s="222" t="str">
        <f t="shared" ref="M11:M33" si="1">IF(COUNT(J11:L11)=0,"",SUM(J11:L11))</f>
        <v/>
      </c>
      <c r="N11" s="238"/>
      <c r="O11" s="238"/>
      <c r="P11" s="238"/>
      <c r="Q11" s="222" t="str">
        <f t="shared" ref="Q11:Q33" si="2">IF(COUNT(N11:P11)=0,"",SUM(N11:P11))</f>
        <v/>
      </c>
      <c r="R11" s="222" t="str">
        <f>IF(COUNT(I11,M11,Q11)=0,"",SUM(I11,M11,Q11))</f>
        <v/>
      </c>
      <c r="S11" s="238"/>
      <c r="T11" s="222" t="str">
        <f>IF(COUNT(R11:S11)=0,"",SUM(R11:S11))</f>
        <v/>
      </c>
    </row>
    <row r="12" spans="2:25" s="99" customFormat="1" ht="45" customHeight="1">
      <c r="C12" s="502"/>
      <c r="D12" s="502"/>
      <c r="E12" s="203" t="s">
        <v>164</v>
      </c>
      <c r="F12" s="237"/>
      <c r="G12" s="237"/>
      <c r="H12" s="237"/>
      <c r="I12" s="222"/>
      <c r="J12" s="237"/>
      <c r="K12" s="237"/>
      <c r="L12" s="237"/>
      <c r="M12" s="222"/>
      <c r="N12" s="238"/>
      <c r="O12" s="238"/>
      <c r="P12" s="238"/>
      <c r="Q12" s="222"/>
      <c r="R12" s="238"/>
      <c r="S12" s="238"/>
      <c r="T12" s="238"/>
    </row>
    <row r="13" spans="2:25" s="99" customFormat="1" ht="45" customHeight="1">
      <c r="C13" s="507" t="s">
        <v>172</v>
      </c>
      <c r="D13" s="507"/>
      <c r="E13" s="203" t="s">
        <v>180</v>
      </c>
      <c r="F13" s="237"/>
      <c r="G13" s="237"/>
      <c r="H13" s="237"/>
      <c r="I13" s="222" t="str">
        <f t="shared" si="0"/>
        <v/>
      </c>
      <c r="J13" s="237"/>
      <c r="K13" s="237"/>
      <c r="L13" s="237"/>
      <c r="M13" s="222" t="str">
        <f t="shared" si="1"/>
        <v/>
      </c>
      <c r="N13" s="238"/>
      <c r="O13" s="238"/>
      <c r="P13" s="238"/>
      <c r="Q13" s="222" t="str">
        <f t="shared" si="2"/>
        <v/>
      </c>
      <c r="R13" s="222" t="str">
        <f>IF(COUNT(I13,M13,Q13)=0,"",SUM(I13,M13,Q13))</f>
        <v/>
      </c>
      <c r="S13" s="238"/>
      <c r="T13" s="222" t="str">
        <f>IF(COUNT(R13:S13)=0,"",SUM(R13:S13))</f>
        <v/>
      </c>
    </row>
    <row r="14" spans="2:25" s="99" customFormat="1" ht="45" customHeight="1">
      <c r="C14" s="507"/>
      <c r="D14" s="507"/>
      <c r="E14" s="203" t="s">
        <v>170</v>
      </c>
      <c r="F14" s="237"/>
      <c r="G14" s="237"/>
      <c r="H14" s="237"/>
      <c r="I14" s="222"/>
      <c r="J14" s="237"/>
      <c r="K14" s="237"/>
      <c r="L14" s="237"/>
      <c r="M14" s="222"/>
      <c r="N14" s="238"/>
      <c r="O14" s="238"/>
      <c r="P14" s="238"/>
      <c r="Q14" s="222"/>
      <c r="R14" s="238"/>
      <c r="S14" s="238"/>
      <c r="T14" s="238"/>
    </row>
    <row r="15" spans="2:25" s="99" customFormat="1" ht="45" customHeight="1">
      <c r="C15" s="502" t="s">
        <v>163</v>
      </c>
      <c r="D15" s="502"/>
      <c r="E15" s="203" t="s">
        <v>179</v>
      </c>
      <c r="F15" s="237"/>
      <c r="G15" s="237"/>
      <c r="H15" s="237"/>
      <c r="I15" s="222" t="str">
        <f t="shared" si="0"/>
        <v/>
      </c>
      <c r="J15" s="237"/>
      <c r="K15" s="237"/>
      <c r="L15" s="237"/>
      <c r="M15" s="222" t="str">
        <f t="shared" si="1"/>
        <v/>
      </c>
      <c r="N15" s="238"/>
      <c r="O15" s="238"/>
      <c r="P15" s="238"/>
      <c r="Q15" s="222" t="str">
        <f t="shared" si="2"/>
        <v/>
      </c>
      <c r="R15" s="222" t="str">
        <f>IF(COUNT(I15,M15,Q15)=0,"",SUM(I15,M15,Q15))</f>
        <v/>
      </c>
      <c r="S15" s="238"/>
      <c r="T15" s="222" t="str">
        <f>IF(COUNT(R15:S15)=0,"",SUM(R15:S15))</f>
        <v/>
      </c>
    </row>
    <row r="16" spans="2:25" s="99" customFormat="1" ht="45" customHeight="1">
      <c r="C16" s="502"/>
      <c r="D16" s="502"/>
      <c r="E16" s="203" t="s">
        <v>164</v>
      </c>
      <c r="F16" s="237"/>
      <c r="G16" s="237"/>
      <c r="H16" s="237"/>
      <c r="I16" s="222"/>
      <c r="J16" s="237"/>
      <c r="K16" s="237"/>
      <c r="L16" s="237"/>
      <c r="M16" s="222"/>
      <c r="N16" s="238"/>
      <c r="O16" s="238"/>
      <c r="P16" s="238"/>
      <c r="Q16" s="222"/>
      <c r="R16" s="238"/>
      <c r="S16" s="238"/>
      <c r="T16" s="238"/>
    </row>
    <row r="17" spans="3:20" s="99" customFormat="1" ht="45" customHeight="1">
      <c r="C17" s="502" t="s">
        <v>168</v>
      </c>
      <c r="D17" s="502"/>
      <c r="E17" s="203" t="s">
        <v>179</v>
      </c>
      <c r="F17" s="237"/>
      <c r="G17" s="237"/>
      <c r="H17" s="237"/>
      <c r="I17" s="222" t="str">
        <f t="shared" si="0"/>
        <v/>
      </c>
      <c r="J17" s="237"/>
      <c r="K17" s="237"/>
      <c r="L17" s="237"/>
      <c r="M17" s="222" t="str">
        <f t="shared" si="1"/>
        <v/>
      </c>
      <c r="N17" s="238"/>
      <c r="O17" s="238"/>
      <c r="P17" s="238"/>
      <c r="Q17" s="222" t="str">
        <f t="shared" si="2"/>
        <v/>
      </c>
      <c r="R17" s="222" t="str">
        <f>IF(COUNT(I17,M17,Q17)=0,"",SUM(I17,M17,Q17))</f>
        <v/>
      </c>
      <c r="S17" s="238"/>
      <c r="T17" s="222" t="str">
        <f>IF(COUNT(R17:S17)=0,"",SUM(R17:S17))</f>
        <v/>
      </c>
    </row>
    <row r="18" spans="3:20" s="99" customFormat="1" ht="45" customHeight="1">
      <c r="C18" s="502"/>
      <c r="D18" s="502"/>
      <c r="E18" s="203" t="s">
        <v>164</v>
      </c>
      <c r="F18" s="237"/>
      <c r="G18" s="237"/>
      <c r="H18" s="237"/>
      <c r="I18" s="222"/>
      <c r="J18" s="237"/>
      <c r="K18" s="237"/>
      <c r="L18" s="237"/>
      <c r="M18" s="222"/>
      <c r="N18" s="238"/>
      <c r="O18" s="238"/>
      <c r="P18" s="238"/>
      <c r="Q18" s="222"/>
      <c r="R18" s="238"/>
      <c r="S18" s="238"/>
      <c r="T18" s="238"/>
    </row>
    <row r="19" spans="3:20" s="99" customFormat="1" ht="45" customHeight="1">
      <c r="C19" s="502" t="s">
        <v>166</v>
      </c>
      <c r="D19" s="502"/>
      <c r="E19" s="203" t="s">
        <v>179</v>
      </c>
      <c r="F19" s="237"/>
      <c r="G19" s="237"/>
      <c r="H19" s="237"/>
      <c r="I19" s="222" t="str">
        <f t="shared" si="0"/>
        <v/>
      </c>
      <c r="J19" s="237"/>
      <c r="K19" s="237"/>
      <c r="L19" s="237"/>
      <c r="M19" s="222" t="str">
        <f t="shared" si="1"/>
        <v/>
      </c>
      <c r="N19" s="238"/>
      <c r="O19" s="238"/>
      <c r="P19" s="238"/>
      <c r="Q19" s="222" t="str">
        <f t="shared" si="2"/>
        <v/>
      </c>
      <c r="R19" s="222" t="str">
        <f>IF(COUNT(I19,M19,Q19)=0,"",SUM(I19,M19,Q19))</f>
        <v/>
      </c>
      <c r="S19" s="238"/>
      <c r="T19" s="222" t="str">
        <f>IF(COUNT(R19:S19)=0,"",SUM(R19:S19))</f>
        <v/>
      </c>
    </row>
    <row r="20" spans="3:20" s="99" customFormat="1" ht="45" customHeight="1">
      <c r="C20" s="502"/>
      <c r="D20" s="502"/>
      <c r="E20" s="203" t="s">
        <v>164</v>
      </c>
      <c r="F20" s="237"/>
      <c r="G20" s="237"/>
      <c r="H20" s="237"/>
      <c r="I20" s="222"/>
      <c r="J20" s="237"/>
      <c r="K20" s="237"/>
      <c r="L20" s="237"/>
      <c r="M20" s="222"/>
      <c r="N20" s="238"/>
      <c r="O20" s="238"/>
      <c r="P20" s="238"/>
      <c r="Q20" s="222"/>
      <c r="R20" s="238"/>
      <c r="S20" s="238"/>
      <c r="T20" s="238"/>
    </row>
    <row r="21" spans="3:20" s="99" customFormat="1" ht="45" customHeight="1">
      <c r="C21" s="503" t="s">
        <v>167</v>
      </c>
      <c r="D21" s="504"/>
      <c r="E21" s="203" t="s">
        <v>179</v>
      </c>
      <c r="F21" s="237"/>
      <c r="G21" s="237"/>
      <c r="H21" s="237"/>
      <c r="I21" s="222" t="str">
        <f t="shared" si="0"/>
        <v/>
      </c>
      <c r="J21" s="237"/>
      <c r="K21" s="237"/>
      <c r="L21" s="237"/>
      <c r="M21" s="222" t="str">
        <f t="shared" si="1"/>
        <v/>
      </c>
      <c r="N21" s="238"/>
      <c r="O21" s="238"/>
      <c r="P21" s="238"/>
      <c r="Q21" s="222" t="str">
        <f t="shared" si="2"/>
        <v/>
      </c>
      <c r="R21" s="222" t="str">
        <f>IF(COUNT(I21,M21,Q21)=0,"",SUM(I21,M21,Q21))</f>
        <v/>
      </c>
      <c r="S21" s="238"/>
      <c r="T21" s="222" t="str">
        <f>IF(COUNT(R21:S21)=0,"",SUM(R21:S21))</f>
        <v/>
      </c>
    </row>
    <row r="22" spans="3:20" s="99" customFormat="1" ht="45" customHeight="1">
      <c r="C22" s="505"/>
      <c r="D22" s="506"/>
      <c r="E22" s="203" t="s">
        <v>164</v>
      </c>
      <c r="F22" s="237"/>
      <c r="G22" s="237"/>
      <c r="H22" s="237"/>
      <c r="I22" s="222"/>
      <c r="J22" s="237"/>
      <c r="K22" s="237"/>
      <c r="L22" s="237"/>
      <c r="M22" s="222"/>
      <c r="N22" s="238"/>
      <c r="O22" s="238"/>
      <c r="P22" s="238"/>
      <c r="Q22" s="222"/>
      <c r="R22" s="238"/>
      <c r="S22" s="238"/>
      <c r="T22" s="238"/>
    </row>
    <row r="23" spans="3:20" s="99" customFormat="1" ht="45" customHeight="1">
      <c r="C23" s="507" t="s">
        <v>169</v>
      </c>
      <c r="D23" s="507"/>
      <c r="E23" s="203" t="s">
        <v>180</v>
      </c>
      <c r="F23" s="237"/>
      <c r="G23" s="237"/>
      <c r="H23" s="237"/>
      <c r="I23" s="222" t="str">
        <f t="shared" si="0"/>
        <v/>
      </c>
      <c r="J23" s="237"/>
      <c r="K23" s="237"/>
      <c r="L23" s="237"/>
      <c r="M23" s="222" t="str">
        <f t="shared" si="1"/>
        <v/>
      </c>
      <c r="N23" s="238"/>
      <c r="O23" s="238"/>
      <c r="P23" s="238"/>
      <c r="Q23" s="222" t="str">
        <f t="shared" si="2"/>
        <v/>
      </c>
      <c r="R23" s="222" t="str">
        <f>IF(COUNT(I23,M23,Q23)=0,"",SUM(I23,M23,Q23))</f>
        <v/>
      </c>
      <c r="S23" s="238"/>
      <c r="T23" s="222" t="str">
        <f>IF(COUNT(R23:S23)=0,"",SUM(R23:S23))</f>
        <v/>
      </c>
    </row>
    <row r="24" spans="3:20" s="99" customFormat="1" ht="45" customHeight="1">
      <c r="C24" s="507"/>
      <c r="D24" s="507"/>
      <c r="E24" s="203" t="s">
        <v>170</v>
      </c>
      <c r="F24" s="237"/>
      <c r="G24" s="237"/>
      <c r="H24" s="237"/>
      <c r="I24" s="222"/>
      <c r="J24" s="237"/>
      <c r="K24" s="237"/>
      <c r="L24" s="237"/>
      <c r="M24" s="222"/>
      <c r="N24" s="238"/>
      <c r="O24" s="238"/>
      <c r="P24" s="238"/>
      <c r="Q24" s="222"/>
      <c r="R24" s="238"/>
      <c r="S24" s="238"/>
      <c r="T24" s="238"/>
    </row>
    <row r="25" spans="3:20" s="99" customFormat="1" ht="45" customHeight="1">
      <c r="C25" s="507" t="s">
        <v>171</v>
      </c>
      <c r="D25" s="502"/>
      <c r="E25" s="203" t="s">
        <v>180</v>
      </c>
      <c r="F25" s="237"/>
      <c r="G25" s="237"/>
      <c r="H25" s="237"/>
      <c r="I25" s="222" t="str">
        <f t="shared" si="0"/>
        <v/>
      </c>
      <c r="J25" s="237"/>
      <c r="K25" s="237"/>
      <c r="L25" s="237"/>
      <c r="M25" s="222" t="str">
        <f t="shared" si="1"/>
        <v/>
      </c>
      <c r="N25" s="238"/>
      <c r="O25" s="238"/>
      <c r="P25" s="238"/>
      <c r="Q25" s="222" t="str">
        <f t="shared" si="2"/>
        <v/>
      </c>
      <c r="R25" s="222" t="str">
        <f>IF(COUNT(I25,M25,Q25)=0,"",SUM(I25,M25,Q25))</f>
        <v/>
      </c>
      <c r="S25" s="238"/>
      <c r="T25" s="222" t="str">
        <f>IF(COUNT(R25:S25)=0,"",SUM(R25:S25))</f>
        <v/>
      </c>
    </row>
    <row r="26" spans="3:20" s="99" customFormat="1" ht="45" customHeight="1">
      <c r="C26" s="502"/>
      <c r="D26" s="502"/>
      <c r="E26" s="203" t="s">
        <v>170</v>
      </c>
      <c r="F26" s="237"/>
      <c r="G26" s="237"/>
      <c r="H26" s="237"/>
      <c r="I26" s="222"/>
      <c r="J26" s="237"/>
      <c r="K26" s="237"/>
      <c r="L26" s="237"/>
      <c r="M26" s="222"/>
      <c r="N26" s="238"/>
      <c r="O26" s="238"/>
      <c r="P26" s="238"/>
      <c r="Q26" s="222"/>
      <c r="R26" s="238"/>
      <c r="S26" s="238"/>
      <c r="T26" s="238"/>
    </row>
    <row r="27" spans="3:20" s="99" customFormat="1" ht="45" customHeight="1">
      <c r="C27" s="454" t="s">
        <v>174</v>
      </c>
      <c r="D27" s="455"/>
      <c r="E27" s="203" t="s">
        <v>181</v>
      </c>
      <c r="F27" s="237"/>
      <c r="G27" s="237"/>
      <c r="H27" s="237"/>
      <c r="I27" s="222" t="str">
        <f t="shared" si="0"/>
        <v/>
      </c>
      <c r="J27" s="237"/>
      <c r="K27" s="237"/>
      <c r="L27" s="237"/>
      <c r="M27" s="222" t="str">
        <f t="shared" si="1"/>
        <v/>
      </c>
      <c r="N27" s="238"/>
      <c r="O27" s="238"/>
      <c r="P27" s="238"/>
      <c r="Q27" s="222" t="str">
        <f t="shared" si="2"/>
        <v/>
      </c>
      <c r="R27" s="222" t="str">
        <f>IF(COUNT(I27,M27,Q27)=0,"",SUM(I27,M27,Q27))</f>
        <v/>
      </c>
      <c r="S27" s="238"/>
      <c r="T27" s="222" t="str">
        <f>IF(COUNT(R27:S27)=0,"",SUM(R27:S27))</f>
        <v/>
      </c>
    </row>
    <row r="28" spans="3:20" s="99" customFormat="1" ht="45" customHeight="1">
      <c r="C28" s="456"/>
      <c r="D28" s="457"/>
      <c r="E28" s="203" t="s">
        <v>182</v>
      </c>
      <c r="F28" s="237"/>
      <c r="G28" s="237"/>
      <c r="H28" s="237"/>
      <c r="I28" s="222"/>
      <c r="J28" s="237"/>
      <c r="K28" s="237"/>
      <c r="L28" s="237"/>
      <c r="M28" s="222"/>
      <c r="N28" s="238"/>
      <c r="O28" s="238"/>
      <c r="P28" s="238"/>
      <c r="Q28" s="222"/>
      <c r="R28" s="238"/>
      <c r="S28" s="238"/>
      <c r="T28" s="238"/>
    </row>
    <row r="29" spans="3:20" s="99" customFormat="1" ht="45" customHeight="1">
      <c r="C29" s="454" t="s">
        <v>173</v>
      </c>
      <c r="D29" s="455"/>
      <c r="E29" s="203" t="s">
        <v>181</v>
      </c>
      <c r="F29" s="237"/>
      <c r="G29" s="237"/>
      <c r="H29" s="237"/>
      <c r="I29" s="222" t="str">
        <f t="shared" si="0"/>
        <v/>
      </c>
      <c r="J29" s="237"/>
      <c r="K29" s="237"/>
      <c r="L29" s="237"/>
      <c r="M29" s="222" t="str">
        <f t="shared" si="1"/>
        <v/>
      </c>
      <c r="N29" s="238"/>
      <c r="O29" s="238"/>
      <c r="P29" s="238"/>
      <c r="Q29" s="222" t="str">
        <f t="shared" si="2"/>
        <v/>
      </c>
      <c r="R29" s="222" t="str">
        <f>IF(COUNT(I29,M29,Q29)=0,"",SUM(I29,M29,Q29))</f>
        <v/>
      </c>
      <c r="S29" s="238"/>
      <c r="T29" s="222" t="str">
        <f>IF(COUNT(R29:S29)=0,"",SUM(R29:S29))</f>
        <v/>
      </c>
    </row>
    <row r="30" spans="3:20" s="99" customFormat="1" ht="45" customHeight="1">
      <c r="C30" s="456"/>
      <c r="D30" s="457"/>
      <c r="E30" s="203" t="s">
        <v>182</v>
      </c>
      <c r="F30" s="237"/>
      <c r="G30" s="237"/>
      <c r="H30" s="237"/>
      <c r="I30" s="222"/>
      <c r="J30" s="237"/>
      <c r="K30" s="237"/>
      <c r="L30" s="237"/>
      <c r="M30" s="222"/>
      <c r="N30" s="238"/>
      <c r="O30" s="238"/>
      <c r="P30" s="238"/>
      <c r="Q30" s="222"/>
      <c r="R30" s="238"/>
      <c r="S30" s="238"/>
      <c r="T30" s="238"/>
    </row>
    <row r="31" spans="3:20" s="99" customFormat="1" ht="45" customHeight="1">
      <c r="C31" s="454" t="s">
        <v>343</v>
      </c>
      <c r="D31" s="455"/>
      <c r="E31" s="203" t="s">
        <v>181</v>
      </c>
      <c r="F31" s="237"/>
      <c r="G31" s="237"/>
      <c r="H31" s="237"/>
      <c r="I31" s="222" t="str">
        <f t="shared" si="0"/>
        <v/>
      </c>
      <c r="J31" s="237"/>
      <c r="K31" s="237"/>
      <c r="L31" s="237"/>
      <c r="M31" s="222" t="str">
        <f t="shared" si="1"/>
        <v/>
      </c>
      <c r="N31" s="238"/>
      <c r="O31" s="238"/>
      <c r="P31" s="238"/>
      <c r="Q31" s="222" t="str">
        <f t="shared" si="2"/>
        <v/>
      </c>
      <c r="R31" s="222" t="str">
        <f>IF(COUNT(I31,M31,Q31)=0,"",SUM(I31,M31,Q31))</f>
        <v/>
      </c>
      <c r="S31" s="238"/>
      <c r="T31" s="222" t="str">
        <f>IF(COUNT(R31:S31)=0,"",SUM(R31:S31))</f>
        <v/>
      </c>
    </row>
    <row r="32" spans="3:20" s="99" customFormat="1" ht="45" customHeight="1">
      <c r="C32" s="456"/>
      <c r="D32" s="457"/>
      <c r="E32" s="203" t="s">
        <v>182</v>
      </c>
      <c r="F32" s="237"/>
      <c r="G32" s="237"/>
      <c r="H32" s="237"/>
      <c r="I32" s="222"/>
      <c r="J32" s="237"/>
      <c r="K32" s="237"/>
      <c r="L32" s="237"/>
      <c r="M32" s="222"/>
      <c r="N32" s="238"/>
      <c r="O32" s="238"/>
      <c r="P32" s="238"/>
      <c r="Q32" s="222"/>
      <c r="R32" s="238"/>
      <c r="S32" s="238"/>
      <c r="T32" s="238"/>
    </row>
    <row r="33" spans="3:22" s="99" customFormat="1" ht="45" customHeight="1">
      <c r="C33" s="188" t="s">
        <v>183</v>
      </c>
      <c r="D33" s="204"/>
      <c r="E33" s="205"/>
      <c r="F33" s="237"/>
      <c r="G33" s="237"/>
      <c r="H33" s="237"/>
      <c r="I33" s="222" t="str">
        <f t="shared" si="0"/>
        <v/>
      </c>
      <c r="J33" s="237"/>
      <c r="K33" s="237"/>
      <c r="L33" s="237"/>
      <c r="M33" s="222" t="str">
        <f t="shared" si="1"/>
        <v/>
      </c>
      <c r="N33" s="238"/>
      <c r="O33" s="238"/>
      <c r="P33" s="238"/>
      <c r="Q33" s="222" t="str">
        <f t="shared" si="2"/>
        <v/>
      </c>
      <c r="R33" s="222" t="str">
        <f>IF(COUNT(I33,M33,Q33)=0,"",SUM(I33,M33,Q33))</f>
        <v/>
      </c>
      <c r="S33" s="238"/>
      <c r="T33" s="222" t="str">
        <f>IF(COUNT(R33:S33)=0,"",SUM(R33:S33))</f>
        <v/>
      </c>
    </row>
    <row r="34" spans="3:22" s="99" customFormat="1" ht="45" customHeight="1">
      <c r="C34" s="188" t="s">
        <v>175</v>
      </c>
      <c r="D34" s="204"/>
      <c r="E34" s="205"/>
      <c r="F34" s="101"/>
      <c r="G34" s="101"/>
      <c r="H34" s="101"/>
      <c r="I34" s="101"/>
      <c r="J34" s="101"/>
      <c r="K34" s="101"/>
      <c r="L34" s="101"/>
      <c r="M34" s="101"/>
      <c r="N34" s="107"/>
      <c r="O34" s="107"/>
      <c r="P34" s="107"/>
      <c r="Q34" s="101"/>
      <c r="R34" s="107"/>
      <c r="S34" s="107"/>
      <c r="T34" s="107"/>
    </row>
    <row r="35" spans="3:22" s="99" customFormat="1" ht="45" customHeight="1">
      <c r="C35" s="188" t="s">
        <v>176</v>
      </c>
      <c r="D35" s="204"/>
      <c r="E35" s="205"/>
      <c r="F35" s="101"/>
      <c r="G35" s="101"/>
      <c r="H35" s="101"/>
      <c r="I35" s="101"/>
      <c r="J35" s="101"/>
      <c r="K35" s="101"/>
      <c r="L35" s="101"/>
      <c r="M35" s="101"/>
      <c r="N35" s="107"/>
      <c r="O35" s="107"/>
      <c r="P35" s="107"/>
      <c r="Q35" s="101"/>
      <c r="R35" s="107"/>
      <c r="S35" s="107"/>
      <c r="T35" s="107"/>
    </row>
    <row r="36" spans="3:22" s="99" customFormat="1" ht="45" customHeight="1">
      <c r="C36" s="188" t="s">
        <v>184</v>
      </c>
      <c r="D36" s="204"/>
      <c r="E36" s="205"/>
      <c r="F36" s="237"/>
      <c r="G36" s="237"/>
      <c r="H36" s="237"/>
      <c r="I36" s="222" t="str">
        <f>IF(COUNT(F36:H36)=0,"",SUM(F36:H36))</f>
        <v/>
      </c>
      <c r="J36" s="237"/>
      <c r="K36" s="237"/>
      <c r="L36" s="237"/>
      <c r="M36" s="222" t="str">
        <f>IF(COUNT(J36:L36)=0,"",SUM(J36:L36))</f>
        <v/>
      </c>
      <c r="N36" s="238"/>
      <c r="O36" s="238"/>
      <c r="P36" s="238"/>
      <c r="Q36" s="222" t="str">
        <f>IF(COUNT(N36:P36)=0,"",SUM(N36:P36))</f>
        <v/>
      </c>
      <c r="R36" s="222" t="str">
        <f>IF(COUNT(I36,M36,Q36)=0,"",SUM(I36,M36,Q36))</f>
        <v/>
      </c>
      <c r="S36" s="238"/>
      <c r="T36" s="222" t="str">
        <f>IF(COUNT(R36:S36)=0,"",SUM(R36:S36))</f>
        <v/>
      </c>
    </row>
    <row r="37" spans="3:22" s="99" customFormat="1" ht="45" customHeight="1">
      <c r="C37" s="188" t="s">
        <v>177</v>
      </c>
      <c r="D37" s="204"/>
      <c r="E37" s="205"/>
      <c r="F37" s="102" t="str">
        <f>IF(COUNT(F33,F36)=0,"",F36/F33)</f>
        <v/>
      </c>
      <c r="G37" s="102" t="str">
        <f t="shared" ref="G37:T37" si="3">IF(COUNT(G33,G36)=0,"",G36/G33)</f>
        <v/>
      </c>
      <c r="H37" s="102" t="str">
        <f t="shared" si="3"/>
        <v/>
      </c>
      <c r="I37" s="102" t="str">
        <f t="shared" si="3"/>
        <v/>
      </c>
      <c r="J37" s="102" t="str">
        <f t="shared" si="3"/>
        <v/>
      </c>
      <c r="K37" s="102" t="str">
        <f t="shared" si="3"/>
        <v/>
      </c>
      <c r="L37" s="102" t="str">
        <f t="shared" si="3"/>
        <v/>
      </c>
      <c r="M37" s="102" t="str">
        <f t="shared" si="3"/>
        <v/>
      </c>
      <c r="N37" s="102" t="str">
        <f t="shared" si="3"/>
        <v/>
      </c>
      <c r="O37" s="102" t="str">
        <f t="shared" si="3"/>
        <v/>
      </c>
      <c r="P37" s="102" t="str">
        <f t="shared" si="3"/>
        <v/>
      </c>
      <c r="Q37" s="102" t="str">
        <f t="shared" si="3"/>
        <v/>
      </c>
      <c r="R37" s="102" t="str">
        <f t="shared" si="3"/>
        <v/>
      </c>
      <c r="S37" s="102" t="str">
        <f t="shared" si="3"/>
        <v/>
      </c>
      <c r="T37" s="102" t="str">
        <f t="shared" si="3"/>
        <v/>
      </c>
      <c r="V37" s="225" t="s">
        <v>414</v>
      </c>
    </row>
    <row r="38" spans="3:22" s="99" customFormat="1" ht="21.95" customHeight="1">
      <c r="C38" s="104" t="s">
        <v>323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8"/>
      <c r="N38" s="108"/>
      <c r="O38" s="108"/>
      <c r="P38" s="108"/>
      <c r="Q38" s="108"/>
      <c r="R38" s="108"/>
      <c r="S38" s="108"/>
      <c r="T38" s="108"/>
    </row>
    <row r="39" spans="3:22" s="99" customFormat="1" ht="21.95" customHeight="1">
      <c r="C39" s="104"/>
      <c r="D39" s="103"/>
      <c r="E39" s="103"/>
      <c r="F39" s="103"/>
      <c r="G39" s="103"/>
      <c r="H39" s="103"/>
      <c r="I39" s="103"/>
      <c r="J39" s="103"/>
      <c r="K39" s="103"/>
      <c r="L39" s="103"/>
      <c r="M39" s="108"/>
      <c r="N39" s="108"/>
      <c r="O39" s="108"/>
      <c r="P39" s="108"/>
      <c r="Q39" s="108"/>
      <c r="R39" s="108"/>
      <c r="S39" s="108"/>
      <c r="T39" s="108"/>
    </row>
    <row r="40" spans="3:22" s="99" customFormat="1" ht="21.95" customHeight="1">
      <c r="C40" s="104"/>
      <c r="D40" s="103"/>
      <c r="E40" s="103"/>
      <c r="F40" s="103"/>
      <c r="G40" s="103"/>
      <c r="H40" s="103"/>
      <c r="I40" s="103"/>
      <c r="J40" s="103"/>
      <c r="K40" s="103"/>
      <c r="L40" s="103"/>
      <c r="M40" s="108"/>
      <c r="N40" s="108"/>
      <c r="O40" s="108"/>
      <c r="P40" s="108"/>
      <c r="Q40" s="108"/>
      <c r="R40" s="108"/>
      <c r="S40" s="108"/>
      <c r="T40" s="108"/>
    </row>
    <row r="41" spans="3:22" s="99" customFormat="1" ht="21.95" customHeight="1">
      <c r="C41" s="104"/>
      <c r="D41" s="103"/>
      <c r="E41" s="103"/>
      <c r="F41" s="103"/>
      <c r="G41" s="103"/>
      <c r="H41" s="103"/>
      <c r="I41" s="103"/>
      <c r="J41" s="103"/>
      <c r="K41" s="103"/>
      <c r="L41" s="103"/>
      <c r="M41" s="108"/>
      <c r="N41" s="108"/>
      <c r="O41" s="108"/>
      <c r="P41" s="108"/>
      <c r="Q41" s="108"/>
      <c r="R41" s="108"/>
      <c r="S41" s="108"/>
      <c r="T41" s="108"/>
    </row>
    <row r="42" spans="3:22" s="99" customFormat="1" ht="21.95" customHeight="1">
      <c r="C42" s="104"/>
      <c r="D42" s="103"/>
      <c r="E42" s="103"/>
      <c r="F42" s="103"/>
      <c r="G42" s="103"/>
      <c r="H42" s="103"/>
      <c r="I42" s="103"/>
      <c r="J42" s="103"/>
      <c r="K42" s="103"/>
      <c r="L42" s="103"/>
      <c r="M42" s="108"/>
      <c r="N42" s="108"/>
      <c r="O42" s="108"/>
      <c r="P42" s="108"/>
      <c r="Q42" s="108"/>
      <c r="R42" s="108"/>
      <c r="S42" s="108"/>
      <c r="T42" s="108"/>
    </row>
    <row r="43" spans="3:22" s="99" customFormat="1" ht="21.95" customHeight="1">
      <c r="C43" s="104"/>
      <c r="D43" s="103"/>
      <c r="E43" s="103"/>
      <c r="F43" s="103"/>
      <c r="G43" s="103"/>
      <c r="H43" s="103"/>
      <c r="I43" s="103"/>
      <c r="J43" s="103"/>
      <c r="K43" s="103"/>
      <c r="L43" s="103"/>
      <c r="M43" s="108"/>
      <c r="N43" s="108"/>
      <c r="O43" s="108"/>
      <c r="P43" s="108"/>
      <c r="Q43" s="108"/>
      <c r="R43" s="108"/>
      <c r="S43" s="108"/>
      <c r="T43" s="108"/>
    </row>
    <row r="44" spans="3:22" s="99" customFormat="1" ht="21.95" customHeight="1">
      <c r="C44" s="104"/>
      <c r="D44" s="103"/>
      <c r="E44" s="103"/>
      <c r="F44" s="103"/>
      <c r="G44" s="103"/>
      <c r="H44" s="103"/>
      <c r="I44" s="103"/>
      <c r="J44" s="103"/>
      <c r="K44" s="103"/>
      <c r="L44" s="103"/>
      <c r="M44" s="108"/>
      <c r="N44" s="108"/>
      <c r="O44" s="108"/>
      <c r="P44" s="108"/>
      <c r="Q44" s="108"/>
      <c r="R44" s="108"/>
      <c r="S44" s="108"/>
      <c r="T44" s="108"/>
    </row>
    <row r="45" spans="3:22" s="99" customFormat="1" ht="21.95" customHeight="1">
      <c r="C45" s="104"/>
      <c r="D45" s="103"/>
      <c r="E45" s="103"/>
      <c r="F45" s="103"/>
      <c r="G45" s="103"/>
      <c r="H45" s="103"/>
      <c r="I45" s="103"/>
      <c r="J45" s="103"/>
      <c r="K45" s="103"/>
      <c r="L45" s="103"/>
      <c r="M45" s="108"/>
      <c r="N45" s="108"/>
      <c r="O45" s="108"/>
      <c r="P45" s="108"/>
      <c r="Q45" s="108"/>
      <c r="R45" s="108"/>
      <c r="S45" s="108"/>
      <c r="T45" s="108"/>
    </row>
  </sheetData>
  <mergeCells count="18">
    <mergeCell ref="J6:M6"/>
    <mergeCell ref="F6:I6"/>
    <mergeCell ref="T6:T7"/>
    <mergeCell ref="N6:Q6"/>
    <mergeCell ref="R6:R7"/>
    <mergeCell ref="S6:S7"/>
    <mergeCell ref="C31:D32"/>
    <mergeCell ref="C19:D20"/>
    <mergeCell ref="C21:D22"/>
    <mergeCell ref="C17:D18"/>
    <mergeCell ref="C8:D10"/>
    <mergeCell ref="C15:D16"/>
    <mergeCell ref="C11:D12"/>
    <mergeCell ref="C29:D30"/>
    <mergeCell ref="C23:D24"/>
    <mergeCell ref="C25:D26"/>
    <mergeCell ref="C13:D14"/>
    <mergeCell ref="C27:D28"/>
  </mergeCells>
  <phoneticPr fontId="11"/>
  <printOptions horizontalCentered="1"/>
  <pageMargins left="0.59055118110236227" right="0.59055118110236227" top="0.78740157480314965" bottom="0.39370078740157483" header="0.19685039370078741" footer="0.19685039370078741"/>
  <pageSetup paperSize="9" scale="48" fitToWidth="2" pageOrder="overThenDown" orientation="portrait" r:id="rId1"/>
  <headerFooter>
    <oddFooter>&amp;C&amp;"ＭＳ 明朝,標準"&amp;14- &amp;P-2 -</oddFooter>
  </headerFooter>
  <colBreaks count="1" manualBreakCount="1">
    <brk id="13" min="2" max="46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P43"/>
  <sheetViews>
    <sheetView showGridLines="0" view="pageBreakPreview" topLeftCell="A10" zoomScale="50" zoomScaleNormal="100" zoomScaleSheetLayoutView="50" workbookViewId="0">
      <selection activeCell="E20" sqref="E20"/>
    </sheetView>
  </sheetViews>
  <sheetFormatPr defaultColWidth="9.33203125" defaultRowHeight="13.5"/>
  <cols>
    <col min="1" max="2" width="2.83203125" style="62" customWidth="1"/>
    <col min="3" max="3" width="31.83203125" style="62" customWidth="1"/>
    <col min="4" max="4" width="74.83203125" style="62" customWidth="1"/>
    <col min="5" max="14" width="27.5" style="62" customWidth="1"/>
    <col min="15" max="15" width="2.83203125" style="62" customWidth="1"/>
    <col min="16" max="16384" width="9.33203125" style="62"/>
  </cols>
  <sheetData>
    <row r="1" spans="2:15" ht="28.5" customHeight="1">
      <c r="B1" s="3" t="s">
        <v>6</v>
      </c>
      <c r="E1" s="171"/>
      <c r="F1" s="2"/>
    </row>
    <row r="3" spans="2:15" ht="21.95" customHeight="1">
      <c r="C3" s="52" t="s">
        <v>151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2:15" ht="21.95" customHeight="1">
      <c r="C4" s="52" t="s">
        <v>185</v>
      </c>
      <c r="D4" s="60"/>
      <c r="E4" s="139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2:15" ht="21.95" customHeight="1">
      <c r="C5" s="53" t="s">
        <v>186</v>
      </c>
      <c r="D5" s="60"/>
      <c r="E5" s="135"/>
      <c r="F5" s="60"/>
      <c r="G5" s="60"/>
      <c r="H5" s="60"/>
      <c r="I5" s="60"/>
      <c r="J5" s="60"/>
      <c r="K5" s="60"/>
      <c r="L5" s="60"/>
      <c r="M5" s="60"/>
      <c r="N5" s="110" t="s">
        <v>193</v>
      </c>
      <c r="O5" s="60"/>
    </row>
    <row r="6" spans="2:15" s="68" customFormat="1" ht="21.75" customHeight="1">
      <c r="C6" s="119"/>
      <c r="D6" s="120" t="s">
        <v>187</v>
      </c>
      <c r="E6" s="19">
        <f>DATE(様式一覧!D3,1,1)</f>
        <v>42370</v>
      </c>
      <c r="F6" s="19">
        <f>DATE(様式一覧!D3+1,1,1)</f>
        <v>42736</v>
      </c>
      <c r="G6" s="19">
        <f>DATE(様式一覧!D3+2,1,1)</f>
        <v>43101</v>
      </c>
      <c r="H6" s="19">
        <f>DATE(様式一覧!D3+3,1,1)</f>
        <v>43466</v>
      </c>
      <c r="I6" s="19">
        <f>DATE(様式一覧!D3+4,1,1)</f>
        <v>43831</v>
      </c>
      <c r="J6" s="19">
        <f>DATE(様式一覧!D3+5,1,1)</f>
        <v>44197</v>
      </c>
      <c r="K6" s="19">
        <f>DATE(様式一覧!D3+6,1,1)</f>
        <v>44562</v>
      </c>
      <c r="L6" s="19">
        <f>DATE(様式一覧!D3+7,1,1)</f>
        <v>44927</v>
      </c>
      <c r="M6" s="19">
        <f>DATE(様式一覧!D3+8,1,1)</f>
        <v>45292</v>
      </c>
      <c r="N6" s="19">
        <f>DATE(様式一覧!D3+9,1,1)</f>
        <v>45658</v>
      </c>
    </row>
    <row r="7" spans="2:15" s="68" customFormat="1" ht="21.95" customHeight="1">
      <c r="C7" s="121" t="s">
        <v>188</v>
      </c>
      <c r="D7" s="118"/>
      <c r="E7" s="115"/>
      <c r="F7" s="115"/>
      <c r="G7" s="115"/>
      <c r="H7" s="115"/>
      <c r="I7" s="115"/>
      <c r="J7" s="115"/>
      <c r="K7" s="115"/>
      <c r="L7" s="115"/>
      <c r="M7" s="115"/>
      <c r="N7" s="115"/>
    </row>
    <row r="8" spans="2:15" s="68" customFormat="1" ht="44.1" customHeight="1">
      <c r="C8" s="116" t="s">
        <v>344</v>
      </c>
      <c r="D8" s="111"/>
      <c r="E8" s="69"/>
      <c r="F8" s="521"/>
      <c r="G8" s="522"/>
      <c r="H8" s="523"/>
      <c r="I8" s="69"/>
      <c r="J8" s="521"/>
      <c r="K8" s="522"/>
      <c r="L8" s="522"/>
      <c r="M8" s="523"/>
      <c r="N8" s="69"/>
    </row>
    <row r="9" spans="2:15" s="68" customFormat="1" ht="44.1" customHeight="1">
      <c r="C9" s="116"/>
      <c r="D9" s="111"/>
      <c r="E9" s="69"/>
      <c r="F9" s="524"/>
      <c r="G9" s="525"/>
      <c r="H9" s="526"/>
      <c r="I9" s="69"/>
      <c r="J9" s="524"/>
      <c r="K9" s="525"/>
      <c r="L9" s="525"/>
      <c r="M9" s="526"/>
      <c r="N9" s="69"/>
    </row>
    <row r="10" spans="2:15" s="68" customFormat="1" ht="44.1" customHeight="1">
      <c r="C10" s="116"/>
      <c r="D10" s="111"/>
      <c r="E10" s="69"/>
      <c r="F10" s="524"/>
      <c r="G10" s="525"/>
      <c r="H10" s="526"/>
      <c r="I10" s="69"/>
      <c r="J10" s="524"/>
      <c r="K10" s="525"/>
      <c r="L10" s="525"/>
      <c r="M10" s="526"/>
      <c r="N10" s="69"/>
    </row>
    <row r="11" spans="2:15" s="68" customFormat="1" ht="44.1" customHeight="1">
      <c r="C11" s="116"/>
      <c r="D11" s="111"/>
      <c r="E11" s="69"/>
      <c r="F11" s="524"/>
      <c r="G11" s="525"/>
      <c r="H11" s="526"/>
      <c r="I11" s="69"/>
      <c r="J11" s="524"/>
      <c r="K11" s="525"/>
      <c r="L11" s="525"/>
      <c r="M11" s="526"/>
      <c r="N11" s="69"/>
    </row>
    <row r="12" spans="2:15" s="68" customFormat="1" ht="44.1" customHeight="1">
      <c r="C12" s="116"/>
      <c r="D12" s="111"/>
      <c r="E12" s="69"/>
      <c r="F12" s="524"/>
      <c r="G12" s="525"/>
      <c r="H12" s="526"/>
      <c r="I12" s="69"/>
      <c r="J12" s="524"/>
      <c r="K12" s="525"/>
      <c r="L12" s="525"/>
      <c r="M12" s="526"/>
      <c r="N12" s="69"/>
    </row>
    <row r="13" spans="2:15" s="68" customFormat="1" ht="44.1" customHeight="1">
      <c r="C13" s="116"/>
      <c r="D13" s="111"/>
      <c r="E13" s="69"/>
      <c r="F13" s="524"/>
      <c r="G13" s="525"/>
      <c r="H13" s="526"/>
      <c r="I13" s="69"/>
      <c r="J13" s="524"/>
      <c r="K13" s="525"/>
      <c r="L13" s="525"/>
      <c r="M13" s="526"/>
      <c r="N13" s="69"/>
    </row>
    <row r="14" spans="2:15" s="68" customFormat="1" ht="44.1" customHeight="1">
      <c r="C14" s="116"/>
      <c r="D14" s="111"/>
      <c r="E14" s="69"/>
      <c r="F14" s="524"/>
      <c r="G14" s="525"/>
      <c r="H14" s="526"/>
      <c r="I14" s="69"/>
      <c r="J14" s="524"/>
      <c r="K14" s="525"/>
      <c r="L14" s="525"/>
      <c r="M14" s="526"/>
      <c r="N14" s="69"/>
    </row>
    <row r="15" spans="2:15" s="68" customFormat="1" ht="44.1" customHeight="1">
      <c r="C15" s="116"/>
      <c r="D15" s="111"/>
      <c r="E15" s="69"/>
      <c r="F15" s="524"/>
      <c r="G15" s="525"/>
      <c r="H15" s="526"/>
      <c r="I15" s="69"/>
      <c r="J15" s="524"/>
      <c r="K15" s="525"/>
      <c r="L15" s="525"/>
      <c r="M15" s="526"/>
      <c r="N15" s="69"/>
    </row>
    <row r="16" spans="2:15" s="68" customFormat="1" ht="44.1" customHeight="1">
      <c r="C16" s="116"/>
      <c r="D16" s="111"/>
      <c r="E16" s="69"/>
      <c r="F16" s="524"/>
      <c r="G16" s="525"/>
      <c r="H16" s="526"/>
      <c r="I16" s="69"/>
      <c r="J16" s="524"/>
      <c r="K16" s="525"/>
      <c r="L16" s="525"/>
      <c r="M16" s="526"/>
      <c r="N16" s="69"/>
    </row>
    <row r="17" spans="3:16" s="68" customFormat="1" ht="44.1" customHeight="1">
      <c r="C17" s="116"/>
      <c r="D17" s="111"/>
      <c r="E17" s="69"/>
      <c r="F17" s="524"/>
      <c r="G17" s="525"/>
      <c r="H17" s="526"/>
      <c r="I17" s="69"/>
      <c r="J17" s="524"/>
      <c r="K17" s="525"/>
      <c r="L17" s="525"/>
      <c r="M17" s="526"/>
      <c r="N17" s="69"/>
    </row>
    <row r="18" spans="3:16" s="68" customFormat="1" ht="44.1" customHeight="1">
      <c r="C18" s="116"/>
      <c r="D18" s="111" t="s">
        <v>189</v>
      </c>
      <c r="E18" s="69"/>
      <c r="F18" s="524"/>
      <c r="G18" s="525"/>
      <c r="H18" s="526"/>
      <c r="I18" s="69"/>
      <c r="J18" s="524"/>
      <c r="K18" s="525"/>
      <c r="L18" s="525"/>
      <c r="M18" s="526"/>
      <c r="N18" s="69"/>
    </row>
    <row r="19" spans="3:16" s="68" customFormat="1" ht="44.1" customHeight="1">
      <c r="C19" s="116"/>
      <c r="D19" s="111" t="s">
        <v>190</v>
      </c>
      <c r="E19" s="69"/>
      <c r="F19" s="524"/>
      <c r="G19" s="525"/>
      <c r="H19" s="526"/>
      <c r="I19" s="69"/>
      <c r="J19" s="524"/>
      <c r="K19" s="525"/>
      <c r="L19" s="525"/>
      <c r="M19" s="526"/>
      <c r="N19" s="69"/>
    </row>
    <row r="20" spans="3:16" s="68" customFormat="1" ht="44.1" customHeight="1">
      <c r="C20" s="117"/>
      <c r="D20" s="118" t="s">
        <v>157</v>
      </c>
      <c r="E20" s="69" t="str">
        <f>IF(COUNT(E8:E19)=0,"",SUM(E8:E19))</f>
        <v/>
      </c>
      <c r="F20" s="524"/>
      <c r="G20" s="525"/>
      <c r="H20" s="526"/>
      <c r="I20" s="69" t="str">
        <f>IF(COUNT(I8:I19)=0,"",SUM(I8:I19))</f>
        <v/>
      </c>
      <c r="J20" s="524"/>
      <c r="K20" s="525"/>
      <c r="L20" s="525"/>
      <c r="M20" s="526"/>
      <c r="N20" s="69" t="str">
        <f>IF(COUNT(N8:N19)=0,"",SUM(N8:N19))</f>
        <v/>
      </c>
      <c r="P20" s="225" t="s">
        <v>414</v>
      </c>
    </row>
    <row r="21" spans="3:16" s="68" customFormat="1" ht="44.1" customHeight="1">
      <c r="C21" s="116" t="s">
        <v>3</v>
      </c>
      <c r="D21" s="111"/>
      <c r="E21" s="69"/>
      <c r="F21" s="521"/>
      <c r="G21" s="522"/>
      <c r="H21" s="523"/>
      <c r="I21" s="69"/>
      <c r="J21" s="521"/>
      <c r="K21" s="522"/>
      <c r="L21" s="522"/>
      <c r="M21" s="523"/>
      <c r="N21" s="69"/>
    </row>
    <row r="22" spans="3:16" s="68" customFormat="1" ht="44.1" customHeight="1">
      <c r="C22" s="116"/>
      <c r="D22" s="111"/>
      <c r="E22" s="69"/>
      <c r="F22" s="524"/>
      <c r="G22" s="525"/>
      <c r="H22" s="526"/>
      <c r="I22" s="69"/>
      <c r="J22" s="524"/>
      <c r="K22" s="525"/>
      <c r="L22" s="525"/>
      <c r="M22" s="526"/>
      <c r="N22" s="69"/>
    </row>
    <row r="23" spans="3:16" s="68" customFormat="1" ht="44.1" customHeight="1">
      <c r="C23" s="116"/>
      <c r="D23" s="111"/>
      <c r="E23" s="69"/>
      <c r="F23" s="524"/>
      <c r="G23" s="525"/>
      <c r="H23" s="526"/>
      <c r="I23" s="69"/>
      <c r="J23" s="524"/>
      <c r="K23" s="525"/>
      <c r="L23" s="525"/>
      <c r="M23" s="526"/>
      <c r="N23" s="69"/>
    </row>
    <row r="24" spans="3:16" s="68" customFormat="1" ht="44.1" customHeight="1">
      <c r="C24" s="116"/>
      <c r="D24" s="111"/>
      <c r="E24" s="69"/>
      <c r="F24" s="524"/>
      <c r="G24" s="525"/>
      <c r="H24" s="526"/>
      <c r="I24" s="69"/>
      <c r="J24" s="524"/>
      <c r="K24" s="525"/>
      <c r="L24" s="525"/>
      <c r="M24" s="526"/>
      <c r="N24" s="69"/>
    </row>
    <row r="25" spans="3:16" s="68" customFormat="1" ht="44.1" customHeight="1">
      <c r="C25" s="116"/>
      <c r="D25" s="111"/>
      <c r="E25" s="69"/>
      <c r="F25" s="524"/>
      <c r="G25" s="525"/>
      <c r="H25" s="526"/>
      <c r="I25" s="69"/>
      <c r="J25" s="524"/>
      <c r="K25" s="525"/>
      <c r="L25" s="525"/>
      <c r="M25" s="526"/>
      <c r="N25" s="69"/>
    </row>
    <row r="26" spans="3:16" s="68" customFormat="1" ht="44.1" customHeight="1">
      <c r="C26" s="116"/>
      <c r="D26" s="111"/>
      <c r="E26" s="69"/>
      <c r="F26" s="524"/>
      <c r="G26" s="525"/>
      <c r="H26" s="526"/>
      <c r="I26" s="69"/>
      <c r="J26" s="524"/>
      <c r="K26" s="525"/>
      <c r="L26" s="525"/>
      <c r="M26" s="526"/>
      <c r="N26" s="69"/>
    </row>
    <row r="27" spans="3:16" s="68" customFormat="1" ht="44.1" customHeight="1">
      <c r="C27" s="116"/>
      <c r="D27" s="111"/>
      <c r="E27" s="69"/>
      <c r="F27" s="524"/>
      <c r="G27" s="525"/>
      <c r="H27" s="526"/>
      <c r="I27" s="69"/>
      <c r="J27" s="524"/>
      <c r="K27" s="525"/>
      <c r="L27" s="525"/>
      <c r="M27" s="526"/>
      <c r="N27" s="69"/>
    </row>
    <row r="28" spans="3:16" s="68" customFormat="1" ht="44.1" customHeight="1">
      <c r="C28" s="116"/>
      <c r="D28" s="111"/>
      <c r="E28" s="69"/>
      <c r="F28" s="524"/>
      <c r="G28" s="525"/>
      <c r="H28" s="526"/>
      <c r="I28" s="69"/>
      <c r="J28" s="524"/>
      <c r="K28" s="525"/>
      <c r="L28" s="525"/>
      <c r="M28" s="526"/>
      <c r="N28" s="69"/>
    </row>
    <row r="29" spans="3:16" s="68" customFormat="1" ht="44.1" customHeight="1">
      <c r="C29" s="116"/>
      <c r="D29" s="111"/>
      <c r="E29" s="69"/>
      <c r="F29" s="524"/>
      <c r="G29" s="525"/>
      <c r="H29" s="526"/>
      <c r="I29" s="69"/>
      <c r="J29" s="524"/>
      <c r="K29" s="525"/>
      <c r="L29" s="525"/>
      <c r="M29" s="526"/>
      <c r="N29" s="69"/>
    </row>
    <row r="30" spans="3:16" s="68" customFormat="1" ht="44.1" customHeight="1">
      <c r="C30" s="116"/>
      <c r="D30" s="111"/>
      <c r="E30" s="69"/>
      <c r="F30" s="524"/>
      <c r="G30" s="525"/>
      <c r="H30" s="526"/>
      <c r="I30" s="69"/>
      <c r="J30" s="524"/>
      <c r="K30" s="525"/>
      <c r="L30" s="525"/>
      <c r="M30" s="526"/>
      <c r="N30" s="69"/>
    </row>
    <row r="31" spans="3:16" s="68" customFormat="1" ht="44.1" customHeight="1">
      <c r="C31" s="116"/>
      <c r="D31" s="111" t="s">
        <v>191</v>
      </c>
      <c r="E31" s="69"/>
      <c r="F31" s="524"/>
      <c r="G31" s="525"/>
      <c r="H31" s="526"/>
      <c r="I31" s="69"/>
      <c r="J31" s="524"/>
      <c r="K31" s="525"/>
      <c r="L31" s="525"/>
      <c r="M31" s="526"/>
      <c r="N31" s="69"/>
    </row>
    <row r="32" spans="3:16" s="68" customFormat="1" ht="44.1" customHeight="1">
      <c r="C32" s="116"/>
      <c r="D32" s="111" t="s">
        <v>192</v>
      </c>
      <c r="E32" s="69"/>
      <c r="F32" s="524"/>
      <c r="G32" s="525"/>
      <c r="H32" s="526"/>
      <c r="I32" s="69"/>
      <c r="J32" s="524"/>
      <c r="K32" s="525"/>
      <c r="L32" s="525"/>
      <c r="M32" s="526"/>
      <c r="N32" s="69"/>
    </row>
    <row r="33" spans="3:16" s="68" customFormat="1" ht="44.1" customHeight="1">
      <c r="C33" s="117"/>
      <c r="D33" s="118" t="s">
        <v>157</v>
      </c>
      <c r="E33" s="69" t="str">
        <f>IF(COUNT(E21:E32)=0,"",SUM(E21:E32))</f>
        <v/>
      </c>
      <c r="F33" s="527"/>
      <c r="G33" s="528"/>
      <c r="H33" s="529"/>
      <c r="I33" s="69" t="str">
        <f>IF(COUNT(I21:I32)=0,"",SUM(I21:I32))</f>
        <v/>
      </c>
      <c r="J33" s="527"/>
      <c r="K33" s="528"/>
      <c r="L33" s="528"/>
      <c r="M33" s="529"/>
      <c r="N33" s="69" t="str">
        <f>IF(COUNT(N21:N32)=0,"",SUM(N21:N32))</f>
        <v/>
      </c>
      <c r="P33" s="225" t="s">
        <v>414</v>
      </c>
    </row>
    <row r="34" spans="3:16" s="68" customFormat="1" ht="21.75" customHeight="1">
      <c r="C34" s="114" t="s">
        <v>342</v>
      </c>
      <c r="D34" s="112"/>
      <c r="E34" s="113"/>
      <c r="F34" s="113"/>
      <c r="G34" s="113"/>
      <c r="H34" s="113"/>
      <c r="I34" s="113"/>
      <c r="J34" s="113"/>
      <c r="K34" s="113"/>
      <c r="L34" s="113"/>
      <c r="M34" s="113"/>
      <c r="N34" s="113"/>
    </row>
    <row r="35" spans="3:16" s="68" customFormat="1" ht="21.75" customHeight="1">
      <c r="C35" s="114"/>
      <c r="D35" s="112"/>
      <c r="E35" s="113"/>
      <c r="F35" s="113"/>
      <c r="G35" s="113"/>
      <c r="H35" s="113"/>
      <c r="I35" s="113"/>
      <c r="J35" s="113"/>
      <c r="K35" s="113"/>
      <c r="L35" s="113"/>
      <c r="M35" s="113"/>
      <c r="N35" s="113"/>
    </row>
    <row r="36" spans="3:16" s="68" customFormat="1" ht="21.75" customHeight="1">
      <c r="C36" s="114"/>
      <c r="D36" s="112"/>
      <c r="E36" s="113"/>
      <c r="F36" s="113"/>
      <c r="G36" s="113"/>
      <c r="H36" s="113"/>
      <c r="I36" s="113"/>
      <c r="J36" s="113"/>
      <c r="K36" s="113"/>
      <c r="L36" s="113"/>
      <c r="M36" s="113"/>
      <c r="N36" s="113"/>
    </row>
    <row r="37" spans="3:16" s="68" customFormat="1" ht="21.75" customHeight="1">
      <c r="C37" s="114"/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</row>
    <row r="38" spans="3:16" s="68" customFormat="1" ht="21.75" customHeight="1">
      <c r="C38" s="114"/>
      <c r="D38" s="112"/>
      <c r="E38" s="113"/>
      <c r="F38" s="113"/>
      <c r="G38" s="113"/>
      <c r="H38" s="113"/>
      <c r="I38" s="113"/>
      <c r="J38" s="113"/>
      <c r="K38" s="113"/>
      <c r="L38" s="113"/>
      <c r="M38" s="113"/>
      <c r="N38" s="113"/>
    </row>
    <row r="39" spans="3:16" s="68" customFormat="1" ht="21.75" customHeight="1">
      <c r="C39" s="114"/>
      <c r="D39" s="112"/>
      <c r="E39" s="113"/>
      <c r="F39" s="113"/>
      <c r="G39" s="113"/>
      <c r="H39" s="113"/>
      <c r="I39" s="113"/>
      <c r="J39" s="113"/>
      <c r="K39" s="113"/>
      <c r="L39" s="113"/>
      <c r="M39" s="113"/>
      <c r="N39" s="113"/>
    </row>
    <row r="40" spans="3:16" s="68" customFormat="1" ht="21.75" customHeight="1">
      <c r="C40" s="114"/>
      <c r="D40" s="112"/>
      <c r="E40" s="113"/>
      <c r="F40" s="113"/>
      <c r="G40" s="113"/>
      <c r="H40" s="113"/>
      <c r="I40" s="113"/>
      <c r="J40" s="113"/>
      <c r="K40" s="113"/>
      <c r="L40" s="113"/>
      <c r="M40" s="113"/>
      <c r="N40" s="113"/>
    </row>
    <row r="41" spans="3:16" s="68" customFormat="1" ht="21.75" customHeight="1">
      <c r="C41" s="114"/>
      <c r="D41" s="112"/>
      <c r="E41" s="113"/>
      <c r="F41" s="113"/>
      <c r="G41" s="113"/>
      <c r="H41" s="113"/>
      <c r="I41" s="113"/>
      <c r="J41" s="113"/>
      <c r="K41" s="113"/>
      <c r="L41" s="113"/>
      <c r="M41" s="113"/>
      <c r="N41" s="113"/>
    </row>
    <row r="42" spans="3:16" s="68" customFormat="1" ht="21.75" customHeight="1">
      <c r="C42" s="114"/>
      <c r="D42" s="112"/>
      <c r="E42" s="113"/>
      <c r="F42" s="113"/>
      <c r="G42" s="113"/>
      <c r="H42" s="113"/>
      <c r="I42" s="113"/>
      <c r="J42" s="113"/>
      <c r="K42" s="113"/>
      <c r="L42" s="113"/>
      <c r="M42" s="113"/>
      <c r="N42" s="113"/>
    </row>
    <row r="43" spans="3:16" s="68" customFormat="1" ht="21.75" customHeight="1">
      <c r="C43" s="114"/>
      <c r="D43" s="112"/>
      <c r="E43" s="113"/>
      <c r="F43" s="113"/>
      <c r="G43" s="113"/>
      <c r="H43" s="113"/>
      <c r="I43" s="113"/>
      <c r="J43" s="113"/>
      <c r="K43" s="113"/>
      <c r="L43" s="113"/>
      <c r="M43" s="113"/>
      <c r="N43" s="113"/>
    </row>
  </sheetData>
  <mergeCells count="4">
    <mergeCell ref="F8:H20"/>
    <mergeCell ref="F21:H33"/>
    <mergeCell ref="J8:M20"/>
    <mergeCell ref="J21:M33"/>
  </mergeCells>
  <phoneticPr fontId="11"/>
  <printOptions horizontalCentered="1"/>
  <pageMargins left="0.59055118110236227" right="0.59055118110236227" top="0.78740157480314965" bottom="0.39370078740157483" header="0.19685039370078741" footer="0.19685039370078741"/>
  <pageSetup paperSize="9" scale="50" fitToHeight="0" pageOrder="overThenDown" orientation="portrait" r:id="rId1"/>
  <headerFooter>
    <oddFooter>&amp;C&amp;"ＭＳ 明朝,標準"&amp;14- &amp;P-2 -</oddFooter>
  </headerFooter>
  <colBreaks count="1" manualBreakCount="1">
    <brk id="8" min="2" max="3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50"/>
  <sheetViews>
    <sheetView view="pageBreakPreview" zoomScale="50" zoomScaleNormal="70" zoomScaleSheetLayoutView="50" workbookViewId="0">
      <selection activeCell="B2" sqref="B2"/>
    </sheetView>
  </sheetViews>
  <sheetFormatPr defaultColWidth="9.33203125" defaultRowHeight="11.25" customHeight="1"/>
  <cols>
    <col min="1" max="2" width="2.83203125" style="152" customWidth="1"/>
    <col min="3" max="15" width="9.33203125" style="152" customWidth="1"/>
    <col min="16" max="16" width="9.33203125" style="145" customWidth="1"/>
    <col min="17" max="17" width="9.33203125" style="152" customWidth="1"/>
    <col min="18" max="18" width="58.6640625" style="152" customWidth="1"/>
    <col min="19" max="19" width="9.33203125" style="152" customWidth="1"/>
    <col min="20" max="21" width="2.83203125" style="152" customWidth="1"/>
    <col min="22" max="16384" width="9.33203125" style="152"/>
  </cols>
  <sheetData>
    <row r="2" spans="2:20" ht="11.25" customHeigh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48"/>
      <c r="Q2" s="153"/>
      <c r="R2" s="153"/>
      <c r="S2" s="153"/>
      <c r="T2" s="153"/>
    </row>
    <row r="3" spans="2:20" ht="33.75" customHeight="1"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48"/>
      <c r="Q3" s="153"/>
      <c r="R3" s="153"/>
      <c r="S3" s="153"/>
      <c r="T3" s="153"/>
    </row>
    <row r="4" spans="2:20" ht="33.75" customHeight="1"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48"/>
      <c r="Q4" s="153"/>
      <c r="R4" s="153"/>
      <c r="S4" s="153"/>
      <c r="T4" s="153"/>
    </row>
    <row r="5" spans="2:20" ht="33.75" customHeight="1">
      <c r="B5" s="153"/>
      <c r="C5" s="153" t="s">
        <v>440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48"/>
      <c r="Q5" s="153"/>
      <c r="R5" s="153"/>
      <c r="S5" s="153"/>
      <c r="T5" s="153"/>
    </row>
    <row r="6" spans="2:20" ht="33.75" customHeight="1"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48"/>
      <c r="Q6" s="153"/>
      <c r="R6" s="153"/>
      <c r="S6" s="153"/>
      <c r="T6" s="153"/>
    </row>
    <row r="7" spans="2:20" ht="33.75" customHeight="1"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48"/>
      <c r="Q7" s="153"/>
      <c r="R7" s="153"/>
      <c r="S7" s="153"/>
      <c r="T7" s="153"/>
    </row>
    <row r="8" spans="2:20" ht="33.75" customHeight="1"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48"/>
      <c r="Q8" s="153"/>
      <c r="R8" s="153"/>
      <c r="S8" s="153"/>
      <c r="T8" s="153"/>
    </row>
    <row r="9" spans="2:20" ht="33.75" customHeight="1">
      <c r="B9" s="153"/>
      <c r="C9" s="151" t="s">
        <v>40</v>
      </c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53"/>
    </row>
    <row r="10" spans="2:20" ht="33.75" customHeight="1"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48"/>
      <c r="Q10" s="153"/>
      <c r="R10" s="153"/>
      <c r="S10" s="153"/>
      <c r="T10" s="153"/>
    </row>
    <row r="11" spans="2:20" ht="33.75" customHeight="1"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48"/>
      <c r="Q11" s="153"/>
      <c r="R11" s="153"/>
      <c r="S11" s="153"/>
      <c r="T11" s="153"/>
    </row>
    <row r="12" spans="2:20" ht="33.75" customHeight="1"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48"/>
      <c r="Q12" s="153"/>
      <c r="R12" s="147" t="s">
        <v>210</v>
      </c>
      <c r="S12" s="147"/>
      <c r="T12" s="153"/>
    </row>
    <row r="13" spans="2:20" ht="33.75" customHeight="1"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48"/>
      <c r="Q13" s="153"/>
      <c r="R13" s="147"/>
      <c r="S13" s="147"/>
      <c r="T13" s="153"/>
    </row>
    <row r="14" spans="2:20" ht="33.75" customHeight="1">
      <c r="B14" s="153"/>
      <c r="C14" s="153"/>
      <c r="D14" s="153" t="s">
        <v>41</v>
      </c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48"/>
      <c r="Q14" s="153"/>
      <c r="R14" s="153"/>
      <c r="S14" s="153"/>
      <c r="T14" s="153"/>
    </row>
    <row r="15" spans="2:20" ht="33.75" customHeight="1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48"/>
      <c r="Q15" s="153"/>
      <c r="R15" s="153"/>
      <c r="S15" s="153"/>
      <c r="T15" s="153"/>
    </row>
    <row r="16" spans="2:20" ht="33.75" customHeight="1">
      <c r="B16" s="153"/>
      <c r="C16" s="153"/>
      <c r="D16" s="153"/>
      <c r="E16" s="153"/>
      <c r="F16" s="153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53"/>
      <c r="R16" s="153"/>
      <c r="S16" s="153"/>
      <c r="T16" s="153"/>
    </row>
    <row r="17" spans="2:20" ht="33.75" customHeight="1">
      <c r="B17" s="153"/>
      <c r="C17" s="153"/>
      <c r="D17" s="153"/>
      <c r="E17" s="153"/>
      <c r="F17" s="153"/>
      <c r="G17" s="148"/>
      <c r="H17" s="148"/>
      <c r="I17" s="148"/>
      <c r="J17" s="148"/>
      <c r="K17" s="148"/>
      <c r="L17" s="148"/>
      <c r="M17" s="148"/>
      <c r="N17" s="148"/>
      <c r="O17" s="148"/>
      <c r="P17" s="153"/>
      <c r="Q17" s="153" t="s">
        <v>42</v>
      </c>
      <c r="R17" s="153"/>
      <c r="S17" s="153"/>
      <c r="T17" s="153"/>
    </row>
    <row r="18" spans="2:20" ht="33.75" customHeight="1">
      <c r="B18" s="153"/>
      <c r="C18" s="153"/>
      <c r="D18" s="153"/>
      <c r="E18" s="153"/>
      <c r="F18" s="153"/>
      <c r="G18" s="148"/>
      <c r="H18" s="148"/>
      <c r="I18" s="148"/>
      <c r="J18" s="148"/>
      <c r="K18" s="148"/>
      <c r="L18" s="148"/>
      <c r="M18" s="148"/>
      <c r="N18" s="148"/>
      <c r="O18" s="148"/>
      <c r="P18" s="153"/>
      <c r="Q18" s="153" t="s">
        <v>43</v>
      </c>
      <c r="R18" s="153"/>
      <c r="S18" s="149" t="s">
        <v>44</v>
      </c>
      <c r="T18" s="153"/>
    </row>
    <row r="19" spans="2:20" ht="33.75" customHeight="1">
      <c r="B19" s="153"/>
      <c r="C19" s="153"/>
      <c r="D19" s="153"/>
      <c r="E19" s="153"/>
      <c r="F19" s="153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53"/>
      <c r="R19" s="153"/>
      <c r="S19" s="153"/>
      <c r="T19" s="153"/>
    </row>
    <row r="20" spans="2:20" ht="33.75" customHeight="1">
      <c r="B20" s="153"/>
      <c r="C20" s="153"/>
      <c r="D20" s="153"/>
      <c r="E20" s="153"/>
      <c r="F20" s="153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53"/>
      <c r="R20" s="153" t="s">
        <v>445</v>
      </c>
      <c r="S20" s="153"/>
      <c r="T20" s="153"/>
    </row>
    <row r="21" spans="2:20" s="154" customFormat="1" ht="33.75" customHeight="1"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48"/>
      <c r="Q21" s="153"/>
      <c r="R21" s="153"/>
      <c r="S21" s="153"/>
      <c r="T21" s="153"/>
    </row>
    <row r="22" spans="2:20" s="154" customFormat="1" ht="33.75" customHeight="1">
      <c r="B22" s="153"/>
      <c r="C22" s="153"/>
      <c r="D22" s="153" t="str">
        <f>"電気事業法第２９条第１項の規定により、平成"&amp;DBCS(様式一覧!D3-1988)&amp;"年度の供給計画を別紙のとおり届け出ます。"</f>
        <v>電気事業法第２９条第１項の規定により、平成２８年度の供給計画を別紙のとおり届け出ます。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48"/>
      <c r="Q22" s="153"/>
      <c r="R22" s="153"/>
      <c r="S22" s="153"/>
      <c r="T22" s="153"/>
    </row>
    <row r="23" spans="2:20" s="154" customFormat="1" ht="33.75" customHeight="1"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48"/>
      <c r="Q23" s="153"/>
      <c r="R23" s="153"/>
      <c r="S23" s="153"/>
      <c r="T23" s="153"/>
    </row>
    <row r="24" spans="2:20" s="154" customFormat="1" ht="33.75" customHeight="1"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48"/>
      <c r="Q24" s="153"/>
      <c r="R24" s="153"/>
      <c r="S24" s="153"/>
      <c r="T24" s="153"/>
    </row>
    <row r="25" spans="2:20" s="154" customFormat="1" ht="33.75" customHeight="1"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48"/>
      <c r="Q25" s="153"/>
      <c r="R25" s="153"/>
      <c r="S25" s="153"/>
      <c r="T25" s="153"/>
    </row>
    <row r="26" spans="2:20" s="154" customFormat="1" ht="33.75" customHeight="1">
      <c r="B26" s="153"/>
      <c r="C26" s="153"/>
      <c r="D26" s="153" t="s">
        <v>211</v>
      </c>
      <c r="E26" s="153"/>
      <c r="F26" s="153" t="s">
        <v>441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48"/>
      <c r="Q26" s="153"/>
      <c r="R26" s="153"/>
      <c r="S26" s="153"/>
      <c r="T26" s="153"/>
    </row>
    <row r="27" spans="2:20" s="154" customFormat="1" ht="33.75" customHeight="1">
      <c r="B27" s="153"/>
      <c r="C27" s="153"/>
      <c r="D27" s="153"/>
      <c r="E27" s="153"/>
      <c r="F27" s="153" t="s">
        <v>212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48"/>
      <c r="Q27" s="153"/>
      <c r="R27" s="153"/>
      <c r="S27" s="153"/>
      <c r="T27" s="153"/>
    </row>
    <row r="28" spans="2:20" s="154" customFormat="1" ht="33.75" customHeight="1">
      <c r="B28" s="153"/>
      <c r="C28" s="153"/>
      <c r="D28" s="153"/>
      <c r="E28" s="153"/>
      <c r="F28" s="153" t="s">
        <v>213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48"/>
      <c r="Q28" s="153"/>
      <c r="R28" s="153"/>
      <c r="S28" s="153"/>
      <c r="T28" s="153"/>
    </row>
    <row r="29" spans="2:20" s="154" customFormat="1" ht="33.75" customHeight="1">
      <c r="B29" s="153"/>
      <c r="C29" s="153"/>
      <c r="D29" s="153"/>
      <c r="E29" s="153"/>
      <c r="F29" s="153" t="s">
        <v>214</v>
      </c>
      <c r="G29" s="153"/>
      <c r="H29" s="153"/>
      <c r="I29" s="153"/>
      <c r="J29" s="153"/>
      <c r="K29" s="153"/>
      <c r="L29" s="153"/>
      <c r="M29" s="153"/>
      <c r="N29" s="153"/>
      <c r="O29" s="153"/>
      <c r="P29" s="148"/>
      <c r="Q29" s="153"/>
      <c r="R29" s="153"/>
      <c r="S29" s="153"/>
      <c r="T29" s="153"/>
    </row>
    <row r="30" spans="2:20" s="154" customFormat="1" ht="33.75" customHeight="1"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48"/>
      <c r="Q30" s="153"/>
      <c r="R30" s="153"/>
      <c r="S30" s="153"/>
      <c r="T30" s="153"/>
    </row>
    <row r="31" spans="2:20" s="154" customFormat="1" ht="33.75" customHeight="1"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48"/>
      <c r="Q31" s="153"/>
      <c r="R31" s="153"/>
      <c r="S31" s="153"/>
      <c r="T31" s="153"/>
    </row>
    <row r="32" spans="2:20" s="154" customFormat="1" ht="33.75" customHeight="1"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48"/>
      <c r="Q32" s="153"/>
      <c r="R32" s="153"/>
      <c r="S32" s="153"/>
      <c r="T32" s="153"/>
    </row>
    <row r="33" spans="2:20" s="154" customFormat="1" ht="33.75" customHeight="1"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48"/>
      <c r="Q33" s="153"/>
      <c r="R33" s="153"/>
      <c r="S33" s="153"/>
      <c r="T33" s="153"/>
    </row>
    <row r="34" spans="2:20" s="154" customFormat="1" ht="33.75" customHeight="1"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48"/>
      <c r="Q34" s="153"/>
      <c r="R34" s="153"/>
      <c r="S34" s="153"/>
      <c r="T34" s="153"/>
    </row>
    <row r="35" spans="2:20" s="154" customFormat="1" ht="33.75" customHeight="1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48"/>
      <c r="Q35" s="153"/>
      <c r="R35" s="153"/>
      <c r="S35" s="153"/>
      <c r="T35" s="153"/>
    </row>
    <row r="36" spans="2:20" s="154" customFormat="1" ht="33.75" customHeight="1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48"/>
      <c r="Q36" s="153"/>
      <c r="R36" s="153"/>
      <c r="S36" s="153"/>
      <c r="T36" s="153"/>
    </row>
    <row r="37" spans="2:20" s="154" customFormat="1" ht="33.75" customHeight="1"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48"/>
      <c r="Q37" s="153"/>
      <c r="R37" s="153"/>
      <c r="S37" s="153"/>
      <c r="T37" s="153"/>
    </row>
    <row r="38" spans="2:20" s="154" customFormat="1" ht="33.75" customHeight="1"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48"/>
      <c r="Q38" s="153"/>
      <c r="R38" s="153"/>
      <c r="S38" s="153"/>
      <c r="T38" s="153"/>
    </row>
    <row r="39" spans="2:20" s="154" customFormat="1" ht="33.75" customHeight="1"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48"/>
      <c r="Q39" s="153"/>
      <c r="R39" s="153"/>
      <c r="S39" s="153"/>
      <c r="T39" s="153"/>
    </row>
    <row r="40" spans="2:20" s="154" customFormat="1" ht="33.75" customHeight="1"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48"/>
      <c r="Q40" s="153"/>
      <c r="R40" s="153"/>
      <c r="S40" s="153"/>
      <c r="T40" s="153"/>
    </row>
    <row r="41" spans="2:20" s="154" customFormat="1" ht="33.75" customHeight="1"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48"/>
      <c r="Q41" s="153"/>
      <c r="R41" s="153"/>
      <c r="S41" s="153"/>
      <c r="T41" s="153"/>
    </row>
    <row r="42" spans="2:20" s="154" customFormat="1" ht="33.75" customHeight="1"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48"/>
      <c r="Q42" s="153"/>
      <c r="R42" s="153"/>
      <c r="S42" s="153"/>
      <c r="T42" s="153"/>
    </row>
    <row r="43" spans="2:20" s="154" customFormat="1" ht="33.75" customHeight="1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48"/>
      <c r="Q43" s="153"/>
      <c r="R43" s="153"/>
      <c r="S43" s="153"/>
      <c r="T43" s="153"/>
    </row>
    <row r="44" spans="2:20" s="154" customFormat="1" ht="33.75" customHeight="1"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48"/>
      <c r="Q44" s="153"/>
      <c r="R44" s="153"/>
      <c r="S44" s="153"/>
      <c r="T44" s="153"/>
    </row>
    <row r="45" spans="2:20" s="154" customFormat="1" ht="33.75" customHeight="1"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48"/>
      <c r="Q45" s="153"/>
      <c r="R45" s="153"/>
      <c r="S45" s="153"/>
      <c r="T45" s="153"/>
    </row>
    <row r="46" spans="2:20" ht="33.75" customHeight="1"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48"/>
      <c r="Q46" s="153"/>
      <c r="R46" s="153"/>
      <c r="S46" s="153"/>
      <c r="T46" s="153"/>
    </row>
    <row r="47" spans="2:20" ht="33.75" customHeight="1"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48"/>
      <c r="Q47" s="153"/>
      <c r="R47" s="153"/>
      <c r="S47" s="153"/>
      <c r="T47" s="153"/>
    </row>
    <row r="48" spans="2:20" ht="33.75" customHeight="1"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48"/>
      <c r="Q48" s="153"/>
      <c r="R48" s="153"/>
      <c r="S48" s="153"/>
      <c r="T48" s="153"/>
    </row>
    <row r="49" spans="2:20" ht="33.75" customHeight="1"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48"/>
      <c r="Q49" s="153"/>
      <c r="R49" s="153"/>
      <c r="S49" s="153"/>
      <c r="T49" s="153"/>
    </row>
    <row r="50" spans="2:20" ht="11.25" customHeight="1"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48"/>
      <c r="Q50" s="153"/>
      <c r="R50" s="153"/>
      <c r="S50" s="153"/>
      <c r="T50" s="153"/>
    </row>
  </sheetData>
  <phoneticPr fontId="11"/>
  <printOptions horizontalCentered="1"/>
  <pageMargins left="0.59055118110236227" right="0.59055118110236227" top="0.78740157480314965" bottom="0.39370078740157483" header="0.19685039370078741" footer="0.19685039370078741"/>
  <pageSetup paperSize="9" scale="50" pageOrder="overThenDown" orientation="portrait" blackAndWhite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リスト!$F$4:$F$9</xm:f>
          </x14:formula1>
          <xm:sqref>R20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A563"/>
  <sheetViews>
    <sheetView showGridLines="0" view="pageBreakPreview" zoomScale="46" zoomScaleNormal="70" zoomScaleSheetLayoutView="46" workbookViewId="0">
      <selection activeCell="M12" sqref="M12"/>
    </sheetView>
  </sheetViews>
  <sheetFormatPr defaultColWidth="9.33203125" defaultRowHeight="13.5"/>
  <cols>
    <col min="1" max="2" width="2.83203125" style="305" customWidth="1"/>
    <col min="3" max="4" width="10.5" style="305" customWidth="1"/>
    <col min="5" max="5" width="29.83203125" style="305" customWidth="1"/>
    <col min="6" max="6" width="18.6640625" style="305" customWidth="1"/>
    <col min="7" max="7" width="26.83203125" style="305" customWidth="1"/>
    <col min="8" max="22" width="22.33203125" style="307" customWidth="1"/>
    <col min="23" max="23" width="2.83203125" style="305" customWidth="1"/>
    <col min="24" max="16384" width="9.33203125" style="305"/>
  </cols>
  <sheetData>
    <row r="1" spans="2:27" s="2" customFormat="1" ht="27.75" customHeight="1">
      <c r="B1" s="1" t="s">
        <v>399</v>
      </c>
      <c r="I1" s="15"/>
      <c r="J1" s="171"/>
    </row>
    <row r="2" spans="2:27" s="2" customFormat="1" ht="15" customHeight="1">
      <c r="C2" s="1"/>
      <c r="J2" s="15"/>
    </row>
    <row r="3" spans="2:27" ht="21.95" customHeight="1">
      <c r="C3" s="306" t="s">
        <v>347</v>
      </c>
    </row>
    <row r="4" spans="2:27" ht="21.95" customHeight="1">
      <c r="C4" s="306"/>
    </row>
    <row r="5" spans="2:27" ht="21.95" customHeight="1">
      <c r="C5" s="309" t="s">
        <v>111</v>
      </c>
      <c r="D5" s="310"/>
      <c r="E5" s="310"/>
      <c r="F5" s="310"/>
      <c r="G5" s="310"/>
      <c r="H5" s="310"/>
      <c r="I5" s="310"/>
      <c r="J5" s="310"/>
      <c r="K5" s="310"/>
    </row>
    <row r="6" spans="2:27" ht="21.95" customHeight="1">
      <c r="C6" s="312" t="s">
        <v>28</v>
      </c>
      <c r="E6" s="328" t="s">
        <v>366</v>
      </c>
      <c r="F6" s="278" t="s">
        <v>383</v>
      </c>
    </row>
    <row r="7" spans="2:27" s="315" customFormat="1" ht="21.95" customHeight="1">
      <c r="C7" s="433" t="s">
        <v>103</v>
      </c>
      <c r="D7" s="434"/>
      <c r="E7" s="431" t="s">
        <v>24</v>
      </c>
      <c r="F7" s="431" t="s">
        <v>112</v>
      </c>
      <c r="G7" s="431" t="s">
        <v>113</v>
      </c>
      <c r="H7" s="283" t="s">
        <v>79</v>
      </c>
      <c r="I7" s="283" t="s">
        <v>80</v>
      </c>
      <c r="J7" s="283" t="s">
        <v>81</v>
      </c>
      <c r="K7" s="283" t="s">
        <v>82</v>
      </c>
      <c r="L7" s="283" t="s">
        <v>83</v>
      </c>
      <c r="M7" s="283" t="s">
        <v>84</v>
      </c>
      <c r="N7" s="283" t="s">
        <v>98</v>
      </c>
      <c r="O7" s="283" t="s">
        <v>85</v>
      </c>
      <c r="P7" s="283" t="s">
        <v>86</v>
      </c>
      <c r="Q7" s="283" t="s">
        <v>87</v>
      </c>
      <c r="R7" s="283" t="s">
        <v>88</v>
      </c>
      <c r="S7" s="283" t="s">
        <v>89</v>
      </c>
      <c r="T7" s="283" t="s">
        <v>94</v>
      </c>
      <c r="U7" s="283" t="s">
        <v>99</v>
      </c>
      <c r="V7" s="283" t="s">
        <v>100</v>
      </c>
      <c r="W7" s="305"/>
      <c r="X7" s="226" t="s">
        <v>415</v>
      </c>
    </row>
    <row r="8" spans="2:27" s="315" customFormat="1" ht="21.95" customHeight="1">
      <c r="C8" s="435"/>
      <c r="D8" s="436"/>
      <c r="E8" s="432"/>
      <c r="F8" s="432"/>
      <c r="G8" s="432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305"/>
      <c r="X8" s="226" t="s">
        <v>416</v>
      </c>
    </row>
    <row r="9" spans="2:27" s="271" customFormat="1" ht="37.5" customHeight="1">
      <c r="C9" s="447" t="s">
        <v>116</v>
      </c>
      <c r="D9" s="447" t="s">
        <v>117</v>
      </c>
      <c r="E9" s="450"/>
      <c r="F9" s="530"/>
      <c r="G9" s="273" t="s">
        <v>408</v>
      </c>
      <c r="H9" s="274"/>
      <c r="I9" s="274"/>
      <c r="J9" s="274"/>
      <c r="K9" s="274"/>
      <c r="L9" s="274"/>
      <c r="M9" s="274"/>
      <c r="N9" s="241"/>
      <c r="O9" s="274"/>
      <c r="P9" s="274"/>
      <c r="Q9" s="274"/>
      <c r="R9" s="274"/>
      <c r="S9" s="274"/>
      <c r="T9" s="274"/>
      <c r="U9" s="241"/>
      <c r="V9" s="241"/>
    </row>
    <row r="10" spans="2:27" s="271" customFormat="1" ht="37.5" customHeight="1">
      <c r="C10" s="448"/>
      <c r="D10" s="448"/>
      <c r="E10" s="451"/>
      <c r="F10" s="531"/>
      <c r="G10" s="273" t="s">
        <v>411</v>
      </c>
      <c r="H10" s="274"/>
      <c r="I10" s="274"/>
      <c r="J10" s="274"/>
      <c r="K10" s="274"/>
      <c r="L10" s="274"/>
      <c r="M10" s="274"/>
      <c r="N10" s="242" t="str">
        <f>IF(COUNT(H10:M10)=0,"",SUM(H10:M10))</f>
        <v/>
      </c>
      <c r="O10" s="274"/>
      <c r="P10" s="274"/>
      <c r="Q10" s="274"/>
      <c r="R10" s="274"/>
      <c r="S10" s="274"/>
      <c r="T10" s="274"/>
      <c r="U10" s="242" t="str">
        <f>IF(COUNT(O10:T10)=0,"",SUM(O10:T10))</f>
        <v/>
      </c>
      <c r="V10" s="242" t="str">
        <f>IF(COUNT(N10,U10)=0,"",SUM(N10,U10))</f>
        <v/>
      </c>
    </row>
    <row r="11" spans="2:27" s="271" customFormat="1" ht="37.5" customHeight="1">
      <c r="C11" s="448"/>
      <c r="D11" s="448"/>
      <c r="E11" s="450"/>
      <c r="F11" s="530"/>
      <c r="G11" s="273" t="s">
        <v>408</v>
      </c>
      <c r="H11" s="274"/>
      <c r="I11" s="274"/>
      <c r="J11" s="274"/>
      <c r="K11" s="274"/>
      <c r="L11" s="274"/>
      <c r="M11" s="274"/>
      <c r="N11" s="241"/>
      <c r="O11" s="274"/>
      <c r="P11" s="274"/>
      <c r="Q11" s="274"/>
      <c r="R11" s="274"/>
      <c r="S11" s="274"/>
      <c r="T11" s="274"/>
      <c r="U11" s="241"/>
      <c r="V11" s="241"/>
    </row>
    <row r="12" spans="2:27" s="271" customFormat="1" ht="37.5" customHeight="1">
      <c r="C12" s="448"/>
      <c r="D12" s="448"/>
      <c r="E12" s="451"/>
      <c r="F12" s="531"/>
      <c r="G12" s="273" t="s">
        <v>411</v>
      </c>
      <c r="H12" s="274"/>
      <c r="I12" s="274"/>
      <c r="J12" s="274"/>
      <c r="K12" s="274"/>
      <c r="L12" s="274"/>
      <c r="M12" s="274"/>
      <c r="N12" s="242" t="str">
        <f t="shared" ref="N12:N42" si="0">IF(COUNT(H12:M12)=0,"",SUM(H12:M12))</f>
        <v/>
      </c>
      <c r="O12" s="274"/>
      <c r="P12" s="274"/>
      <c r="Q12" s="274"/>
      <c r="R12" s="274"/>
      <c r="S12" s="274"/>
      <c r="T12" s="274"/>
      <c r="U12" s="242" t="str">
        <f t="shared" ref="U12:U42" si="1">IF(COUNT(O12:T12)=0,"",SUM(O12:T12))</f>
        <v/>
      </c>
      <c r="V12" s="242" t="str">
        <f t="shared" ref="V12:V42" si="2">IF(COUNT(N12,U12)=0,"",SUM(N12,U12))</f>
        <v/>
      </c>
    </row>
    <row r="13" spans="2:27" s="271" customFormat="1" ht="37.5" customHeight="1">
      <c r="C13" s="448"/>
      <c r="D13" s="448"/>
      <c r="E13" s="450"/>
      <c r="F13" s="530"/>
      <c r="G13" s="273" t="s">
        <v>408</v>
      </c>
      <c r="H13" s="274"/>
      <c r="I13" s="274"/>
      <c r="J13" s="274"/>
      <c r="K13" s="274"/>
      <c r="L13" s="274"/>
      <c r="M13" s="274"/>
      <c r="N13" s="241"/>
      <c r="O13" s="274"/>
      <c r="P13" s="274"/>
      <c r="Q13" s="274"/>
      <c r="R13" s="274"/>
      <c r="S13" s="274"/>
      <c r="T13" s="274"/>
      <c r="U13" s="241"/>
      <c r="V13" s="241"/>
    </row>
    <row r="14" spans="2:27" s="271" customFormat="1" ht="37.5" customHeight="1">
      <c r="C14" s="448"/>
      <c r="D14" s="448"/>
      <c r="E14" s="451"/>
      <c r="F14" s="531"/>
      <c r="G14" s="273" t="s">
        <v>411</v>
      </c>
      <c r="H14" s="274"/>
      <c r="I14" s="274"/>
      <c r="J14" s="274"/>
      <c r="K14" s="274"/>
      <c r="L14" s="274"/>
      <c r="M14" s="274"/>
      <c r="N14" s="242" t="str">
        <f t="shared" si="0"/>
        <v/>
      </c>
      <c r="O14" s="274"/>
      <c r="P14" s="274"/>
      <c r="Q14" s="274"/>
      <c r="R14" s="274"/>
      <c r="S14" s="274"/>
      <c r="T14" s="274"/>
      <c r="U14" s="242" t="str">
        <f t="shared" si="1"/>
        <v/>
      </c>
      <c r="V14" s="242" t="str">
        <f t="shared" si="2"/>
        <v/>
      </c>
    </row>
    <row r="15" spans="2:27" s="271" customFormat="1" ht="37.5" customHeight="1">
      <c r="C15" s="448"/>
      <c r="D15" s="448"/>
      <c r="E15" s="443" t="s">
        <v>118</v>
      </c>
      <c r="F15" s="444"/>
      <c r="G15" s="273" t="s">
        <v>408</v>
      </c>
      <c r="H15" s="274" t="str">
        <f>IF(COUNTIFS($AA$54:$AA$562,$AA15,H$54:H$562,"&gt;=0")=0,"",SUMIF($AA$54:$AA$562,$AA15,H$54:H$562))</f>
        <v/>
      </c>
      <c r="I15" s="274" t="str">
        <f t="shared" ref="I15:M16" si="3">IF(COUNTIFS($AA$54:$AA$562,$AA15,I$54:I$562,"&gt;=0")=0,"",SUMIF($AA$54:$AA$562,$AA15,I$54:I$562))</f>
        <v/>
      </c>
      <c r="J15" s="274" t="str">
        <f t="shared" si="3"/>
        <v/>
      </c>
      <c r="K15" s="274" t="str">
        <f t="shared" si="3"/>
        <v/>
      </c>
      <c r="L15" s="274" t="str">
        <f t="shared" si="3"/>
        <v/>
      </c>
      <c r="M15" s="274" t="str">
        <f t="shared" si="3"/>
        <v/>
      </c>
      <c r="N15" s="241"/>
      <c r="O15" s="274" t="str">
        <f>IF(COUNTIFS($AA$54:$AA$562,$AA15,O$54:O$562,"&gt;=0")=0,"",SUMIF($AA$54:$AA$562,$AA15,O$54:O$562))</f>
        <v/>
      </c>
      <c r="P15" s="274" t="str">
        <f t="shared" ref="P15:T16" si="4">IF(COUNTIFS($AA$54:$AA$562,$AA15,P$54:P$562,"&gt;=0")=0,"",SUMIF($AA$54:$AA$562,$AA15,P$54:P$562))</f>
        <v/>
      </c>
      <c r="Q15" s="274" t="str">
        <f t="shared" si="4"/>
        <v/>
      </c>
      <c r="R15" s="274" t="str">
        <f t="shared" si="4"/>
        <v/>
      </c>
      <c r="S15" s="274" t="str">
        <f t="shared" si="4"/>
        <v/>
      </c>
      <c r="T15" s="274" t="str">
        <f t="shared" si="4"/>
        <v/>
      </c>
      <c r="U15" s="241"/>
      <c r="V15" s="241"/>
      <c r="X15" s="272" t="s">
        <v>414</v>
      </c>
      <c r="AA15" s="271">
        <v>1</v>
      </c>
    </row>
    <row r="16" spans="2:27" s="271" customFormat="1" ht="37.5" customHeight="1">
      <c r="C16" s="448"/>
      <c r="D16" s="449"/>
      <c r="E16" s="445"/>
      <c r="F16" s="446"/>
      <c r="G16" s="273" t="s">
        <v>411</v>
      </c>
      <c r="H16" s="274" t="str">
        <f>IF(COUNTIFS($AA$54:$AA$562,$AA16,H$54:H$562,"&gt;=0")=0,"",SUMIF($AA$54:$AA$562,$AA16,H$54:H$562))</f>
        <v/>
      </c>
      <c r="I16" s="274" t="str">
        <f t="shared" si="3"/>
        <v/>
      </c>
      <c r="J16" s="274" t="str">
        <f t="shared" si="3"/>
        <v/>
      </c>
      <c r="K16" s="274" t="str">
        <f t="shared" si="3"/>
        <v/>
      </c>
      <c r="L16" s="274" t="str">
        <f t="shared" si="3"/>
        <v/>
      </c>
      <c r="M16" s="274" t="str">
        <f t="shared" si="3"/>
        <v/>
      </c>
      <c r="N16" s="242" t="str">
        <f t="shared" si="0"/>
        <v/>
      </c>
      <c r="O16" s="274" t="str">
        <f>IF(COUNTIFS($AA$54:$AA$562,$AA16,O$54:O$562,"&gt;=0")=0,"",SUMIF($AA$54:$AA$562,$AA16,O$54:O$562))</f>
        <v/>
      </c>
      <c r="P16" s="274" t="str">
        <f t="shared" si="4"/>
        <v/>
      </c>
      <c r="Q16" s="274" t="str">
        <f t="shared" si="4"/>
        <v/>
      </c>
      <c r="R16" s="274" t="str">
        <f t="shared" si="4"/>
        <v/>
      </c>
      <c r="S16" s="274" t="str">
        <f t="shared" si="4"/>
        <v/>
      </c>
      <c r="T16" s="274" t="str">
        <f t="shared" si="4"/>
        <v/>
      </c>
      <c r="U16" s="242" t="str">
        <f t="shared" si="1"/>
        <v/>
      </c>
      <c r="V16" s="242" t="str">
        <f t="shared" si="2"/>
        <v/>
      </c>
      <c r="X16" s="272" t="s">
        <v>414</v>
      </c>
      <c r="AA16" s="271">
        <v>2</v>
      </c>
    </row>
    <row r="17" spans="3:27" s="271" customFormat="1" ht="37.5" customHeight="1">
      <c r="C17" s="448"/>
      <c r="D17" s="447" t="s">
        <v>346</v>
      </c>
      <c r="E17" s="450"/>
      <c r="F17" s="530"/>
      <c r="G17" s="273" t="s">
        <v>408</v>
      </c>
      <c r="H17" s="274"/>
      <c r="I17" s="274"/>
      <c r="J17" s="274"/>
      <c r="K17" s="274"/>
      <c r="L17" s="274"/>
      <c r="M17" s="274"/>
      <c r="N17" s="241"/>
      <c r="O17" s="274"/>
      <c r="P17" s="274"/>
      <c r="Q17" s="274"/>
      <c r="R17" s="274"/>
      <c r="S17" s="274"/>
      <c r="T17" s="274"/>
      <c r="U17" s="241"/>
      <c r="V17" s="241"/>
    </row>
    <row r="18" spans="3:27" s="271" customFormat="1" ht="37.5" customHeight="1">
      <c r="C18" s="448"/>
      <c r="D18" s="448"/>
      <c r="E18" s="451"/>
      <c r="F18" s="531"/>
      <c r="G18" s="273" t="s">
        <v>411</v>
      </c>
      <c r="H18" s="274"/>
      <c r="I18" s="274"/>
      <c r="J18" s="274"/>
      <c r="K18" s="274"/>
      <c r="L18" s="274"/>
      <c r="M18" s="274"/>
      <c r="N18" s="242" t="str">
        <f>IF(COUNT(H18:M18)=0,"",SUM(H18:M18))</f>
        <v/>
      </c>
      <c r="O18" s="274"/>
      <c r="P18" s="274"/>
      <c r="Q18" s="274"/>
      <c r="R18" s="274"/>
      <c r="S18" s="274"/>
      <c r="T18" s="274"/>
      <c r="U18" s="242" t="str">
        <f>IF(COUNT(O18:T18)=0,"",SUM(O18:T18))</f>
        <v/>
      </c>
      <c r="V18" s="242" t="str">
        <f>IF(COUNT(N18,U18)=0,"",SUM(N18,U18))</f>
        <v/>
      </c>
    </row>
    <row r="19" spans="3:27" s="271" customFormat="1" ht="37.5" customHeight="1">
      <c r="C19" s="448"/>
      <c r="D19" s="448"/>
      <c r="E19" s="450"/>
      <c r="F19" s="530"/>
      <c r="G19" s="273" t="s">
        <v>408</v>
      </c>
      <c r="H19" s="274"/>
      <c r="I19" s="274"/>
      <c r="J19" s="274"/>
      <c r="K19" s="274"/>
      <c r="L19" s="274"/>
      <c r="M19" s="274"/>
      <c r="N19" s="241"/>
      <c r="O19" s="274"/>
      <c r="P19" s="274"/>
      <c r="Q19" s="274"/>
      <c r="R19" s="274"/>
      <c r="S19" s="274"/>
      <c r="T19" s="274"/>
      <c r="U19" s="241"/>
      <c r="V19" s="241"/>
    </row>
    <row r="20" spans="3:27" s="271" customFormat="1" ht="37.5" customHeight="1">
      <c r="C20" s="448"/>
      <c r="D20" s="448"/>
      <c r="E20" s="451"/>
      <c r="F20" s="531"/>
      <c r="G20" s="273" t="s">
        <v>411</v>
      </c>
      <c r="H20" s="274"/>
      <c r="I20" s="274"/>
      <c r="J20" s="274"/>
      <c r="K20" s="274"/>
      <c r="L20" s="274"/>
      <c r="M20" s="274"/>
      <c r="N20" s="242" t="str">
        <f t="shared" ref="N20" si="5">IF(COUNT(H20:M20)=0,"",SUM(H20:M20))</f>
        <v/>
      </c>
      <c r="O20" s="274"/>
      <c r="P20" s="274"/>
      <c r="Q20" s="274"/>
      <c r="R20" s="274"/>
      <c r="S20" s="274"/>
      <c r="T20" s="274"/>
      <c r="U20" s="242" t="str">
        <f t="shared" ref="U20" si="6">IF(COUNT(O20:T20)=0,"",SUM(O20:T20))</f>
        <v/>
      </c>
      <c r="V20" s="242" t="str">
        <f t="shared" ref="V20" si="7">IF(COUNT(N20,U20)=0,"",SUM(N20,U20))</f>
        <v/>
      </c>
    </row>
    <row r="21" spans="3:27" s="271" customFormat="1" ht="37.5" customHeight="1">
      <c r="C21" s="448"/>
      <c r="D21" s="448"/>
      <c r="E21" s="450"/>
      <c r="F21" s="530"/>
      <c r="G21" s="273" t="s">
        <v>408</v>
      </c>
      <c r="H21" s="274"/>
      <c r="I21" s="274"/>
      <c r="J21" s="274"/>
      <c r="K21" s="274"/>
      <c r="L21" s="274"/>
      <c r="M21" s="274"/>
      <c r="N21" s="241"/>
      <c r="O21" s="274"/>
      <c r="P21" s="274"/>
      <c r="Q21" s="274"/>
      <c r="R21" s="274"/>
      <c r="S21" s="274"/>
      <c r="T21" s="274"/>
      <c r="U21" s="241"/>
      <c r="V21" s="241"/>
    </row>
    <row r="22" spans="3:27" s="271" customFormat="1" ht="37.5" customHeight="1">
      <c r="C22" s="448"/>
      <c r="D22" s="448"/>
      <c r="E22" s="451"/>
      <c r="F22" s="531"/>
      <c r="G22" s="273" t="s">
        <v>411</v>
      </c>
      <c r="H22" s="274"/>
      <c r="I22" s="274"/>
      <c r="J22" s="274"/>
      <c r="K22" s="274"/>
      <c r="L22" s="274"/>
      <c r="M22" s="274"/>
      <c r="N22" s="242" t="str">
        <f t="shared" ref="N22" si="8">IF(COUNT(H22:M22)=0,"",SUM(H22:M22))</f>
        <v/>
      </c>
      <c r="O22" s="274"/>
      <c r="P22" s="274"/>
      <c r="Q22" s="274"/>
      <c r="R22" s="274"/>
      <c r="S22" s="274"/>
      <c r="T22" s="274"/>
      <c r="U22" s="242" t="str">
        <f t="shared" ref="U22" si="9">IF(COUNT(O22:T22)=0,"",SUM(O22:T22))</f>
        <v/>
      </c>
      <c r="V22" s="242" t="str">
        <f t="shared" ref="V22" si="10">IF(COUNT(N22,U22)=0,"",SUM(N22,U22))</f>
        <v/>
      </c>
    </row>
    <row r="23" spans="3:27" s="271" customFormat="1" ht="37.5" customHeight="1">
      <c r="C23" s="448"/>
      <c r="D23" s="448"/>
      <c r="E23" s="443" t="s">
        <v>118</v>
      </c>
      <c r="F23" s="444"/>
      <c r="G23" s="273" t="s">
        <v>408</v>
      </c>
      <c r="H23" s="274" t="str">
        <f>IF(COUNTIFS($AA$54:$AA$562,$AA23,H$54:H$562,"&gt;=0")=0,"",SUMIF($AA$54:$AA$562,$AA23,H$54:H$562))</f>
        <v/>
      </c>
      <c r="I23" s="274" t="str">
        <f t="shared" ref="I23:M24" si="11">IF(COUNTIFS($AA$54:$AA$562,$AA23,I$54:I$562,"&gt;=0")=0,"",SUMIF($AA$54:$AA$562,$AA23,I$54:I$562))</f>
        <v/>
      </c>
      <c r="J23" s="274" t="str">
        <f t="shared" si="11"/>
        <v/>
      </c>
      <c r="K23" s="274" t="str">
        <f t="shared" si="11"/>
        <v/>
      </c>
      <c r="L23" s="274" t="str">
        <f t="shared" si="11"/>
        <v/>
      </c>
      <c r="M23" s="274" t="str">
        <f t="shared" si="11"/>
        <v/>
      </c>
      <c r="N23" s="241"/>
      <c r="O23" s="274" t="str">
        <f>IF(COUNTIFS($AA$54:$AA$562,$AA23,O$54:O$562,"&gt;=0")=0,"",SUMIF($AA$54:$AA$562,$AA23,O$54:O$562))</f>
        <v/>
      </c>
      <c r="P23" s="274" t="str">
        <f t="shared" ref="P23:T24" si="12">IF(COUNTIFS($AA$54:$AA$562,$AA23,P$54:P$562,"&gt;=0")=0,"",SUMIF($AA$54:$AA$562,$AA23,P$54:P$562))</f>
        <v/>
      </c>
      <c r="Q23" s="274" t="str">
        <f t="shared" si="12"/>
        <v/>
      </c>
      <c r="R23" s="274" t="str">
        <f t="shared" si="12"/>
        <v/>
      </c>
      <c r="S23" s="274" t="str">
        <f t="shared" si="12"/>
        <v/>
      </c>
      <c r="T23" s="274" t="str">
        <f t="shared" si="12"/>
        <v/>
      </c>
      <c r="U23" s="241"/>
      <c r="V23" s="241"/>
      <c r="X23" s="272" t="s">
        <v>414</v>
      </c>
      <c r="AA23" s="271">
        <v>3</v>
      </c>
    </row>
    <row r="24" spans="3:27" s="271" customFormat="1" ht="37.5" customHeight="1">
      <c r="C24" s="448"/>
      <c r="D24" s="449"/>
      <c r="E24" s="445"/>
      <c r="F24" s="446"/>
      <c r="G24" s="273" t="s">
        <v>411</v>
      </c>
      <c r="H24" s="274" t="str">
        <f>IF(COUNTIFS($AA$54:$AA$562,$AA24,H$54:H$562,"&gt;=0")=0,"",SUMIF($AA$54:$AA$562,$AA24,H$54:H$562))</f>
        <v/>
      </c>
      <c r="I24" s="274" t="str">
        <f t="shared" si="11"/>
        <v/>
      </c>
      <c r="J24" s="274" t="str">
        <f t="shared" si="11"/>
        <v/>
      </c>
      <c r="K24" s="274" t="str">
        <f t="shared" si="11"/>
        <v/>
      </c>
      <c r="L24" s="274" t="str">
        <f t="shared" si="11"/>
        <v/>
      </c>
      <c r="M24" s="274" t="str">
        <f t="shared" si="11"/>
        <v/>
      </c>
      <c r="N24" s="242" t="str">
        <f t="shared" si="0"/>
        <v/>
      </c>
      <c r="O24" s="274" t="str">
        <f>IF(COUNTIFS($AA$54:$AA$562,$AA24,O$54:O$562,"&gt;=0")=0,"",SUMIF($AA$54:$AA$562,$AA24,O$54:O$562))</f>
        <v/>
      </c>
      <c r="P24" s="274" t="str">
        <f t="shared" si="12"/>
        <v/>
      </c>
      <c r="Q24" s="274" t="str">
        <f t="shared" si="12"/>
        <v/>
      </c>
      <c r="R24" s="274" t="str">
        <f t="shared" si="12"/>
        <v/>
      </c>
      <c r="S24" s="274" t="str">
        <f t="shared" si="12"/>
        <v/>
      </c>
      <c r="T24" s="274" t="str">
        <f t="shared" si="12"/>
        <v/>
      </c>
      <c r="U24" s="242" t="str">
        <f t="shared" si="1"/>
        <v/>
      </c>
      <c r="V24" s="242" t="str">
        <f t="shared" si="2"/>
        <v/>
      </c>
      <c r="X24" s="272" t="s">
        <v>414</v>
      </c>
      <c r="AA24" s="271">
        <v>4</v>
      </c>
    </row>
    <row r="25" spans="3:27" s="271" customFormat="1" ht="37.5" customHeight="1">
      <c r="C25" s="448"/>
      <c r="D25" s="447" t="s">
        <v>119</v>
      </c>
      <c r="E25" s="450"/>
      <c r="F25" s="530"/>
      <c r="G25" s="273" t="s">
        <v>408</v>
      </c>
      <c r="H25" s="274"/>
      <c r="I25" s="274"/>
      <c r="J25" s="274"/>
      <c r="K25" s="274"/>
      <c r="L25" s="274"/>
      <c r="M25" s="274"/>
      <c r="N25" s="241"/>
      <c r="O25" s="274"/>
      <c r="P25" s="274"/>
      <c r="Q25" s="274"/>
      <c r="R25" s="274"/>
      <c r="S25" s="274"/>
      <c r="T25" s="274"/>
      <c r="U25" s="241"/>
      <c r="V25" s="241"/>
    </row>
    <row r="26" spans="3:27" s="271" customFormat="1" ht="34.5">
      <c r="C26" s="448"/>
      <c r="D26" s="448"/>
      <c r="E26" s="451"/>
      <c r="F26" s="531"/>
      <c r="G26" s="273" t="s">
        <v>411</v>
      </c>
      <c r="H26" s="274"/>
      <c r="I26" s="274"/>
      <c r="J26" s="274"/>
      <c r="K26" s="274"/>
      <c r="L26" s="274"/>
      <c r="M26" s="274"/>
      <c r="N26" s="242" t="str">
        <f>IF(COUNT(H26:M26)=0,"",SUM(H26:M26))</f>
        <v/>
      </c>
      <c r="O26" s="274"/>
      <c r="P26" s="274"/>
      <c r="Q26" s="274"/>
      <c r="R26" s="274"/>
      <c r="S26" s="274"/>
      <c r="T26" s="274"/>
      <c r="U26" s="242" t="str">
        <f>IF(COUNT(O26:T26)=0,"",SUM(O26:T26))</f>
        <v/>
      </c>
      <c r="V26" s="242" t="str">
        <f>IF(COUNT(N26,U26)=0,"",SUM(N26,U26))</f>
        <v/>
      </c>
    </row>
    <row r="27" spans="3:27" s="271" customFormat="1" ht="34.5">
      <c r="C27" s="448"/>
      <c r="D27" s="448"/>
      <c r="E27" s="450"/>
      <c r="F27" s="530"/>
      <c r="G27" s="273" t="s">
        <v>408</v>
      </c>
      <c r="H27" s="274"/>
      <c r="I27" s="274"/>
      <c r="J27" s="274"/>
      <c r="K27" s="274"/>
      <c r="L27" s="274"/>
      <c r="M27" s="274"/>
      <c r="N27" s="241"/>
      <c r="O27" s="274"/>
      <c r="P27" s="274"/>
      <c r="Q27" s="274"/>
      <c r="R27" s="274"/>
      <c r="S27" s="274"/>
      <c r="T27" s="274"/>
      <c r="U27" s="241"/>
      <c r="V27" s="241"/>
    </row>
    <row r="28" spans="3:27" s="271" customFormat="1" ht="34.5">
      <c r="C28" s="448"/>
      <c r="D28" s="448"/>
      <c r="E28" s="451"/>
      <c r="F28" s="531"/>
      <c r="G28" s="273" t="s">
        <v>411</v>
      </c>
      <c r="H28" s="274"/>
      <c r="I28" s="274"/>
      <c r="J28" s="274"/>
      <c r="K28" s="274"/>
      <c r="L28" s="274"/>
      <c r="M28" s="274"/>
      <c r="N28" s="242" t="str">
        <f t="shared" ref="N28" si="13">IF(COUNT(H28:M28)=0,"",SUM(H28:M28))</f>
        <v/>
      </c>
      <c r="O28" s="274"/>
      <c r="P28" s="274"/>
      <c r="Q28" s="274"/>
      <c r="R28" s="274"/>
      <c r="S28" s="274"/>
      <c r="T28" s="274"/>
      <c r="U28" s="242" t="str">
        <f t="shared" ref="U28" si="14">IF(COUNT(O28:T28)=0,"",SUM(O28:T28))</f>
        <v/>
      </c>
      <c r="V28" s="242" t="str">
        <f t="shared" ref="V28" si="15">IF(COUNT(N28,U28)=0,"",SUM(N28,U28))</f>
        <v/>
      </c>
    </row>
    <row r="29" spans="3:27" s="271" customFormat="1" ht="34.5">
      <c r="C29" s="448"/>
      <c r="D29" s="448"/>
      <c r="E29" s="450"/>
      <c r="F29" s="530"/>
      <c r="G29" s="273" t="s">
        <v>408</v>
      </c>
      <c r="H29" s="274"/>
      <c r="I29" s="274"/>
      <c r="J29" s="274"/>
      <c r="K29" s="274"/>
      <c r="L29" s="274"/>
      <c r="M29" s="274"/>
      <c r="N29" s="241"/>
      <c r="O29" s="274"/>
      <c r="P29" s="274"/>
      <c r="Q29" s="274"/>
      <c r="R29" s="274"/>
      <c r="S29" s="274"/>
      <c r="T29" s="274"/>
      <c r="U29" s="241"/>
      <c r="V29" s="241"/>
    </row>
    <row r="30" spans="3:27" s="271" customFormat="1" ht="34.5">
      <c r="C30" s="448"/>
      <c r="D30" s="448"/>
      <c r="E30" s="451"/>
      <c r="F30" s="531"/>
      <c r="G30" s="273" t="s">
        <v>411</v>
      </c>
      <c r="H30" s="274"/>
      <c r="I30" s="274"/>
      <c r="J30" s="274"/>
      <c r="K30" s="274"/>
      <c r="L30" s="274"/>
      <c r="M30" s="274"/>
      <c r="N30" s="242" t="str">
        <f t="shared" ref="N30" si="16">IF(COUNT(H30:M30)=0,"",SUM(H30:M30))</f>
        <v/>
      </c>
      <c r="O30" s="274"/>
      <c r="P30" s="274"/>
      <c r="Q30" s="274"/>
      <c r="R30" s="274"/>
      <c r="S30" s="274"/>
      <c r="T30" s="274"/>
      <c r="U30" s="242" t="str">
        <f t="shared" ref="U30" si="17">IF(COUNT(O30:T30)=0,"",SUM(O30:T30))</f>
        <v/>
      </c>
      <c r="V30" s="242" t="str">
        <f t="shared" ref="V30" si="18">IF(COUNT(N30,U30)=0,"",SUM(N30,U30))</f>
        <v/>
      </c>
    </row>
    <row r="31" spans="3:27" s="271" customFormat="1" ht="34.5">
      <c r="C31" s="448"/>
      <c r="D31" s="448"/>
      <c r="E31" s="443" t="s">
        <v>118</v>
      </c>
      <c r="F31" s="444"/>
      <c r="G31" s="273" t="s">
        <v>408</v>
      </c>
      <c r="H31" s="274" t="str">
        <f>IF(COUNTIFS($AA$54:$AA$562,$AA31,H$54:H$562,"&gt;=0")=0,"",SUMIF($AA$54:$AA$562,$AA31,H$54:H$562))</f>
        <v/>
      </c>
      <c r="I31" s="274" t="str">
        <f t="shared" ref="I31:M32" si="19">IF(COUNTIFS($AA$54:$AA$562,$AA31,I$54:I$562,"&gt;=0")=0,"",SUMIF($AA$54:$AA$562,$AA31,I$54:I$562))</f>
        <v/>
      </c>
      <c r="J31" s="274" t="str">
        <f t="shared" si="19"/>
        <v/>
      </c>
      <c r="K31" s="274" t="str">
        <f t="shared" si="19"/>
        <v/>
      </c>
      <c r="L31" s="274" t="str">
        <f t="shared" si="19"/>
        <v/>
      </c>
      <c r="M31" s="274" t="str">
        <f t="shared" si="19"/>
        <v/>
      </c>
      <c r="N31" s="241"/>
      <c r="O31" s="274" t="str">
        <f>IF(COUNTIFS($AA$54:$AA$562,$AA31,O$54:O$562,"&gt;=0")=0,"",SUMIF($AA$54:$AA$562,$AA31,O$54:O$562))</f>
        <v/>
      </c>
      <c r="P31" s="274" t="str">
        <f t="shared" ref="P31:T32" si="20">IF(COUNTIFS($AA$54:$AA$562,$AA31,P$54:P$562,"&gt;=0")=0,"",SUMIF($AA$54:$AA$562,$AA31,P$54:P$562))</f>
        <v/>
      </c>
      <c r="Q31" s="274" t="str">
        <f t="shared" si="20"/>
        <v/>
      </c>
      <c r="R31" s="274" t="str">
        <f t="shared" si="20"/>
        <v/>
      </c>
      <c r="S31" s="274" t="str">
        <f t="shared" si="20"/>
        <v/>
      </c>
      <c r="T31" s="274" t="str">
        <f t="shared" si="20"/>
        <v/>
      </c>
      <c r="U31" s="241"/>
      <c r="V31" s="241"/>
      <c r="X31" s="272" t="s">
        <v>414</v>
      </c>
      <c r="AA31" s="271">
        <v>5</v>
      </c>
    </row>
    <row r="32" spans="3:27" s="271" customFormat="1" ht="34.5">
      <c r="C32" s="448"/>
      <c r="D32" s="449"/>
      <c r="E32" s="445"/>
      <c r="F32" s="446"/>
      <c r="G32" s="273" t="s">
        <v>411</v>
      </c>
      <c r="H32" s="274" t="str">
        <f>IF(COUNTIFS($AA$54:$AA$562,$AA32,H$54:H$562,"&gt;=0")=0,"",SUMIF($AA$54:$AA$562,$AA32,H$54:H$562))</f>
        <v/>
      </c>
      <c r="I32" s="274" t="str">
        <f t="shared" si="19"/>
        <v/>
      </c>
      <c r="J32" s="274" t="str">
        <f t="shared" si="19"/>
        <v/>
      </c>
      <c r="K32" s="274" t="str">
        <f t="shared" si="19"/>
        <v/>
      </c>
      <c r="L32" s="274" t="str">
        <f t="shared" si="19"/>
        <v/>
      </c>
      <c r="M32" s="274" t="str">
        <f t="shared" si="19"/>
        <v/>
      </c>
      <c r="N32" s="242" t="str">
        <f t="shared" si="0"/>
        <v/>
      </c>
      <c r="O32" s="274" t="str">
        <f>IF(COUNTIFS($AA$54:$AA$562,$AA32,O$54:O$562,"&gt;=0")=0,"",SUMIF($AA$54:$AA$562,$AA32,O$54:O$562))</f>
        <v/>
      </c>
      <c r="P32" s="274" t="str">
        <f t="shared" si="20"/>
        <v/>
      </c>
      <c r="Q32" s="274" t="str">
        <f t="shared" si="20"/>
        <v/>
      </c>
      <c r="R32" s="274" t="str">
        <f t="shared" si="20"/>
        <v/>
      </c>
      <c r="S32" s="274" t="str">
        <f t="shared" si="20"/>
        <v/>
      </c>
      <c r="T32" s="274" t="str">
        <f t="shared" si="20"/>
        <v/>
      </c>
      <c r="U32" s="242" t="str">
        <f t="shared" si="1"/>
        <v/>
      </c>
      <c r="V32" s="242" t="str">
        <f t="shared" si="2"/>
        <v/>
      </c>
      <c r="X32" s="272" t="s">
        <v>414</v>
      </c>
      <c r="AA32" s="271">
        <v>6</v>
      </c>
    </row>
    <row r="33" spans="3:27" s="271" customFormat="1" ht="37.5" customHeight="1">
      <c r="C33" s="448"/>
      <c r="D33" s="447" t="s">
        <v>120</v>
      </c>
      <c r="E33" s="450"/>
      <c r="F33" s="530"/>
      <c r="G33" s="273" t="s">
        <v>408</v>
      </c>
      <c r="H33" s="274"/>
      <c r="I33" s="274"/>
      <c r="J33" s="274"/>
      <c r="K33" s="274"/>
      <c r="L33" s="274"/>
      <c r="M33" s="274"/>
      <c r="N33" s="241"/>
      <c r="O33" s="274"/>
      <c r="P33" s="274"/>
      <c r="Q33" s="274"/>
      <c r="R33" s="274"/>
      <c r="S33" s="274"/>
      <c r="T33" s="274"/>
      <c r="U33" s="241"/>
      <c r="V33" s="241"/>
    </row>
    <row r="34" spans="3:27" s="271" customFormat="1" ht="34.5">
      <c r="C34" s="448"/>
      <c r="D34" s="448"/>
      <c r="E34" s="451"/>
      <c r="F34" s="531"/>
      <c r="G34" s="273" t="s">
        <v>411</v>
      </c>
      <c r="H34" s="274"/>
      <c r="I34" s="274"/>
      <c r="J34" s="274"/>
      <c r="K34" s="274"/>
      <c r="L34" s="274"/>
      <c r="M34" s="274"/>
      <c r="N34" s="242" t="str">
        <f>IF(COUNT(H34:M34)=0,"",SUM(H34:M34))</f>
        <v/>
      </c>
      <c r="O34" s="274"/>
      <c r="P34" s="274"/>
      <c r="Q34" s="274"/>
      <c r="R34" s="274"/>
      <c r="S34" s="274"/>
      <c r="T34" s="274"/>
      <c r="U34" s="242" t="str">
        <f>IF(COUNT(O34:T34)=0,"",SUM(O34:T34))</f>
        <v/>
      </c>
      <c r="V34" s="242" t="str">
        <f>IF(COUNT(N34,U34)=0,"",SUM(N34,U34))</f>
        <v/>
      </c>
    </row>
    <row r="35" spans="3:27" s="271" customFormat="1" ht="34.5">
      <c r="C35" s="448"/>
      <c r="D35" s="448"/>
      <c r="E35" s="450"/>
      <c r="F35" s="530"/>
      <c r="G35" s="273" t="s">
        <v>408</v>
      </c>
      <c r="H35" s="274"/>
      <c r="I35" s="274"/>
      <c r="J35" s="274"/>
      <c r="K35" s="274"/>
      <c r="L35" s="274"/>
      <c r="M35" s="274"/>
      <c r="N35" s="241"/>
      <c r="O35" s="274"/>
      <c r="P35" s="274"/>
      <c r="Q35" s="274"/>
      <c r="R35" s="274"/>
      <c r="S35" s="274"/>
      <c r="T35" s="274"/>
      <c r="U35" s="241"/>
      <c r="V35" s="241"/>
    </row>
    <row r="36" spans="3:27" s="271" customFormat="1" ht="34.5">
      <c r="C36" s="448"/>
      <c r="D36" s="448"/>
      <c r="E36" s="451"/>
      <c r="F36" s="531"/>
      <c r="G36" s="273" t="s">
        <v>411</v>
      </c>
      <c r="H36" s="274"/>
      <c r="I36" s="274"/>
      <c r="J36" s="274"/>
      <c r="K36" s="274"/>
      <c r="L36" s="274"/>
      <c r="M36" s="274"/>
      <c r="N36" s="242" t="str">
        <f t="shared" ref="N36" si="21">IF(COUNT(H36:M36)=0,"",SUM(H36:M36))</f>
        <v/>
      </c>
      <c r="O36" s="274"/>
      <c r="P36" s="274"/>
      <c r="Q36" s="274"/>
      <c r="R36" s="274"/>
      <c r="S36" s="274"/>
      <c r="T36" s="274"/>
      <c r="U36" s="242" t="str">
        <f t="shared" ref="U36" si="22">IF(COUNT(O36:T36)=0,"",SUM(O36:T36))</f>
        <v/>
      </c>
      <c r="V36" s="242" t="str">
        <f t="shared" ref="V36" si="23">IF(COUNT(N36,U36)=0,"",SUM(N36,U36))</f>
        <v/>
      </c>
    </row>
    <row r="37" spans="3:27" s="271" customFormat="1" ht="34.5">
      <c r="C37" s="448"/>
      <c r="D37" s="448"/>
      <c r="E37" s="450"/>
      <c r="F37" s="530"/>
      <c r="G37" s="273" t="s">
        <v>408</v>
      </c>
      <c r="H37" s="274"/>
      <c r="I37" s="274"/>
      <c r="J37" s="274"/>
      <c r="K37" s="274"/>
      <c r="L37" s="274"/>
      <c r="M37" s="274"/>
      <c r="N37" s="241"/>
      <c r="O37" s="274"/>
      <c r="P37" s="274"/>
      <c r="Q37" s="274"/>
      <c r="R37" s="274"/>
      <c r="S37" s="274"/>
      <c r="T37" s="274"/>
      <c r="U37" s="241"/>
      <c r="V37" s="241"/>
    </row>
    <row r="38" spans="3:27" s="271" customFormat="1" ht="34.5">
      <c r="C38" s="448"/>
      <c r="D38" s="448"/>
      <c r="E38" s="451"/>
      <c r="F38" s="531"/>
      <c r="G38" s="273" t="s">
        <v>411</v>
      </c>
      <c r="H38" s="274"/>
      <c r="I38" s="274"/>
      <c r="J38" s="274"/>
      <c r="K38" s="274"/>
      <c r="L38" s="274"/>
      <c r="M38" s="274"/>
      <c r="N38" s="242" t="str">
        <f t="shared" ref="N38" si="24">IF(COUNT(H38:M38)=0,"",SUM(H38:M38))</f>
        <v/>
      </c>
      <c r="O38" s="274"/>
      <c r="P38" s="274"/>
      <c r="Q38" s="274"/>
      <c r="R38" s="274"/>
      <c r="S38" s="274"/>
      <c r="T38" s="274"/>
      <c r="U38" s="242" t="str">
        <f t="shared" ref="U38" si="25">IF(COUNT(O38:T38)=0,"",SUM(O38:T38))</f>
        <v/>
      </c>
      <c r="V38" s="242" t="str">
        <f t="shared" ref="V38" si="26">IF(COUNT(N38,U38)=0,"",SUM(N38,U38))</f>
        <v/>
      </c>
    </row>
    <row r="39" spans="3:27" s="271" customFormat="1" ht="34.5">
      <c r="C39" s="448"/>
      <c r="D39" s="448"/>
      <c r="E39" s="443" t="s">
        <v>118</v>
      </c>
      <c r="F39" s="444"/>
      <c r="G39" s="273" t="s">
        <v>408</v>
      </c>
      <c r="H39" s="274" t="str">
        <f>IF(COUNTIFS($AA$54:$AA$562,$AA39,H$54:H$562,"&gt;=0")=0,"",SUMIF($AA$54:$AA$562,$AA39,H$54:H$562))</f>
        <v/>
      </c>
      <c r="I39" s="274" t="str">
        <f t="shared" ref="I39:M40" si="27">IF(COUNTIFS($AA$54:$AA$562,$AA39,I$54:I$562,"&gt;=0")=0,"",SUMIF($AA$54:$AA$562,$AA39,I$54:I$562))</f>
        <v/>
      </c>
      <c r="J39" s="274" t="str">
        <f t="shared" si="27"/>
        <v/>
      </c>
      <c r="K39" s="274" t="str">
        <f t="shared" si="27"/>
        <v/>
      </c>
      <c r="L39" s="274" t="str">
        <f t="shared" si="27"/>
        <v/>
      </c>
      <c r="M39" s="274" t="str">
        <f t="shared" si="27"/>
        <v/>
      </c>
      <c r="N39" s="241"/>
      <c r="O39" s="274" t="str">
        <f>IF(COUNTIFS($AA$54:$AA$562,$AA39,O$54:O$562,"&gt;=0")=0,"",SUMIF($AA$54:$AA$562,$AA39,O$54:O$562))</f>
        <v/>
      </c>
      <c r="P39" s="274" t="str">
        <f t="shared" ref="P39:T40" si="28">IF(COUNTIFS($AA$54:$AA$562,$AA39,P$54:P$562,"&gt;=0")=0,"",SUMIF($AA$54:$AA$562,$AA39,P$54:P$562))</f>
        <v/>
      </c>
      <c r="Q39" s="274" t="str">
        <f t="shared" si="28"/>
        <v/>
      </c>
      <c r="R39" s="274" t="str">
        <f t="shared" si="28"/>
        <v/>
      </c>
      <c r="S39" s="274" t="str">
        <f t="shared" si="28"/>
        <v/>
      </c>
      <c r="T39" s="274" t="str">
        <f t="shared" si="28"/>
        <v/>
      </c>
      <c r="U39" s="241"/>
      <c r="V39" s="241"/>
      <c r="X39" s="272" t="s">
        <v>414</v>
      </c>
      <c r="AA39" s="271">
        <v>7</v>
      </c>
    </row>
    <row r="40" spans="3:27" s="271" customFormat="1" ht="34.5">
      <c r="C40" s="448"/>
      <c r="D40" s="449"/>
      <c r="E40" s="445"/>
      <c r="F40" s="446"/>
      <c r="G40" s="273" t="s">
        <v>411</v>
      </c>
      <c r="H40" s="274" t="str">
        <f>IF(COUNTIFS($AA$54:$AA$562,$AA40,H$54:H$562,"&gt;=0")=0,"",SUMIF($AA$54:$AA$562,$AA40,H$54:H$562))</f>
        <v/>
      </c>
      <c r="I40" s="274" t="str">
        <f t="shared" si="27"/>
        <v/>
      </c>
      <c r="J40" s="274" t="str">
        <f t="shared" si="27"/>
        <v/>
      </c>
      <c r="K40" s="274" t="str">
        <f t="shared" si="27"/>
        <v/>
      </c>
      <c r="L40" s="274" t="str">
        <f t="shared" si="27"/>
        <v/>
      </c>
      <c r="M40" s="274" t="str">
        <f t="shared" si="27"/>
        <v/>
      </c>
      <c r="N40" s="242" t="str">
        <f t="shared" si="0"/>
        <v/>
      </c>
      <c r="O40" s="274" t="str">
        <f>IF(COUNTIFS($AA$54:$AA$562,$AA40,O$54:O$562,"&gt;=0")=0,"",SUMIF($AA$54:$AA$562,$AA40,O$54:O$562))</f>
        <v/>
      </c>
      <c r="P40" s="274" t="str">
        <f t="shared" si="28"/>
        <v/>
      </c>
      <c r="Q40" s="274" t="str">
        <f t="shared" si="28"/>
        <v/>
      </c>
      <c r="R40" s="274" t="str">
        <f t="shared" si="28"/>
        <v/>
      </c>
      <c r="S40" s="274" t="str">
        <f t="shared" si="28"/>
        <v/>
      </c>
      <c r="T40" s="274" t="str">
        <f t="shared" si="28"/>
        <v/>
      </c>
      <c r="U40" s="242" t="str">
        <f t="shared" si="1"/>
        <v/>
      </c>
      <c r="V40" s="242" t="str">
        <f t="shared" si="2"/>
        <v/>
      </c>
      <c r="X40" s="272" t="s">
        <v>414</v>
      </c>
      <c r="AA40" s="271">
        <v>8</v>
      </c>
    </row>
    <row r="41" spans="3:27" s="271" customFormat="1" ht="34.5">
      <c r="C41" s="448"/>
      <c r="D41" s="437" t="s">
        <v>121</v>
      </c>
      <c r="E41" s="437"/>
      <c r="F41" s="437"/>
      <c r="G41" s="273" t="s">
        <v>408</v>
      </c>
      <c r="H41" s="274" t="str">
        <f>IF(COUNT(H15,H23,H31,H39)=0,"",SUM(H15,H23,H31,H39))</f>
        <v/>
      </c>
      <c r="I41" s="274" t="str">
        <f t="shared" ref="I41:M41" si="29">IF(COUNT(I15,I23,I31,I39)=0,"",SUM(I15,I23,I31,I39))</f>
        <v/>
      </c>
      <c r="J41" s="274" t="str">
        <f t="shared" si="29"/>
        <v/>
      </c>
      <c r="K41" s="274" t="str">
        <f t="shared" si="29"/>
        <v/>
      </c>
      <c r="L41" s="274" t="str">
        <f t="shared" si="29"/>
        <v/>
      </c>
      <c r="M41" s="274" t="str">
        <f t="shared" si="29"/>
        <v/>
      </c>
      <c r="N41" s="241"/>
      <c r="O41" s="274" t="str">
        <f>IF(COUNT(O15,O23,O31,O39)=0,"",SUM(O15,O23,O31,O39))</f>
        <v/>
      </c>
      <c r="P41" s="274" t="str">
        <f t="shared" ref="P41:T41" si="30">IF(COUNT(P15,P23,P31,P39)=0,"",SUM(P15,P23,P31,P39))</f>
        <v/>
      </c>
      <c r="Q41" s="274" t="str">
        <f t="shared" si="30"/>
        <v/>
      </c>
      <c r="R41" s="274" t="str">
        <f t="shared" si="30"/>
        <v/>
      </c>
      <c r="S41" s="274" t="str">
        <f t="shared" si="30"/>
        <v/>
      </c>
      <c r="T41" s="274" t="str">
        <f t="shared" si="30"/>
        <v/>
      </c>
      <c r="U41" s="241"/>
      <c r="V41" s="241"/>
      <c r="X41" s="272" t="s">
        <v>414</v>
      </c>
    </row>
    <row r="42" spans="3:27" s="271" customFormat="1" ht="34.5">
      <c r="C42" s="449"/>
      <c r="D42" s="437"/>
      <c r="E42" s="437"/>
      <c r="F42" s="437"/>
      <c r="G42" s="273" t="s">
        <v>411</v>
      </c>
      <c r="H42" s="274" t="str">
        <f>IF(COUNT(H16,H24,H32,H40)=0,"",SUM(H16,H24,H32,H40))</f>
        <v/>
      </c>
      <c r="I42" s="274" t="str">
        <f t="shared" ref="I42:M42" si="31">IF(COUNT(I16,I24,I32,I40)=0,"",SUM(I16,I24,I32,I40))</f>
        <v/>
      </c>
      <c r="J42" s="274" t="str">
        <f t="shared" si="31"/>
        <v/>
      </c>
      <c r="K42" s="274" t="str">
        <f t="shared" si="31"/>
        <v/>
      </c>
      <c r="L42" s="274" t="str">
        <f t="shared" si="31"/>
        <v/>
      </c>
      <c r="M42" s="274" t="str">
        <f t="shared" si="31"/>
        <v/>
      </c>
      <c r="N42" s="242" t="str">
        <f t="shared" si="0"/>
        <v/>
      </c>
      <c r="O42" s="274" t="str">
        <f>IF(COUNT(O16,O24,O32,O40)=0,"",SUM(O16,O24,O32,O40))</f>
        <v/>
      </c>
      <c r="P42" s="274" t="str">
        <f t="shared" ref="P42:T42" si="32">IF(COUNT(P16,P24,P32,P40)=0,"",SUM(P16,P24,P32,P40))</f>
        <v/>
      </c>
      <c r="Q42" s="274" t="str">
        <f t="shared" si="32"/>
        <v/>
      </c>
      <c r="R42" s="274" t="str">
        <f t="shared" si="32"/>
        <v/>
      </c>
      <c r="S42" s="274" t="str">
        <f t="shared" si="32"/>
        <v/>
      </c>
      <c r="T42" s="274" t="str">
        <f t="shared" si="32"/>
        <v/>
      </c>
      <c r="U42" s="242" t="str">
        <f t="shared" si="1"/>
        <v/>
      </c>
      <c r="V42" s="242" t="str">
        <f t="shared" si="2"/>
        <v/>
      </c>
      <c r="X42" s="272" t="s">
        <v>414</v>
      </c>
    </row>
    <row r="43" spans="3:27" s="324" customFormat="1" ht="18.75" customHeight="1">
      <c r="C43" s="320" t="s">
        <v>260</v>
      </c>
      <c r="D43" s="321"/>
      <c r="E43" s="321"/>
      <c r="F43" s="321"/>
      <c r="G43" s="322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</row>
    <row r="44" spans="3:27" s="324" customFormat="1" ht="18.75" customHeight="1">
      <c r="C44" s="338"/>
      <c r="D44" s="339"/>
      <c r="E44" s="339"/>
      <c r="F44" s="339"/>
      <c r="G44" s="340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</row>
    <row r="45" spans="3:27" s="324" customFormat="1" ht="18.75" customHeight="1">
      <c r="C45" s="338"/>
      <c r="D45" s="339"/>
      <c r="E45" s="339"/>
      <c r="F45" s="339"/>
      <c r="G45" s="340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</row>
    <row r="46" spans="3:27" s="324" customFormat="1" ht="18.75" customHeight="1">
      <c r="C46" s="338"/>
      <c r="D46" s="339"/>
      <c r="E46" s="339"/>
      <c r="F46" s="339"/>
      <c r="G46" s="340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</row>
    <row r="47" spans="3:27" s="324" customFormat="1" ht="18.75" customHeight="1">
      <c r="C47" s="338"/>
      <c r="D47" s="339"/>
      <c r="E47" s="339"/>
      <c r="F47" s="339"/>
      <c r="G47" s="340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</row>
    <row r="48" spans="3:27" s="324" customFormat="1" ht="18.75" customHeight="1">
      <c r="C48" s="338"/>
      <c r="D48" s="339"/>
      <c r="E48" s="339"/>
      <c r="F48" s="339"/>
      <c r="G48" s="340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</row>
    <row r="49" spans="3:24" s="324" customFormat="1" ht="18.75" customHeight="1">
      <c r="C49" s="338"/>
      <c r="D49" s="339"/>
      <c r="E49" s="339"/>
      <c r="F49" s="339"/>
      <c r="G49" s="340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</row>
    <row r="50" spans="3:24" s="324" customFormat="1" ht="18.75" customHeight="1">
      <c r="C50" s="338"/>
      <c r="D50" s="339"/>
      <c r="E50" s="339"/>
      <c r="F50" s="339"/>
      <c r="G50" s="340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</row>
    <row r="51" spans="3:24" s="324" customFormat="1" ht="18.75" customHeight="1">
      <c r="C51" s="338"/>
      <c r="D51" s="339"/>
      <c r="E51" s="339"/>
      <c r="F51" s="339"/>
      <c r="G51" s="340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</row>
    <row r="52" spans="3:24" s="324" customFormat="1" ht="18.75" customHeight="1">
      <c r="C52" s="338"/>
      <c r="D52" s="339"/>
      <c r="E52" s="339"/>
      <c r="F52" s="339"/>
      <c r="G52" s="340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</row>
    <row r="53" spans="3:24" ht="18.75" customHeight="1">
      <c r="C53" s="341"/>
      <c r="D53" s="341"/>
      <c r="E53" s="341"/>
      <c r="F53" s="341"/>
      <c r="G53" s="341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</row>
    <row r="54" spans="3:24" ht="21.95" customHeight="1">
      <c r="C54" s="306" t="s">
        <v>347</v>
      </c>
    </row>
    <row r="55" spans="3:24" ht="21.95" customHeight="1">
      <c r="C55" s="306"/>
    </row>
    <row r="56" spans="3:24" ht="21.95" customHeight="1">
      <c r="C56" s="309" t="s">
        <v>111</v>
      </c>
      <c r="D56" s="310"/>
      <c r="E56" s="310"/>
      <c r="F56" s="310"/>
      <c r="G56" s="310"/>
      <c r="H56" s="310"/>
      <c r="I56" s="310"/>
      <c r="J56" s="310"/>
      <c r="K56" s="310"/>
    </row>
    <row r="57" spans="3:24" ht="21.95" customHeight="1">
      <c r="C57" s="312" t="s">
        <v>28</v>
      </c>
      <c r="E57" s="328" t="s">
        <v>348</v>
      </c>
      <c r="F57" s="329" t="str">
        <f>F6</f>
        <v>（エリア指定断面）</v>
      </c>
    </row>
    <row r="58" spans="3:24" s="315" customFormat="1" ht="21.95" customHeight="1">
      <c r="C58" s="433" t="s">
        <v>103</v>
      </c>
      <c r="D58" s="434"/>
      <c r="E58" s="431" t="s">
        <v>24</v>
      </c>
      <c r="F58" s="431" t="s">
        <v>112</v>
      </c>
      <c r="G58" s="431" t="s">
        <v>113</v>
      </c>
      <c r="H58" s="283" t="s">
        <v>79</v>
      </c>
      <c r="I58" s="283" t="s">
        <v>80</v>
      </c>
      <c r="J58" s="283" t="s">
        <v>81</v>
      </c>
      <c r="K58" s="283" t="s">
        <v>82</v>
      </c>
      <c r="L58" s="283" t="s">
        <v>83</v>
      </c>
      <c r="M58" s="283" t="s">
        <v>84</v>
      </c>
      <c r="N58" s="283" t="s">
        <v>98</v>
      </c>
      <c r="O58" s="283" t="s">
        <v>85</v>
      </c>
      <c r="P58" s="283" t="s">
        <v>86</v>
      </c>
      <c r="Q58" s="283" t="s">
        <v>87</v>
      </c>
      <c r="R58" s="283" t="s">
        <v>88</v>
      </c>
      <c r="S58" s="283" t="s">
        <v>89</v>
      </c>
      <c r="T58" s="283" t="s">
        <v>94</v>
      </c>
      <c r="U58" s="283" t="s">
        <v>99</v>
      </c>
      <c r="V58" s="283" t="s">
        <v>100</v>
      </c>
      <c r="W58" s="305"/>
      <c r="X58" s="226" t="s">
        <v>415</v>
      </c>
    </row>
    <row r="59" spans="3:24" s="315" customFormat="1" ht="21.95" customHeight="1">
      <c r="C59" s="435"/>
      <c r="D59" s="436"/>
      <c r="E59" s="432"/>
      <c r="F59" s="432"/>
      <c r="G59" s="432"/>
      <c r="H59" s="266" t="s">
        <v>452</v>
      </c>
      <c r="I59" s="266" t="s">
        <v>453</v>
      </c>
      <c r="J59" s="266" t="s">
        <v>454</v>
      </c>
      <c r="K59" s="266" t="s">
        <v>454</v>
      </c>
      <c r="L59" s="266" t="s">
        <v>454</v>
      </c>
      <c r="M59" s="266" t="s">
        <v>452</v>
      </c>
      <c r="N59" s="23"/>
      <c r="O59" s="266" t="s">
        <v>455</v>
      </c>
      <c r="P59" s="266" t="s">
        <v>455</v>
      </c>
      <c r="Q59" s="266" t="s">
        <v>455</v>
      </c>
      <c r="R59" s="266" t="s">
        <v>455</v>
      </c>
      <c r="S59" s="266" t="s">
        <v>452</v>
      </c>
      <c r="T59" s="266" t="s">
        <v>452</v>
      </c>
      <c r="U59" s="285"/>
      <c r="V59" s="285"/>
      <c r="W59" s="305"/>
      <c r="X59" s="226" t="s">
        <v>416</v>
      </c>
    </row>
    <row r="60" spans="3:24" s="271" customFormat="1" ht="37.5" customHeight="1">
      <c r="C60" s="438" t="s">
        <v>116</v>
      </c>
      <c r="D60" s="438" t="s">
        <v>117</v>
      </c>
      <c r="E60" s="532"/>
      <c r="F60" s="534"/>
      <c r="G60" s="268" t="s">
        <v>408</v>
      </c>
      <c r="H60" s="303"/>
      <c r="I60" s="303"/>
      <c r="J60" s="303"/>
      <c r="K60" s="303"/>
      <c r="L60" s="303"/>
      <c r="M60" s="303"/>
      <c r="N60" s="270"/>
      <c r="O60" s="303"/>
      <c r="P60" s="303"/>
      <c r="Q60" s="303"/>
      <c r="R60" s="303"/>
      <c r="S60" s="303"/>
      <c r="T60" s="303"/>
      <c r="U60" s="270"/>
      <c r="V60" s="270"/>
    </row>
    <row r="61" spans="3:24" s="271" customFormat="1" ht="37.5" customHeight="1">
      <c r="C61" s="439"/>
      <c r="D61" s="439"/>
      <c r="E61" s="533"/>
      <c r="F61" s="535"/>
      <c r="G61" s="268" t="s">
        <v>411</v>
      </c>
      <c r="H61" s="303"/>
      <c r="I61" s="303"/>
      <c r="J61" s="303"/>
      <c r="K61" s="303"/>
      <c r="L61" s="303"/>
      <c r="M61" s="303"/>
      <c r="N61" s="269" t="str">
        <f>IF(COUNT(H61:M61)=0,"",SUM(H61:M61))</f>
        <v/>
      </c>
      <c r="O61" s="303"/>
      <c r="P61" s="303"/>
      <c r="Q61" s="303"/>
      <c r="R61" s="303"/>
      <c r="S61" s="303"/>
      <c r="T61" s="303"/>
      <c r="U61" s="269" t="str">
        <f>IF(COUNT(O61:T61)=0,"",SUM(O61:T61))</f>
        <v/>
      </c>
      <c r="V61" s="269" t="str">
        <f>IF(COUNT(N61,U61)=0,"",SUM(N61,U61))</f>
        <v/>
      </c>
    </row>
    <row r="62" spans="3:24" s="271" customFormat="1" ht="37.5" customHeight="1">
      <c r="C62" s="439"/>
      <c r="D62" s="439"/>
      <c r="E62" s="532"/>
      <c r="F62" s="534"/>
      <c r="G62" s="268" t="s">
        <v>408</v>
      </c>
      <c r="H62" s="303"/>
      <c r="I62" s="303"/>
      <c r="J62" s="303"/>
      <c r="K62" s="303"/>
      <c r="L62" s="303"/>
      <c r="M62" s="303"/>
      <c r="N62" s="270"/>
      <c r="O62" s="303"/>
      <c r="P62" s="303"/>
      <c r="Q62" s="303"/>
      <c r="R62" s="303"/>
      <c r="S62" s="303"/>
      <c r="T62" s="303"/>
      <c r="U62" s="270"/>
      <c r="V62" s="270"/>
    </row>
    <row r="63" spans="3:24" s="271" customFormat="1" ht="37.5" customHeight="1">
      <c r="C63" s="439"/>
      <c r="D63" s="439"/>
      <c r="E63" s="533"/>
      <c r="F63" s="535"/>
      <c r="G63" s="268" t="s">
        <v>411</v>
      </c>
      <c r="H63" s="303"/>
      <c r="I63" s="303"/>
      <c r="J63" s="303"/>
      <c r="K63" s="303"/>
      <c r="L63" s="303"/>
      <c r="M63" s="303"/>
      <c r="N63" s="269" t="str">
        <f t="shared" ref="N63" si="33">IF(COUNT(H63:M63)=0,"",SUM(H63:M63))</f>
        <v/>
      </c>
      <c r="O63" s="303"/>
      <c r="P63" s="303"/>
      <c r="Q63" s="303"/>
      <c r="R63" s="303"/>
      <c r="S63" s="303"/>
      <c r="T63" s="303"/>
      <c r="U63" s="269" t="str">
        <f t="shared" ref="U63" si="34">IF(COUNT(O63:T63)=0,"",SUM(O63:T63))</f>
        <v/>
      </c>
      <c r="V63" s="269" t="str">
        <f t="shared" ref="V63" si="35">IF(COUNT(N63,U63)=0,"",SUM(N63,U63))</f>
        <v/>
      </c>
    </row>
    <row r="64" spans="3:24" s="271" customFormat="1" ht="37.5" customHeight="1">
      <c r="C64" s="439"/>
      <c r="D64" s="439"/>
      <c r="E64" s="532"/>
      <c r="F64" s="534"/>
      <c r="G64" s="268" t="s">
        <v>408</v>
      </c>
      <c r="H64" s="303"/>
      <c r="I64" s="303"/>
      <c r="J64" s="303"/>
      <c r="K64" s="303"/>
      <c r="L64" s="303"/>
      <c r="M64" s="303"/>
      <c r="N64" s="270"/>
      <c r="O64" s="303"/>
      <c r="P64" s="303"/>
      <c r="Q64" s="303"/>
      <c r="R64" s="303"/>
      <c r="S64" s="303"/>
      <c r="T64" s="303"/>
      <c r="U64" s="270"/>
      <c r="V64" s="270"/>
    </row>
    <row r="65" spans="3:27" s="271" customFormat="1" ht="37.5" customHeight="1">
      <c r="C65" s="439"/>
      <c r="D65" s="439"/>
      <c r="E65" s="533"/>
      <c r="F65" s="535"/>
      <c r="G65" s="268" t="s">
        <v>411</v>
      </c>
      <c r="H65" s="303"/>
      <c r="I65" s="303"/>
      <c r="J65" s="303"/>
      <c r="K65" s="303"/>
      <c r="L65" s="303"/>
      <c r="M65" s="303"/>
      <c r="N65" s="269" t="str">
        <f t="shared" ref="N65" si="36">IF(COUNT(H65:M65)=0,"",SUM(H65:M65))</f>
        <v/>
      </c>
      <c r="O65" s="303"/>
      <c r="P65" s="303"/>
      <c r="Q65" s="303"/>
      <c r="R65" s="303"/>
      <c r="S65" s="303"/>
      <c r="T65" s="303"/>
      <c r="U65" s="269" t="str">
        <f t="shared" ref="U65" si="37">IF(COUNT(O65:T65)=0,"",SUM(O65:T65))</f>
        <v/>
      </c>
      <c r="V65" s="269" t="str">
        <f t="shared" ref="V65" si="38">IF(COUNT(N65,U65)=0,"",SUM(N65,U65))</f>
        <v/>
      </c>
    </row>
    <row r="66" spans="3:27" s="271" customFormat="1" ht="37.5" customHeight="1">
      <c r="C66" s="439"/>
      <c r="D66" s="439"/>
      <c r="E66" s="443" t="s">
        <v>118</v>
      </c>
      <c r="F66" s="444"/>
      <c r="G66" s="273" t="s">
        <v>408</v>
      </c>
      <c r="H66" s="274" t="str">
        <f t="shared" ref="H66:M66" si="39">IF(COUNTIFS($G60:$G65,$G66,H60:H65,"&lt;&gt;")=0,"",SUMIF($G60:$G65,$G66,H60:H65))</f>
        <v/>
      </c>
      <c r="I66" s="274" t="str">
        <f t="shared" si="39"/>
        <v/>
      </c>
      <c r="J66" s="274" t="str">
        <f t="shared" si="39"/>
        <v/>
      </c>
      <c r="K66" s="274" t="str">
        <f t="shared" si="39"/>
        <v/>
      </c>
      <c r="L66" s="274" t="str">
        <f t="shared" si="39"/>
        <v/>
      </c>
      <c r="M66" s="274" t="str">
        <f t="shared" si="39"/>
        <v/>
      </c>
      <c r="N66" s="241"/>
      <c r="O66" s="274" t="str">
        <f t="shared" ref="O66:T66" si="40">IF(COUNTIFS($G60:$G65,$G66,O60:O65,"&lt;&gt;")=0,"",SUMIF($G60:$G65,$G66,O60:O65))</f>
        <v/>
      </c>
      <c r="P66" s="274" t="str">
        <f t="shared" si="40"/>
        <v/>
      </c>
      <c r="Q66" s="274" t="str">
        <f t="shared" si="40"/>
        <v/>
      </c>
      <c r="R66" s="274" t="str">
        <f t="shared" si="40"/>
        <v/>
      </c>
      <c r="S66" s="274" t="str">
        <f t="shared" si="40"/>
        <v/>
      </c>
      <c r="T66" s="274" t="str">
        <f t="shared" si="40"/>
        <v/>
      </c>
      <c r="U66" s="241"/>
      <c r="V66" s="241"/>
      <c r="X66" s="272" t="s">
        <v>414</v>
      </c>
      <c r="AA66" s="271">
        <v>1</v>
      </c>
    </row>
    <row r="67" spans="3:27" s="271" customFormat="1" ht="37.5" customHeight="1">
      <c r="C67" s="439"/>
      <c r="D67" s="440"/>
      <c r="E67" s="445"/>
      <c r="F67" s="446"/>
      <c r="G67" s="273" t="s">
        <v>411</v>
      </c>
      <c r="H67" s="274" t="str">
        <f t="shared" ref="H67:M67" si="41">IF(COUNTIFS($G60:$G65,$G67,H60:H65,"&lt;&gt;")=0,"",SUMIF($G60:$G65,$G67,H60:H65))</f>
        <v/>
      </c>
      <c r="I67" s="274" t="str">
        <f t="shared" si="41"/>
        <v/>
      </c>
      <c r="J67" s="274" t="str">
        <f t="shared" si="41"/>
        <v/>
      </c>
      <c r="K67" s="274" t="str">
        <f t="shared" si="41"/>
        <v/>
      </c>
      <c r="L67" s="274" t="str">
        <f t="shared" si="41"/>
        <v/>
      </c>
      <c r="M67" s="274" t="str">
        <f t="shared" si="41"/>
        <v/>
      </c>
      <c r="N67" s="242" t="str">
        <f t="shared" ref="N67" si="42">IF(COUNT(H67:M67)=0,"",SUM(H67:M67))</f>
        <v/>
      </c>
      <c r="O67" s="274" t="str">
        <f t="shared" ref="O67:T67" si="43">IF(COUNTIFS($G60:$G65,$G67,O60:O65,"&lt;&gt;")=0,"",SUMIF($G60:$G65,$G67,O60:O65))</f>
        <v/>
      </c>
      <c r="P67" s="274" t="str">
        <f t="shared" si="43"/>
        <v/>
      </c>
      <c r="Q67" s="274" t="str">
        <f t="shared" si="43"/>
        <v/>
      </c>
      <c r="R67" s="274" t="str">
        <f t="shared" si="43"/>
        <v/>
      </c>
      <c r="S67" s="274" t="str">
        <f t="shared" si="43"/>
        <v/>
      </c>
      <c r="T67" s="274" t="str">
        <f t="shared" si="43"/>
        <v/>
      </c>
      <c r="U67" s="242" t="str">
        <f t="shared" ref="U67" si="44">IF(COUNT(O67:T67)=0,"",SUM(O67:T67))</f>
        <v/>
      </c>
      <c r="V67" s="242" t="str">
        <f t="shared" ref="V67" si="45">IF(COUNT(N67,U67)=0,"",SUM(N67,U67))</f>
        <v/>
      </c>
      <c r="X67" s="272" t="s">
        <v>414</v>
      </c>
      <c r="AA67" s="271">
        <v>2</v>
      </c>
    </row>
    <row r="68" spans="3:27" s="271" customFormat="1" ht="37.5" customHeight="1">
      <c r="C68" s="439"/>
      <c r="D68" s="438" t="s">
        <v>346</v>
      </c>
      <c r="E68" s="532"/>
      <c r="F68" s="534"/>
      <c r="G68" s="268" t="s">
        <v>408</v>
      </c>
      <c r="H68" s="303"/>
      <c r="I68" s="303"/>
      <c r="J68" s="303"/>
      <c r="K68" s="303"/>
      <c r="L68" s="303"/>
      <c r="M68" s="303"/>
      <c r="N68" s="270"/>
      <c r="O68" s="303"/>
      <c r="P68" s="303"/>
      <c r="Q68" s="303"/>
      <c r="R68" s="303"/>
      <c r="S68" s="303"/>
      <c r="T68" s="303"/>
      <c r="U68" s="270"/>
      <c r="V68" s="270"/>
    </row>
    <row r="69" spans="3:27" s="271" customFormat="1" ht="37.5" customHeight="1">
      <c r="C69" s="439"/>
      <c r="D69" s="439"/>
      <c r="E69" s="533"/>
      <c r="F69" s="535"/>
      <c r="G69" s="268" t="s">
        <v>411</v>
      </c>
      <c r="H69" s="303"/>
      <c r="I69" s="303"/>
      <c r="J69" s="303"/>
      <c r="K69" s="303"/>
      <c r="L69" s="303"/>
      <c r="M69" s="303"/>
      <c r="N69" s="269" t="str">
        <f>IF(COUNT(H69:M69)=0,"",SUM(H69:M69))</f>
        <v/>
      </c>
      <c r="O69" s="303"/>
      <c r="P69" s="303"/>
      <c r="Q69" s="303"/>
      <c r="R69" s="303"/>
      <c r="S69" s="303"/>
      <c r="T69" s="303"/>
      <c r="U69" s="269" t="str">
        <f>IF(COUNT(O69:T69)=0,"",SUM(O69:T69))</f>
        <v/>
      </c>
      <c r="V69" s="269" t="str">
        <f>IF(COUNT(N69,U69)=0,"",SUM(N69,U69))</f>
        <v/>
      </c>
    </row>
    <row r="70" spans="3:27" s="271" customFormat="1" ht="37.5" customHeight="1">
      <c r="C70" s="439"/>
      <c r="D70" s="439"/>
      <c r="E70" s="532"/>
      <c r="F70" s="534"/>
      <c r="G70" s="268" t="s">
        <v>408</v>
      </c>
      <c r="H70" s="303"/>
      <c r="I70" s="303"/>
      <c r="J70" s="303"/>
      <c r="K70" s="303"/>
      <c r="L70" s="303"/>
      <c r="M70" s="303"/>
      <c r="N70" s="270"/>
      <c r="O70" s="303"/>
      <c r="P70" s="303"/>
      <c r="Q70" s="303"/>
      <c r="R70" s="303"/>
      <c r="S70" s="303"/>
      <c r="T70" s="303"/>
      <c r="U70" s="270"/>
      <c r="V70" s="270"/>
    </row>
    <row r="71" spans="3:27" s="271" customFormat="1" ht="37.5" customHeight="1">
      <c r="C71" s="439"/>
      <c r="D71" s="439"/>
      <c r="E71" s="533"/>
      <c r="F71" s="535"/>
      <c r="G71" s="268" t="s">
        <v>411</v>
      </c>
      <c r="H71" s="303"/>
      <c r="I71" s="303"/>
      <c r="J71" s="303"/>
      <c r="K71" s="303"/>
      <c r="L71" s="303"/>
      <c r="M71" s="303"/>
      <c r="N71" s="269" t="str">
        <f t="shared" ref="N71" si="46">IF(COUNT(H71:M71)=0,"",SUM(H71:M71))</f>
        <v/>
      </c>
      <c r="O71" s="303"/>
      <c r="P71" s="303"/>
      <c r="Q71" s="303"/>
      <c r="R71" s="303"/>
      <c r="S71" s="303"/>
      <c r="T71" s="303"/>
      <c r="U71" s="269" t="str">
        <f t="shared" ref="U71" si="47">IF(COUNT(O71:T71)=0,"",SUM(O71:T71))</f>
        <v/>
      </c>
      <c r="V71" s="269" t="str">
        <f t="shared" ref="V71" si="48">IF(COUNT(N71,U71)=0,"",SUM(N71,U71))</f>
        <v/>
      </c>
    </row>
    <row r="72" spans="3:27" s="271" customFormat="1" ht="37.5" customHeight="1">
      <c r="C72" s="439"/>
      <c r="D72" s="439"/>
      <c r="E72" s="532"/>
      <c r="F72" s="534"/>
      <c r="G72" s="268" t="s">
        <v>408</v>
      </c>
      <c r="H72" s="303"/>
      <c r="I72" s="303"/>
      <c r="J72" s="303"/>
      <c r="K72" s="303"/>
      <c r="L72" s="303"/>
      <c r="M72" s="303"/>
      <c r="N72" s="270"/>
      <c r="O72" s="303"/>
      <c r="P72" s="303"/>
      <c r="Q72" s="303"/>
      <c r="R72" s="303"/>
      <c r="S72" s="303"/>
      <c r="T72" s="303"/>
      <c r="U72" s="270"/>
      <c r="V72" s="270"/>
    </row>
    <row r="73" spans="3:27" s="271" customFormat="1" ht="37.5" customHeight="1">
      <c r="C73" s="439"/>
      <c r="D73" s="439"/>
      <c r="E73" s="533"/>
      <c r="F73" s="535"/>
      <c r="G73" s="268" t="s">
        <v>411</v>
      </c>
      <c r="H73" s="303"/>
      <c r="I73" s="303"/>
      <c r="J73" s="303"/>
      <c r="K73" s="303"/>
      <c r="L73" s="303"/>
      <c r="M73" s="303"/>
      <c r="N73" s="269" t="str">
        <f t="shared" ref="N73" si="49">IF(COUNT(H73:M73)=0,"",SUM(H73:M73))</f>
        <v/>
      </c>
      <c r="O73" s="303"/>
      <c r="P73" s="303"/>
      <c r="Q73" s="303"/>
      <c r="R73" s="303"/>
      <c r="S73" s="303"/>
      <c r="T73" s="303"/>
      <c r="U73" s="269" t="str">
        <f t="shared" ref="U73" si="50">IF(COUNT(O73:T73)=0,"",SUM(O73:T73))</f>
        <v/>
      </c>
      <c r="V73" s="269" t="str">
        <f t="shared" ref="V73" si="51">IF(COUNT(N73,U73)=0,"",SUM(N73,U73))</f>
        <v/>
      </c>
    </row>
    <row r="74" spans="3:27" s="271" customFormat="1" ht="37.5" customHeight="1">
      <c r="C74" s="439"/>
      <c r="D74" s="439"/>
      <c r="E74" s="443" t="s">
        <v>118</v>
      </c>
      <c r="F74" s="444"/>
      <c r="G74" s="273" t="s">
        <v>408</v>
      </c>
      <c r="H74" s="274" t="str">
        <f>IF(COUNTIFS($G68:$G73,$G74,H68:H73,"&lt;&gt;")=0,"",SUMIF($G68:$G73,$G74,H68:H73))</f>
        <v/>
      </c>
      <c r="I74" s="274" t="str">
        <f t="shared" ref="I74:M74" si="52">IF(COUNTIFS($G68:$G73,$G74,I68:I73,"&lt;&gt;")=0,"",SUMIF($G68:$G73,$G74,I68:I73))</f>
        <v/>
      </c>
      <c r="J74" s="274" t="str">
        <f t="shared" si="52"/>
        <v/>
      </c>
      <c r="K74" s="274" t="str">
        <f t="shared" si="52"/>
        <v/>
      </c>
      <c r="L74" s="274" t="str">
        <f t="shared" si="52"/>
        <v/>
      </c>
      <c r="M74" s="274" t="str">
        <f t="shared" si="52"/>
        <v/>
      </c>
      <c r="N74" s="241"/>
      <c r="O74" s="274" t="str">
        <f>IF(COUNTIFS($G68:$G73,$G74,O68:O73,"&lt;&gt;")=0,"",SUMIF($G68:$G73,$G74,O68:O73))</f>
        <v/>
      </c>
      <c r="P74" s="274" t="str">
        <f t="shared" ref="P74:T74" si="53">IF(COUNTIFS($G68:$G73,$G74,P68:P73,"&lt;&gt;")=0,"",SUMIF($G68:$G73,$G74,P68:P73))</f>
        <v/>
      </c>
      <c r="Q74" s="274" t="str">
        <f t="shared" si="53"/>
        <v/>
      </c>
      <c r="R74" s="274" t="str">
        <f t="shared" si="53"/>
        <v/>
      </c>
      <c r="S74" s="274" t="str">
        <f t="shared" si="53"/>
        <v/>
      </c>
      <c r="T74" s="274" t="str">
        <f t="shared" si="53"/>
        <v/>
      </c>
      <c r="U74" s="241"/>
      <c r="V74" s="241"/>
      <c r="X74" s="272" t="s">
        <v>414</v>
      </c>
      <c r="AA74" s="271">
        <v>3</v>
      </c>
    </row>
    <row r="75" spans="3:27" s="271" customFormat="1" ht="37.5" customHeight="1">
      <c r="C75" s="439"/>
      <c r="D75" s="440"/>
      <c r="E75" s="445"/>
      <c r="F75" s="446"/>
      <c r="G75" s="273" t="s">
        <v>411</v>
      </c>
      <c r="H75" s="274" t="str">
        <f>IF(COUNTIFS($G68:$G73,$G75,H68:H73,"&lt;&gt;")=0,"",SUMIF($G68:$G73,$G75,H68:H73))</f>
        <v/>
      </c>
      <c r="I75" s="274" t="str">
        <f t="shared" ref="I75:M75" si="54">IF(COUNTIFS($G68:$G73,$G75,I68:I73,"&lt;&gt;")=0,"",SUMIF($G68:$G73,$G75,I68:I73))</f>
        <v/>
      </c>
      <c r="J75" s="274" t="str">
        <f t="shared" si="54"/>
        <v/>
      </c>
      <c r="K75" s="274" t="str">
        <f t="shared" si="54"/>
        <v/>
      </c>
      <c r="L75" s="274" t="str">
        <f t="shared" si="54"/>
        <v/>
      </c>
      <c r="M75" s="274" t="str">
        <f t="shared" si="54"/>
        <v/>
      </c>
      <c r="N75" s="242" t="str">
        <f t="shared" ref="N75" si="55">IF(COUNT(H75:M75)=0,"",SUM(H75:M75))</f>
        <v/>
      </c>
      <c r="O75" s="274" t="str">
        <f>IF(COUNTIFS($G68:$G73,$G75,O68:O73,"&lt;&gt;")=0,"",SUMIF($G68:$G73,$G75,O68:O73))</f>
        <v/>
      </c>
      <c r="P75" s="274" t="str">
        <f t="shared" ref="P75:T75" si="56">IF(COUNTIFS($G68:$G73,$G75,P68:P73,"&lt;&gt;")=0,"",SUMIF($G68:$G73,$G75,P68:P73))</f>
        <v/>
      </c>
      <c r="Q75" s="274" t="str">
        <f t="shared" si="56"/>
        <v/>
      </c>
      <c r="R75" s="274" t="str">
        <f t="shared" si="56"/>
        <v/>
      </c>
      <c r="S75" s="274" t="str">
        <f t="shared" si="56"/>
        <v/>
      </c>
      <c r="T75" s="274" t="str">
        <f t="shared" si="56"/>
        <v/>
      </c>
      <c r="U75" s="242" t="str">
        <f t="shared" ref="U75" si="57">IF(COUNT(O75:T75)=0,"",SUM(O75:T75))</f>
        <v/>
      </c>
      <c r="V75" s="242" t="str">
        <f t="shared" ref="V75" si="58">IF(COUNT(N75,U75)=0,"",SUM(N75,U75))</f>
        <v/>
      </c>
      <c r="X75" s="272" t="s">
        <v>414</v>
      </c>
      <c r="AA75" s="271">
        <v>4</v>
      </c>
    </row>
    <row r="76" spans="3:27" s="271" customFormat="1" ht="37.5" customHeight="1">
      <c r="C76" s="439"/>
      <c r="D76" s="438" t="s">
        <v>119</v>
      </c>
      <c r="E76" s="532"/>
      <c r="F76" s="534"/>
      <c r="G76" s="268" t="s">
        <v>408</v>
      </c>
      <c r="H76" s="303"/>
      <c r="I76" s="303"/>
      <c r="J76" s="303"/>
      <c r="K76" s="303"/>
      <c r="L76" s="303"/>
      <c r="M76" s="303"/>
      <c r="N76" s="270"/>
      <c r="O76" s="303"/>
      <c r="P76" s="303"/>
      <c r="Q76" s="303"/>
      <c r="R76" s="303"/>
      <c r="S76" s="303"/>
      <c r="T76" s="303"/>
      <c r="U76" s="270"/>
      <c r="V76" s="270"/>
    </row>
    <row r="77" spans="3:27" s="271" customFormat="1" ht="34.5">
      <c r="C77" s="439"/>
      <c r="D77" s="439"/>
      <c r="E77" s="533"/>
      <c r="F77" s="535"/>
      <c r="G77" s="268" t="s">
        <v>411</v>
      </c>
      <c r="H77" s="303"/>
      <c r="I77" s="303"/>
      <c r="J77" s="303"/>
      <c r="K77" s="303"/>
      <c r="L77" s="303"/>
      <c r="M77" s="303"/>
      <c r="N77" s="269" t="str">
        <f>IF(COUNT(H77:M77)=0,"",SUM(H77:M77))</f>
        <v/>
      </c>
      <c r="O77" s="303"/>
      <c r="P77" s="303"/>
      <c r="Q77" s="303"/>
      <c r="R77" s="303"/>
      <c r="S77" s="303"/>
      <c r="T77" s="303"/>
      <c r="U77" s="269" t="str">
        <f>IF(COUNT(O77:T77)=0,"",SUM(O77:T77))</f>
        <v/>
      </c>
      <c r="V77" s="269" t="str">
        <f>IF(COUNT(N77,U77)=0,"",SUM(N77,U77))</f>
        <v/>
      </c>
    </row>
    <row r="78" spans="3:27" s="271" customFormat="1" ht="34.5">
      <c r="C78" s="439"/>
      <c r="D78" s="439"/>
      <c r="E78" s="532"/>
      <c r="F78" s="534"/>
      <c r="G78" s="268" t="s">
        <v>408</v>
      </c>
      <c r="H78" s="303"/>
      <c r="I78" s="303"/>
      <c r="J78" s="303"/>
      <c r="K78" s="303"/>
      <c r="L78" s="303"/>
      <c r="M78" s="303"/>
      <c r="N78" s="270"/>
      <c r="O78" s="303"/>
      <c r="P78" s="303"/>
      <c r="Q78" s="303"/>
      <c r="R78" s="303"/>
      <c r="S78" s="303"/>
      <c r="T78" s="303"/>
      <c r="U78" s="270"/>
      <c r="V78" s="270"/>
    </row>
    <row r="79" spans="3:27" s="271" customFormat="1" ht="34.5">
      <c r="C79" s="439"/>
      <c r="D79" s="439"/>
      <c r="E79" s="533"/>
      <c r="F79" s="535"/>
      <c r="G79" s="268" t="s">
        <v>411</v>
      </c>
      <c r="H79" s="303"/>
      <c r="I79" s="303"/>
      <c r="J79" s="303"/>
      <c r="K79" s="303"/>
      <c r="L79" s="303"/>
      <c r="M79" s="303"/>
      <c r="N79" s="269" t="str">
        <f t="shared" ref="N79" si="59">IF(COUNT(H79:M79)=0,"",SUM(H79:M79))</f>
        <v/>
      </c>
      <c r="O79" s="303"/>
      <c r="P79" s="303"/>
      <c r="Q79" s="303"/>
      <c r="R79" s="303"/>
      <c r="S79" s="303"/>
      <c r="T79" s="303"/>
      <c r="U79" s="269" t="str">
        <f t="shared" ref="U79" si="60">IF(COUNT(O79:T79)=0,"",SUM(O79:T79))</f>
        <v/>
      </c>
      <c r="V79" s="269" t="str">
        <f t="shared" ref="V79" si="61">IF(COUNT(N79,U79)=0,"",SUM(N79,U79))</f>
        <v/>
      </c>
    </row>
    <row r="80" spans="3:27" s="271" customFormat="1" ht="34.5">
      <c r="C80" s="439"/>
      <c r="D80" s="439"/>
      <c r="E80" s="532"/>
      <c r="F80" s="534"/>
      <c r="G80" s="268" t="s">
        <v>408</v>
      </c>
      <c r="H80" s="303"/>
      <c r="I80" s="303"/>
      <c r="J80" s="303"/>
      <c r="K80" s="303"/>
      <c r="L80" s="303"/>
      <c r="M80" s="303"/>
      <c r="N80" s="270"/>
      <c r="O80" s="303"/>
      <c r="P80" s="303"/>
      <c r="Q80" s="303"/>
      <c r="R80" s="303"/>
      <c r="S80" s="303"/>
      <c r="T80" s="303"/>
      <c r="U80" s="270"/>
      <c r="V80" s="270"/>
    </row>
    <row r="81" spans="3:27" s="271" customFormat="1" ht="34.5">
      <c r="C81" s="439"/>
      <c r="D81" s="439"/>
      <c r="E81" s="533"/>
      <c r="F81" s="535"/>
      <c r="G81" s="268" t="s">
        <v>411</v>
      </c>
      <c r="H81" s="303"/>
      <c r="I81" s="303"/>
      <c r="J81" s="303"/>
      <c r="K81" s="303"/>
      <c r="L81" s="303"/>
      <c r="M81" s="303"/>
      <c r="N81" s="269" t="str">
        <f t="shared" ref="N81" si="62">IF(COUNT(H81:M81)=0,"",SUM(H81:M81))</f>
        <v/>
      </c>
      <c r="O81" s="303"/>
      <c r="P81" s="303"/>
      <c r="Q81" s="303"/>
      <c r="R81" s="303"/>
      <c r="S81" s="303"/>
      <c r="T81" s="303"/>
      <c r="U81" s="269" t="str">
        <f t="shared" ref="U81" si="63">IF(COUNT(O81:T81)=0,"",SUM(O81:T81))</f>
        <v/>
      </c>
      <c r="V81" s="269" t="str">
        <f t="shared" ref="V81" si="64">IF(COUNT(N81,U81)=0,"",SUM(N81,U81))</f>
        <v/>
      </c>
    </row>
    <row r="82" spans="3:27" s="271" customFormat="1" ht="34.5">
      <c r="C82" s="439"/>
      <c r="D82" s="439"/>
      <c r="E82" s="443" t="s">
        <v>118</v>
      </c>
      <c r="F82" s="444"/>
      <c r="G82" s="273" t="s">
        <v>408</v>
      </c>
      <c r="H82" s="274" t="str">
        <f>IF(COUNTIFS($G76:$G81,$G82,H76:H81,"&lt;&gt;")=0,"",SUMIF($G76:$G81,$G82,H76:H81))</f>
        <v/>
      </c>
      <c r="I82" s="274" t="str">
        <f t="shared" ref="I82:M82" si="65">IF(COUNTIFS($G76:$G81,$G82,I76:I81,"&lt;&gt;")=0,"",SUMIF($G76:$G81,$G82,I76:I81))</f>
        <v/>
      </c>
      <c r="J82" s="274" t="str">
        <f t="shared" si="65"/>
        <v/>
      </c>
      <c r="K82" s="274" t="str">
        <f t="shared" si="65"/>
        <v/>
      </c>
      <c r="L82" s="274" t="str">
        <f t="shared" si="65"/>
        <v/>
      </c>
      <c r="M82" s="274" t="str">
        <f t="shared" si="65"/>
        <v/>
      </c>
      <c r="N82" s="241"/>
      <c r="O82" s="274" t="str">
        <f>IF(COUNTIFS($G76:$G81,$G82,O76:O81,"&lt;&gt;")=0,"",SUMIF($G76:$G81,$G82,O76:O81))</f>
        <v/>
      </c>
      <c r="P82" s="274" t="str">
        <f t="shared" ref="P82:T82" si="66">IF(COUNTIFS($G76:$G81,$G82,P76:P81,"&lt;&gt;")=0,"",SUMIF($G76:$G81,$G82,P76:P81))</f>
        <v/>
      </c>
      <c r="Q82" s="274" t="str">
        <f t="shared" si="66"/>
        <v/>
      </c>
      <c r="R82" s="274" t="str">
        <f t="shared" si="66"/>
        <v/>
      </c>
      <c r="S82" s="274" t="str">
        <f t="shared" si="66"/>
        <v/>
      </c>
      <c r="T82" s="274" t="str">
        <f t="shared" si="66"/>
        <v/>
      </c>
      <c r="U82" s="241"/>
      <c r="V82" s="241"/>
      <c r="X82" s="272" t="s">
        <v>414</v>
      </c>
      <c r="AA82" s="271">
        <v>5</v>
      </c>
    </row>
    <row r="83" spans="3:27" s="271" customFormat="1" ht="34.5">
      <c r="C83" s="439"/>
      <c r="D83" s="440"/>
      <c r="E83" s="445"/>
      <c r="F83" s="446"/>
      <c r="G83" s="273" t="s">
        <v>411</v>
      </c>
      <c r="H83" s="274" t="str">
        <f>IF(COUNTIFS($G76:$G81,$G83,H76:H81,"&lt;&gt;")=0,"",SUMIF($G76:$G81,$G83,H76:H81))</f>
        <v/>
      </c>
      <c r="I83" s="274" t="str">
        <f t="shared" ref="I83:M83" si="67">IF(COUNTIFS($G76:$G81,$G83,I76:I81,"&lt;&gt;")=0,"",SUMIF($G76:$G81,$G83,I76:I81))</f>
        <v/>
      </c>
      <c r="J83" s="274" t="str">
        <f t="shared" si="67"/>
        <v/>
      </c>
      <c r="K83" s="274" t="str">
        <f t="shared" si="67"/>
        <v/>
      </c>
      <c r="L83" s="274" t="str">
        <f t="shared" si="67"/>
        <v/>
      </c>
      <c r="M83" s="274" t="str">
        <f t="shared" si="67"/>
        <v/>
      </c>
      <c r="N83" s="242" t="str">
        <f t="shared" ref="N83" si="68">IF(COUNT(H83:M83)=0,"",SUM(H83:M83))</f>
        <v/>
      </c>
      <c r="O83" s="274" t="str">
        <f>IF(COUNTIFS($G76:$G81,$G83,O76:O81,"&lt;&gt;")=0,"",SUMIF($G76:$G81,$G83,O76:O81))</f>
        <v/>
      </c>
      <c r="P83" s="274" t="str">
        <f t="shared" ref="P83:T83" si="69">IF(COUNTIFS($G76:$G81,$G83,P76:P81,"&lt;&gt;")=0,"",SUMIF($G76:$G81,$G83,P76:P81))</f>
        <v/>
      </c>
      <c r="Q83" s="274" t="str">
        <f t="shared" si="69"/>
        <v/>
      </c>
      <c r="R83" s="274" t="str">
        <f t="shared" si="69"/>
        <v/>
      </c>
      <c r="S83" s="274" t="str">
        <f t="shared" si="69"/>
        <v/>
      </c>
      <c r="T83" s="274" t="str">
        <f t="shared" si="69"/>
        <v/>
      </c>
      <c r="U83" s="242" t="str">
        <f t="shared" ref="U83" si="70">IF(COUNT(O83:T83)=0,"",SUM(O83:T83))</f>
        <v/>
      </c>
      <c r="V83" s="242" t="str">
        <f t="shared" ref="V83" si="71">IF(COUNT(N83,U83)=0,"",SUM(N83,U83))</f>
        <v/>
      </c>
      <c r="X83" s="272" t="s">
        <v>414</v>
      </c>
      <c r="AA83" s="271">
        <v>6</v>
      </c>
    </row>
    <row r="84" spans="3:27" s="271" customFormat="1" ht="37.5" customHeight="1">
      <c r="C84" s="439"/>
      <c r="D84" s="438" t="s">
        <v>120</v>
      </c>
      <c r="E84" s="532"/>
      <c r="F84" s="534"/>
      <c r="G84" s="268" t="s">
        <v>408</v>
      </c>
      <c r="H84" s="303"/>
      <c r="I84" s="303"/>
      <c r="J84" s="303"/>
      <c r="K84" s="303"/>
      <c r="L84" s="303"/>
      <c r="M84" s="303"/>
      <c r="N84" s="270"/>
      <c r="O84" s="303"/>
      <c r="P84" s="303"/>
      <c r="Q84" s="303"/>
      <c r="R84" s="303"/>
      <c r="S84" s="303"/>
      <c r="T84" s="303"/>
      <c r="U84" s="270"/>
      <c r="V84" s="270"/>
    </row>
    <row r="85" spans="3:27" s="271" customFormat="1" ht="34.5">
      <c r="C85" s="439"/>
      <c r="D85" s="439"/>
      <c r="E85" s="533"/>
      <c r="F85" s="535"/>
      <c r="G85" s="268" t="s">
        <v>411</v>
      </c>
      <c r="H85" s="303"/>
      <c r="I85" s="303"/>
      <c r="J85" s="303"/>
      <c r="K85" s="303"/>
      <c r="L85" s="303"/>
      <c r="M85" s="303"/>
      <c r="N85" s="269" t="str">
        <f>IF(COUNT(H85:M85)=0,"",SUM(H85:M85))</f>
        <v/>
      </c>
      <c r="O85" s="303"/>
      <c r="P85" s="303"/>
      <c r="Q85" s="303"/>
      <c r="R85" s="303"/>
      <c r="S85" s="303"/>
      <c r="T85" s="303"/>
      <c r="U85" s="269" t="str">
        <f>IF(COUNT(O85:T85)=0,"",SUM(O85:T85))</f>
        <v/>
      </c>
      <c r="V85" s="269" t="str">
        <f>IF(COUNT(N85,U85)=0,"",SUM(N85,U85))</f>
        <v/>
      </c>
    </row>
    <row r="86" spans="3:27" s="271" customFormat="1" ht="34.5">
      <c r="C86" s="439"/>
      <c r="D86" s="439"/>
      <c r="E86" s="532"/>
      <c r="F86" s="534"/>
      <c r="G86" s="268" t="s">
        <v>408</v>
      </c>
      <c r="H86" s="303"/>
      <c r="I86" s="303"/>
      <c r="J86" s="303"/>
      <c r="K86" s="303"/>
      <c r="L86" s="303"/>
      <c r="M86" s="303"/>
      <c r="N86" s="270"/>
      <c r="O86" s="303"/>
      <c r="P86" s="303"/>
      <c r="Q86" s="303"/>
      <c r="R86" s="303"/>
      <c r="S86" s="303"/>
      <c r="T86" s="303"/>
      <c r="U86" s="270"/>
      <c r="V86" s="270"/>
    </row>
    <row r="87" spans="3:27" s="271" customFormat="1" ht="34.5">
      <c r="C87" s="439"/>
      <c r="D87" s="439"/>
      <c r="E87" s="533"/>
      <c r="F87" s="535"/>
      <c r="G87" s="268" t="s">
        <v>411</v>
      </c>
      <c r="H87" s="303"/>
      <c r="I87" s="303"/>
      <c r="J87" s="303"/>
      <c r="K87" s="303"/>
      <c r="L87" s="303"/>
      <c r="M87" s="303"/>
      <c r="N87" s="269" t="str">
        <f t="shared" ref="N87" si="72">IF(COUNT(H87:M87)=0,"",SUM(H87:M87))</f>
        <v/>
      </c>
      <c r="O87" s="303"/>
      <c r="P87" s="303"/>
      <c r="Q87" s="303"/>
      <c r="R87" s="303"/>
      <c r="S87" s="303"/>
      <c r="T87" s="303"/>
      <c r="U87" s="269" t="str">
        <f t="shared" ref="U87" si="73">IF(COUNT(O87:T87)=0,"",SUM(O87:T87))</f>
        <v/>
      </c>
      <c r="V87" s="269" t="str">
        <f t="shared" ref="V87" si="74">IF(COUNT(N87,U87)=0,"",SUM(N87,U87))</f>
        <v/>
      </c>
    </row>
    <row r="88" spans="3:27" s="271" customFormat="1" ht="34.5">
      <c r="C88" s="439"/>
      <c r="D88" s="439"/>
      <c r="E88" s="532"/>
      <c r="F88" s="534"/>
      <c r="G88" s="268" t="s">
        <v>408</v>
      </c>
      <c r="H88" s="303"/>
      <c r="I88" s="303"/>
      <c r="J88" s="303"/>
      <c r="K88" s="303"/>
      <c r="L88" s="303"/>
      <c r="M88" s="303"/>
      <c r="N88" s="270"/>
      <c r="O88" s="303"/>
      <c r="P88" s="303"/>
      <c r="Q88" s="303"/>
      <c r="R88" s="303"/>
      <c r="S88" s="303"/>
      <c r="T88" s="303"/>
      <c r="U88" s="270"/>
      <c r="V88" s="270"/>
    </row>
    <row r="89" spans="3:27" s="271" customFormat="1" ht="34.5">
      <c r="C89" s="439"/>
      <c r="D89" s="439"/>
      <c r="E89" s="533"/>
      <c r="F89" s="535"/>
      <c r="G89" s="268" t="s">
        <v>411</v>
      </c>
      <c r="H89" s="303"/>
      <c r="I89" s="303"/>
      <c r="J89" s="303"/>
      <c r="K89" s="303"/>
      <c r="L89" s="303"/>
      <c r="M89" s="303"/>
      <c r="N89" s="269" t="str">
        <f t="shared" ref="N89" si="75">IF(COUNT(H89:M89)=0,"",SUM(H89:M89))</f>
        <v/>
      </c>
      <c r="O89" s="303"/>
      <c r="P89" s="303"/>
      <c r="Q89" s="303"/>
      <c r="R89" s="303"/>
      <c r="S89" s="303"/>
      <c r="T89" s="303"/>
      <c r="U89" s="269" t="str">
        <f t="shared" ref="U89" si="76">IF(COUNT(O89:T89)=0,"",SUM(O89:T89))</f>
        <v/>
      </c>
      <c r="V89" s="269" t="str">
        <f t="shared" ref="V89" si="77">IF(COUNT(N89,U89)=0,"",SUM(N89,U89))</f>
        <v/>
      </c>
    </row>
    <row r="90" spans="3:27" s="271" customFormat="1" ht="34.5">
      <c r="C90" s="439"/>
      <c r="D90" s="439"/>
      <c r="E90" s="443" t="s">
        <v>118</v>
      </c>
      <c r="F90" s="444"/>
      <c r="G90" s="273" t="s">
        <v>408</v>
      </c>
      <c r="H90" s="274" t="str">
        <f>IF(COUNTIFS($G84:$G89,$G90,H84:H89,"&lt;&gt;")=0,"",SUMIF($G84:$G89,$G90,H84:H89))</f>
        <v/>
      </c>
      <c r="I90" s="274" t="str">
        <f t="shared" ref="I90:M90" si="78">IF(COUNTIFS($G84:$G89,$G90,I84:I89,"&lt;&gt;")=0,"",SUMIF($G84:$G89,$G90,I84:I89))</f>
        <v/>
      </c>
      <c r="J90" s="274" t="str">
        <f t="shared" si="78"/>
        <v/>
      </c>
      <c r="K90" s="274" t="str">
        <f t="shared" si="78"/>
        <v/>
      </c>
      <c r="L90" s="274" t="str">
        <f t="shared" si="78"/>
        <v/>
      </c>
      <c r="M90" s="274" t="str">
        <f t="shared" si="78"/>
        <v/>
      </c>
      <c r="N90" s="241"/>
      <c r="O90" s="274" t="str">
        <f>IF(COUNTIFS($G84:$G89,$G90,O84:O89,"&lt;&gt;")=0,"",SUMIF($G84:$G89,$G90,O84:O89))</f>
        <v/>
      </c>
      <c r="P90" s="274" t="str">
        <f t="shared" ref="P90:T90" si="79">IF(COUNTIFS($G84:$G89,$G90,P84:P89,"&lt;&gt;")=0,"",SUMIF($G84:$G89,$G90,P84:P89))</f>
        <v/>
      </c>
      <c r="Q90" s="274" t="str">
        <f t="shared" si="79"/>
        <v/>
      </c>
      <c r="R90" s="274" t="str">
        <f t="shared" si="79"/>
        <v/>
      </c>
      <c r="S90" s="274" t="str">
        <f t="shared" si="79"/>
        <v/>
      </c>
      <c r="T90" s="274" t="str">
        <f t="shared" si="79"/>
        <v/>
      </c>
      <c r="U90" s="241"/>
      <c r="V90" s="241"/>
      <c r="X90" s="272" t="s">
        <v>414</v>
      </c>
      <c r="AA90" s="271">
        <v>7</v>
      </c>
    </row>
    <row r="91" spans="3:27" s="271" customFormat="1" ht="34.5">
      <c r="C91" s="439"/>
      <c r="D91" s="440"/>
      <c r="E91" s="445"/>
      <c r="F91" s="446"/>
      <c r="G91" s="273" t="s">
        <v>411</v>
      </c>
      <c r="H91" s="274" t="str">
        <f>IF(COUNTIFS($G84:$G89,$G91,H84:H89,"&lt;&gt;")=0,"",SUMIF($G84:$G89,$G91,H84:H89))</f>
        <v/>
      </c>
      <c r="I91" s="274" t="str">
        <f t="shared" ref="I91:M91" si="80">IF(COUNTIFS($G84:$G89,$G91,I84:I89,"&lt;&gt;")=0,"",SUMIF($G84:$G89,$G91,I84:I89))</f>
        <v/>
      </c>
      <c r="J91" s="274" t="str">
        <f t="shared" si="80"/>
        <v/>
      </c>
      <c r="K91" s="274" t="str">
        <f t="shared" si="80"/>
        <v/>
      </c>
      <c r="L91" s="274" t="str">
        <f t="shared" si="80"/>
        <v/>
      </c>
      <c r="M91" s="274" t="str">
        <f t="shared" si="80"/>
        <v/>
      </c>
      <c r="N91" s="242" t="str">
        <f t="shared" ref="N91" si="81">IF(COUNT(H91:M91)=0,"",SUM(H91:M91))</f>
        <v/>
      </c>
      <c r="O91" s="274" t="str">
        <f>IF(COUNTIFS($G84:$G89,$G91,O84:O89,"&lt;&gt;")=0,"",SUMIF($G84:$G89,$G91,O84:O89))</f>
        <v/>
      </c>
      <c r="P91" s="274" t="str">
        <f t="shared" ref="P91:T91" si="82">IF(COUNTIFS($G84:$G89,$G91,P84:P89,"&lt;&gt;")=0,"",SUMIF($G84:$G89,$G91,P84:P89))</f>
        <v/>
      </c>
      <c r="Q91" s="274" t="str">
        <f t="shared" si="82"/>
        <v/>
      </c>
      <c r="R91" s="274" t="str">
        <f t="shared" si="82"/>
        <v/>
      </c>
      <c r="S91" s="274" t="str">
        <f t="shared" si="82"/>
        <v/>
      </c>
      <c r="T91" s="274" t="str">
        <f t="shared" si="82"/>
        <v/>
      </c>
      <c r="U91" s="242" t="str">
        <f t="shared" ref="U91" si="83">IF(COUNT(O91:T91)=0,"",SUM(O91:T91))</f>
        <v/>
      </c>
      <c r="V91" s="242" t="str">
        <f t="shared" ref="V91" si="84">IF(COUNT(N91,U91)=0,"",SUM(N91,U91))</f>
        <v/>
      </c>
      <c r="X91" s="272" t="s">
        <v>414</v>
      </c>
      <c r="AA91" s="271">
        <v>8</v>
      </c>
    </row>
    <row r="92" spans="3:27" s="271" customFormat="1" ht="34.5">
      <c r="C92" s="439"/>
      <c r="D92" s="437" t="s">
        <v>121</v>
      </c>
      <c r="E92" s="437"/>
      <c r="F92" s="437"/>
      <c r="G92" s="273" t="s">
        <v>408</v>
      </c>
      <c r="H92" s="274" t="str">
        <f>IF(COUNT(H66,H74,H82,H90)=0,"",SUM(H66,H74,H82,H90))</f>
        <v/>
      </c>
      <c r="I92" s="274" t="str">
        <f t="shared" ref="I92:M93" si="85">IF(COUNT(I66,I74,I82,I90)=0,"",SUM(I66,I74,I82,I90))</f>
        <v/>
      </c>
      <c r="J92" s="274" t="str">
        <f t="shared" si="85"/>
        <v/>
      </c>
      <c r="K92" s="274" t="str">
        <f t="shared" si="85"/>
        <v/>
      </c>
      <c r="L92" s="274" t="str">
        <f t="shared" si="85"/>
        <v/>
      </c>
      <c r="M92" s="274" t="str">
        <f t="shared" si="85"/>
        <v/>
      </c>
      <c r="N92" s="241"/>
      <c r="O92" s="274" t="str">
        <f>IF(COUNT(O66,O74,O82,O90)=0,"",SUM(O66,O74,O82,O90))</f>
        <v/>
      </c>
      <c r="P92" s="274" t="str">
        <f t="shared" ref="P92:T93" si="86">IF(COUNT(P66,P74,P82,P90)=0,"",SUM(P66,P74,P82,P90))</f>
        <v/>
      </c>
      <c r="Q92" s="274" t="str">
        <f t="shared" si="86"/>
        <v/>
      </c>
      <c r="R92" s="274" t="str">
        <f t="shared" si="86"/>
        <v/>
      </c>
      <c r="S92" s="274" t="str">
        <f t="shared" si="86"/>
        <v/>
      </c>
      <c r="T92" s="274" t="str">
        <f t="shared" si="86"/>
        <v/>
      </c>
      <c r="U92" s="241"/>
      <c r="V92" s="241"/>
      <c r="X92" s="272" t="s">
        <v>414</v>
      </c>
    </row>
    <row r="93" spans="3:27" s="271" customFormat="1" ht="34.5">
      <c r="C93" s="440"/>
      <c r="D93" s="437"/>
      <c r="E93" s="437"/>
      <c r="F93" s="437"/>
      <c r="G93" s="273" t="s">
        <v>411</v>
      </c>
      <c r="H93" s="274" t="str">
        <f>IF(COUNT(H67,H75,H83,H91)=0,"",SUM(H67,H75,H83,H91))</f>
        <v/>
      </c>
      <c r="I93" s="274" t="str">
        <f t="shared" si="85"/>
        <v/>
      </c>
      <c r="J93" s="274" t="str">
        <f t="shared" si="85"/>
        <v/>
      </c>
      <c r="K93" s="274" t="str">
        <f t="shared" si="85"/>
        <v/>
      </c>
      <c r="L93" s="274" t="str">
        <f t="shared" si="85"/>
        <v/>
      </c>
      <c r="M93" s="274" t="str">
        <f t="shared" si="85"/>
        <v/>
      </c>
      <c r="N93" s="242" t="str">
        <f t="shared" ref="N93" si="87">IF(COUNT(H93:M93)=0,"",SUM(H93:M93))</f>
        <v/>
      </c>
      <c r="O93" s="274" t="str">
        <f>IF(COUNT(O67,O75,O83,O91)=0,"",SUM(O67,O75,O83,O91))</f>
        <v/>
      </c>
      <c r="P93" s="274" t="str">
        <f t="shared" si="86"/>
        <v/>
      </c>
      <c r="Q93" s="274" t="str">
        <f t="shared" si="86"/>
        <v/>
      </c>
      <c r="R93" s="274" t="str">
        <f t="shared" si="86"/>
        <v/>
      </c>
      <c r="S93" s="274" t="str">
        <f t="shared" si="86"/>
        <v/>
      </c>
      <c r="T93" s="274" t="str">
        <f t="shared" si="86"/>
        <v/>
      </c>
      <c r="U93" s="242" t="str">
        <f t="shared" ref="U93" si="88">IF(COUNT(O93:T93)=0,"",SUM(O93:T93))</f>
        <v/>
      </c>
      <c r="V93" s="242" t="str">
        <f t="shared" ref="V93" si="89">IF(COUNT(N93,U93)=0,"",SUM(N93,U93))</f>
        <v/>
      </c>
      <c r="X93" s="272" t="s">
        <v>414</v>
      </c>
    </row>
    <row r="94" spans="3:27" s="324" customFormat="1" ht="18.75" customHeight="1">
      <c r="C94" s="320" t="s">
        <v>296</v>
      </c>
      <c r="D94" s="321"/>
      <c r="E94" s="321"/>
      <c r="F94" s="321"/>
      <c r="G94" s="322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321"/>
      <c r="V94" s="321"/>
    </row>
    <row r="95" spans="3:27" s="324" customFormat="1" ht="18.75" customHeight="1">
      <c r="C95" s="338"/>
      <c r="D95" s="339"/>
      <c r="E95" s="339"/>
      <c r="F95" s="339"/>
      <c r="G95" s="340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</row>
    <row r="96" spans="3:27" s="324" customFormat="1" ht="18.75" customHeight="1">
      <c r="C96" s="338"/>
      <c r="D96" s="339"/>
      <c r="E96" s="339"/>
      <c r="F96" s="339"/>
      <c r="G96" s="340"/>
      <c r="H96" s="339"/>
      <c r="I96" s="339"/>
      <c r="J96" s="339"/>
      <c r="K96" s="339"/>
      <c r="L96" s="339"/>
      <c r="M96" s="339"/>
      <c r="N96" s="339"/>
      <c r="O96" s="339"/>
      <c r="P96" s="339"/>
      <c r="Q96" s="339"/>
      <c r="R96" s="339"/>
      <c r="S96" s="339"/>
      <c r="T96" s="339"/>
      <c r="U96" s="339"/>
      <c r="V96" s="339"/>
    </row>
    <row r="97" spans="3:24" s="324" customFormat="1" ht="18.75" customHeight="1">
      <c r="C97" s="338"/>
      <c r="D97" s="339"/>
      <c r="E97" s="339"/>
      <c r="F97" s="339"/>
      <c r="G97" s="340"/>
      <c r="H97" s="339"/>
      <c r="I97" s="339"/>
      <c r="J97" s="339"/>
      <c r="K97" s="339"/>
      <c r="L97" s="339"/>
      <c r="M97" s="339"/>
      <c r="N97" s="339"/>
      <c r="O97" s="339"/>
      <c r="P97" s="339"/>
      <c r="Q97" s="339"/>
      <c r="R97" s="339"/>
      <c r="S97" s="339"/>
      <c r="T97" s="339"/>
      <c r="U97" s="339"/>
      <c r="V97" s="339"/>
    </row>
    <row r="98" spans="3:24" s="324" customFormat="1" ht="18.75" customHeight="1">
      <c r="C98" s="338"/>
      <c r="D98" s="339"/>
      <c r="E98" s="339"/>
      <c r="F98" s="339"/>
      <c r="G98" s="340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</row>
    <row r="99" spans="3:24" s="324" customFormat="1" ht="18.75" customHeight="1">
      <c r="C99" s="338"/>
      <c r="D99" s="339"/>
      <c r="E99" s="339"/>
      <c r="F99" s="339"/>
      <c r="G99" s="340"/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39"/>
      <c r="S99" s="339"/>
      <c r="T99" s="339"/>
      <c r="U99" s="339"/>
      <c r="V99" s="339"/>
    </row>
    <row r="100" spans="3:24" s="324" customFormat="1" ht="18.75" customHeight="1">
      <c r="C100" s="338"/>
      <c r="D100" s="339"/>
      <c r="E100" s="339"/>
      <c r="F100" s="339"/>
      <c r="G100" s="340"/>
      <c r="H100" s="339"/>
      <c r="I100" s="339"/>
      <c r="J100" s="339"/>
      <c r="K100" s="339"/>
      <c r="L100" s="339"/>
      <c r="M100" s="339"/>
      <c r="N100" s="339"/>
      <c r="O100" s="339"/>
      <c r="P100" s="339"/>
      <c r="Q100" s="339"/>
      <c r="R100" s="339"/>
      <c r="S100" s="339"/>
      <c r="T100" s="339"/>
      <c r="U100" s="339"/>
      <c r="V100" s="339"/>
    </row>
    <row r="101" spans="3:24" s="324" customFormat="1" ht="18.75" customHeight="1">
      <c r="C101" s="338"/>
      <c r="D101" s="339"/>
      <c r="E101" s="339"/>
      <c r="F101" s="339"/>
      <c r="G101" s="340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</row>
    <row r="102" spans="3:24" s="324" customFormat="1" ht="18.75" customHeight="1">
      <c r="C102" s="338"/>
      <c r="D102" s="339"/>
      <c r="E102" s="339"/>
      <c r="F102" s="339"/>
      <c r="G102" s="340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</row>
    <row r="103" spans="3:24" s="324" customFormat="1" ht="18.75" customHeight="1">
      <c r="C103" s="338"/>
      <c r="D103" s="339"/>
      <c r="E103" s="339"/>
      <c r="F103" s="339"/>
      <c r="G103" s="340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39"/>
      <c r="S103" s="339"/>
      <c r="T103" s="339"/>
      <c r="U103" s="339"/>
      <c r="V103" s="339"/>
    </row>
    <row r="104" spans="3:24" ht="18.75" customHeight="1">
      <c r="C104" s="341"/>
      <c r="D104" s="341"/>
      <c r="E104" s="341"/>
      <c r="F104" s="341"/>
      <c r="G104" s="341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</row>
    <row r="105" spans="3:24" ht="21.95" customHeight="1">
      <c r="C105" s="306" t="s">
        <v>347</v>
      </c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</row>
    <row r="106" spans="3:24" ht="21.95" customHeight="1">
      <c r="C106" s="306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</row>
    <row r="107" spans="3:24" ht="21.95" customHeight="1">
      <c r="C107" s="309" t="s">
        <v>111</v>
      </c>
      <c r="D107" s="310"/>
      <c r="E107" s="310"/>
      <c r="F107" s="310"/>
      <c r="G107" s="310"/>
      <c r="H107" s="66"/>
      <c r="I107" s="66"/>
      <c r="J107" s="66"/>
      <c r="K107" s="66"/>
      <c r="L107" s="63"/>
      <c r="M107" s="63"/>
      <c r="N107" s="63"/>
      <c r="O107" s="63"/>
      <c r="P107" s="63"/>
      <c r="Q107" s="63"/>
      <c r="R107" s="63"/>
      <c r="S107" s="63"/>
      <c r="T107" s="63"/>
    </row>
    <row r="108" spans="3:24" ht="21.95" customHeight="1">
      <c r="C108" s="312" t="s">
        <v>28</v>
      </c>
      <c r="E108" s="328" t="s">
        <v>349</v>
      </c>
      <c r="F108" s="329" t="str">
        <f>F6</f>
        <v>（エリア指定断面）</v>
      </c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</row>
    <row r="109" spans="3:24" s="315" customFormat="1" ht="21.95" customHeight="1">
      <c r="C109" s="433" t="s">
        <v>103</v>
      </c>
      <c r="D109" s="434"/>
      <c r="E109" s="431" t="s">
        <v>24</v>
      </c>
      <c r="F109" s="431" t="s">
        <v>112</v>
      </c>
      <c r="G109" s="431" t="s">
        <v>113</v>
      </c>
      <c r="H109" s="19" t="s">
        <v>79</v>
      </c>
      <c r="I109" s="19" t="s">
        <v>80</v>
      </c>
      <c r="J109" s="19" t="s">
        <v>81</v>
      </c>
      <c r="K109" s="19" t="s">
        <v>82</v>
      </c>
      <c r="L109" s="19" t="s">
        <v>83</v>
      </c>
      <c r="M109" s="19" t="s">
        <v>84</v>
      </c>
      <c r="N109" s="19" t="s">
        <v>98</v>
      </c>
      <c r="O109" s="19" t="s">
        <v>85</v>
      </c>
      <c r="P109" s="19" t="s">
        <v>86</v>
      </c>
      <c r="Q109" s="19" t="s">
        <v>87</v>
      </c>
      <c r="R109" s="19" t="s">
        <v>88</v>
      </c>
      <c r="S109" s="19" t="s">
        <v>89</v>
      </c>
      <c r="T109" s="19" t="s">
        <v>94</v>
      </c>
      <c r="U109" s="283" t="s">
        <v>99</v>
      </c>
      <c r="V109" s="283" t="s">
        <v>100</v>
      </c>
      <c r="W109" s="305"/>
      <c r="X109" s="226" t="s">
        <v>415</v>
      </c>
    </row>
    <row r="110" spans="3:24" s="315" customFormat="1" ht="21.95" customHeight="1">
      <c r="C110" s="435"/>
      <c r="D110" s="436"/>
      <c r="E110" s="432"/>
      <c r="F110" s="432"/>
      <c r="G110" s="432"/>
      <c r="H110" s="266" t="s">
        <v>452</v>
      </c>
      <c r="I110" s="266" t="s">
        <v>454</v>
      </c>
      <c r="J110" s="266" t="s">
        <v>454</v>
      </c>
      <c r="K110" s="266" t="s">
        <v>456</v>
      </c>
      <c r="L110" s="266" t="s">
        <v>454</v>
      </c>
      <c r="M110" s="266" t="s">
        <v>457</v>
      </c>
      <c r="N110" s="23"/>
      <c r="O110" s="266" t="s">
        <v>455</v>
      </c>
      <c r="P110" s="266" t="s">
        <v>455</v>
      </c>
      <c r="Q110" s="266" t="s">
        <v>455</v>
      </c>
      <c r="R110" s="266" t="s">
        <v>455</v>
      </c>
      <c r="S110" s="266" t="s">
        <v>455</v>
      </c>
      <c r="T110" s="266" t="s">
        <v>458</v>
      </c>
      <c r="U110" s="285"/>
      <c r="V110" s="285"/>
      <c r="W110" s="305"/>
      <c r="X110" s="226" t="s">
        <v>416</v>
      </c>
    </row>
    <row r="111" spans="3:24" s="271" customFormat="1" ht="37.5" customHeight="1">
      <c r="C111" s="438" t="s">
        <v>116</v>
      </c>
      <c r="D111" s="438" t="s">
        <v>117</v>
      </c>
      <c r="E111" s="532"/>
      <c r="F111" s="534"/>
      <c r="G111" s="268" t="s">
        <v>408</v>
      </c>
      <c r="H111" s="303"/>
      <c r="I111" s="303"/>
      <c r="J111" s="303"/>
      <c r="K111" s="303"/>
      <c r="L111" s="303"/>
      <c r="M111" s="303"/>
      <c r="N111" s="270"/>
      <c r="O111" s="303"/>
      <c r="P111" s="303"/>
      <c r="Q111" s="303"/>
      <c r="R111" s="303"/>
      <c r="S111" s="303"/>
      <c r="T111" s="303"/>
      <c r="U111" s="270"/>
      <c r="V111" s="270"/>
    </row>
    <row r="112" spans="3:24" s="271" customFormat="1" ht="37.5" customHeight="1">
      <c r="C112" s="439"/>
      <c r="D112" s="439"/>
      <c r="E112" s="533"/>
      <c r="F112" s="535"/>
      <c r="G112" s="268" t="s">
        <v>411</v>
      </c>
      <c r="H112" s="303"/>
      <c r="I112" s="303"/>
      <c r="J112" s="303"/>
      <c r="K112" s="303"/>
      <c r="L112" s="303"/>
      <c r="M112" s="303"/>
      <c r="N112" s="269" t="str">
        <f>IF(COUNT(H112:M112)=0,"",SUM(H112:M112))</f>
        <v/>
      </c>
      <c r="O112" s="303"/>
      <c r="P112" s="303"/>
      <c r="Q112" s="303"/>
      <c r="R112" s="303"/>
      <c r="S112" s="303"/>
      <c r="T112" s="303"/>
      <c r="U112" s="269" t="str">
        <f>IF(COUNT(O112:T112)=0,"",SUM(O112:T112))</f>
        <v/>
      </c>
      <c r="V112" s="269" t="str">
        <f>IF(COUNT(N112,U112)=0,"",SUM(N112,U112))</f>
        <v/>
      </c>
    </row>
    <row r="113" spans="3:27" s="271" customFormat="1" ht="37.5" customHeight="1">
      <c r="C113" s="439"/>
      <c r="D113" s="439"/>
      <c r="E113" s="532"/>
      <c r="F113" s="534"/>
      <c r="G113" s="268" t="s">
        <v>408</v>
      </c>
      <c r="H113" s="303"/>
      <c r="I113" s="303"/>
      <c r="J113" s="303"/>
      <c r="K113" s="303"/>
      <c r="L113" s="303"/>
      <c r="M113" s="303"/>
      <c r="N113" s="270"/>
      <c r="O113" s="303"/>
      <c r="P113" s="303"/>
      <c r="Q113" s="303"/>
      <c r="R113" s="303"/>
      <c r="S113" s="303"/>
      <c r="T113" s="303"/>
      <c r="U113" s="270"/>
      <c r="V113" s="270"/>
    </row>
    <row r="114" spans="3:27" s="271" customFormat="1" ht="37.5" customHeight="1">
      <c r="C114" s="439"/>
      <c r="D114" s="439"/>
      <c r="E114" s="533"/>
      <c r="F114" s="535"/>
      <c r="G114" s="268" t="s">
        <v>411</v>
      </c>
      <c r="H114" s="303"/>
      <c r="I114" s="303"/>
      <c r="J114" s="303"/>
      <c r="K114" s="303"/>
      <c r="L114" s="303"/>
      <c r="M114" s="303"/>
      <c r="N114" s="269" t="str">
        <f t="shared" ref="N114" si="90">IF(COUNT(H114:M114)=0,"",SUM(H114:M114))</f>
        <v/>
      </c>
      <c r="O114" s="303"/>
      <c r="P114" s="303"/>
      <c r="Q114" s="303"/>
      <c r="R114" s="303"/>
      <c r="S114" s="303"/>
      <c r="T114" s="303"/>
      <c r="U114" s="269" t="str">
        <f t="shared" ref="U114" si="91">IF(COUNT(O114:T114)=0,"",SUM(O114:T114))</f>
        <v/>
      </c>
      <c r="V114" s="269" t="str">
        <f t="shared" ref="V114" si="92">IF(COUNT(N114,U114)=0,"",SUM(N114,U114))</f>
        <v/>
      </c>
    </row>
    <row r="115" spans="3:27" s="271" customFormat="1" ht="37.5" customHeight="1">
      <c r="C115" s="439"/>
      <c r="D115" s="439"/>
      <c r="E115" s="532"/>
      <c r="F115" s="534"/>
      <c r="G115" s="268" t="s">
        <v>408</v>
      </c>
      <c r="H115" s="303"/>
      <c r="I115" s="303"/>
      <c r="J115" s="303"/>
      <c r="K115" s="303"/>
      <c r="L115" s="303"/>
      <c r="M115" s="303"/>
      <c r="N115" s="270"/>
      <c r="O115" s="303"/>
      <c r="P115" s="303"/>
      <c r="Q115" s="303"/>
      <c r="R115" s="303"/>
      <c r="S115" s="303"/>
      <c r="T115" s="303"/>
      <c r="U115" s="270"/>
      <c r="V115" s="270"/>
    </row>
    <row r="116" spans="3:27" s="271" customFormat="1" ht="37.5" customHeight="1">
      <c r="C116" s="439"/>
      <c r="D116" s="439"/>
      <c r="E116" s="533"/>
      <c r="F116" s="535"/>
      <c r="G116" s="268" t="s">
        <v>411</v>
      </c>
      <c r="H116" s="303"/>
      <c r="I116" s="303"/>
      <c r="J116" s="303"/>
      <c r="K116" s="303"/>
      <c r="L116" s="303"/>
      <c r="M116" s="303"/>
      <c r="N116" s="269" t="str">
        <f t="shared" ref="N116" si="93">IF(COUNT(H116:M116)=0,"",SUM(H116:M116))</f>
        <v/>
      </c>
      <c r="O116" s="303"/>
      <c r="P116" s="303"/>
      <c r="Q116" s="303"/>
      <c r="R116" s="303"/>
      <c r="S116" s="303"/>
      <c r="T116" s="303"/>
      <c r="U116" s="269" t="str">
        <f t="shared" ref="U116" si="94">IF(COUNT(O116:T116)=0,"",SUM(O116:T116))</f>
        <v/>
      </c>
      <c r="V116" s="269" t="str">
        <f t="shared" ref="V116" si="95">IF(COUNT(N116,U116)=0,"",SUM(N116,U116))</f>
        <v/>
      </c>
    </row>
    <row r="117" spans="3:27" s="271" customFormat="1" ht="37.5" customHeight="1">
      <c r="C117" s="439"/>
      <c r="D117" s="439"/>
      <c r="E117" s="443" t="s">
        <v>118</v>
      </c>
      <c r="F117" s="444"/>
      <c r="G117" s="273" t="s">
        <v>408</v>
      </c>
      <c r="H117" s="274" t="str">
        <f t="shared" ref="H117:M117" si="96">IF(COUNTIFS($G111:$G116,$G117,H111:H116,"&lt;&gt;")=0,"",SUMIF($G111:$G116,$G117,H111:H116))</f>
        <v/>
      </c>
      <c r="I117" s="274" t="str">
        <f t="shared" si="96"/>
        <v/>
      </c>
      <c r="J117" s="274" t="str">
        <f t="shared" si="96"/>
        <v/>
      </c>
      <c r="K117" s="274" t="str">
        <f t="shared" si="96"/>
        <v/>
      </c>
      <c r="L117" s="274" t="str">
        <f t="shared" si="96"/>
        <v/>
      </c>
      <c r="M117" s="274" t="str">
        <f t="shared" si="96"/>
        <v/>
      </c>
      <c r="N117" s="241"/>
      <c r="O117" s="274" t="str">
        <f t="shared" ref="O117:T117" si="97">IF(COUNTIFS($G111:$G116,$G117,O111:O116,"&lt;&gt;")=0,"",SUMIF($G111:$G116,$G117,O111:O116))</f>
        <v/>
      </c>
      <c r="P117" s="274" t="str">
        <f t="shared" si="97"/>
        <v/>
      </c>
      <c r="Q117" s="274" t="str">
        <f t="shared" si="97"/>
        <v/>
      </c>
      <c r="R117" s="274" t="str">
        <f t="shared" si="97"/>
        <v/>
      </c>
      <c r="S117" s="274" t="str">
        <f t="shared" si="97"/>
        <v/>
      </c>
      <c r="T117" s="274" t="str">
        <f t="shared" si="97"/>
        <v/>
      </c>
      <c r="U117" s="241"/>
      <c r="V117" s="241"/>
      <c r="X117" s="272" t="s">
        <v>414</v>
      </c>
      <c r="AA117" s="271">
        <v>1</v>
      </c>
    </row>
    <row r="118" spans="3:27" s="271" customFormat="1" ht="37.5" customHeight="1">
      <c r="C118" s="439"/>
      <c r="D118" s="440"/>
      <c r="E118" s="445"/>
      <c r="F118" s="446"/>
      <c r="G118" s="273" t="s">
        <v>411</v>
      </c>
      <c r="H118" s="274" t="str">
        <f t="shared" ref="H118:M118" si="98">IF(COUNTIFS($G111:$G116,$G118,H111:H116,"&lt;&gt;")=0,"",SUMIF($G111:$G116,$G118,H111:H116))</f>
        <v/>
      </c>
      <c r="I118" s="274" t="str">
        <f t="shared" si="98"/>
        <v/>
      </c>
      <c r="J118" s="274" t="str">
        <f t="shared" si="98"/>
        <v/>
      </c>
      <c r="K118" s="274" t="str">
        <f t="shared" si="98"/>
        <v/>
      </c>
      <c r="L118" s="274" t="str">
        <f t="shared" si="98"/>
        <v/>
      </c>
      <c r="M118" s="274" t="str">
        <f t="shared" si="98"/>
        <v/>
      </c>
      <c r="N118" s="242" t="str">
        <f t="shared" ref="N118" si="99">IF(COUNT(H118:M118)=0,"",SUM(H118:M118))</f>
        <v/>
      </c>
      <c r="O118" s="274" t="str">
        <f t="shared" ref="O118:T118" si="100">IF(COUNTIFS($G111:$G116,$G118,O111:O116,"&lt;&gt;")=0,"",SUMIF($G111:$G116,$G118,O111:O116))</f>
        <v/>
      </c>
      <c r="P118" s="274" t="str">
        <f t="shared" si="100"/>
        <v/>
      </c>
      <c r="Q118" s="274" t="str">
        <f t="shared" si="100"/>
        <v/>
      </c>
      <c r="R118" s="274" t="str">
        <f t="shared" si="100"/>
        <v/>
      </c>
      <c r="S118" s="274" t="str">
        <f t="shared" si="100"/>
        <v/>
      </c>
      <c r="T118" s="274" t="str">
        <f t="shared" si="100"/>
        <v/>
      </c>
      <c r="U118" s="242" t="str">
        <f t="shared" ref="U118" si="101">IF(COUNT(O118:T118)=0,"",SUM(O118:T118))</f>
        <v/>
      </c>
      <c r="V118" s="242" t="str">
        <f t="shared" ref="V118" si="102">IF(COUNT(N118,U118)=0,"",SUM(N118,U118))</f>
        <v/>
      </c>
      <c r="X118" s="272" t="s">
        <v>414</v>
      </c>
      <c r="AA118" s="271">
        <v>2</v>
      </c>
    </row>
    <row r="119" spans="3:27" s="271" customFormat="1" ht="37.5" customHeight="1">
      <c r="C119" s="439"/>
      <c r="D119" s="438" t="s">
        <v>346</v>
      </c>
      <c r="E119" s="532"/>
      <c r="F119" s="534"/>
      <c r="G119" s="268" t="s">
        <v>408</v>
      </c>
      <c r="H119" s="303"/>
      <c r="I119" s="303"/>
      <c r="J119" s="303"/>
      <c r="K119" s="303"/>
      <c r="L119" s="303"/>
      <c r="M119" s="303"/>
      <c r="N119" s="270"/>
      <c r="O119" s="303"/>
      <c r="P119" s="303"/>
      <c r="Q119" s="303"/>
      <c r="R119" s="303"/>
      <c r="S119" s="303"/>
      <c r="T119" s="303"/>
      <c r="U119" s="270"/>
      <c r="V119" s="270"/>
    </row>
    <row r="120" spans="3:27" s="271" customFormat="1" ht="37.5" customHeight="1">
      <c r="C120" s="439"/>
      <c r="D120" s="439"/>
      <c r="E120" s="533"/>
      <c r="F120" s="535"/>
      <c r="G120" s="268" t="s">
        <v>411</v>
      </c>
      <c r="H120" s="303"/>
      <c r="I120" s="303"/>
      <c r="J120" s="303"/>
      <c r="K120" s="303"/>
      <c r="L120" s="303"/>
      <c r="M120" s="303"/>
      <c r="N120" s="269" t="str">
        <f>IF(COUNT(H120:M120)=0,"",SUM(H120:M120))</f>
        <v/>
      </c>
      <c r="O120" s="303"/>
      <c r="P120" s="303"/>
      <c r="Q120" s="303"/>
      <c r="R120" s="303"/>
      <c r="S120" s="303"/>
      <c r="T120" s="303"/>
      <c r="U120" s="269" t="str">
        <f>IF(COUNT(O120:T120)=0,"",SUM(O120:T120))</f>
        <v/>
      </c>
      <c r="V120" s="269" t="str">
        <f>IF(COUNT(N120,U120)=0,"",SUM(N120,U120))</f>
        <v/>
      </c>
    </row>
    <row r="121" spans="3:27" s="271" customFormat="1" ht="37.5" customHeight="1">
      <c r="C121" s="439"/>
      <c r="D121" s="439"/>
      <c r="E121" s="532"/>
      <c r="F121" s="534"/>
      <c r="G121" s="268" t="s">
        <v>408</v>
      </c>
      <c r="H121" s="303"/>
      <c r="I121" s="303"/>
      <c r="J121" s="303"/>
      <c r="K121" s="303"/>
      <c r="L121" s="303"/>
      <c r="M121" s="303"/>
      <c r="N121" s="270"/>
      <c r="O121" s="303"/>
      <c r="P121" s="303"/>
      <c r="Q121" s="303"/>
      <c r="R121" s="303"/>
      <c r="S121" s="303"/>
      <c r="T121" s="303"/>
      <c r="U121" s="270"/>
      <c r="V121" s="270"/>
    </row>
    <row r="122" spans="3:27" s="271" customFormat="1" ht="37.5" customHeight="1">
      <c r="C122" s="439"/>
      <c r="D122" s="439"/>
      <c r="E122" s="533"/>
      <c r="F122" s="535"/>
      <c r="G122" s="268" t="s">
        <v>411</v>
      </c>
      <c r="H122" s="303"/>
      <c r="I122" s="303"/>
      <c r="J122" s="303"/>
      <c r="K122" s="303"/>
      <c r="L122" s="303"/>
      <c r="M122" s="303"/>
      <c r="N122" s="269" t="str">
        <f t="shared" ref="N122" si="103">IF(COUNT(H122:M122)=0,"",SUM(H122:M122))</f>
        <v/>
      </c>
      <c r="O122" s="303"/>
      <c r="P122" s="303"/>
      <c r="Q122" s="303"/>
      <c r="R122" s="303"/>
      <c r="S122" s="303"/>
      <c r="T122" s="303"/>
      <c r="U122" s="269" t="str">
        <f t="shared" ref="U122" si="104">IF(COUNT(O122:T122)=0,"",SUM(O122:T122))</f>
        <v/>
      </c>
      <c r="V122" s="269" t="str">
        <f t="shared" ref="V122" si="105">IF(COUNT(N122,U122)=0,"",SUM(N122,U122))</f>
        <v/>
      </c>
    </row>
    <row r="123" spans="3:27" s="271" customFormat="1" ht="37.5" customHeight="1">
      <c r="C123" s="439"/>
      <c r="D123" s="439"/>
      <c r="E123" s="532"/>
      <c r="F123" s="534"/>
      <c r="G123" s="268" t="s">
        <v>408</v>
      </c>
      <c r="H123" s="303"/>
      <c r="I123" s="303"/>
      <c r="J123" s="303"/>
      <c r="K123" s="303"/>
      <c r="L123" s="303"/>
      <c r="M123" s="303"/>
      <c r="N123" s="270"/>
      <c r="O123" s="303"/>
      <c r="P123" s="303"/>
      <c r="Q123" s="303"/>
      <c r="R123" s="303"/>
      <c r="S123" s="303"/>
      <c r="T123" s="303"/>
      <c r="U123" s="270"/>
      <c r="V123" s="270"/>
    </row>
    <row r="124" spans="3:27" s="271" customFormat="1" ht="37.5" customHeight="1">
      <c r="C124" s="439"/>
      <c r="D124" s="439"/>
      <c r="E124" s="533"/>
      <c r="F124" s="535"/>
      <c r="G124" s="268" t="s">
        <v>411</v>
      </c>
      <c r="H124" s="303"/>
      <c r="I124" s="303"/>
      <c r="J124" s="303"/>
      <c r="K124" s="303"/>
      <c r="L124" s="303"/>
      <c r="M124" s="303"/>
      <c r="N124" s="269" t="str">
        <f t="shared" ref="N124" si="106">IF(COUNT(H124:M124)=0,"",SUM(H124:M124))</f>
        <v/>
      </c>
      <c r="O124" s="303"/>
      <c r="P124" s="303"/>
      <c r="Q124" s="303"/>
      <c r="R124" s="303"/>
      <c r="S124" s="303"/>
      <c r="T124" s="303"/>
      <c r="U124" s="269" t="str">
        <f t="shared" ref="U124" si="107">IF(COUNT(O124:T124)=0,"",SUM(O124:T124))</f>
        <v/>
      </c>
      <c r="V124" s="269" t="str">
        <f t="shared" ref="V124" si="108">IF(COUNT(N124,U124)=0,"",SUM(N124,U124))</f>
        <v/>
      </c>
    </row>
    <row r="125" spans="3:27" s="271" customFormat="1" ht="37.5" customHeight="1">
      <c r="C125" s="439"/>
      <c r="D125" s="439"/>
      <c r="E125" s="443" t="s">
        <v>118</v>
      </c>
      <c r="F125" s="444"/>
      <c r="G125" s="273" t="s">
        <v>408</v>
      </c>
      <c r="H125" s="274" t="str">
        <f>IF(COUNTIFS($G119:$G124,$G125,H119:H124,"&lt;&gt;")=0,"",SUMIF($G119:$G124,$G125,H119:H124))</f>
        <v/>
      </c>
      <c r="I125" s="274" t="str">
        <f t="shared" ref="I125:M125" si="109">IF(COUNTIFS($G119:$G124,$G125,I119:I124,"&lt;&gt;")=0,"",SUMIF($G119:$G124,$G125,I119:I124))</f>
        <v/>
      </c>
      <c r="J125" s="274" t="str">
        <f t="shared" si="109"/>
        <v/>
      </c>
      <c r="K125" s="274" t="str">
        <f t="shared" si="109"/>
        <v/>
      </c>
      <c r="L125" s="274" t="str">
        <f t="shared" si="109"/>
        <v/>
      </c>
      <c r="M125" s="274" t="str">
        <f t="shared" si="109"/>
        <v/>
      </c>
      <c r="N125" s="241"/>
      <c r="O125" s="274" t="str">
        <f>IF(COUNTIFS($G119:$G124,$G125,O119:O124,"&lt;&gt;")=0,"",SUMIF($G119:$G124,$G125,O119:O124))</f>
        <v/>
      </c>
      <c r="P125" s="274" t="str">
        <f t="shared" ref="P125:T125" si="110">IF(COUNTIFS($G119:$G124,$G125,P119:P124,"&lt;&gt;")=0,"",SUMIF($G119:$G124,$G125,P119:P124))</f>
        <v/>
      </c>
      <c r="Q125" s="274" t="str">
        <f t="shared" si="110"/>
        <v/>
      </c>
      <c r="R125" s="274" t="str">
        <f t="shared" si="110"/>
        <v/>
      </c>
      <c r="S125" s="274" t="str">
        <f t="shared" si="110"/>
        <v/>
      </c>
      <c r="T125" s="274" t="str">
        <f t="shared" si="110"/>
        <v/>
      </c>
      <c r="U125" s="241"/>
      <c r="V125" s="241"/>
      <c r="X125" s="272" t="s">
        <v>414</v>
      </c>
      <c r="AA125" s="271">
        <v>3</v>
      </c>
    </row>
    <row r="126" spans="3:27" s="271" customFormat="1" ht="37.5" customHeight="1">
      <c r="C126" s="439"/>
      <c r="D126" s="440"/>
      <c r="E126" s="445"/>
      <c r="F126" s="446"/>
      <c r="G126" s="273" t="s">
        <v>411</v>
      </c>
      <c r="H126" s="274" t="str">
        <f>IF(COUNTIFS($G119:$G124,$G126,H119:H124,"&lt;&gt;")=0,"",SUMIF($G119:$G124,$G126,H119:H124))</f>
        <v/>
      </c>
      <c r="I126" s="274" t="str">
        <f t="shared" ref="I126:M126" si="111">IF(COUNTIFS($G119:$G124,$G126,I119:I124,"&lt;&gt;")=0,"",SUMIF($G119:$G124,$G126,I119:I124))</f>
        <v/>
      </c>
      <c r="J126" s="274" t="str">
        <f t="shared" si="111"/>
        <v/>
      </c>
      <c r="K126" s="274" t="str">
        <f t="shared" si="111"/>
        <v/>
      </c>
      <c r="L126" s="274" t="str">
        <f t="shared" si="111"/>
        <v/>
      </c>
      <c r="M126" s="274" t="str">
        <f t="shared" si="111"/>
        <v/>
      </c>
      <c r="N126" s="242" t="str">
        <f t="shared" ref="N126" si="112">IF(COUNT(H126:M126)=0,"",SUM(H126:M126))</f>
        <v/>
      </c>
      <c r="O126" s="274" t="str">
        <f>IF(COUNTIFS($G119:$G124,$G126,O119:O124,"&lt;&gt;")=0,"",SUMIF($G119:$G124,$G126,O119:O124))</f>
        <v/>
      </c>
      <c r="P126" s="274" t="str">
        <f t="shared" ref="P126:T126" si="113">IF(COUNTIFS($G119:$G124,$G126,P119:P124,"&lt;&gt;")=0,"",SUMIF($G119:$G124,$G126,P119:P124))</f>
        <v/>
      </c>
      <c r="Q126" s="274" t="str">
        <f t="shared" si="113"/>
        <v/>
      </c>
      <c r="R126" s="274" t="str">
        <f t="shared" si="113"/>
        <v/>
      </c>
      <c r="S126" s="274" t="str">
        <f t="shared" si="113"/>
        <v/>
      </c>
      <c r="T126" s="274" t="str">
        <f t="shared" si="113"/>
        <v/>
      </c>
      <c r="U126" s="242" t="str">
        <f t="shared" ref="U126" si="114">IF(COUNT(O126:T126)=0,"",SUM(O126:T126))</f>
        <v/>
      </c>
      <c r="V126" s="242" t="str">
        <f t="shared" ref="V126" si="115">IF(COUNT(N126,U126)=0,"",SUM(N126,U126))</f>
        <v/>
      </c>
      <c r="X126" s="272" t="s">
        <v>414</v>
      </c>
      <c r="AA126" s="271">
        <v>4</v>
      </c>
    </row>
    <row r="127" spans="3:27" s="271" customFormat="1" ht="37.5" customHeight="1">
      <c r="C127" s="439"/>
      <c r="D127" s="438" t="s">
        <v>119</v>
      </c>
      <c r="E127" s="532"/>
      <c r="F127" s="534"/>
      <c r="G127" s="268" t="s">
        <v>408</v>
      </c>
      <c r="H127" s="303"/>
      <c r="I127" s="303"/>
      <c r="J127" s="303"/>
      <c r="K127" s="303"/>
      <c r="L127" s="303"/>
      <c r="M127" s="303"/>
      <c r="N127" s="270"/>
      <c r="O127" s="303"/>
      <c r="P127" s="303"/>
      <c r="Q127" s="303"/>
      <c r="R127" s="303"/>
      <c r="S127" s="303"/>
      <c r="T127" s="303"/>
      <c r="U127" s="270"/>
      <c r="V127" s="270"/>
    </row>
    <row r="128" spans="3:27" s="271" customFormat="1" ht="34.5">
      <c r="C128" s="439"/>
      <c r="D128" s="439"/>
      <c r="E128" s="533"/>
      <c r="F128" s="535"/>
      <c r="G128" s="268" t="s">
        <v>411</v>
      </c>
      <c r="H128" s="303"/>
      <c r="I128" s="303"/>
      <c r="J128" s="303"/>
      <c r="K128" s="303"/>
      <c r="L128" s="303"/>
      <c r="M128" s="303"/>
      <c r="N128" s="269" t="str">
        <f>IF(COUNT(H128:M128)=0,"",SUM(H128:M128))</f>
        <v/>
      </c>
      <c r="O128" s="303"/>
      <c r="P128" s="303"/>
      <c r="Q128" s="303"/>
      <c r="R128" s="303"/>
      <c r="S128" s="303"/>
      <c r="T128" s="303"/>
      <c r="U128" s="269" t="str">
        <f>IF(COUNT(O128:T128)=0,"",SUM(O128:T128))</f>
        <v/>
      </c>
      <c r="V128" s="269" t="str">
        <f>IF(COUNT(N128,U128)=0,"",SUM(N128,U128))</f>
        <v/>
      </c>
    </row>
    <row r="129" spans="3:27" s="271" customFormat="1" ht="34.5">
      <c r="C129" s="439"/>
      <c r="D129" s="439"/>
      <c r="E129" s="532"/>
      <c r="F129" s="534"/>
      <c r="G129" s="268" t="s">
        <v>408</v>
      </c>
      <c r="H129" s="303"/>
      <c r="I129" s="303"/>
      <c r="J129" s="303"/>
      <c r="K129" s="303"/>
      <c r="L129" s="303"/>
      <c r="M129" s="303"/>
      <c r="N129" s="270"/>
      <c r="O129" s="303"/>
      <c r="P129" s="303"/>
      <c r="Q129" s="303"/>
      <c r="R129" s="303"/>
      <c r="S129" s="303"/>
      <c r="T129" s="303"/>
      <c r="U129" s="270"/>
      <c r="V129" s="270"/>
    </row>
    <row r="130" spans="3:27" s="271" customFormat="1" ht="34.5">
      <c r="C130" s="439"/>
      <c r="D130" s="439"/>
      <c r="E130" s="533"/>
      <c r="F130" s="535"/>
      <c r="G130" s="268" t="s">
        <v>411</v>
      </c>
      <c r="H130" s="303"/>
      <c r="I130" s="303"/>
      <c r="J130" s="303"/>
      <c r="K130" s="303"/>
      <c r="L130" s="303"/>
      <c r="M130" s="303"/>
      <c r="N130" s="269" t="str">
        <f t="shared" ref="N130" si="116">IF(COUNT(H130:M130)=0,"",SUM(H130:M130))</f>
        <v/>
      </c>
      <c r="O130" s="303"/>
      <c r="P130" s="303"/>
      <c r="Q130" s="303"/>
      <c r="R130" s="303"/>
      <c r="S130" s="303"/>
      <c r="T130" s="303"/>
      <c r="U130" s="269" t="str">
        <f t="shared" ref="U130" si="117">IF(COUNT(O130:T130)=0,"",SUM(O130:T130))</f>
        <v/>
      </c>
      <c r="V130" s="269" t="str">
        <f t="shared" ref="V130" si="118">IF(COUNT(N130,U130)=0,"",SUM(N130,U130))</f>
        <v/>
      </c>
    </row>
    <row r="131" spans="3:27" s="271" customFormat="1" ht="34.5">
      <c r="C131" s="439"/>
      <c r="D131" s="439"/>
      <c r="E131" s="532"/>
      <c r="F131" s="534"/>
      <c r="G131" s="268" t="s">
        <v>408</v>
      </c>
      <c r="H131" s="303"/>
      <c r="I131" s="303"/>
      <c r="J131" s="303"/>
      <c r="K131" s="303"/>
      <c r="L131" s="303"/>
      <c r="M131" s="303"/>
      <c r="N131" s="270"/>
      <c r="O131" s="303"/>
      <c r="P131" s="303"/>
      <c r="Q131" s="303"/>
      <c r="R131" s="303"/>
      <c r="S131" s="303"/>
      <c r="T131" s="303"/>
      <c r="U131" s="270"/>
      <c r="V131" s="270"/>
    </row>
    <row r="132" spans="3:27" s="271" customFormat="1" ht="34.5">
      <c r="C132" s="439"/>
      <c r="D132" s="439"/>
      <c r="E132" s="533"/>
      <c r="F132" s="535"/>
      <c r="G132" s="268" t="s">
        <v>411</v>
      </c>
      <c r="H132" s="303"/>
      <c r="I132" s="303"/>
      <c r="J132" s="303"/>
      <c r="K132" s="303"/>
      <c r="L132" s="303"/>
      <c r="M132" s="303"/>
      <c r="N132" s="269" t="str">
        <f t="shared" ref="N132" si="119">IF(COUNT(H132:M132)=0,"",SUM(H132:M132))</f>
        <v/>
      </c>
      <c r="O132" s="303"/>
      <c r="P132" s="303"/>
      <c r="Q132" s="303"/>
      <c r="R132" s="303"/>
      <c r="S132" s="303"/>
      <c r="T132" s="303"/>
      <c r="U132" s="269" t="str">
        <f t="shared" ref="U132" si="120">IF(COUNT(O132:T132)=0,"",SUM(O132:T132))</f>
        <v/>
      </c>
      <c r="V132" s="269" t="str">
        <f t="shared" ref="V132" si="121">IF(COUNT(N132,U132)=0,"",SUM(N132,U132))</f>
        <v/>
      </c>
    </row>
    <row r="133" spans="3:27" s="271" customFormat="1" ht="34.5">
      <c r="C133" s="439"/>
      <c r="D133" s="439"/>
      <c r="E133" s="443" t="s">
        <v>118</v>
      </c>
      <c r="F133" s="444"/>
      <c r="G133" s="273" t="s">
        <v>408</v>
      </c>
      <c r="H133" s="274" t="str">
        <f>IF(COUNTIFS($G127:$G132,$G133,H127:H132,"&lt;&gt;")=0,"",SUMIF($G127:$G132,$G133,H127:H132))</f>
        <v/>
      </c>
      <c r="I133" s="274" t="str">
        <f t="shared" ref="I133:M133" si="122">IF(COUNTIFS($G127:$G132,$G133,I127:I132,"&lt;&gt;")=0,"",SUMIF($G127:$G132,$G133,I127:I132))</f>
        <v/>
      </c>
      <c r="J133" s="274" t="str">
        <f t="shared" si="122"/>
        <v/>
      </c>
      <c r="K133" s="274" t="str">
        <f t="shared" si="122"/>
        <v/>
      </c>
      <c r="L133" s="274" t="str">
        <f t="shared" si="122"/>
        <v/>
      </c>
      <c r="M133" s="274" t="str">
        <f t="shared" si="122"/>
        <v/>
      </c>
      <c r="N133" s="241"/>
      <c r="O133" s="274" t="str">
        <f>IF(COUNTIFS($G127:$G132,$G133,O127:O132,"&lt;&gt;")=0,"",SUMIF($G127:$G132,$G133,O127:O132))</f>
        <v/>
      </c>
      <c r="P133" s="274" t="str">
        <f t="shared" ref="P133:T133" si="123">IF(COUNTIFS($G127:$G132,$G133,P127:P132,"&lt;&gt;")=0,"",SUMIF($G127:$G132,$G133,P127:P132))</f>
        <v/>
      </c>
      <c r="Q133" s="274" t="str">
        <f t="shared" si="123"/>
        <v/>
      </c>
      <c r="R133" s="274" t="str">
        <f t="shared" si="123"/>
        <v/>
      </c>
      <c r="S133" s="274" t="str">
        <f t="shared" si="123"/>
        <v/>
      </c>
      <c r="T133" s="274" t="str">
        <f t="shared" si="123"/>
        <v/>
      </c>
      <c r="U133" s="241"/>
      <c r="V133" s="241"/>
      <c r="X133" s="272" t="s">
        <v>414</v>
      </c>
      <c r="AA133" s="271">
        <v>5</v>
      </c>
    </row>
    <row r="134" spans="3:27" s="271" customFormat="1" ht="34.5">
      <c r="C134" s="439"/>
      <c r="D134" s="440"/>
      <c r="E134" s="445"/>
      <c r="F134" s="446"/>
      <c r="G134" s="273" t="s">
        <v>411</v>
      </c>
      <c r="H134" s="274" t="str">
        <f>IF(COUNTIFS($G127:$G132,$G134,H127:H132,"&lt;&gt;")=0,"",SUMIF($G127:$G132,$G134,H127:H132))</f>
        <v/>
      </c>
      <c r="I134" s="274" t="str">
        <f t="shared" ref="I134:M134" si="124">IF(COUNTIFS($G127:$G132,$G134,I127:I132,"&lt;&gt;")=0,"",SUMIF($G127:$G132,$G134,I127:I132))</f>
        <v/>
      </c>
      <c r="J134" s="274" t="str">
        <f t="shared" si="124"/>
        <v/>
      </c>
      <c r="K134" s="274" t="str">
        <f t="shared" si="124"/>
        <v/>
      </c>
      <c r="L134" s="274" t="str">
        <f t="shared" si="124"/>
        <v/>
      </c>
      <c r="M134" s="274" t="str">
        <f t="shared" si="124"/>
        <v/>
      </c>
      <c r="N134" s="242" t="str">
        <f t="shared" ref="N134" si="125">IF(COUNT(H134:M134)=0,"",SUM(H134:M134))</f>
        <v/>
      </c>
      <c r="O134" s="274" t="str">
        <f>IF(COUNTIFS($G127:$G132,$G134,O127:O132,"&lt;&gt;")=0,"",SUMIF($G127:$G132,$G134,O127:O132))</f>
        <v/>
      </c>
      <c r="P134" s="274" t="str">
        <f t="shared" ref="P134:T134" si="126">IF(COUNTIFS($G127:$G132,$G134,P127:P132,"&lt;&gt;")=0,"",SUMIF($G127:$G132,$G134,P127:P132))</f>
        <v/>
      </c>
      <c r="Q134" s="274" t="str">
        <f t="shared" si="126"/>
        <v/>
      </c>
      <c r="R134" s="274" t="str">
        <f t="shared" si="126"/>
        <v/>
      </c>
      <c r="S134" s="274" t="str">
        <f t="shared" si="126"/>
        <v/>
      </c>
      <c r="T134" s="274" t="str">
        <f t="shared" si="126"/>
        <v/>
      </c>
      <c r="U134" s="242" t="str">
        <f t="shared" ref="U134" si="127">IF(COUNT(O134:T134)=0,"",SUM(O134:T134))</f>
        <v/>
      </c>
      <c r="V134" s="242" t="str">
        <f t="shared" ref="V134" si="128">IF(COUNT(N134,U134)=0,"",SUM(N134,U134))</f>
        <v/>
      </c>
      <c r="X134" s="272" t="s">
        <v>414</v>
      </c>
      <c r="AA134" s="271">
        <v>6</v>
      </c>
    </row>
    <row r="135" spans="3:27" s="271" customFormat="1" ht="37.5" customHeight="1">
      <c r="C135" s="439"/>
      <c r="D135" s="438" t="s">
        <v>120</v>
      </c>
      <c r="E135" s="532"/>
      <c r="F135" s="534"/>
      <c r="G135" s="268" t="s">
        <v>408</v>
      </c>
      <c r="H135" s="303"/>
      <c r="I135" s="303"/>
      <c r="J135" s="303"/>
      <c r="K135" s="303"/>
      <c r="L135" s="303"/>
      <c r="M135" s="303"/>
      <c r="N135" s="270"/>
      <c r="O135" s="303"/>
      <c r="P135" s="303"/>
      <c r="Q135" s="303"/>
      <c r="R135" s="303"/>
      <c r="S135" s="303"/>
      <c r="T135" s="303"/>
      <c r="U135" s="270"/>
      <c r="V135" s="270"/>
    </row>
    <row r="136" spans="3:27" s="271" customFormat="1" ht="34.5">
      <c r="C136" s="439"/>
      <c r="D136" s="439"/>
      <c r="E136" s="533"/>
      <c r="F136" s="535"/>
      <c r="G136" s="268" t="s">
        <v>411</v>
      </c>
      <c r="H136" s="303"/>
      <c r="I136" s="303"/>
      <c r="J136" s="303"/>
      <c r="K136" s="303"/>
      <c r="L136" s="303"/>
      <c r="M136" s="303"/>
      <c r="N136" s="269" t="str">
        <f>IF(COUNT(H136:M136)=0,"",SUM(H136:M136))</f>
        <v/>
      </c>
      <c r="O136" s="303"/>
      <c r="P136" s="303"/>
      <c r="Q136" s="303"/>
      <c r="R136" s="303"/>
      <c r="S136" s="303"/>
      <c r="T136" s="303"/>
      <c r="U136" s="269" t="str">
        <f>IF(COUNT(O136:T136)=0,"",SUM(O136:T136))</f>
        <v/>
      </c>
      <c r="V136" s="269" t="str">
        <f>IF(COUNT(N136,U136)=0,"",SUM(N136,U136))</f>
        <v/>
      </c>
    </row>
    <row r="137" spans="3:27" s="271" customFormat="1" ht="34.5">
      <c r="C137" s="439"/>
      <c r="D137" s="439"/>
      <c r="E137" s="532"/>
      <c r="F137" s="534"/>
      <c r="G137" s="268" t="s">
        <v>408</v>
      </c>
      <c r="H137" s="303"/>
      <c r="I137" s="303"/>
      <c r="J137" s="303"/>
      <c r="K137" s="303"/>
      <c r="L137" s="303"/>
      <c r="M137" s="303"/>
      <c r="N137" s="270"/>
      <c r="O137" s="303"/>
      <c r="P137" s="303"/>
      <c r="Q137" s="303"/>
      <c r="R137" s="303"/>
      <c r="S137" s="303"/>
      <c r="T137" s="303"/>
      <c r="U137" s="270"/>
      <c r="V137" s="270"/>
    </row>
    <row r="138" spans="3:27" s="271" customFormat="1" ht="34.5">
      <c r="C138" s="439"/>
      <c r="D138" s="439"/>
      <c r="E138" s="533"/>
      <c r="F138" s="535"/>
      <c r="G138" s="268" t="s">
        <v>411</v>
      </c>
      <c r="H138" s="303"/>
      <c r="I138" s="303"/>
      <c r="J138" s="303"/>
      <c r="K138" s="303"/>
      <c r="L138" s="303"/>
      <c r="M138" s="303"/>
      <c r="N138" s="269" t="str">
        <f t="shared" ref="N138" si="129">IF(COUNT(H138:M138)=0,"",SUM(H138:M138))</f>
        <v/>
      </c>
      <c r="O138" s="303"/>
      <c r="P138" s="303"/>
      <c r="Q138" s="303"/>
      <c r="R138" s="303"/>
      <c r="S138" s="303"/>
      <c r="T138" s="303"/>
      <c r="U138" s="269" t="str">
        <f t="shared" ref="U138" si="130">IF(COUNT(O138:T138)=0,"",SUM(O138:T138))</f>
        <v/>
      </c>
      <c r="V138" s="269" t="str">
        <f t="shared" ref="V138" si="131">IF(COUNT(N138,U138)=0,"",SUM(N138,U138))</f>
        <v/>
      </c>
    </row>
    <row r="139" spans="3:27" s="271" customFormat="1" ht="34.5">
      <c r="C139" s="439"/>
      <c r="D139" s="439"/>
      <c r="E139" s="532"/>
      <c r="F139" s="534"/>
      <c r="G139" s="268" t="s">
        <v>408</v>
      </c>
      <c r="H139" s="303"/>
      <c r="I139" s="303"/>
      <c r="J139" s="303"/>
      <c r="K139" s="303"/>
      <c r="L139" s="303"/>
      <c r="M139" s="303"/>
      <c r="N139" s="270"/>
      <c r="O139" s="303"/>
      <c r="P139" s="303"/>
      <c r="Q139" s="303"/>
      <c r="R139" s="303"/>
      <c r="S139" s="303"/>
      <c r="T139" s="303"/>
      <c r="U139" s="270"/>
      <c r="V139" s="270"/>
    </row>
    <row r="140" spans="3:27" s="271" customFormat="1" ht="34.5">
      <c r="C140" s="439"/>
      <c r="D140" s="439"/>
      <c r="E140" s="533"/>
      <c r="F140" s="535"/>
      <c r="G140" s="268" t="s">
        <v>411</v>
      </c>
      <c r="H140" s="303"/>
      <c r="I140" s="303"/>
      <c r="J140" s="303"/>
      <c r="K140" s="303"/>
      <c r="L140" s="303"/>
      <c r="M140" s="303"/>
      <c r="N140" s="269" t="str">
        <f t="shared" ref="N140" si="132">IF(COUNT(H140:M140)=0,"",SUM(H140:M140))</f>
        <v/>
      </c>
      <c r="O140" s="303"/>
      <c r="P140" s="303"/>
      <c r="Q140" s="303"/>
      <c r="R140" s="303"/>
      <c r="S140" s="303"/>
      <c r="T140" s="303"/>
      <c r="U140" s="269" t="str">
        <f t="shared" ref="U140" si="133">IF(COUNT(O140:T140)=0,"",SUM(O140:T140))</f>
        <v/>
      </c>
      <c r="V140" s="269" t="str">
        <f t="shared" ref="V140" si="134">IF(COUNT(N140,U140)=0,"",SUM(N140,U140))</f>
        <v/>
      </c>
    </row>
    <row r="141" spans="3:27" s="271" customFormat="1" ht="34.5">
      <c r="C141" s="439"/>
      <c r="D141" s="439"/>
      <c r="E141" s="443" t="s">
        <v>118</v>
      </c>
      <c r="F141" s="444"/>
      <c r="G141" s="273" t="s">
        <v>408</v>
      </c>
      <c r="H141" s="274" t="str">
        <f>IF(COUNTIFS($G135:$G140,$G141,H135:H140,"&lt;&gt;")=0,"",SUMIF($G135:$G140,$G141,H135:H140))</f>
        <v/>
      </c>
      <c r="I141" s="274" t="str">
        <f t="shared" ref="I141:M141" si="135">IF(COUNTIFS($G135:$G140,$G141,I135:I140,"&lt;&gt;")=0,"",SUMIF($G135:$G140,$G141,I135:I140))</f>
        <v/>
      </c>
      <c r="J141" s="274" t="str">
        <f t="shared" si="135"/>
        <v/>
      </c>
      <c r="K141" s="274" t="str">
        <f t="shared" si="135"/>
        <v/>
      </c>
      <c r="L141" s="274" t="str">
        <f t="shared" si="135"/>
        <v/>
      </c>
      <c r="M141" s="274" t="str">
        <f t="shared" si="135"/>
        <v/>
      </c>
      <c r="N141" s="241"/>
      <c r="O141" s="274" t="str">
        <f>IF(COUNTIFS($G135:$G140,$G141,O135:O140,"&lt;&gt;")=0,"",SUMIF($G135:$G140,$G141,O135:O140))</f>
        <v/>
      </c>
      <c r="P141" s="274" t="str">
        <f t="shared" ref="P141:T141" si="136">IF(COUNTIFS($G135:$G140,$G141,P135:P140,"&lt;&gt;")=0,"",SUMIF($G135:$G140,$G141,P135:P140))</f>
        <v/>
      </c>
      <c r="Q141" s="274" t="str">
        <f t="shared" si="136"/>
        <v/>
      </c>
      <c r="R141" s="274" t="str">
        <f t="shared" si="136"/>
        <v/>
      </c>
      <c r="S141" s="274" t="str">
        <f t="shared" si="136"/>
        <v/>
      </c>
      <c r="T141" s="274" t="str">
        <f t="shared" si="136"/>
        <v/>
      </c>
      <c r="U141" s="241"/>
      <c r="V141" s="241"/>
      <c r="X141" s="272" t="s">
        <v>414</v>
      </c>
      <c r="AA141" s="271">
        <v>7</v>
      </c>
    </row>
    <row r="142" spans="3:27" s="271" customFormat="1" ht="34.5">
      <c r="C142" s="439"/>
      <c r="D142" s="440"/>
      <c r="E142" s="445"/>
      <c r="F142" s="446"/>
      <c r="G142" s="273" t="s">
        <v>411</v>
      </c>
      <c r="H142" s="274" t="str">
        <f>IF(COUNTIFS($G135:$G140,$G142,H135:H140,"&lt;&gt;")=0,"",SUMIF($G135:$G140,$G142,H135:H140))</f>
        <v/>
      </c>
      <c r="I142" s="274" t="str">
        <f t="shared" ref="I142:M142" si="137">IF(COUNTIFS($G135:$G140,$G142,I135:I140,"&lt;&gt;")=0,"",SUMIF($G135:$G140,$G142,I135:I140))</f>
        <v/>
      </c>
      <c r="J142" s="274" t="str">
        <f t="shared" si="137"/>
        <v/>
      </c>
      <c r="K142" s="274" t="str">
        <f t="shared" si="137"/>
        <v/>
      </c>
      <c r="L142" s="274" t="str">
        <f t="shared" si="137"/>
        <v/>
      </c>
      <c r="M142" s="274" t="str">
        <f t="shared" si="137"/>
        <v/>
      </c>
      <c r="N142" s="242" t="str">
        <f t="shared" ref="N142" si="138">IF(COUNT(H142:M142)=0,"",SUM(H142:M142))</f>
        <v/>
      </c>
      <c r="O142" s="274" t="str">
        <f>IF(COUNTIFS($G135:$G140,$G142,O135:O140,"&lt;&gt;")=0,"",SUMIF($G135:$G140,$G142,O135:O140))</f>
        <v/>
      </c>
      <c r="P142" s="274" t="str">
        <f t="shared" ref="P142:T142" si="139">IF(COUNTIFS($G135:$G140,$G142,P135:P140,"&lt;&gt;")=0,"",SUMIF($G135:$G140,$G142,P135:P140))</f>
        <v/>
      </c>
      <c r="Q142" s="274" t="str">
        <f t="shared" si="139"/>
        <v/>
      </c>
      <c r="R142" s="274" t="str">
        <f t="shared" si="139"/>
        <v/>
      </c>
      <c r="S142" s="274" t="str">
        <f t="shared" si="139"/>
        <v/>
      </c>
      <c r="T142" s="274" t="str">
        <f t="shared" si="139"/>
        <v/>
      </c>
      <c r="U142" s="242" t="str">
        <f t="shared" ref="U142" si="140">IF(COUNT(O142:T142)=0,"",SUM(O142:T142))</f>
        <v/>
      </c>
      <c r="V142" s="242" t="str">
        <f t="shared" ref="V142" si="141">IF(COUNT(N142,U142)=0,"",SUM(N142,U142))</f>
        <v/>
      </c>
      <c r="X142" s="272" t="s">
        <v>414</v>
      </c>
      <c r="AA142" s="271">
        <v>8</v>
      </c>
    </row>
    <row r="143" spans="3:27" s="271" customFormat="1" ht="34.5">
      <c r="C143" s="439"/>
      <c r="D143" s="437" t="s">
        <v>121</v>
      </c>
      <c r="E143" s="437"/>
      <c r="F143" s="437"/>
      <c r="G143" s="273" t="s">
        <v>408</v>
      </c>
      <c r="H143" s="274" t="str">
        <f>IF(COUNT(H117,H125,H133,H141)=0,"",SUM(H117,H125,H133,H141))</f>
        <v/>
      </c>
      <c r="I143" s="274" t="str">
        <f t="shared" ref="I143:M144" si="142">IF(COUNT(I117,I125,I133,I141)=0,"",SUM(I117,I125,I133,I141))</f>
        <v/>
      </c>
      <c r="J143" s="274" t="str">
        <f t="shared" si="142"/>
        <v/>
      </c>
      <c r="K143" s="274" t="str">
        <f t="shared" si="142"/>
        <v/>
      </c>
      <c r="L143" s="274" t="str">
        <f t="shared" si="142"/>
        <v/>
      </c>
      <c r="M143" s="274" t="str">
        <f t="shared" si="142"/>
        <v/>
      </c>
      <c r="N143" s="241"/>
      <c r="O143" s="274" t="str">
        <f>IF(COUNT(O117,O125,O133,O141)=0,"",SUM(O117,O125,O133,O141))</f>
        <v/>
      </c>
      <c r="P143" s="274" t="str">
        <f t="shared" ref="P143:T144" si="143">IF(COUNT(P117,P125,P133,P141)=0,"",SUM(P117,P125,P133,P141))</f>
        <v/>
      </c>
      <c r="Q143" s="274" t="str">
        <f t="shared" si="143"/>
        <v/>
      </c>
      <c r="R143" s="274" t="str">
        <f t="shared" si="143"/>
        <v/>
      </c>
      <c r="S143" s="274" t="str">
        <f t="shared" si="143"/>
        <v/>
      </c>
      <c r="T143" s="274" t="str">
        <f t="shared" si="143"/>
        <v/>
      </c>
      <c r="U143" s="241"/>
      <c r="V143" s="241"/>
      <c r="X143" s="272" t="s">
        <v>414</v>
      </c>
    </row>
    <row r="144" spans="3:27" s="271" customFormat="1" ht="34.5">
      <c r="C144" s="440"/>
      <c r="D144" s="437"/>
      <c r="E144" s="437"/>
      <c r="F144" s="437"/>
      <c r="G144" s="273" t="s">
        <v>411</v>
      </c>
      <c r="H144" s="274" t="str">
        <f>IF(COUNT(H118,H126,H134,H142)=0,"",SUM(H118,H126,H134,H142))</f>
        <v/>
      </c>
      <c r="I144" s="274" t="str">
        <f t="shared" si="142"/>
        <v/>
      </c>
      <c r="J144" s="274" t="str">
        <f t="shared" si="142"/>
        <v/>
      </c>
      <c r="K144" s="274" t="str">
        <f t="shared" si="142"/>
        <v/>
      </c>
      <c r="L144" s="274" t="str">
        <f t="shared" si="142"/>
        <v/>
      </c>
      <c r="M144" s="274" t="str">
        <f t="shared" si="142"/>
        <v/>
      </c>
      <c r="N144" s="242" t="str">
        <f t="shared" ref="N144" si="144">IF(COUNT(H144:M144)=0,"",SUM(H144:M144))</f>
        <v/>
      </c>
      <c r="O144" s="274" t="str">
        <f>IF(COUNT(O118,O126,O134,O142)=0,"",SUM(O118,O126,O134,O142))</f>
        <v/>
      </c>
      <c r="P144" s="274" t="str">
        <f t="shared" si="143"/>
        <v/>
      </c>
      <c r="Q144" s="274" t="str">
        <f t="shared" si="143"/>
        <v/>
      </c>
      <c r="R144" s="274" t="str">
        <f t="shared" si="143"/>
        <v/>
      </c>
      <c r="S144" s="274" t="str">
        <f t="shared" si="143"/>
        <v/>
      </c>
      <c r="T144" s="274" t="str">
        <f t="shared" si="143"/>
        <v/>
      </c>
      <c r="U144" s="242" t="str">
        <f t="shared" ref="U144" si="145">IF(COUNT(O144:T144)=0,"",SUM(O144:T144))</f>
        <v/>
      </c>
      <c r="V144" s="242" t="str">
        <f t="shared" ref="V144" si="146">IF(COUNT(N144,U144)=0,"",SUM(N144,U144))</f>
        <v/>
      </c>
      <c r="X144" s="272" t="s">
        <v>414</v>
      </c>
    </row>
    <row r="145" spans="3:24" s="324" customFormat="1" ht="18.75" customHeight="1">
      <c r="C145" s="320" t="s">
        <v>296</v>
      </c>
      <c r="D145" s="321"/>
      <c r="E145" s="321"/>
      <c r="F145" s="321"/>
      <c r="G145" s="322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321"/>
      <c r="V145" s="321"/>
    </row>
    <row r="146" spans="3:24" s="324" customFormat="1" ht="18.75" customHeight="1">
      <c r="C146" s="338"/>
      <c r="D146" s="339"/>
      <c r="E146" s="339"/>
      <c r="F146" s="339"/>
      <c r="G146" s="340"/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39"/>
      <c r="S146" s="339"/>
      <c r="T146" s="339"/>
      <c r="U146" s="339"/>
      <c r="V146" s="339"/>
    </row>
    <row r="147" spans="3:24" s="324" customFormat="1" ht="18.75" customHeight="1">
      <c r="C147" s="338"/>
      <c r="D147" s="339"/>
      <c r="E147" s="339"/>
      <c r="F147" s="339"/>
      <c r="G147" s="340"/>
      <c r="H147" s="339"/>
      <c r="I147" s="339"/>
      <c r="J147" s="339"/>
      <c r="K147" s="339"/>
      <c r="L147" s="339"/>
      <c r="M147" s="339"/>
      <c r="N147" s="339"/>
      <c r="O147" s="339"/>
      <c r="P147" s="339"/>
      <c r="Q147" s="339"/>
      <c r="R147" s="339"/>
      <c r="S147" s="339"/>
      <c r="T147" s="339"/>
      <c r="U147" s="339"/>
      <c r="V147" s="339"/>
    </row>
    <row r="148" spans="3:24" s="324" customFormat="1" ht="18.75" customHeight="1">
      <c r="C148" s="338"/>
      <c r="D148" s="339"/>
      <c r="E148" s="339"/>
      <c r="F148" s="339"/>
      <c r="G148" s="340"/>
      <c r="H148" s="339"/>
      <c r="I148" s="339"/>
      <c r="J148" s="339"/>
      <c r="K148" s="339"/>
      <c r="L148" s="339"/>
      <c r="M148" s="339"/>
      <c r="N148" s="339"/>
      <c r="O148" s="339"/>
      <c r="P148" s="339"/>
      <c r="Q148" s="339"/>
      <c r="R148" s="339"/>
      <c r="S148" s="339"/>
      <c r="T148" s="339"/>
      <c r="U148" s="339"/>
      <c r="V148" s="339"/>
    </row>
    <row r="149" spans="3:24" s="324" customFormat="1" ht="18.75" customHeight="1">
      <c r="C149" s="338"/>
      <c r="D149" s="339"/>
      <c r="E149" s="339"/>
      <c r="F149" s="339"/>
      <c r="G149" s="340"/>
      <c r="H149" s="339"/>
      <c r="I149" s="339"/>
      <c r="J149" s="339"/>
      <c r="K149" s="339"/>
      <c r="L149" s="339"/>
      <c r="M149" s="339"/>
      <c r="N149" s="339"/>
      <c r="O149" s="339"/>
      <c r="P149" s="339"/>
      <c r="Q149" s="339"/>
      <c r="R149" s="339"/>
      <c r="S149" s="339"/>
      <c r="T149" s="339"/>
      <c r="U149" s="339"/>
      <c r="V149" s="339"/>
    </row>
    <row r="150" spans="3:24" s="324" customFormat="1" ht="18.75" customHeight="1">
      <c r="C150" s="338"/>
      <c r="D150" s="339"/>
      <c r="E150" s="339"/>
      <c r="F150" s="339"/>
      <c r="G150" s="340"/>
      <c r="H150" s="339"/>
      <c r="I150" s="339"/>
      <c r="J150" s="339"/>
      <c r="K150" s="339"/>
      <c r="L150" s="339"/>
      <c r="M150" s="339"/>
      <c r="N150" s="339"/>
      <c r="O150" s="339"/>
      <c r="P150" s="339"/>
      <c r="Q150" s="339"/>
      <c r="R150" s="339"/>
      <c r="S150" s="339"/>
      <c r="T150" s="339"/>
      <c r="U150" s="339"/>
      <c r="V150" s="339"/>
    </row>
    <row r="151" spans="3:24" s="324" customFormat="1" ht="18.75" customHeight="1">
      <c r="C151" s="338"/>
      <c r="D151" s="339"/>
      <c r="E151" s="339"/>
      <c r="F151" s="339"/>
      <c r="G151" s="340"/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</row>
    <row r="152" spans="3:24" s="324" customFormat="1" ht="18.75" customHeight="1">
      <c r="C152" s="338"/>
      <c r="D152" s="339"/>
      <c r="E152" s="339"/>
      <c r="F152" s="339"/>
      <c r="G152" s="340"/>
      <c r="H152" s="339"/>
      <c r="I152" s="339"/>
      <c r="J152" s="339"/>
      <c r="K152" s="339"/>
      <c r="L152" s="339"/>
      <c r="M152" s="339"/>
      <c r="N152" s="339"/>
      <c r="O152" s="339"/>
      <c r="P152" s="339"/>
      <c r="Q152" s="339"/>
      <c r="R152" s="339"/>
      <c r="S152" s="339"/>
      <c r="T152" s="339"/>
      <c r="U152" s="339"/>
      <c r="V152" s="339"/>
    </row>
    <row r="153" spans="3:24" s="324" customFormat="1" ht="18.75" customHeight="1">
      <c r="C153" s="338"/>
      <c r="D153" s="339"/>
      <c r="E153" s="339"/>
      <c r="F153" s="339"/>
      <c r="G153" s="340"/>
      <c r="H153" s="339"/>
      <c r="I153" s="339"/>
      <c r="J153" s="339"/>
      <c r="K153" s="339"/>
      <c r="L153" s="339"/>
      <c r="M153" s="339"/>
      <c r="N153" s="339"/>
      <c r="O153" s="339"/>
      <c r="P153" s="339"/>
      <c r="Q153" s="339"/>
      <c r="R153" s="339"/>
      <c r="S153" s="339"/>
      <c r="T153" s="339"/>
      <c r="U153" s="339"/>
      <c r="V153" s="339"/>
    </row>
    <row r="154" spans="3:24" s="324" customFormat="1" ht="18.75" customHeight="1">
      <c r="C154" s="338"/>
      <c r="D154" s="339"/>
      <c r="E154" s="339"/>
      <c r="F154" s="339"/>
      <c r="G154" s="340"/>
      <c r="H154" s="339"/>
      <c r="I154" s="339"/>
      <c r="J154" s="339"/>
      <c r="K154" s="339"/>
      <c r="L154" s="339"/>
      <c r="M154" s="339"/>
      <c r="N154" s="339"/>
      <c r="O154" s="339"/>
      <c r="P154" s="339"/>
      <c r="Q154" s="339"/>
      <c r="R154" s="339"/>
      <c r="S154" s="339"/>
      <c r="T154" s="339"/>
      <c r="U154" s="339"/>
      <c r="V154" s="339"/>
    </row>
    <row r="155" spans="3:24" ht="18.75" customHeight="1">
      <c r="C155" s="341"/>
      <c r="D155" s="341"/>
      <c r="E155" s="341"/>
      <c r="F155" s="341"/>
      <c r="G155" s="341"/>
      <c r="H155" s="342"/>
      <c r="I155" s="342"/>
      <c r="J155" s="342"/>
      <c r="K155" s="342"/>
      <c r="L155" s="342"/>
      <c r="M155" s="342"/>
      <c r="N155" s="342"/>
      <c r="O155" s="342"/>
      <c r="P155" s="342"/>
      <c r="Q155" s="342"/>
      <c r="R155" s="342"/>
      <c r="S155" s="342"/>
      <c r="T155" s="342"/>
      <c r="U155" s="342"/>
      <c r="V155" s="342"/>
    </row>
    <row r="156" spans="3:24" ht="21.95" customHeight="1">
      <c r="C156" s="306" t="s">
        <v>347</v>
      </c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</row>
    <row r="157" spans="3:24" ht="21.95" customHeight="1">
      <c r="C157" s="306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</row>
    <row r="158" spans="3:24" ht="21.95" customHeight="1">
      <c r="C158" s="309" t="s">
        <v>111</v>
      </c>
      <c r="D158" s="310"/>
      <c r="E158" s="310"/>
      <c r="F158" s="310"/>
      <c r="G158" s="310"/>
      <c r="H158" s="66"/>
      <c r="I158" s="66"/>
      <c r="J158" s="66"/>
      <c r="K158" s="66"/>
      <c r="L158" s="63"/>
      <c r="M158" s="63"/>
      <c r="N158" s="63"/>
      <c r="O158" s="63"/>
      <c r="P158" s="63"/>
      <c r="Q158" s="63"/>
      <c r="R158" s="63"/>
      <c r="S158" s="63"/>
      <c r="T158" s="63"/>
    </row>
    <row r="159" spans="3:24" ht="21.95" customHeight="1">
      <c r="C159" s="312" t="s">
        <v>28</v>
      </c>
      <c r="E159" s="328" t="s">
        <v>350</v>
      </c>
      <c r="F159" s="329" t="str">
        <f>F6</f>
        <v>（エリア指定断面）</v>
      </c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</row>
    <row r="160" spans="3:24" s="315" customFormat="1" ht="21.95" customHeight="1">
      <c r="C160" s="433" t="s">
        <v>103</v>
      </c>
      <c r="D160" s="434"/>
      <c r="E160" s="431" t="s">
        <v>24</v>
      </c>
      <c r="F160" s="431" t="s">
        <v>112</v>
      </c>
      <c r="G160" s="431" t="s">
        <v>113</v>
      </c>
      <c r="H160" s="19" t="s">
        <v>79</v>
      </c>
      <c r="I160" s="19" t="s">
        <v>80</v>
      </c>
      <c r="J160" s="19" t="s">
        <v>81</v>
      </c>
      <c r="K160" s="19" t="s">
        <v>82</v>
      </c>
      <c r="L160" s="19" t="s">
        <v>83</v>
      </c>
      <c r="M160" s="19" t="s">
        <v>84</v>
      </c>
      <c r="N160" s="19" t="s">
        <v>98</v>
      </c>
      <c r="O160" s="19" t="s">
        <v>85</v>
      </c>
      <c r="P160" s="19" t="s">
        <v>86</v>
      </c>
      <c r="Q160" s="19" t="s">
        <v>87</v>
      </c>
      <c r="R160" s="19" t="s">
        <v>88</v>
      </c>
      <c r="S160" s="19" t="s">
        <v>89</v>
      </c>
      <c r="T160" s="19" t="s">
        <v>94</v>
      </c>
      <c r="U160" s="283" t="s">
        <v>99</v>
      </c>
      <c r="V160" s="283" t="s">
        <v>100</v>
      </c>
      <c r="W160" s="305"/>
      <c r="X160" s="226" t="s">
        <v>415</v>
      </c>
    </row>
    <row r="161" spans="3:27" s="315" customFormat="1" ht="21.95" customHeight="1">
      <c r="C161" s="435"/>
      <c r="D161" s="436"/>
      <c r="E161" s="432"/>
      <c r="F161" s="432"/>
      <c r="G161" s="432"/>
      <c r="H161" s="266" t="s">
        <v>452</v>
      </c>
      <c r="I161" s="266" t="s">
        <v>454</v>
      </c>
      <c r="J161" s="266" t="s">
        <v>454</v>
      </c>
      <c r="K161" s="266" t="s">
        <v>456</v>
      </c>
      <c r="L161" s="266" t="s">
        <v>454</v>
      </c>
      <c r="M161" s="266" t="s">
        <v>457</v>
      </c>
      <c r="N161" s="23"/>
      <c r="O161" s="266" t="s">
        <v>455</v>
      </c>
      <c r="P161" s="266" t="s">
        <v>455</v>
      </c>
      <c r="Q161" s="266" t="s">
        <v>455</v>
      </c>
      <c r="R161" s="266" t="s">
        <v>455</v>
      </c>
      <c r="S161" s="266" t="s">
        <v>455</v>
      </c>
      <c r="T161" s="266" t="s">
        <v>458</v>
      </c>
      <c r="U161" s="285"/>
      <c r="V161" s="285"/>
      <c r="W161" s="305"/>
      <c r="X161" s="226" t="s">
        <v>416</v>
      </c>
    </row>
    <row r="162" spans="3:27" s="271" customFormat="1" ht="37.5" customHeight="1">
      <c r="C162" s="438" t="s">
        <v>116</v>
      </c>
      <c r="D162" s="438" t="s">
        <v>117</v>
      </c>
      <c r="E162" s="532"/>
      <c r="F162" s="534"/>
      <c r="G162" s="268" t="s">
        <v>408</v>
      </c>
      <c r="H162" s="303"/>
      <c r="I162" s="303"/>
      <c r="J162" s="303"/>
      <c r="K162" s="303"/>
      <c r="L162" s="303"/>
      <c r="M162" s="303"/>
      <c r="N162" s="270"/>
      <c r="O162" s="303"/>
      <c r="P162" s="303"/>
      <c r="Q162" s="303"/>
      <c r="R162" s="303"/>
      <c r="S162" s="303"/>
      <c r="T162" s="303"/>
      <c r="U162" s="270"/>
      <c r="V162" s="270"/>
    </row>
    <row r="163" spans="3:27" s="271" customFormat="1" ht="37.5" customHeight="1">
      <c r="C163" s="439"/>
      <c r="D163" s="439"/>
      <c r="E163" s="533"/>
      <c r="F163" s="535"/>
      <c r="G163" s="268" t="s">
        <v>411</v>
      </c>
      <c r="H163" s="303"/>
      <c r="I163" s="303"/>
      <c r="J163" s="303"/>
      <c r="K163" s="303"/>
      <c r="L163" s="303"/>
      <c r="M163" s="303"/>
      <c r="N163" s="269" t="str">
        <f>IF(COUNT(H163:M163)=0,"",SUM(H163:M163))</f>
        <v/>
      </c>
      <c r="O163" s="303"/>
      <c r="P163" s="303"/>
      <c r="Q163" s="303"/>
      <c r="R163" s="303"/>
      <c r="S163" s="303"/>
      <c r="T163" s="303"/>
      <c r="U163" s="269" t="str">
        <f>IF(COUNT(O163:T163)=0,"",SUM(O163:T163))</f>
        <v/>
      </c>
      <c r="V163" s="269" t="str">
        <f>IF(COUNT(N163,U163)=0,"",SUM(N163,U163))</f>
        <v/>
      </c>
    </row>
    <row r="164" spans="3:27" s="271" customFormat="1" ht="37.5" customHeight="1">
      <c r="C164" s="439"/>
      <c r="D164" s="439"/>
      <c r="E164" s="532"/>
      <c r="F164" s="534"/>
      <c r="G164" s="268" t="s">
        <v>408</v>
      </c>
      <c r="H164" s="303"/>
      <c r="I164" s="303"/>
      <c r="J164" s="303"/>
      <c r="K164" s="303"/>
      <c r="L164" s="303"/>
      <c r="M164" s="303"/>
      <c r="N164" s="270"/>
      <c r="O164" s="303"/>
      <c r="P164" s="303"/>
      <c r="Q164" s="303"/>
      <c r="R164" s="303"/>
      <c r="S164" s="303"/>
      <c r="T164" s="303"/>
      <c r="U164" s="270"/>
      <c r="V164" s="270"/>
    </row>
    <row r="165" spans="3:27" s="271" customFormat="1" ht="37.5" customHeight="1">
      <c r="C165" s="439"/>
      <c r="D165" s="439"/>
      <c r="E165" s="533"/>
      <c r="F165" s="535"/>
      <c r="G165" s="268" t="s">
        <v>411</v>
      </c>
      <c r="H165" s="303"/>
      <c r="I165" s="303"/>
      <c r="J165" s="303"/>
      <c r="K165" s="303"/>
      <c r="L165" s="303"/>
      <c r="M165" s="303"/>
      <c r="N165" s="269" t="str">
        <f t="shared" ref="N165" si="147">IF(COUNT(H165:M165)=0,"",SUM(H165:M165))</f>
        <v/>
      </c>
      <c r="O165" s="303"/>
      <c r="P165" s="303"/>
      <c r="Q165" s="303"/>
      <c r="R165" s="303"/>
      <c r="S165" s="303"/>
      <c r="T165" s="303"/>
      <c r="U165" s="269" t="str">
        <f t="shared" ref="U165" si="148">IF(COUNT(O165:T165)=0,"",SUM(O165:T165))</f>
        <v/>
      </c>
      <c r="V165" s="269" t="str">
        <f t="shared" ref="V165" si="149">IF(COUNT(N165,U165)=0,"",SUM(N165,U165))</f>
        <v/>
      </c>
    </row>
    <row r="166" spans="3:27" s="271" customFormat="1" ht="37.5" customHeight="1">
      <c r="C166" s="439"/>
      <c r="D166" s="439"/>
      <c r="E166" s="532"/>
      <c r="F166" s="534"/>
      <c r="G166" s="268" t="s">
        <v>408</v>
      </c>
      <c r="H166" s="303"/>
      <c r="I166" s="303"/>
      <c r="J166" s="303"/>
      <c r="K166" s="303"/>
      <c r="L166" s="303"/>
      <c r="M166" s="303"/>
      <c r="N166" s="270"/>
      <c r="O166" s="303"/>
      <c r="P166" s="303"/>
      <c r="Q166" s="303"/>
      <c r="R166" s="303"/>
      <c r="S166" s="303"/>
      <c r="T166" s="303"/>
      <c r="U166" s="270"/>
      <c r="V166" s="270"/>
    </row>
    <row r="167" spans="3:27" s="271" customFormat="1" ht="37.5" customHeight="1">
      <c r="C167" s="439"/>
      <c r="D167" s="439"/>
      <c r="E167" s="533"/>
      <c r="F167" s="535"/>
      <c r="G167" s="268" t="s">
        <v>411</v>
      </c>
      <c r="H167" s="303"/>
      <c r="I167" s="303"/>
      <c r="J167" s="303"/>
      <c r="K167" s="303"/>
      <c r="L167" s="303"/>
      <c r="M167" s="303"/>
      <c r="N167" s="269" t="str">
        <f t="shared" ref="N167" si="150">IF(COUNT(H167:M167)=0,"",SUM(H167:M167))</f>
        <v/>
      </c>
      <c r="O167" s="303"/>
      <c r="P167" s="303"/>
      <c r="Q167" s="303"/>
      <c r="R167" s="303"/>
      <c r="S167" s="303"/>
      <c r="T167" s="303"/>
      <c r="U167" s="269" t="str">
        <f t="shared" ref="U167" si="151">IF(COUNT(O167:T167)=0,"",SUM(O167:T167))</f>
        <v/>
      </c>
      <c r="V167" s="269" t="str">
        <f t="shared" ref="V167" si="152">IF(COUNT(N167,U167)=0,"",SUM(N167,U167))</f>
        <v/>
      </c>
    </row>
    <row r="168" spans="3:27" s="271" customFormat="1" ht="37.5" customHeight="1">
      <c r="C168" s="439"/>
      <c r="D168" s="439"/>
      <c r="E168" s="443" t="s">
        <v>118</v>
      </c>
      <c r="F168" s="444"/>
      <c r="G168" s="273" t="s">
        <v>408</v>
      </c>
      <c r="H168" s="274" t="str">
        <f t="shared" ref="H168:M168" si="153">IF(COUNTIFS($G162:$G167,$G168,H162:H167,"&lt;&gt;")=0,"",SUMIF($G162:$G167,$G168,H162:H167))</f>
        <v/>
      </c>
      <c r="I168" s="274" t="str">
        <f t="shared" si="153"/>
        <v/>
      </c>
      <c r="J168" s="274" t="str">
        <f t="shared" si="153"/>
        <v/>
      </c>
      <c r="K168" s="274" t="str">
        <f t="shared" si="153"/>
        <v/>
      </c>
      <c r="L168" s="274" t="str">
        <f t="shared" si="153"/>
        <v/>
      </c>
      <c r="M168" s="274" t="str">
        <f t="shared" si="153"/>
        <v/>
      </c>
      <c r="N168" s="241"/>
      <c r="O168" s="274" t="str">
        <f t="shared" ref="O168:T168" si="154">IF(COUNTIFS($G162:$G167,$G168,O162:O167,"&lt;&gt;")=0,"",SUMIF($G162:$G167,$G168,O162:O167))</f>
        <v/>
      </c>
      <c r="P168" s="274" t="str">
        <f t="shared" si="154"/>
        <v/>
      </c>
      <c r="Q168" s="274" t="str">
        <f t="shared" si="154"/>
        <v/>
      </c>
      <c r="R168" s="274" t="str">
        <f t="shared" si="154"/>
        <v/>
      </c>
      <c r="S168" s="274" t="str">
        <f t="shared" si="154"/>
        <v/>
      </c>
      <c r="T168" s="274" t="str">
        <f t="shared" si="154"/>
        <v/>
      </c>
      <c r="U168" s="241"/>
      <c r="V168" s="241"/>
      <c r="X168" s="272" t="s">
        <v>414</v>
      </c>
      <c r="AA168" s="271">
        <v>1</v>
      </c>
    </row>
    <row r="169" spans="3:27" s="271" customFormat="1" ht="37.5" customHeight="1">
      <c r="C169" s="439"/>
      <c r="D169" s="440"/>
      <c r="E169" s="445"/>
      <c r="F169" s="446"/>
      <c r="G169" s="273" t="s">
        <v>411</v>
      </c>
      <c r="H169" s="274" t="str">
        <f t="shared" ref="H169:M169" si="155">IF(COUNTIFS($G162:$G167,$G169,H162:H167,"&lt;&gt;")=0,"",SUMIF($G162:$G167,$G169,H162:H167))</f>
        <v/>
      </c>
      <c r="I169" s="274" t="str">
        <f t="shared" si="155"/>
        <v/>
      </c>
      <c r="J169" s="274" t="str">
        <f t="shared" si="155"/>
        <v/>
      </c>
      <c r="K169" s="274" t="str">
        <f t="shared" si="155"/>
        <v/>
      </c>
      <c r="L169" s="274" t="str">
        <f t="shared" si="155"/>
        <v/>
      </c>
      <c r="M169" s="274" t="str">
        <f t="shared" si="155"/>
        <v/>
      </c>
      <c r="N169" s="242" t="str">
        <f t="shared" ref="N169" si="156">IF(COUNT(H169:M169)=0,"",SUM(H169:M169))</f>
        <v/>
      </c>
      <c r="O169" s="274" t="str">
        <f t="shared" ref="O169:T169" si="157">IF(COUNTIFS($G162:$G167,$G169,O162:O167,"&lt;&gt;")=0,"",SUMIF($G162:$G167,$G169,O162:O167))</f>
        <v/>
      </c>
      <c r="P169" s="274" t="str">
        <f t="shared" si="157"/>
        <v/>
      </c>
      <c r="Q169" s="274" t="str">
        <f t="shared" si="157"/>
        <v/>
      </c>
      <c r="R169" s="274" t="str">
        <f t="shared" si="157"/>
        <v/>
      </c>
      <c r="S169" s="274" t="str">
        <f t="shared" si="157"/>
        <v/>
      </c>
      <c r="T169" s="274" t="str">
        <f t="shared" si="157"/>
        <v/>
      </c>
      <c r="U169" s="242" t="str">
        <f t="shared" ref="U169" si="158">IF(COUNT(O169:T169)=0,"",SUM(O169:T169))</f>
        <v/>
      </c>
      <c r="V169" s="242" t="str">
        <f t="shared" ref="V169" si="159">IF(COUNT(N169,U169)=0,"",SUM(N169,U169))</f>
        <v/>
      </c>
      <c r="X169" s="272" t="s">
        <v>414</v>
      </c>
      <c r="AA169" s="271">
        <v>2</v>
      </c>
    </row>
    <row r="170" spans="3:27" s="271" customFormat="1" ht="37.5" customHeight="1">
      <c r="C170" s="439"/>
      <c r="D170" s="438" t="s">
        <v>346</v>
      </c>
      <c r="E170" s="532"/>
      <c r="F170" s="534"/>
      <c r="G170" s="268" t="s">
        <v>408</v>
      </c>
      <c r="H170" s="303"/>
      <c r="I170" s="303"/>
      <c r="J170" s="303"/>
      <c r="K170" s="303"/>
      <c r="L170" s="303"/>
      <c r="M170" s="303"/>
      <c r="N170" s="270"/>
      <c r="O170" s="303"/>
      <c r="P170" s="303"/>
      <c r="Q170" s="303"/>
      <c r="R170" s="303"/>
      <c r="S170" s="303"/>
      <c r="T170" s="303"/>
      <c r="U170" s="270"/>
      <c r="V170" s="270"/>
    </row>
    <row r="171" spans="3:27" s="271" customFormat="1" ht="37.5" customHeight="1">
      <c r="C171" s="439"/>
      <c r="D171" s="439"/>
      <c r="E171" s="533"/>
      <c r="F171" s="535"/>
      <c r="G171" s="268" t="s">
        <v>411</v>
      </c>
      <c r="H171" s="303"/>
      <c r="I171" s="303"/>
      <c r="J171" s="303"/>
      <c r="K171" s="303"/>
      <c r="L171" s="303"/>
      <c r="M171" s="303"/>
      <c r="N171" s="269" t="str">
        <f>IF(COUNT(H171:M171)=0,"",SUM(H171:M171))</f>
        <v/>
      </c>
      <c r="O171" s="303"/>
      <c r="P171" s="303"/>
      <c r="Q171" s="303"/>
      <c r="R171" s="303"/>
      <c r="S171" s="303"/>
      <c r="T171" s="303"/>
      <c r="U171" s="269" t="str">
        <f>IF(COUNT(O171:T171)=0,"",SUM(O171:T171))</f>
        <v/>
      </c>
      <c r="V171" s="269" t="str">
        <f>IF(COUNT(N171,U171)=0,"",SUM(N171,U171))</f>
        <v/>
      </c>
    </row>
    <row r="172" spans="3:27" s="271" customFormat="1" ht="37.5" customHeight="1">
      <c r="C172" s="439"/>
      <c r="D172" s="439"/>
      <c r="E172" s="532"/>
      <c r="F172" s="534"/>
      <c r="G172" s="268" t="s">
        <v>408</v>
      </c>
      <c r="H172" s="303"/>
      <c r="I172" s="303"/>
      <c r="J172" s="303"/>
      <c r="K172" s="303"/>
      <c r="L172" s="303"/>
      <c r="M172" s="303"/>
      <c r="N172" s="270"/>
      <c r="O172" s="303"/>
      <c r="P172" s="303"/>
      <c r="Q172" s="303"/>
      <c r="R172" s="303"/>
      <c r="S172" s="303"/>
      <c r="T172" s="303"/>
      <c r="U172" s="270"/>
      <c r="V172" s="270"/>
    </row>
    <row r="173" spans="3:27" s="271" customFormat="1" ht="37.5" customHeight="1">
      <c r="C173" s="439"/>
      <c r="D173" s="439"/>
      <c r="E173" s="533"/>
      <c r="F173" s="535"/>
      <c r="G173" s="268" t="s">
        <v>411</v>
      </c>
      <c r="H173" s="303"/>
      <c r="I173" s="303"/>
      <c r="J173" s="303"/>
      <c r="K173" s="303"/>
      <c r="L173" s="303"/>
      <c r="M173" s="303"/>
      <c r="N173" s="269" t="str">
        <f t="shared" ref="N173" si="160">IF(COUNT(H173:M173)=0,"",SUM(H173:M173))</f>
        <v/>
      </c>
      <c r="O173" s="303"/>
      <c r="P173" s="303"/>
      <c r="Q173" s="303"/>
      <c r="R173" s="303"/>
      <c r="S173" s="303"/>
      <c r="T173" s="303"/>
      <c r="U173" s="269" t="str">
        <f t="shared" ref="U173" si="161">IF(COUNT(O173:T173)=0,"",SUM(O173:T173))</f>
        <v/>
      </c>
      <c r="V173" s="269" t="str">
        <f t="shared" ref="V173" si="162">IF(COUNT(N173,U173)=0,"",SUM(N173,U173))</f>
        <v/>
      </c>
    </row>
    <row r="174" spans="3:27" s="271" customFormat="1" ht="37.5" customHeight="1">
      <c r="C174" s="439"/>
      <c r="D174" s="439"/>
      <c r="E174" s="532"/>
      <c r="F174" s="534"/>
      <c r="G174" s="268" t="s">
        <v>408</v>
      </c>
      <c r="H174" s="303"/>
      <c r="I174" s="303"/>
      <c r="J174" s="303"/>
      <c r="K174" s="303"/>
      <c r="L174" s="303"/>
      <c r="M174" s="303"/>
      <c r="N174" s="270"/>
      <c r="O174" s="303"/>
      <c r="P174" s="303"/>
      <c r="Q174" s="303"/>
      <c r="R174" s="303"/>
      <c r="S174" s="303"/>
      <c r="T174" s="303"/>
      <c r="U174" s="270"/>
      <c r="V174" s="270"/>
    </row>
    <row r="175" spans="3:27" s="271" customFormat="1" ht="37.5" customHeight="1">
      <c r="C175" s="439"/>
      <c r="D175" s="439"/>
      <c r="E175" s="533"/>
      <c r="F175" s="535"/>
      <c r="G175" s="268" t="s">
        <v>411</v>
      </c>
      <c r="H175" s="303"/>
      <c r="I175" s="303"/>
      <c r="J175" s="303"/>
      <c r="K175" s="303"/>
      <c r="L175" s="303"/>
      <c r="M175" s="303"/>
      <c r="N175" s="269" t="str">
        <f t="shared" ref="N175" si="163">IF(COUNT(H175:M175)=0,"",SUM(H175:M175))</f>
        <v/>
      </c>
      <c r="O175" s="303"/>
      <c r="P175" s="303"/>
      <c r="Q175" s="303"/>
      <c r="R175" s="303"/>
      <c r="S175" s="303"/>
      <c r="T175" s="303"/>
      <c r="U175" s="269" t="str">
        <f t="shared" ref="U175" si="164">IF(COUNT(O175:T175)=0,"",SUM(O175:T175))</f>
        <v/>
      </c>
      <c r="V175" s="269" t="str">
        <f t="shared" ref="V175" si="165">IF(COUNT(N175,U175)=0,"",SUM(N175,U175))</f>
        <v/>
      </c>
    </row>
    <row r="176" spans="3:27" s="271" customFormat="1" ht="37.5" customHeight="1">
      <c r="C176" s="439"/>
      <c r="D176" s="439"/>
      <c r="E176" s="443" t="s">
        <v>118</v>
      </c>
      <c r="F176" s="444"/>
      <c r="G176" s="273" t="s">
        <v>408</v>
      </c>
      <c r="H176" s="274" t="str">
        <f>IF(COUNTIFS($G170:$G175,$G176,H170:H175,"&lt;&gt;")=0,"",SUMIF($G170:$G175,$G176,H170:H175))</f>
        <v/>
      </c>
      <c r="I176" s="274" t="str">
        <f t="shared" ref="I176:M176" si="166">IF(COUNTIFS($G170:$G175,$G176,I170:I175,"&lt;&gt;")=0,"",SUMIF($G170:$G175,$G176,I170:I175))</f>
        <v/>
      </c>
      <c r="J176" s="274" t="str">
        <f t="shared" si="166"/>
        <v/>
      </c>
      <c r="K176" s="274" t="str">
        <f t="shared" si="166"/>
        <v/>
      </c>
      <c r="L176" s="274" t="str">
        <f t="shared" si="166"/>
        <v/>
      </c>
      <c r="M176" s="274" t="str">
        <f t="shared" si="166"/>
        <v/>
      </c>
      <c r="N176" s="241"/>
      <c r="O176" s="274" t="str">
        <f>IF(COUNTIFS($G170:$G175,$G176,O170:O175,"&lt;&gt;")=0,"",SUMIF($G170:$G175,$G176,O170:O175))</f>
        <v/>
      </c>
      <c r="P176" s="274" t="str">
        <f t="shared" ref="P176:T176" si="167">IF(COUNTIFS($G170:$G175,$G176,P170:P175,"&lt;&gt;")=0,"",SUMIF($G170:$G175,$G176,P170:P175))</f>
        <v/>
      </c>
      <c r="Q176" s="274" t="str">
        <f t="shared" si="167"/>
        <v/>
      </c>
      <c r="R176" s="274" t="str">
        <f t="shared" si="167"/>
        <v/>
      </c>
      <c r="S176" s="274" t="str">
        <f t="shared" si="167"/>
        <v/>
      </c>
      <c r="T176" s="274" t="str">
        <f t="shared" si="167"/>
        <v/>
      </c>
      <c r="U176" s="241"/>
      <c r="V176" s="241"/>
      <c r="X176" s="272" t="s">
        <v>414</v>
      </c>
      <c r="AA176" s="271">
        <v>3</v>
      </c>
    </row>
    <row r="177" spans="3:27" s="271" customFormat="1" ht="37.5" customHeight="1">
      <c r="C177" s="439"/>
      <c r="D177" s="440"/>
      <c r="E177" s="445"/>
      <c r="F177" s="446"/>
      <c r="G177" s="273" t="s">
        <v>411</v>
      </c>
      <c r="H177" s="274" t="str">
        <f>IF(COUNTIFS($G170:$G175,$G177,H170:H175,"&lt;&gt;")=0,"",SUMIF($G170:$G175,$G177,H170:H175))</f>
        <v/>
      </c>
      <c r="I177" s="274" t="str">
        <f t="shared" ref="I177:M177" si="168">IF(COUNTIFS($G170:$G175,$G177,I170:I175,"&lt;&gt;")=0,"",SUMIF($G170:$G175,$G177,I170:I175))</f>
        <v/>
      </c>
      <c r="J177" s="274" t="str">
        <f t="shared" si="168"/>
        <v/>
      </c>
      <c r="K177" s="274" t="str">
        <f t="shared" si="168"/>
        <v/>
      </c>
      <c r="L177" s="274" t="str">
        <f t="shared" si="168"/>
        <v/>
      </c>
      <c r="M177" s="274" t="str">
        <f t="shared" si="168"/>
        <v/>
      </c>
      <c r="N177" s="242" t="str">
        <f t="shared" ref="N177" si="169">IF(COUNT(H177:M177)=0,"",SUM(H177:M177))</f>
        <v/>
      </c>
      <c r="O177" s="274" t="str">
        <f>IF(COUNTIFS($G170:$G175,$G177,O170:O175,"&lt;&gt;")=0,"",SUMIF($G170:$G175,$G177,O170:O175))</f>
        <v/>
      </c>
      <c r="P177" s="274" t="str">
        <f t="shared" ref="P177:T177" si="170">IF(COUNTIFS($G170:$G175,$G177,P170:P175,"&lt;&gt;")=0,"",SUMIF($G170:$G175,$G177,P170:P175))</f>
        <v/>
      </c>
      <c r="Q177" s="274" t="str">
        <f t="shared" si="170"/>
        <v/>
      </c>
      <c r="R177" s="274" t="str">
        <f t="shared" si="170"/>
        <v/>
      </c>
      <c r="S177" s="274" t="str">
        <f t="shared" si="170"/>
        <v/>
      </c>
      <c r="T177" s="274" t="str">
        <f t="shared" si="170"/>
        <v/>
      </c>
      <c r="U177" s="242" t="str">
        <f t="shared" ref="U177" si="171">IF(COUNT(O177:T177)=0,"",SUM(O177:T177))</f>
        <v/>
      </c>
      <c r="V177" s="242" t="str">
        <f t="shared" ref="V177" si="172">IF(COUNT(N177,U177)=0,"",SUM(N177,U177))</f>
        <v/>
      </c>
      <c r="X177" s="272" t="s">
        <v>414</v>
      </c>
      <c r="AA177" s="271">
        <v>4</v>
      </c>
    </row>
    <row r="178" spans="3:27" s="271" customFormat="1" ht="37.5" customHeight="1">
      <c r="C178" s="439"/>
      <c r="D178" s="438" t="s">
        <v>119</v>
      </c>
      <c r="E178" s="532"/>
      <c r="F178" s="534"/>
      <c r="G178" s="268" t="s">
        <v>408</v>
      </c>
      <c r="H178" s="303"/>
      <c r="I178" s="303"/>
      <c r="J178" s="303"/>
      <c r="K178" s="303"/>
      <c r="L178" s="303"/>
      <c r="M178" s="303"/>
      <c r="N178" s="270"/>
      <c r="O178" s="303"/>
      <c r="P178" s="303"/>
      <c r="Q178" s="303"/>
      <c r="R178" s="303"/>
      <c r="S178" s="303"/>
      <c r="T178" s="303"/>
      <c r="U178" s="270"/>
      <c r="V178" s="270"/>
    </row>
    <row r="179" spans="3:27" s="271" customFormat="1" ht="34.5">
      <c r="C179" s="439"/>
      <c r="D179" s="439"/>
      <c r="E179" s="533"/>
      <c r="F179" s="535"/>
      <c r="G179" s="268" t="s">
        <v>411</v>
      </c>
      <c r="H179" s="303"/>
      <c r="I179" s="303"/>
      <c r="J179" s="303"/>
      <c r="K179" s="303"/>
      <c r="L179" s="303"/>
      <c r="M179" s="303"/>
      <c r="N179" s="269" t="str">
        <f>IF(COUNT(H179:M179)=0,"",SUM(H179:M179))</f>
        <v/>
      </c>
      <c r="O179" s="303"/>
      <c r="P179" s="303"/>
      <c r="Q179" s="303"/>
      <c r="R179" s="303"/>
      <c r="S179" s="303"/>
      <c r="T179" s="303"/>
      <c r="U179" s="269" t="str">
        <f>IF(COUNT(O179:T179)=0,"",SUM(O179:T179))</f>
        <v/>
      </c>
      <c r="V179" s="269" t="str">
        <f>IF(COUNT(N179,U179)=0,"",SUM(N179,U179))</f>
        <v/>
      </c>
    </row>
    <row r="180" spans="3:27" s="271" customFormat="1" ht="34.5">
      <c r="C180" s="439"/>
      <c r="D180" s="439"/>
      <c r="E180" s="532"/>
      <c r="F180" s="534"/>
      <c r="G180" s="268" t="s">
        <v>408</v>
      </c>
      <c r="H180" s="303"/>
      <c r="I180" s="303"/>
      <c r="J180" s="303"/>
      <c r="K180" s="303"/>
      <c r="L180" s="303"/>
      <c r="M180" s="303"/>
      <c r="N180" s="270"/>
      <c r="O180" s="303"/>
      <c r="P180" s="303"/>
      <c r="Q180" s="303"/>
      <c r="R180" s="303"/>
      <c r="S180" s="303"/>
      <c r="T180" s="303"/>
      <c r="U180" s="270"/>
      <c r="V180" s="270"/>
    </row>
    <row r="181" spans="3:27" s="271" customFormat="1" ht="34.5">
      <c r="C181" s="439"/>
      <c r="D181" s="439"/>
      <c r="E181" s="533"/>
      <c r="F181" s="535"/>
      <c r="G181" s="268" t="s">
        <v>411</v>
      </c>
      <c r="H181" s="303"/>
      <c r="I181" s="303"/>
      <c r="J181" s="303"/>
      <c r="K181" s="303"/>
      <c r="L181" s="303"/>
      <c r="M181" s="303"/>
      <c r="N181" s="269" t="str">
        <f t="shared" ref="N181" si="173">IF(COUNT(H181:M181)=0,"",SUM(H181:M181))</f>
        <v/>
      </c>
      <c r="O181" s="303"/>
      <c r="P181" s="303"/>
      <c r="Q181" s="303"/>
      <c r="R181" s="303"/>
      <c r="S181" s="303"/>
      <c r="T181" s="303"/>
      <c r="U181" s="269" t="str">
        <f t="shared" ref="U181" si="174">IF(COUNT(O181:T181)=0,"",SUM(O181:T181))</f>
        <v/>
      </c>
      <c r="V181" s="269" t="str">
        <f t="shared" ref="V181" si="175">IF(COUNT(N181,U181)=0,"",SUM(N181,U181))</f>
        <v/>
      </c>
    </row>
    <row r="182" spans="3:27" s="271" customFormat="1" ht="34.5">
      <c r="C182" s="439"/>
      <c r="D182" s="439"/>
      <c r="E182" s="532"/>
      <c r="F182" s="534"/>
      <c r="G182" s="268" t="s">
        <v>408</v>
      </c>
      <c r="H182" s="303"/>
      <c r="I182" s="303"/>
      <c r="J182" s="303"/>
      <c r="K182" s="303"/>
      <c r="L182" s="303"/>
      <c r="M182" s="303"/>
      <c r="N182" s="270"/>
      <c r="O182" s="303"/>
      <c r="P182" s="303"/>
      <c r="Q182" s="303"/>
      <c r="R182" s="303"/>
      <c r="S182" s="303"/>
      <c r="T182" s="303"/>
      <c r="U182" s="270"/>
      <c r="V182" s="270"/>
    </row>
    <row r="183" spans="3:27" s="271" customFormat="1" ht="34.5">
      <c r="C183" s="439"/>
      <c r="D183" s="439"/>
      <c r="E183" s="533"/>
      <c r="F183" s="535"/>
      <c r="G183" s="268" t="s">
        <v>411</v>
      </c>
      <c r="H183" s="303"/>
      <c r="I183" s="303"/>
      <c r="J183" s="303"/>
      <c r="K183" s="303"/>
      <c r="L183" s="303"/>
      <c r="M183" s="303"/>
      <c r="N183" s="269" t="str">
        <f t="shared" ref="N183" si="176">IF(COUNT(H183:M183)=0,"",SUM(H183:M183))</f>
        <v/>
      </c>
      <c r="O183" s="303"/>
      <c r="P183" s="303"/>
      <c r="Q183" s="303"/>
      <c r="R183" s="303"/>
      <c r="S183" s="303"/>
      <c r="T183" s="303"/>
      <c r="U183" s="269" t="str">
        <f t="shared" ref="U183" si="177">IF(COUNT(O183:T183)=0,"",SUM(O183:T183))</f>
        <v/>
      </c>
      <c r="V183" s="269" t="str">
        <f t="shared" ref="V183" si="178">IF(COUNT(N183,U183)=0,"",SUM(N183,U183))</f>
        <v/>
      </c>
    </row>
    <row r="184" spans="3:27" s="271" customFormat="1" ht="34.5">
      <c r="C184" s="439"/>
      <c r="D184" s="439"/>
      <c r="E184" s="443" t="s">
        <v>118</v>
      </c>
      <c r="F184" s="444"/>
      <c r="G184" s="273" t="s">
        <v>408</v>
      </c>
      <c r="H184" s="274" t="str">
        <f>IF(COUNTIFS($G178:$G183,$G184,H178:H183,"&lt;&gt;")=0,"",SUMIF($G178:$G183,$G184,H178:H183))</f>
        <v/>
      </c>
      <c r="I184" s="274" t="str">
        <f t="shared" ref="I184:M184" si="179">IF(COUNTIFS($G178:$G183,$G184,I178:I183,"&lt;&gt;")=0,"",SUMIF($G178:$G183,$G184,I178:I183))</f>
        <v/>
      </c>
      <c r="J184" s="274" t="str">
        <f t="shared" si="179"/>
        <v/>
      </c>
      <c r="K184" s="274" t="str">
        <f t="shared" si="179"/>
        <v/>
      </c>
      <c r="L184" s="274" t="str">
        <f t="shared" si="179"/>
        <v/>
      </c>
      <c r="M184" s="274" t="str">
        <f t="shared" si="179"/>
        <v/>
      </c>
      <c r="N184" s="241"/>
      <c r="O184" s="274" t="str">
        <f>IF(COUNTIFS($G178:$G183,$G184,O178:O183,"&lt;&gt;")=0,"",SUMIF($G178:$G183,$G184,O178:O183))</f>
        <v/>
      </c>
      <c r="P184" s="274" t="str">
        <f t="shared" ref="P184:T184" si="180">IF(COUNTIFS($G178:$G183,$G184,P178:P183,"&lt;&gt;")=0,"",SUMIF($G178:$G183,$G184,P178:P183))</f>
        <v/>
      </c>
      <c r="Q184" s="274" t="str">
        <f t="shared" si="180"/>
        <v/>
      </c>
      <c r="R184" s="274" t="str">
        <f t="shared" si="180"/>
        <v/>
      </c>
      <c r="S184" s="274" t="str">
        <f t="shared" si="180"/>
        <v/>
      </c>
      <c r="T184" s="274" t="str">
        <f t="shared" si="180"/>
        <v/>
      </c>
      <c r="U184" s="241"/>
      <c r="V184" s="241"/>
      <c r="X184" s="272" t="s">
        <v>414</v>
      </c>
      <c r="AA184" s="271">
        <v>5</v>
      </c>
    </row>
    <row r="185" spans="3:27" s="271" customFormat="1" ht="34.5">
      <c r="C185" s="439"/>
      <c r="D185" s="440"/>
      <c r="E185" s="445"/>
      <c r="F185" s="446"/>
      <c r="G185" s="273" t="s">
        <v>411</v>
      </c>
      <c r="H185" s="274" t="str">
        <f>IF(COUNTIFS($G178:$G183,$G185,H178:H183,"&lt;&gt;")=0,"",SUMIF($G178:$G183,$G185,H178:H183))</f>
        <v/>
      </c>
      <c r="I185" s="274" t="str">
        <f t="shared" ref="I185:M185" si="181">IF(COUNTIFS($G178:$G183,$G185,I178:I183,"&lt;&gt;")=0,"",SUMIF($G178:$G183,$G185,I178:I183))</f>
        <v/>
      </c>
      <c r="J185" s="274" t="str">
        <f t="shared" si="181"/>
        <v/>
      </c>
      <c r="K185" s="274" t="str">
        <f t="shared" si="181"/>
        <v/>
      </c>
      <c r="L185" s="274" t="str">
        <f t="shared" si="181"/>
        <v/>
      </c>
      <c r="M185" s="274" t="str">
        <f t="shared" si="181"/>
        <v/>
      </c>
      <c r="N185" s="242" t="str">
        <f t="shared" ref="N185" si="182">IF(COUNT(H185:M185)=0,"",SUM(H185:M185))</f>
        <v/>
      </c>
      <c r="O185" s="274" t="str">
        <f>IF(COUNTIFS($G178:$G183,$G185,O178:O183,"&lt;&gt;")=0,"",SUMIF($G178:$G183,$G185,O178:O183))</f>
        <v/>
      </c>
      <c r="P185" s="274" t="str">
        <f t="shared" ref="P185:T185" si="183">IF(COUNTIFS($G178:$G183,$G185,P178:P183,"&lt;&gt;")=0,"",SUMIF($G178:$G183,$G185,P178:P183))</f>
        <v/>
      </c>
      <c r="Q185" s="274" t="str">
        <f t="shared" si="183"/>
        <v/>
      </c>
      <c r="R185" s="274" t="str">
        <f t="shared" si="183"/>
        <v/>
      </c>
      <c r="S185" s="274" t="str">
        <f t="shared" si="183"/>
        <v/>
      </c>
      <c r="T185" s="274" t="str">
        <f t="shared" si="183"/>
        <v/>
      </c>
      <c r="U185" s="242" t="str">
        <f t="shared" ref="U185" si="184">IF(COUNT(O185:T185)=0,"",SUM(O185:T185))</f>
        <v/>
      </c>
      <c r="V185" s="242" t="str">
        <f t="shared" ref="V185" si="185">IF(COUNT(N185,U185)=0,"",SUM(N185,U185))</f>
        <v/>
      </c>
      <c r="X185" s="272" t="s">
        <v>414</v>
      </c>
      <c r="AA185" s="271">
        <v>6</v>
      </c>
    </row>
    <row r="186" spans="3:27" s="271" customFormat="1" ht="37.5" customHeight="1">
      <c r="C186" s="439"/>
      <c r="D186" s="438" t="s">
        <v>120</v>
      </c>
      <c r="E186" s="532"/>
      <c r="F186" s="534"/>
      <c r="G186" s="268" t="s">
        <v>408</v>
      </c>
      <c r="H186" s="303"/>
      <c r="I186" s="303"/>
      <c r="J186" s="303"/>
      <c r="K186" s="303"/>
      <c r="L186" s="303"/>
      <c r="M186" s="303"/>
      <c r="N186" s="270"/>
      <c r="O186" s="303"/>
      <c r="P186" s="303"/>
      <c r="Q186" s="303"/>
      <c r="R186" s="303"/>
      <c r="S186" s="303"/>
      <c r="T186" s="303"/>
      <c r="U186" s="270"/>
      <c r="V186" s="270"/>
    </row>
    <row r="187" spans="3:27" s="271" customFormat="1" ht="34.5">
      <c r="C187" s="439"/>
      <c r="D187" s="439"/>
      <c r="E187" s="533"/>
      <c r="F187" s="535"/>
      <c r="G187" s="268" t="s">
        <v>411</v>
      </c>
      <c r="H187" s="303"/>
      <c r="I187" s="303"/>
      <c r="J187" s="303"/>
      <c r="K187" s="303"/>
      <c r="L187" s="303"/>
      <c r="M187" s="303"/>
      <c r="N187" s="269" t="str">
        <f>IF(COUNT(H187:M187)=0,"",SUM(H187:M187))</f>
        <v/>
      </c>
      <c r="O187" s="303"/>
      <c r="P187" s="303"/>
      <c r="Q187" s="303"/>
      <c r="R187" s="303"/>
      <c r="S187" s="303"/>
      <c r="T187" s="303"/>
      <c r="U187" s="269" t="str">
        <f>IF(COUNT(O187:T187)=0,"",SUM(O187:T187))</f>
        <v/>
      </c>
      <c r="V187" s="269" t="str">
        <f>IF(COUNT(N187,U187)=0,"",SUM(N187,U187))</f>
        <v/>
      </c>
    </row>
    <row r="188" spans="3:27" s="271" customFormat="1" ht="34.5">
      <c r="C188" s="439"/>
      <c r="D188" s="439"/>
      <c r="E188" s="532"/>
      <c r="F188" s="534"/>
      <c r="G188" s="268" t="s">
        <v>408</v>
      </c>
      <c r="H188" s="303"/>
      <c r="I188" s="303"/>
      <c r="J188" s="303"/>
      <c r="K188" s="303"/>
      <c r="L188" s="303"/>
      <c r="M188" s="303"/>
      <c r="N188" s="270"/>
      <c r="O188" s="303"/>
      <c r="P188" s="303"/>
      <c r="Q188" s="303"/>
      <c r="R188" s="303"/>
      <c r="S188" s="303"/>
      <c r="T188" s="303"/>
      <c r="U188" s="270"/>
      <c r="V188" s="270"/>
    </row>
    <row r="189" spans="3:27" s="271" customFormat="1" ht="34.5">
      <c r="C189" s="439"/>
      <c r="D189" s="439"/>
      <c r="E189" s="533"/>
      <c r="F189" s="535"/>
      <c r="G189" s="268" t="s">
        <v>411</v>
      </c>
      <c r="H189" s="303"/>
      <c r="I189" s="303"/>
      <c r="J189" s="303"/>
      <c r="K189" s="303"/>
      <c r="L189" s="303"/>
      <c r="M189" s="303"/>
      <c r="N189" s="269" t="str">
        <f t="shared" ref="N189" si="186">IF(COUNT(H189:M189)=0,"",SUM(H189:M189))</f>
        <v/>
      </c>
      <c r="O189" s="303"/>
      <c r="P189" s="303"/>
      <c r="Q189" s="303"/>
      <c r="R189" s="303"/>
      <c r="S189" s="303"/>
      <c r="T189" s="303"/>
      <c r="U189" s="269" t="str">
        <f t="shared" ref="U189" si="187">IF(COUNT(O189:T189)=0,"",SUM(O189:T189))</f>
        <v/>
      </c>
      <c r="V189" s="269" t="str">
        <f t="shared" ref="V189" si="188">IF(COUNT(N189,U189)=0,"",SUM(N189,U189))</f>
        <v/>
      </c>
    </row>
    <row r="190" spans="3:27" s="271" customFormat="1" ht="34.5">
      <c r="C190" s="439"/>
      <c r="D190" s="439"/>
      <c r="E190" s="532"/>
      <c r="F190" s="534"/>
      <c r="G190" s="268" t="s">
        <v>408</v>
      </c>
      <c r="H190" s="303"/>
      <c r="I190" s="303"/>
      <c r="J190" s="303"/>
      <c r="K190" s="303"/>
      <c r="L190" s="303"/>
      <c r="M190" s="303"/>
      <c r="N190" s="270"/>
      <c r="O190" s="303"/>
      <c r="P190" s="303"/>
      <c r="Q190" s="303"/>
      <c r="R190" s="303"/>
      <c r="S190" s="303"/>
      <c r="T190" s="303"/>
      <c r="U190" s="270"/>
      <c r="V190" s="270"/>
    </row>
    <row r="191" spans="3:27" s="271" customFormat="1" ht="34.5">
      <c r="C191" s="439"/>
      <c r="D191" s="439"/>
      <c r="E191" s="533"/>
      <c r="F191" s="535"/>
      <c r="G191" s="268" t="s">
        <v>411</v>
      </c>
      <c r="H191" s="303"/>
      <c r="I191" s="303"/>
      <c r="J191" s="303"/>
      <c r="K191" s="303"/>
      <c r="L191" s="303"/>
      <c r="M191" s="303"/>
      <c r="N191" s="269" t="str">
        <f t="shared" ref="N191" si="189">IF(COUNT(H191:M191)=0,"",SUM(H191:M191))</f>
        <v/>
      </c>
      <c r="O191" s="303"/>
      <c r="P191" s="303"/>
      <c r="Q191" s="303"/>
      <c r="R191" s="303"/>
      <c r="S191" s="303"/>
      <c r="T191" s="303"/>
      <c r="U191" s="269" t="str">
        <f t="shared" ref="U191" si="190">IF(COUNT(O191:T191)=0,"",SUM(O191:T191))</f>
        <v/>
      </c>
      <c r="V191" s="269" t="str">
        <f t="shared" ref="V191" si="191">IF(COUNT(N191,U191)=0,"",SUM(N191,U191))</f>
        <v/>
      </c>
    </row>
    <row r="192" spans="3:27" s="271" customFormat="1" ht="34.5">
      <c r="C192" s="439"/>
      <c r="D192" s="439"/>
      <c r="E192" s="443" t="s">
        <v>118</v>
      </c>
      <c r="F192" s="444"/>
      <c r="G192" s="273" t="s">
        <v>408</v>
      </c>
      <c r="H192" s="274" t="str">
        <f>IF(COUNTIFS($G186:$G191,$G192,H186:H191,"&lt;&gt;")=0,"",SUMIF($G186:$G191,$G192,H186:H191))</f>
        <v/>
      </c>
      <c r="I192" s="274" t="str">
        <f t="shared" ref="I192:M192" si="192">IF(COUNTIFS($G186:$G191,$G192,I186:I191,"&lt;&gt;")=0,"",SUMIF($G186:$G191,$G192,I186:I191))</f>
        <v/>
      </c>
      <c r="J192" s="274" t="str">
        <f t="shared" si="192"/>
        <v/>
      </c>
      <c r="K192" s="274" t="str">
        <f t="shared" si="192"/>
        <v/>
      </c>
      <c r="L192" s="274" t="str">
        <f t="shared" si="192"/>
        <v/>
      </c>
      <c r="M192" s="274" t="str">
        <f t="shared" si="192"/>
        <v/>
      </c>
      <c r="N192" s="241"/>
      <c r="O192" s="274" t="str">
        <f>IF(COUNTIFS($G186:$G191,$G192,O186:O191,"&lt;&gt;")=0,"",SUMIF($G186:$G191,$G192,O186:O191))</f>
        <v/>
      </c>
      <c r="P192" s="274" t="str">
        <f t="shared" ref="P192:T192" si="193">IF(COUNTIFS($G186:$G191,$G192,P186:P191,"&lt;&gt;")=0,"",SUMIF($G186:$G191,$G192,P186:P191))</f>
        <v/>
      </c>
      <c r="Q192" s="274" t="str">
        <f t="shared" si="193"/>
        <v/>
      </c>
      <c r="R192" s="274" t="str">
        <f t="shared" si="193"/>
        <v/>
      </c>
      <c r="S192" s="274" t="str">
        <f t="shared" si="193"/>
        <v/>
      </c>
      <c r="T192" s="274" t="str">
        <f t="shared" si="193"/>
        <v/>
      </c>
      <c r="U192" s="241"/>
      <c r="V192" s="241"/>
      <c r="X192" s="272" t="s">
        <v>414</v>
      </c>
      <c r="AA192" s="271">
        <v>7</v>
      </c>
    </row>
    <row r="193" spans="3:27" s="271" customFormat="1" ht="34.5">
      <c r="C193" s="439"/>
      <c r="D193" s="440"/>
      <c r="E193" s="445"/>
      <c r="F193" s="446"/>
      <c r="G193" s="273" t="s">
        <v>411</v>
      </c>
      <c r="H193" s="274" t="str">
        <f>IF(COUNTIFS($G186:$G191,$G193,H186:H191,"&lt;&gt;")=0,"",SUMIF($G186:$G191,$G193,H186:H191))</f>
        <v/>
      </c>
      <c r="I193" s="274" t="str">
        <f t="shared" ref="I193:M193" si="194">IF(COUNTIFS($G186:$G191,$G193,I186:I191,"&lt;&gt;")=0,"",SUMIF($G186:$G191,$G193,I186:I191))</f>
        <v/>
      </c>
      <c r="J193" s="274" t="str">
        <f t="shared" si="194"/>
        <v/>
      </c>
      <c r="K193" s="274" t="str">
        <f t="shared" si="194"/>
        <v/>
      </c>
      <c r="L193" s="274" t="str">
        <f t="shared" si="194"/>
        <v/>
      </c>
      <c r="M193" s="274" t="str">
        <f t="shared" si="194"/>
        <v/>
      </c>
      <c r="N193" s="242" t="str">
        <f t="shared" ref="N193" si="195">IF(COUNT(H193:M193)=0,"",SUM(H193:M193))</f>
        <v/>
      </c>
      <c r="O193" s="274" t="str">
        <f>IF(COUNTIFS($G186:$G191,$G193,O186:O191,"&lt;&gt;")=0,"",SUMIF($G186:$G191,$G193,O186:O191))</f>
        <v/>
      </c>
      <c r="P193" s="274" t="str">
        <f t="shared" ref="P193:T193" si="196">IF(COUNTIFS($G186:$G191,$G193,P186:P191,"&lt;&gt;")=0,"",SUMIF($G186:$G191,$G193,P186:P191))</f>
        <v/>
      </c>
      <c r="Q193" s="274" t="str">
        <f t="shared" si="196"/>
        <v/>
      </c>
      <c r="R193" s="274" t="str">
        <f t="shared" si="196"/>
        <v/>
      </c>
      <c r="S193" s="274" t="str">
        <f t="shared" si="196"/>
        <v/>
      </c>
      <c r="T193" s="274" t="str">
        <f t="shared" si="196"/>
        <v/>
      </c>
      <c r="U193" s="242" t="str">
        <f t="shared" ref="U193" si="197">IF(COUNT(O193:T193)=0,"",SUM(O193:T193))</f>
        <v/>
      </c>
      <c r="V193" s="242" t="str">
        <f t="shared" ref="V193" si="198">IF(COUNT(N193,U193)=0,"",SUM(N193,U193))</f>
        <v/>
      </c>
      <c r="X193" s="272" t="s">
        <v>414</v>
      </c>
      <c r="AA193" s="271">
        <v>8</v>
      </c>
    </row>
    <row r="194" spans="3:27" s="271" customFormat="1" ht="34.5">
      <c r="C194" s="439"/>
      <c r="D194" s="437" t="s">
        <v>121</v>
      </c>
      <c r="E194" s="437"/>
      <c r="F194" s="437"/>
      <c r="G194" s="273" t="s">
        <v>408</v>
      </c>
      <c r="H194" s="274" t="str">
        <f>IF(COUNT(H168,H176,H184,H192)=0,"",SUM(H168,H176,H184,H192))</f>
        <v/>
      </c>
      <c r="I194" s="274" t="str">
        <f t="shared" ref="I194:M195" si="199">IF(COUNT(I168,I176,I184,I192)=0,"",SUM(I168,I176,I184,I192))</f>
        <v/>
      </c>
      <c r="J194" s="274" t="str">
        <f t="shared" si="199"/>
        <v/>
      </c>
      <c r="K194" s="274" t="str">
        <f t="shared" si="199"/>
        <v/>
      </c>
      <c r="L194" s="274" t="str">
        <f t="shared" si="199"/>
        <v/>
      </c>
      <c r="M194" s="274" t="str">
        <f t="shared" si="199"/>
        <v/>
      </c>
      <c r="N194" s="241"/>
      <c r="O194" s="274" t="str">
        <f>IF(COUNT(O168,O176,O184,O192)=0,"",SUM(O168,O176,O184,O192))</f>
        <v/>
      </c>
      <c r="P194" s="274" t="str">
        <f t="shared" ref="P194:T195" si="200">IF(COUNT(P168,P176,P184,P192)=0,"",SUM(P168,P176,P184,P192))</f>
        <v/>
      </c>
      <c r="Q194" s="274" t="str">
        <f t="shared" si="200"/>
        <v/>
      </c>
      <c r="R194" s="274" t="str">
        <f t="shared" si="200"/>
        <v/>
      </c>
      <c r="S194" s="274" t="str">
        <f t="shared" si="200"/>
        <v/>
      </c>
      <c r="T194" s="274" t="str">
        <f t="shared" si="200"/>
        <v/>
      </c>
      <c r="U194" s="241"/>
      <c r="V194" s="241"/>
      <c r="X194" s="272" t="s">
        <v>414</v>
      </c>
    </row>
    <row r="195" spans="3:27" s="271" customFormat="1" ht="34.5">
      <c r="C195" s="440"/>
      <c r="D195" s="437"/>
      <c r="E195" s="437"/>
      <c r="F195" s="437"/>
      <c r="G195" s="273" t="s">
        <v>411</v>
      </c>
      <c r="H195" s="274" t="str">
        <f>IF(COUNT(H169,H177,H185,H193)=0,"",SUM(H169,H177,H185,H193))</f>
        <v/>
      </c>
      <c r="I195" s="274" t="str">
        <f t="shared" si="199"/>
        <v/>
      </c>
      <c r="J195" s="274" t="str">
        <f t="shared" si="199"/>
        <v/>
      </c>
      <c r="K195" s="274" t="str">
        <f t="shared" si="199"/>
        <v/>
      </c>
      <c r="L195" s="274" t="str">
        <f t="shared" si="199"/>
        <v/>
      </c>
      <c r="M195" s="274" t="str">
        <f t="shared" si="199"/>
        <v/>
      </c>
      <c r="N195" s="242" t="str">
        <f t="shared" ref="N195" si="201">IF(COUNT(H195:M195)=0,"",SUM(H195:M195))</f>
        <v/>
      </c>
      <c r="O195" s="274" t="str">
        <f>IF(COUNT(O169,O177,O185,O193)=0,"",SUM(O169,O177,O185,O193))</f>
        <v/>
      </c>
      <c r="P195" s="274" t="str">
        <f t="shared" si="200"/>
        <v/>
      </c>
      <c r="Q195" s="274" t="str">
        <f t="shared" si="200"/>
        <v/>
      </c>
      <c r="R195" s="274" t="str">
        <f t="shared" si="200"/>
        <v/>
      </c>
      <c r="S195" s="274" t="str">
        <f t="shared" si="200"/>
        <v/>
      </c>
      <c r="T195" s="274" t="str">
        <f t="shared" si="200"/>
        <v/>
      </c>
      <c r="U195" s="242" t="str">
        <f t="shared" ref="U195" si="202">IF(COUNT(O195:T195)=0,"",SUM(O195:T195))</f>
        <v/>
      </c>
      <c r="V195" s="242" t="str">
        <f t="shared" ref="V195" si="203">IF(COUNT(N195,U195)=0,"",SUM(N195,U195))</f>
        <v/>
      </c>
      <c r="X195" s="272" t="s">
        <v>414</v>
      </c>
    </row>
    <row r="196" spans="3:27" s="324" customFormat="1" ht="18.75" customHeight="1">
      <c r="C196" s="320" t="s">
        <v>296</v>
      </c>
      <c r="D196" s="321"/>
      <c r="E196" s="321"/>
      <c r="F196" s="321"/>
      <c r="G196" s="322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321"/>
      <c r="V196" s="321"/>
    </row>
    <row r="197" spans="3:27" s="324" customFormat="1" ht="18.75" customHeight="1">
      <c r="C197" s="338"/>
      <c r="D197" s="339"/>
      <c r="E197" s="339"/>
      <c r="F197" s="339"/>
      <c r="G197" s="340"/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39"/>
      <c r="S197" s="339"/>
      <c r="T197" s="339"/>
      <c r="U197" s="339"/>
      <c r="V197" s="339"/>
    </row>
    <row r="198" spans="3:27" s="324" customFormat="1" ht="18.75" customHeight="1">
      <c r="C198" s="338"/>
      <c r="D198" s="339"/>
      <c r="E198" s="339"/>
      <c r="F198" s="339"/>
      <c r="G198" s="340"/>
      <c r="H198" s="339"/>
      <c r="I198" s="339"/>
      <c r="J198" s="339"/>
      <c r="K198" s="339"/>
      <c r="L198" s="339"/>
      <c r="M198" s="339"/>
      <c r="N198" s="339"/>
      <c r="O198" s="339"/>
      <c r="P198" s="339"/>
      <c r="Q198" s="339"/>
      <c r="R198" s="339"/>
      <c r="S198" s="339"/>
      <c r="T198" s="339"/>
      <c r="U198" s="339"/>
      <c r="V198" s="339"/>
    </row>
    <row r="199" spans="3:27" s="324" customFormat="1" ht="18.75" customHeight="1">
      <c r="C199" s="338"/>
      <c r="D199" s="339"/>
      <c r="E199" s="339"/>
      <c r="F199" s="339"/>
      <c r="G199" s="340"/>
      <c r="H199" s="339"/>
      <c r="I199" s="339"/>
      <c r="J199" s="339"/>
      <c r="K199" s="339"/>
      <c r="L199" s="339"/>
      <c r="M199" s="339"/>
      <c r="N199" s="339"/>
      <c r="O199" s="339"/>
      <c r="P199" s="339"/>
      <c r="Q199" s="339"/>
      <c r="R199" s="339"/>
      <c r="S199" s="339"/>
      <c r="T199" s="339"/>
      <c r="U199" s="339"/>
      <c r="V199" s="339"/>
    </row>
    <row r="200" spans="3:27" s="324" customFormat="1" ht="18.75" customHeight="1">
      <c r="C200" s="338"/>
      <c r="D200" s="339"/>
      <c r="E200" s="339"/>
      <c r="F200" s="339"/>
      <c r="G200" s="340"/>
      <c r="H200" s="339"/>
      <c r="I200" s="339"/>
      <c r="J200" s="339"/>
      <c r="K200" s="339"/>
      <c r="L200" s="339"/>
      <c r="M200" s="339"/>
      <c r="N200" s="339"/>
      <c r="O200" s="339"/>
      <c r="P200" s="339"/>
      <c r="Q200" s="339"/>
      <c r="R200" s="339"/>
      <c r="S200" s="339"/>
      <c r="T200" s="339"/>
      <c r="U200" s="339"/>
      <c r="V200" s="339"/>
    </row>
    <row r="201" spans="3:27" s="324" customFormat="1" ht="18.75" customHeight="1">
      <c r="C201" s="338"/>
      <c r="D201" s="339"/>
      <c r="E201" s="339"/>
      <c r="F201" s="339"/>
      <c r="G201" s="340"/>
      <c r="H201" s="339"/>
      <c r="I201" s="339"/>
      <c r="J201" s="339"/>
      <c r="K201" s="339"/>
      <c r="L201" s="339"/>
      <c r="M201" s="339"/>
      <c r="N201" s="339"/>
      <c r="O201" s="339"/>
      <c r="P201" s="339"/>
      <c r="Q201" s="339"/>
      <c r="R201" s="339"/>
      <c r="S201" s="339"/>
      <c r="T201" s="339"/>
      <c r="U201" s="339"/>
      <c r="V201" s="339"/>
    </row>
    <row r="202" spans="3:27" s="324" customFormat="1" ht="18.75" customHeight="1">
      <c r="C202" s="338"/>
      <c r="D202" s="339"/>
      <c r="E202" s="339"/>
      <c r="F202" s="339"/>
      <c r="G202" s="340"/>
      <c r="H202" s="339"/>
      <c r="I202" s="339"/>
      <c r="J202" s="339"/>
      <c r="K202" s="339"/>
      <c r="L202" s="339"/>
      <c r="M202" s="339"/>
      <c r="N202" s="339"/>
      <c r="O202" s="339"/>
      <c r="P202" s="339"/>
      <c r="Q202" s="339"/>
      <c r="R202" s="339"/>
      <c r="S202" s="339"/>
      <c r="T202" s="339"/>
      <c r="U202" s="339"/>
      <c r="V202" s="339"/>
    </row>
    <row r="203" spans="3:27" s="324" customFormat="1" ht="18.75" customHeight="1">
      <c r="C203" s="338"/>
      <c r="D203" s="339"/>
      <c r="E203" s="339"/>
      <c r="F203" s="339"/>
      <c r="G203" s="340"/>
      <c r="H203" s="339"/>
      <c r="I203" s="339"/>
      <c r="J203" s="339"/>
      <c r="K203" s="339"/>
      <c r="L203" s="339"/>
      <c r="M203" s="339"/>
      <c r="N203" s="339"/>
      <c r="O203" s="339"/>
      <c r="P203" s="339"/>
      <c r="Q203" s="339"/>
      <c r="R203" s="339"/>
      <c r="S203" s="339"/>
      <c r="T203" s="339"/>
      <c r="U203" s="339"/>
      <c r="V203" s="339"/>
    </row>
    <row r="204" spans="3:27" s="324" customFormat="1" ht="18.75" customHeight="1">
      <c r="C204" s="338"/>
      <c r="D204" s="339"/>
      <c r="E204" s="339"/>
      <c r="F204" s="339"/>
      <c r="G204" s="340"/>
      <c r="H204" s="339"/>
      <c r="I204" s="339"/>
      <c r="J204" s="339"/>
      <c r="K204" s="339"/>
      <c r="L204" s="339"/>
      <c r="M204" s="339"/>
      <c r="N204" s="339"/>
      <c r="O204" s="339"/>
      <c r="P204" s="339"/>
      <c r="Q204" s="339"/>
      <c r="R204" s="339"/>
      <c r="S204" s="339"/>
      <c r="T204" s="339"/>
      <c r="U204" s="339"/>
      <c r="V204" s="339"/>
    </row>
    <row r="205" spans="3:27" s="324" customFormat="1" ht="18.75" customHeight="1">
      <c r="C205" s="338"/>
      <c r="D205" s="339"/>
      <c r="E205" s="339"/>
      <c r="F205" s="339"/>
      <c r="G205" s="340"/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39"/>
      <c r="S205" s="339"/>
      <c r="T205" s="339"/>
      <c r="U205" s="339"/>
      <c r="V205" s="339"/>
    </row>
    <row r="206" spans="3:27" ht="18.75" customHeight="1">
      <c r="C206" s="341"/>
      <c r="D206" s="341"/>
      <c r="E206" s="341"/>
      <c r="F206" s="341"/>
      <c r="G206" s="341"/>
      <c r="H206" s="342"/>
      <c r="I206" s="342"/>
      <c r="J206" s="342"/>
      <c r="K206" s="342"/>
      <c r="L206" s="342"/>
      <c r="M206" s="342"/>
      <c r="N206" s="342"/>
      <c r="O206" s="342"/>
      <c r="P206" s="342"/>
      <c r="Q206" s="342"/>
      <c r="R206" s="342"/>
      <c r="S206" s="342"/>
      <c r="T206" s="342"/>
      <c r="U206" s="342"/>
      <c r="V206" s="342"/>
    </row>
    <row r="207" spans="3:27" ht="21.95" customHeight="1">
      <c r="C207" s="306" t="s">
        <v>347</v>
      </c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</row>
    <row r="208" spans="3:27" ht="21.95" customHeight="1">
      <c r="C208" s="306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</row>
    <row r="209" spans="3:27" ht="21.95" customHeight="1">
      <c r="C209" s="309" t="s">
        <v>111</v>
      </c>
      <c r="D209" s="310"/>
      <c r="E209" s="310"/>
      <c r="F209" s="310"/>
      <c r="G209" s="310"/>
      <c r="H209" s="66"/>
      <c r="I209" s="66"/>
      <c r="J209" s="66"/>
      <c r="K209" s="66"/>
      <c r="L209" s="63"/>
      <c r="M209" s="63"/>
      <c r="N209" s="63"/>
      <c r="O209" s="63"/>
      <c r="P209" s="63"/>
      <c r="Q209" s="63"/>
      <c r="R209" s="63"/>
      <c r="S209" s="63"/>
      <c r="T209" s="63"/>
    </row>
    <row r="210" spans="3:27" ht="21.95" customHeight="1">
      <c r="C210" s="312" t="s">
        <v>28</v>
      </c>
      <c r="E210" s="328" t="s">
        <v>351</v>
      </c>
      <c r="F210" s="329" t="str">
        <f>F6</f>
        <v>（エリア指定断面）</v>
      </c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</row>
    <row r="211" spans="3:27" s="315" customFormat="1" ht="21.95" customHeight="1">
      <c r="C211" s="433" t="s">
        <v>103</v>
      </c>
      <c r="D211" s="434"/>
      <c r="E211" s="431" t="s">
        <v>24</v>
      </c>
      <c r="F211" s="431" t="s">
        <v>112</v>
      </c>
      <c r="G211" s="431" t="s">
        <v>113</v>
      </c>
      <c r="H211" s="19" t="s">
        <v>79</v>
      </c>
      <c r="I211" s="19" t="s">
        <v>80</v>
      </c>
      <c r="J211" s="19" t="s">
        <v>81</v>
      </c>
      <c r="K211" s="19" t="s">
        <v>82</v>
      </c>
      <c r="L211" s="19" t="s">
        <v>83</v>
      </c>
      <c r="M211" s="19" t="s">
        <v>84</v>
      </c>
      <c r="N211" s="19" t="s">
        <v>98</v>
      </c>
      <c r="O211" s="19" t="s">
        <v>85</v>
      </c>
      <c r="P211" s="19" t="s">
        <v>86</v>
      </c>
      <c r="Q211" s="19" t="s">
        <v>87</v>
      </c>
      <c r="R211" s="19" t="s">
        <v>88</v>
      </c>
      <c r="S211" s="19" t="s">
        <v>89</v>
      </c>
      <c r="T211" s="19" t="s">
        <v>94</v>
      </c>
      <c r="U211" s="283" t="s">
        <v>99</v>
      </c>
      <c r="V211" s="283" t="s">
        <v>100</v>
      </c>
      <c r="W211" s="305"/>
      <c r="X211" s="226" t="s">
        <v>415</v>
      </c>
    </row>
    <row r="212" spans="3:27" s="315" customFormat="1" ht="21.95" customHeight="1">
      <c r="C212" s="435"/>
      <c r="D212" s="436"/>
      <c r="E212" s="432"/>
      <c r="F212" s="432"/>
      <c r="G212" s="432"/>
      <c r="H212" s="266" t="s">
        <v>459</v>
      </c>
      <c r="I212" s="266" t="s">
        <v>454</v>
      </c>
      <c r="J212" s="266" t="s">
        <v>456</v>
      </c>
      <c r="K212" s="266" t="s">
        <v>456</v>
      </c>
      <c r="L212" s="266" t="s">
        <v>454</v>
      </c>
      <c r="M212" s="266" t="s">
        <v>457</v>
      </c>
      <c r="N212" s="23"/>
      <c r="O212" s="266" t="s">
        <v>454</v>
      </c>
      <c r="P212" s="266" t="s">
        <v>455</v>
      </c>
      <c r="Q212" s="266" t="s">
        <v>455</v>
      </c>
      <c r="R212" s="266" t="s">
        <v>460</v>
      </c>
      <c r="S212" s="266" t="s">
        <v>460</v>
      </c>
      <c r="T212" s="266" t="s">
        <v>461</v>
      </c>
      <c r="U212" s="285"/>
      <c r="V212" s="285"/>
      <c r="W212" s="305"/>
      <c r="X212" s="226" t="s">
        <v>416</v>
      </c>
    </row>
    <row r="213" spans="3:27" s="271" customFormat="1" ht="37.5" customHeight="1">
      <c r="C213" s="438" t="s">
        <v>116</v>
      </c>
      <c r="D213" s="438" t="s">
        <v>117</v>
      </c>
      <c r="E213" s="532"/>
      <c r="F213" s="534"/>
      <c r="G213" s="268" t="s">
        <v>408</v>
      </c>
      <c r="H213" s="303"/>
      <c r="I213" s="303"/>
      <c r="J213" s="303"/>
      <c r="K213" s="303"/>
      <c r="L213" s="303"/>
      <c r="M213" s="303"/>
      <c r="N213" s="270"/>
      <c r="O213" s="303"/>
      <c r="P213" s="303"/>
      <c r="Q213" s="303"/>
      <c r="R213" s="303"/>
      <c r="S213" s="303"/>
      <c r="T213" s="303"/>
      <c r="U213" s="270"/>
      <c r="V213" s="270"/>
    </row>
    <row r="214" spans="3:27" s="271" customFormat="1" ht="37.5" customHeight="1">
      <c r="C214" s="439"/>
      <c r="D214" s="439"/>
      <c r="E214" s="533"/>
      <c r="F214" s="535"/>
      <c r="G214" s="268" t="s">
        <v>411</v>
      </c>
      <c r="H214" s="303"/>
      <c r="I214" s="303"/>
      <c r="J214" s="303"/>
      <c r="K214" s="303"/>
      <c r="L214" s="303"/>
      <c r="M214" s="303"/>
      <c r="N214" s="269" t="str">
        <f>IF(COUNT(H214:M214)=0,"",SUM(H214:M214))</f>
        <v/>
      </c>
      <c r="O214" s="303"/>
      <c r="P214" s="303"/>
      <c r="Q214" s="303"/>
      <c r="R214" s="303"/>
      <c r="S214" s="303"/>
      <c r="T214" s="303"/>
      <c r="U214" s="269" t="str">
        <f>IF(COUNT(O214:T214)=0,"",SUM(O214:T214))</f>
        <v/>
      </c>
      <c r="V214" s="269" t="str">
        <f>IF(COUNT(N214,U214)=0,"",SUM(N214,U214))</f>
        <v/>
      </c>
    </row>
    <row r="215" spans="3:27" s="271" customFormat="1" ht="37.5" customHeight="1">
      <c r="C215" s="439"/>
      <c r="D215" s="439"/>
      <c r="E215" s="532"/>
      <c r="F215" s="534"/>
      <c r="G215" s="268" t="s">
        <v>408</v>
      </c>
      <c r="H215" s="303"/>
      <c r="I215" s="303"/>
      <c r="J215" s="303"/>
      <c r="K215" s="303"/>
      <c r="L215" s="303"/>
      <c r="M215" s="303"/>
      <c r="N215" s="270"/>
      <c r="O215" s="303"/>
      <c r="P215" s="303"/>
      <c r="Q215" s="303"/>
      <c r="R215" s="303"/>
      <c r="S215" s="303"/>
      <c r="T215" s="303"/>
      <c r="U215" s="270"/>
      <c r="V215" s="270"/>
    </row>
    <row r="216" spans="3:27" s="271" customFormat="1" ht="37.5" customHeight="1">
      <c r="C216" s="439"/>
      <c r="D216" s="439"/>
      <c r="E216" s="533"/>
      <c r="F216" s="535"/>
      <c r="G216" s="268" t="s">
        <v>411</v>
      </c>
      <c r="H216" s="303"/>
      <c r="I216" s="303"/>
      <c r="J216" s="303"/>
      <c r="K216" s="303"/>
      <c r="L216" s="303"/>
      <c r="M216" s="303"/>
      <c r="N216" s="269" t="str">
        <f t="shared" ref="N216" si="204">IF(COUNT(H216:M216)=0,"",SUM(H216:M216))</f>
        <v/>
      </c>
      <c r="O216" s="303"/>
      <c r="P216" s="303"/>
      <c r="Q216" s="303"/>
      <c r="R216" s="303"/>
      <c r="S216" s="303"/>
      <c r="T216" s="303"/>
      <c r="U216" s="269" t="str">
        <f t="shared" ref="U216" si="205">IF(COUNT(O216:T216)=0,"",SUM(O216:T216))</f>
        <v/>
      </c>
      <c r="V216" s="269" t="str">
        <f t="shared" ref="V216" si="206">IF(COUNT(N216,U216)=0,"",SUM(N216,U216))</f>
        <v/>
      </c>
    </row>
    <row r="217" spans="3:27" s="271" customFormat="1" ht="37.5" customHeight="1">
      <c r="C217" s="439"/>
      <c r="D217" s="439"/>
      <c r="E217" s="532"/>
      <c r="F217" s="534"/>
      <c r="G217" s="268" t="s">
        <v>408</v>
      </c>
      <c r="H217" s="303"/>
      <c r="I217" s="303"/>
      <c r="J217" s="303"/>
      <c r="K217" s="303"/>
      <c r="L217" s="303"/>
      <c r="M217" s="303"/>
      <c r="N217" s="270"/>
      <c r="O217" s="303"/>
      <c r="P217" s="303"/>
      <c r="Q217" s="303"/>
      <c r="R217" s="303"/>
      <c r="S217" s="303"/>
      <c r="T217" s="303"/>
      <c r="U217" s="270"/>
      <c r="V217" s="270"/>
    </row>
    <row r="218" spans="3:27" s="271" customFormat="1" ht="37.5" customHeight="1">
      <c r="C218" s="439"/>
      <c r="D218" s="439"/>
      <c r="E218" s="533"/>
      <c r="F218" s="535"/>
      <c r="G218" s="268" t="s">
        <v>411</v>
      </c>
      <c r="H218" s="303"/>
      <c r="I218" s="303"/>
      <c r="J218" s="303"/>
      <c r="K218" s="303"/>
      <c r="L218" s="303"/>
      <c r="M218" s="303"/>
      <c r="N218" s="269" t="str">
        <f t="shared" ref="N218" si="207">IF(COUNT(H218:M218)=0,"",SUM(H218:M218))</f>
        <v/>
      </c>
      <c r="O218" s="303"/>
      <c r="P218" s="303"/>
      <c r="Q218" s="303"/>
      <c r="R218" s="303"/>
      <c r="S218" s="303"/>
      <c r="T218" s="303"/>
      <c r="U218" s="269" t="str">
        <f t="shared" ref="U218" si="208">IF(COUNT(O218:T218)=0,"",SUM(O218:T218))</f>
        <v/>
      </c>
      <c r="V218" s="269" t="str">
        <f t="shared" ref="V218" si="209">IF(COUNT(N218,U218)=0,"",SUM(N218,U218))</f>
        <v/>
      </c>
    </row>
    <row r="219" spans="3:27" s="271" customFormat="1" ht="37.5" customHeight="1">
      <c r="C219" s="439"/>
      <c r="D219" s="439"/>
      <c r="E219" s="443" t="s">
        <v>118</v>
      </c>
      <c r="F219" s="444"/>
      <c r="G219" s="273" t="s">
        <v>408</v>
      </c>
      <c r="H219" s="274" t="str">
        <f t="shared" ref="H219:M219" si="210">IF(COUNTIFS($G213:$G218,$G219,H213:H218,"&lt;&gt;")=0,"",SUMIF($G213:$G218,$G219,H213:H218))</f>
        <v/>
      </c>
      <c r="I219" s="274" t="str">
        <f t="shared" si="210"/>
        <v/>
      </c>
      <c r="J219" s="274" t="str">
        <f t="shared" si="210"/>
        <v/>
      </c>
      <c r="K219" s="274" t="str">
        <f t="shared" si="210"/>
        <v/>
      </c>
      <c r="L219" s="274" t="str">
        <f t="shared" si="210"/>
        <v/>
      </c>
      <c r="M219" s="274" t="str">
        <f t="shared" si="210"/>
        <v/>
      </c>
      <c r="N219" s="241"/>
      <c r="O219" s="274" t="str">
        <f t="shared" ref="O219:T219" si="211">IF(COUNTIFS($G213:$G218,$G219,O213:O218,"&lt;&gt;")=0,"",SUMIF($G213:$G218,$G219,O213:O218))</f>
        <v/>
      </c>
      <c r="P219" s="274" t="str">
        <f t="shared" si="211"/>
        <v/>
      </c>
      <c r="Q219" s="274" t="str">
        <f t="shared" si="211"/>
        <v/>
      </c>
      <c r="R219" s="274" t="str">
        <f t="shared" si="211"/>
        <v/>
      </c>
      <c r="S219" s="274" t="str">
        <f t="shared" si="211"/>
        <v/>
      </c>
      <c r="T219" s="274" t="str">
        <f t="shared" si="211"/>
        <v/>
      </c>
      <c r="U219" s="241"/>
      <c r="V219" s="241"/>
      <c r="X219" s="272" t="s">
        <v>414</v>
      </c>
      <c r="AA219" s="271">
        <v>1</v>
      </c>
    </row>
    <row r="220" spans="3:27" s="271" customFormat="1" ht="37.5" customHeight="1">
      <c r="C220" s="439"/>
      <c r="D220" s="440"/>
      <c r="E220" s="445"/>
      <c r="F220" s="446"/>
      <c r="G220" s="273" t="s">
        <v>411</v>
      </c>
      <c r="H220" s="274" t="str">
        <f t="shared" ref="H220:M220" si="212">IF(COUNTIFS($G213:$G218,$G220,H213:H218,"&lt;&gt;")=0,"",SUMIF($G213:$G218,$G220,H213:H218))</f>
        <v/>
      </c>
      <c r="I220" s="274" t="str">
        <f t="shared" si="212"/>
        <v/>
      </c>
      <c r="J220" s="274" t="str">
        <f t="shared" si="212"/>
        <v/>
      </c>
      <c r="K220" s="274" t="str">
        <f t="shared" si="212"/>
        <v/>
      </c>
      <c r="L220" s="274" t="str">
        <f t="shared" si="212"/>
        <v/>
      </c>
      <c r="M220" s="274" t="str">
        <f t="shared" si="212"/>
        <v/>
      </c>
      <c r="N220" s="242" t="str">
        <f t="shared" ref="N220" si="213">IF(COUNT(H220:M220)=0,"",SUM(H220:M220))</f>
        <v/>
      </c>
      <c r="O220" s="274" t="str">
        <f t="shared" ref="O220:T220" si="214">IF(COUNTIFS($G213:$G218,$G220,O213:O218,"&lt;&gt;")=0,"",SUMIF($G213:$G218,$G220,O213:O218))</f>
        <v/>
      </c>
      <c r="P220" s="274" t="str">
        <f t="shared" si="214"/>
        <v/>
      </c>
      <c r="Q220" s="274" t="str">
        <f t="shared" si="214"/>
        <v/>
      </c>
      <c r="R220" s="274" t="str">
        <f t="shared" si="214"/>
        <v/>
      </c>
      <c r="S220" s="274" t="str">
        <f t="shared" si="214"/>
        <v/>
      </c>
      <c r="T220" s="274" t="str">
        <f t="shared" si="214"/>
        <v/>
      </c>
      <c r="U220" s="242" t="str">
        <f t="shared" ref="U220" si="215">IF(COUNT(O220:T220)=0,"",SUM(O220:T220))</f>
        <v/>
      </c>
      <c r="V220" s="242" t="str">
        <f t="shared" ref="V220" si="216">IF(COUNT(N220,U220)=0,"",SUM(N220,U220))</f>
        <v/>
      </c>
      <c r="X220" s="272" t="s">
        <v>414</v>
      </c>
      <c r="AA220" s="271">
        <v>2</v>
      </c>
    </row>
    <row r="221" spans="3:27" s="271" customFormat="1" ht="37.5" customHeight="1">
      <c r="C221" s="439"/>
      <c r="D221" s="438" t="s">
        <v>346</v>
      </c>
      <c r="E221" s="532"/>
      <c r="F221" s="534"/>
      <c r="G221" s="268" t="s">
        <v>408</v>
      </c>
      <c r="H221" s="303"/>
      <c r="I221" s="303"/>
      <c r="J221" s="303"/>
      <c r="K221" s="303"/>
      <c r="L221" s="303"/>
      <c r="M221" s="303"/>
      <c r="N221" s="270"/>
      <c r="O221" s="303"/>
      <c r="P221" s="303"/>
      <c r="Q221" s="303"/>
      <c r="R221" s="303"/>
      <c r="S221" s="303"/>
      <c r="T221" s="303"/>
      <c r="U221" s="270"/>
      <c r="V221" s="270"/>
    </row>
    <row r="222" spans="3:27" s="271" customFormat="1" ht="37.5" customHeight="1">
      <c r="C222" s="439"/>
      <c r="D222" s="439"/>
      <c r="E222" s="533"/>
      <c r="F222" s="535"/>
      <c r="G222" s="268" t="s">
        <v>411</v>
      </c>
      <c r="H222" s="303"/>
      <c r="I222" s="303"/>
      <c r="J222" s="303"/>
      <c r="K222" s="303"/>
      <c r="L222" s="303"/>
      <c r="M222" s="303"/>
      <c r="N222" s="269" t="str">
        <f>IF(COUNT(H222:M222)=0,"",SUM(H222:M222))</f>
        <v/>
      </c>
      <c r="O222" s="303"/>
      <c r="P222" s="303"/>
      <c r="Q222" s="303"/>
      <c r="R222" s="303"/>
      <c r="S222" s="303"/>
      <c r="T222" s="303"/>
      <c r="U222" s="269" t="str">
        <f>IF(COUNT(O222:T222)=0,"",SUM(O222:T222))</f>
        <v/>
      </c>
      <c r="V222" s="269" t="str">
        <f>IF(COUNT(N222,U222)=0,"",SUM(N222,U222))</f>
        <v/>
      </c>
    </row>
    <row r="223" spans="3:27" s="271" customFormat="1" ht="37.5" customHeight="1">
      <c r="C223" s="439"/>
      <c r="D223" s="439"/>
      <c r="E223" s="532"/>
      <c r="F223" s="534"/>
      <c r="G223" s="268" t="s">
        <v>408</v>
      </c>
      <c r="H223" s="303"/>
      <c r="I223" s="303"/>
      <c r="J223" s="303"/>
      <c r="K223" s="303"/>
      <c r="L223" s="303"/>
      <c r="M223" s="303"/>
      <c r="N223" s="270"/>
      <c r="O223" s="303"/>
      <c r="P223" s="303"/>
      <c r="Q223" s="303"/>
      <c r="R223" s="303"/>
      <c r="S223" s="303"/>
      <c r="T223" s="303"/>
      <c r="U223" s="270"/>
      <c r="V223" s="270"/>
    </row>
    <row r="224" spans="3:27" s="271" customFormat="1" ht="37.5" customHeight="1">
      <c r="C224" s="439"/>
      <c r="D224" s="439"/>
      <c r="E224" s="533"/>
      <c r="F224" s="535"/>
      <c r="G224" s="268" t="s">
        <v>411</v>
      </c>
      <c r="H224" s="303"/>
      <c r="I224" s="303"/>
      <c r="J224" s="303"/>
      <c r="K224" s="303"/>
      <c r="L224" s="303"/>
      <c r="M224" s="303"/>
      <c r="N224" s="269" t="str">
        <f t="shared" ref="N224" si="217">IF(COUNT(H224:M224)=0,"",SUM(H224:M224))</f>
        <v/>
      </c>
      <c r="O224" s="303"/>
      <c r="P224" s="303"/>
      <c r="Q224" s="303"/>
      <c r="R224" s="303"/>
      <c r="S224" s="303"/>
      <c r="T224" s="303"/>
      <c r="U224" s="269" t="str">
        <f t="shared" ref="U224" si="218">IF(COUNT(O224:T224)=0,"",SUM(O224:T224))</f>
        <v/>
      </c>
      <c r="V224" s="269" t="str">
        <f t="shared" ref="V224" si="219">IF(COUNT(N224,U224)=0,"",SUM(N224,U224))</f>
        <v/>
      </c>
    </row>
    <row r="225" spans="3:27" s="271" customFormat="1" ht="37.5" customHeight="1">
      <c r="C225" s="439"/>
      <c r="D225" s="439"/>
      <c r="E225" s="532"/>
      <c r="F225" s="534"/>
      <c r="G225" s="268" t="s">
        <v>408</v>
      </c>
      <c r="H225" s="303"/>
      <c r="I225" s="303"/>
      <c r="J225" s="303"/>
      <c r="K225" s="303"/>
      <c r="L225" s="303"/>
      <c r="M225" s="303"/>
      <c r="N225" s="270"/>
      <c r="O225" s="303"/>
      <c r="P225" s="303"/>
      <c r="Q225" s="303"/>
      <c r="R225" s="303"/>
      <c r="S225" s="303"/>
      <c r="T225" s="303"/>
      <c r="U225" s="270"/>
      <c r="V225" s="270"/>
    </row>
    <row r="226" spans="3:27" s="271" customFormat="1" ht="37.5" customHeight="1">
      <c r="C226" s="439"/>
      <c r="D226" s="439"/>
      <c r="E226" s="533"/>
      <c r="F226" s="535"/>
      <c r="G226" s="268" t="s">
        <v>411</v>
      </c>
      <c r="H226" s="303"/>
      <c r="I226" s="303"/>
      <c r="J226" s="303"/>
      <c r="K226" s="303"/>
      <c r="L226" s="303"/>
      <c r="M226" s="303"/>
      <c r="N226" s="269" t="str">
        <f t="shared" ref="N226" si="220">IF(COUNT(H226:M226)=0,"",SUM(H226:M226))</f>
        <v/>
      </c>
      <c r="O226" s="303"/>
      <c r="P226" s="303"/>
      <c r="Q226" s="303"/>
      <c r="R226" s="303"/>
      <c r="S226" s="303"/>
      <c r="T226" s="303"/>
      <c r="U226" s="269" t="str">
        <f t="shared" ref="U226" si="221">IF(COUNT(O226:T226)=0,"",SUM(O226:T226))</f>
        <v/>
      </c>
      <c r="V226" s="269" t="str">
        <f t="shared" ref="V226" si="222">IF(COUNT(N226,U226)=0,"",SUM(N226,U226))</f>
        <v/>
      </c>
    </row>
    <row r="227" spans="3:27" s="271" customFormat="1" ht="37.5" customHeight="1">
      <c r="C227" s="439"/>
      <c r="D227" s="439"/>
      <c r="E227" s="443" t="s">
        <v>118</v>
      </c>
      <c r="F227" s="444"/>
      <c r="G227" s="273" t="s">
        <v>408</v>
      </c>
      <c r="H227" s="274" t="str">
        <f>IF(COUNTIFS($G221:$G226,$G227,H221:H226,"&lt;&gt;")=0,"",SUMIF($G221:$G226,$G227,H221:H226))</f>
        <v/>
      </c>
      <c r="I227" s="274" t="str">
        <f t="shared" ref="I227:M227" si="223">IF(COUNTIFS($G221:$G226,$G227,I221:I226,"&lt;&gt;")=0,"",SUMIF($G221:$G226,$G227,I221:I226))</f>
        <v/>
      </c>
      <c r="J227" s="274" t="str">
        <f t="shared" si="223"/>
        <v/>
      </c>
      <c r="K227" s="274" t="str">
        <f t="shared" si="223"/>
        <v/>
      </c>
      <c r="L227" s="274" t="str">
        <f t="shared" si="223"/>
        <v/>
      </c>
      <c r="M227" s="274" t="str">
        <f t="shared" si="223"/>
        <v/>
      </c>
      <c r="N227" s="241"/>
      <c r="O227" s="274" t="str">
        <f>IF(COUNTIFS($G221:$G226,$G227,O221:O226,"&lt;&gt;")=0,"",SUMIF($G221:$G226,$G227,O221:O226))</f>
        <v/>
      </c>
      <c r="P227" s="274" t="str">
        <f t="shared" ref="P227:T227" si="224">IF(COUNTIFS($G221:$G226,$G227,P221:P226,"&lt;&gt;")=0,"",SUMIF($G221:$G226,$G227,P221:P226))</f>
        <v/>
      </c>
      <c r="Q227" s="274" t="str">
        <f t="shared" si="224"/>
        <v/>
      </c>
      <c r="R227" s="274" t="str">
        <f t="shared" si="224"/>
        <v/>
      </c>
      <c r="S227" s="274" t="str">
        <f t="shared" si="224"/>
        <v/>
      </c>
      <c r="T227" s="274" t="str">
        <f t="shared" si="224"/>
        <v/>
      </c>
      <c r="U227" s="241"/>
      <c r="V227" s="241"/>
      <c r="X227" s="272" t="s">
        <v>414</v>
      </c>
      <c r="AA227" s="271">
        <v>3</v>
      </c>
    </row>
    <row r="228" spans="3:27" s="271" customFormat="1" ht="37.5" customHeight="1">
      <c r="C228" s="439"/>
      <c r="D228" s="440"/>
      <c r="E228" s="445"/>
      <c r="F228" s="446"/>
      <c r="G228" s="273" t="s">
        <v>411</v>
      </c>
      <c r="H228" s="274" t="str">
        <f>IF(COUNTIFS($G221:$G226,$G228,H221:H226,"&lt;&gt;")=0,"",SUMIF($G221:$G226,$G228,H221:H226))</f>
        <v/>
      </c>
      <c r="I228" s="274" t="str">
        <f t="shared" ref="I228:M228" si="225">IF(COUNTIFS($G221:$G226,$G228,I221:I226,"&lt;&gt;")=0,"",SUMIF($G221:$G226,$G228,I221:I226))</f>
        <v/>
      </c>
      <c r="J228" s="274" t="str">
        <f t="shared" si="225"/>
        <v/>
      </c>
      <c r="K228" s="274" t="str">
        <f t="shared" si="225"/>
        <v/>
      </c>
      <c r="L228" s="274" t="str">
        <f t="shared" si="225"/>
        <v/>
      </c>
      <c r="M228" s="274" t="str">
        <f t="shared" si="225"/>
        <v/>
      </c>
      <c r="N228" s="242" t="str">
        <f t="shared" ref="N228" si="226">IF(COUNT(H228:M228)=0,"",SUM(H228:M228))</f>
        <v/>
      </c>
      <c r="O228" s="274" t="str">
        <f>IF(COUNTIFS($G221:$G226,$G228,O221:O226,"&lt;&gt;")=0,"",SUMIF($G221:$G226,$G228,O221:O226))</f>
        <v/>
      </c>
      <c r="P228" s="274" t="str">
        <f t="shared" ref="P228:T228" si="227">IF(COUNTIFS($G221:$G226,$G228,P221:P226,"&lt;&gt;")=0,"",SUMIF($G221:$G226,$G228,P221:P226))</f>
        <v/>
      </c>
      <c r="Q228" s="274" t="str">
        <f t="shared" si="227"/>
        <v/>
      </c>
      <c r="R228" s="274" t="str">
        <f t="shared" si="227"/>
        <v/>
      </c>
      <c r="S228" s="274" t="str">
        <f t="shared" si="227"/>
        <v/>
      </c>
      <c r="T228" s="274" t="str">
        <f t="shared" si="227"/>
        <v/>
      </c>
      <c r="U228" s="242" t="str">
        <f t="shared" ref="U228" si="228">IF(COUNT(O228:T228)=0,"",SUM(O228:T228))</f>
        <v/>
      </c>
      <c r="V228" s="242" t="str">
        <f t="shared" ref="V228" si="229">IF(COUNT(N228,U228)=0,"",SUM(N228,U228))</f>
        <v/>
      </c>
      <c r="X228" s="272" t="s">
        <v>414</v>
      </c>
      <c r="AA228" s="271">
        <v>4</v>
      </c>
    </row>
    <row r="229" spans="3:27" s="271" customFormat="1" ht="37.5" customHeight="1">
      <c r="C229" s="439"/>
      <c r="D229" s="438" t="s">
        <v>119</v>
      </c>
      <c r="E229" s="532"/>
      <c r="F229" s="534"/>
      <c r="G229" s="268" t="s">
        <v>408</v>
      </c>
      <c r="H229" s="303"/>
      <c r="I229" s="303"/>
      <c r="J229" s="303"/>
      <c r="K229" s="303"/>
      <c r="L229" s="303"/>
      <c r="M229" s="303"/>
      <c r="N229" s="270"/>
      <c r="O229" s="303"/>
      <c r="P229" s="303"/>
      <c r="Q229" s="303"/>
      <c r="R229" s="303"/>
      <c r="S229" s="303"/>
      <c r="T229" s="303"/>
      <c r="U229" s="270"/>
      <c r="V229" s="270"/>
    </row>
    <row r="230" spans="3:27" s="271" customFormat="1" ht="34.5">
      <c r="C230" s="439"/>
      <c r="D230" s="439"/>
      <c r="E230" s="533"/>
      <c r="F230" s="535"/>
      <c r="G230" s="268" t="s">
        <v>411</v>
      </c>
      <c r="H230" s="303"/>
      <c r="I230" s="303"/>
      <c r="J230" s="303"/>
      <c r="K230" s="303"/>
      <c r="L230" s="303"/>
      <c r="M230" s="303"/>
      <c r="N230" s="269" t="str">
        <f>IF(COUNT(H230:M230)=0,"",SUM(H230:M230))</f>
        <v/>
      </c>
      <c r="O230" s="303"/>
      <c r="P230" s="303"/>
      <c r="Q230" s="303"/>
      <c r="R230" s="303"/>
      <c r="S230" s="303"/>
      <c r="T230" s="303"/>
      <c r="U230" s="269" t="str">
        <f>IF(COUNT(O230:T230)=0,"",SUM(O230:T230))</f>
        <v/>
      </c>
      <c r="V230" s="269" t="str">
        <f>IF(COUNT(N230,U230)=0,"",SUM(N230,U230))</f>
        <v/>
      </c>
    </row>
    <row r="231" spans="3:27" s="271" customFormat="1" ht="34.5">
      <c r="C231" s="439"/>
      <c r="D231" s="439"/>
      <c r="E231" s="532"/>
      <c r="F231" s="534"/>
      <c r="G231" s="268" t="s">
        <v>408</v>
      </c>
      <c r="H231" s="303"/>
      <c r="I231" s="303"/>
      <c r="J231" s="303"/>
      <c r="K231" s="303"/>
      <c r="L231" s="303"/>
      <c r="M231" s="303"/>
      <c r="N231" s="270"/>
      <c r="O231" s="303"/>
      <c r="P231" s="303"/>
      <c r="Q231" s="303"/>
      <c r="R231" s="303"/>
      <c r="S231" s="303"/>
      <c r="T231" s="303"/>
      <c r="U231" s="270"/>
      <c r="V231" s="270"/>
    </row>
    <row r="232" spans="3:27" s="271" customFormat="1" ht="34.5">
      <c r="C232" s="439"/>
      <c r="D232" s="439"/>
      <c r="E232" s="533"/>
      <c r="F232" s="535"/>
      <c r="G232" s="268" t="s">
        <v>411</v>
      </c>
      <c r="H232" s="303"/>
      <c r="I232" s="303"/>
      <c r="J232" s="303"/>
      <c r="K232" s="303"/>
      <c r="L232" s="303"/>
      <c r="M232" s="303"/>
      <c r="N232" s="269" t="str">
        <f t="shared" ref="N232" si="230">IF(COUNT(H232:M232)=0,"",SUM(H232:M232))</f>
        <v/>
      </c>
      <c r="O232" s="303"/>
      <c r="P232" s="303"/>
      <c r="Q232" s="303"/>
      <c r="R232" s="303"/>
      <c r="S232" s="303"/>
      <c r="T232" s="303"/>
      <c r="U232" s="269" t="str">
        <f t="shared" ref="U232" si="231">IF(COUNT(O232:T232)=0,"",SUM(O232:T232))</f>
        <v/>
      </c>
      <c r="V232" s="269" t="str">
        <f t="shared" ref="V232" si="232">IF(COUNT(N232,U232)=0,"",SUM(N232,U232))</f>
        <v/>
      </c>
    </row>
    <row r="233" spans="3:27" s="271" customFormat="1" ht="34.5">
      <c r="C233" s="439"/>
      <c r="D233" s="439"/>
      <c r="E233" s="532"/>
      <c r="F233" s="534"/>
      <c r="G233" s="268" t="s">
        <v>408</v>
      </c>
      <c r="H233" s="303"/>
      <c r="I233" s="303"/>
      <c r="J233" s="303"/>
      <c r="K233" s="303"/>
      <c r="L233" s="303"/>
      <c r="M233" s="303"/>
      <c r="N233" s="270"/>
      <c r="O233" s="303"/>
      <c r="P233" s="303"/>
      <c r="Q233" s="303"/>
      <c r="R233" s="303"/>
      <c r="S233" s="303"/>
      <c r="T233" s="303"/>
      <c r="U233" s="270"/>
      <c r="V233" s="270"/>
    </row>
    <row r="234" spans="3:27" s="271" customFormat="1" ht="34.5">
      <c r="C234" s="439"/>
      <c r="D234" s="439"/>
      <c r="E234" s="533"/>
      <c r="F234" s="535"/>
      <c r="G234" s="268" t="s">
        <v>411</v>
      </c>
      <c r="H234" s="303"/>
      <c r="I234" s="303"/>
      <c r="J234" s="303"/>
      <c r="K234" s="303"/>
      <c r="L234" s="303"/>
      <c r="M234" s="303"/>
      <c r="N234" s="269" t="str">
        <f t="shared" ref="N234" si="233">IF(COUNT(H234:M234)=0,"",SUM(H234:M234))</f>
        <v/>
      </c>
      <c r="O234" s="303"/>
      <c r="P234" s="303"/>
      <c r="Q234" s="303"/>
      <c r="R234" s="303"/>
      <c r="S234" s="303"/>
      <c r="T234" s="303"/>
      <c r="U234" s="269" t="str">
        <f t="shared" ref="U234" si="234">IF(COUNT(O234:T234)=0,"",SUM(O234:T234))</f>
        <v/>
      </c>
      <c r="V234" s="269" t="str">
        <f t="shared" ref="V234" si="235">IF(COUNT(N234,U234)=0,"",SUM(N234,U234))</f>
        <v/>
      </c>
    </row>
    <row r="235" spans="3:27" s="271" customFormat="1" ht="34.5">
      <c r="C235" s="439"/>
      <c r="D235" s="439"/>
      <c r="E235" s="443" t="s">
        <v>118</v>
      </c>
      <c r="F235" s="444"/>
      <c r="G235" s="273" t="s">
        <v>408</v>
      </c>
      <c r="H235" s="274" t="str">
        <f>IF(COUNTIFS($G229:$G234,$G235,H229:H234,"&lt;&gt;")=0,"",SUMIF($G229:$G234,$G235,H229:H234))</f>
        <v/>
      </c>
      <c r="I235" s="274" t="str">
        <f t="shared" ref="I235:M235" si="236">IF(COUNTIFS($G229:$G234,$G235,I229:I234,"&lt;&gt;")=0,"",SUMIF($G229:$G234,$G235,I229:I234))</f>
        <v/>
      </c>
      <c r="J235" s="274" t="str">
        <f t="shared" si="236"/>
        <v/>
      </c>
      <c r="K235" s="274" t="str">
        <f t="shared" si="236"/>
        <v/>
      </c>
      <c r="L235" s="274" t="str">
        <f t="shared" si="236"/>
        <v/>
      </c>
      <c r="M235" s="274" t="str">
        <f t="shared" si="236"/>
        <v/>
      </c>
      <c r="N235" s="241"/>
      <c r="O235" s="274" t="str">
        <f>IF(COUNTIFS($G229:$G234,$G235,O229:O234,"&lt;&gt;")=0,"",SUMIF($G229:$G234,$G235,O229:O234))</f>
        <v/>
      </c>
      <c r="P235" s="274" t="str">
        <f t="shared" ref="P235:T235" si="237">IF(COUNTIFS($G229:$G234,$G235,P229:P234,"&lt;&gt;")=0,"",SUMIF($G229:$G234,$G235,P229:P234))</f>
        <v/>
      </c>
      <c r="Q235" s="274" t="str">
        <f t="shared" si="237"/>
        <v/>
      </c>
      <c r="R235" s="274" t="str">
        <f t="shared" si="237"/>
        <v/>
      </c>
      <c r="S235" s="274" t="str">
        <f t="shared" si="237"/>
        <v/>
      </c>
      <c r="T235" s="274" t="str">
        <f t="shared" si="237"/>
        <v/>
      </c>
      <c r="U235" s="241"/>
      <c r="V235" s="241"/>
      <c r="X235" s="272" t="s">
        <v>414</v>
      </c>
      <c r="AA235" s="271">
        <v>5</v>
      </c>
    </row>
    <row r="236" spans="3:27" s="271" customFormat="1" ht="34.5">
      <c r="C236" s="439"/>
      <c r="D236" s="440"/>
      <c r="E236" s="445"/>
      <c r="F236" s="446"/>
      <c r="G236" s="273" t="s">
        <v>411</v>
      </c>
      <c r="H236" s="274" t="str">
        <f>IF(COUNTIFS($G229:$G234,$G236,H229:H234,"&lt;&gt;")=0,"",SUMIF($G229:$G234,$G236,H229:H234))</f>
        <v/>
      </c>
      <c r="I236" s="274" t="str">
        <f t="shared" ref="I236:M236" si="238">IF(COUNTIFS($G229:$G234,$G236,I229:I234,"&lt;&gt;")=0,"",SUMIF($G229:$G234,$G236,I229:I234))</f>
        <v/>
      </c>
      <c r="J236" s="274" t="str">
        <f t="shared" si="238"/>
        <v/>
      </c>
      <c r="K236" s="274" t="str">
        <f t="shared" si="238"/>
        <v/>
      </c>
      <c r="L236" s="274" t="str">
        <f t="shared" si="238"/>
        <v/>
      </c>
      <c r="M236" s="274" t="str">
        <f t="shared" si="238"/>
        <v/>
      </c>
      <c r="N236" s="242" t="str">
        <f t="shared" ref="N236" si="239">IF(COUNT(H236:M236)=0,"",SUM(H236:M236))</f>
        <v/>
      </c>
      <c r="O236" s="274" t="str">
        <f>IF(COUNTIFS($G229:$G234,$G236,O229:O234,"&lt;&gt;")=0,"",SUMIF($G229:$G234,$G236,O229:O234))</f>
        <v/>
      </c>
      <c r="P236" s="274" t="str">
        <f t="shared" ref="P236:T236" si="240">IF(COUNTIFS($G229:$G234,$G236,P229:P234,"&lt;&gt;")=0,"",SUMIF($G229:$G234,$G236,P229:P234))</f>
        <v/>
      </c>
      <c r="Q236" s="274" t="str">
        <f t="shared" si="240"/>
        <v/>
      </c>
      <c r="R236" s="274" t="str">
        <f t="shared" si="240"/>
        <v/>
      </c>
      <c r="S236" s="274" t="str">
        <f t="shared" si="240"/>
        <v/>
      </c>
      <c r="T236" s="274" t="str">
        <f t="shared" si="240"/>
        <v/>
      </c>
      <c r="U236" s="242" t="str">
        <f t="shared" ref="U236" si="241">IF(COUNT(O236:T236)=0,"",SUM(O236:T236))</f>
        <v/>
      </c>
      <c r="V236" s="242" t="str">
        <f t="shared" ref="V236" si="242">IF(COUNT(N236,U236)=0,"",SUM(N236,U236))</f>
        <v/>
      </c>
      <c r="X236" s="272" t="s">
        <v>414</v>
      </c>
      <c r="AA236" s="271">
        <v>6</v>
      </c>
    </row>
    <row r="237" spans="3:27" s="271" customFormat="1" ht="37.5" customHeight="1">
      <c r="C237" s="439"/>
      <c r="D237" s="438" t="s">
        <v>120</v>
      </c>
      <c r="E237" s="532"/>
      <c r="F237" s="534"/>
      <c r="G237" s="268" t="s">
        <v>408</v>
      </c>
      <c r="H237" s="303"/>
      <c r="I237" s="303"/>
      <c r="J237" s="303"/>
      <c r="K237" s="303"/>
      <c r="L237" s="303"/>
      <c r="M237" s="303"/>
      <c r="N237" s="270"/>
      <c r="O237" s="303"/>
      <c r="P237" s="303"/>
      <c r="Q237" s="303"/>
      <c r="R237" s="303"/>
      <c r="S237" s="303"/>
      <c r="T237" s="303"/>
      <c r="U237" s="270"/>
      <c r="V237" s="270"/>
    </row>
    <row r="238" spans="3:27" s="271" customFormat="1" ht="34.5">
      <c r="C238" s="439"/>
      <c r="D238" s="439"/>
      <c r="E238" s="533"/>
      <c r="F238" s="535"/>
      <c r="G238" s="268" t="s">
        <v>411</v>
      </c>
      <c r="H238" s="303"/>
      <c r="I238" s="303"/>
      <c r="J238" s="303"/>
      <c r="K238" s="303"/>
      <c r="L238" s="303"/>
      <c r="M238" s="303"/>
      <c r="N238" s="269" t="str">
        <f>IF(COUNT(H238:M238)=0,"",SUM(H238:M238))</f>
        <v/>
      </c>
      <c r="O238" s="303"/>
      <c r="P238" s="303"/>
      <c r="Q238" s="303"/>
      <c r="R238" s="303"/>
      <c r="S238" s="303"/>
      <c r="T238" s="303"/>
      <c r="U238" s="269" t="str">
        <f>IF(COUNT(O238:T238)=0,"",SUM(O238:T238))</f>
        <v/>
      </c>
      <c r="V238" s="269" t="str">
        <f>IF(COUNT(N238,U238)=0,"",SUM(N238,U238))</f>
        <v/>
      </c>
    </row>
    <row r="239" spans="3:27" s="271" customFormat="1" ht="34.5">
      <c r="C239" s="439"/>
      <c r="D239" s="439"/>
      <c r="E239" s="532"/>
      <c r="F239" s="534"/>
      <c r="G239" s="268" t="s">
        <v>408</v>
      </c>
      <c r="H239" s="303"/>
      <c r="I239" s="303"/>
      <c r="J239" s="303"/>
      <c r="K239" s="303"/>
      <c r="L239" s="303"/>
      <c r="M239" s="303"/>
      <c r="N239" s="270"/>
      <c r="O239" s="303"/>
      <c r="P239" s="303"/>
      <c r="Q239" s="303"/>
      <c r="R239" s="303"/>
      <c r="S239" s="303"/>
      <c r="T239" s="303"/>
      <c r="U239" s="270"/>
      <c r="V239" s="270"/>
    </row>
    <row r="240" spans="3:27" s="271" customFormat="1" ht="34.5">
      <c r="C240" s="439"/>
      <c r="D240" s="439"/>
      <c r="E240" s="533"/>
      <c r="F240" s="535"/>
      <c r="G240" s="268" t="s">
        <v>411</v>
      </c>
      <c r="H240" s="303"/>
      <c r="I240" s="303"/>
      <c r="J240" s="303"/>
      <c r="K240" s="303"/>
      <c r="L240" s="303"/>
      <c r="M240" s="303"/>
      <c r="N240" s="269" t="str">
        <f t="shared" ref="N240" si="243">IF(COUNT(H240:M240)=0,"",SUM(H240:M240))</f>
        <v/>
      </c>
      <c r="O240" s="303"/>
      <c r="P240" s="303"/>
      <c r="Q240" s="303"/>
      <c r="R240" s="303"/>
      <c r="S240" s="303"/>
      <c r="T240" s="303"/>
      <c r="U240" s="269" t="str">
        <f t="shared" ref="U240" si="244">IF(COUNT(O240:T240)=0,"",SUM(O240:T240))</f>
        <v/>
      </c>
      <c r="V240" s="269" t="str">
        <f t="shared" ref="V240" si="245">IF(COUNT(N240,U240)=0,"",SUM(N240,U240))</f>
        <v/>
      </c>
    </row>
    <row r="241" spans="3:27" s="271" customFormat="1" ht="34.5">
      <c r="C241" s="439"/>
      <c r="D241" s="439"/>
      <c r="E241" s="532"/>
      <c r="F241" s="534"/>
      <c r="G241" s="268" t="s">
        <v>408</v>
      </c>
      <c r="H241" s="303"/>
      <c r="I241" s="303"/>
      <c r="J241" s="303"/>
      <c r="K241" s="303"/>
      <c r="L241" s="303"/>
      <c r="M241" s="303"/>
      <c r="N241" s="270"/>
      <c r="O241" s="303"/>
      <c r="P241" s="303"/>
      <c r="Q241" s="303"/>
      <c r="R241" s="303"/>
      <c r="S241" s="303"/>
      <c r="T241" s="303"/>
      <c r="U241" s="270"/>
      <c r="V241" s="270"/>
    </row>
    <row r="242" spans="3:27" s="271" customFormat="1" ht="34.5">
      <c r="C242" s="439"/>
      <c r="D242" s="439"/>
      <c r="E242" s="533"/>
      <c r="F242" s="535"/>
      <c r="G242" s="268" t="s">
        <v>411</v>
      </c>
      <c r="H242" s="303"/>
      <c r="I242" s="303"/>
      <c r="J242" s="303"/>
      <c r="K242" s="303"/>
      <c r="L242" s="303"/>
      <c r="M242" s="303"/>
      <c r="N242" s="269" t="str">
        <f t="shared" ref="N242" si="246">IF(COUNT(H242:M242)=0,"",SUM(H242:M242))</f>
        <v/>
      </c>
      <c r="O242" s="303"/>
      <c r="P242" s="303"/>
      <c r="Q242" s="303"/>
      <c r="R242" s="303"/>
      <c r="S242" s="303"/>
      <c r="T242" s="303"/>
      <c r="U242" s="269" t="str">
        <f t="shared" ref="U242" si="247">IF(COUNT(O242:T242)=0,"",SUM(O242:T242))</f>
        <v/>
      </c>
      <c r="V242" s="269" t="str">
        <f t="shared" ref="V242" si="248">IF(COUNT(N242,U242)=0,"",SUM(N242,U242))</f>
        <v/>
      </c>
    </row>
    <row r="243" spans="3:27" s="271" customFormat="1" ht="34.5">
      <c r="C243" s="439"/>
      <c r="D243" s="439"/>
      <c r="E243" s="443" t="s">
        <v>118</v>
      </c>
      <c r="F243" s="444"/>
      <c r="G243" s="273" t="s">
        <v>408</v>
      </c>
      <c r="H243" s="274" t="str">
        <f>IF(COUNTIFS($G237:$G242,$G243,H237:H242,"&lt;&gt;")=0,"",SUMIF($G237:$G242,$G243,H237:H242))</f>
        <v/>
      </c>
      <c r="I243" s="274" t="str">
        <f t="shared" ref="I243:M243" si="249">IF(COUNTIFS($G237:$G242,$G243,I237:I242,"&lt;&gt;")=0,"",SUMIF($G237:$G242,$G243,I237:I242))</f>
        <v/>
      </c>
      <c r="J243" s="274" t="str">
        <f t="shared" si="249"/>
        <v/>
      </c>
      <c r="K243" s="274" t="str">
        <f t="shared" si="249"/>
        <v/>
      </c>
      <c r="L243" s="274" t="str">
        <f t="shared" si="249"/>
        <v/>
      </c>
      <c r="M243" s="274" t="str">
        <f t="shared" si="249"/>
        <v/>
      </c>
      <c r="N243" s="241"/>
      <c r="O243" s="274" t="str">
        <f>IF(COUNTIFS($G237:$G242,$G243,O237:O242,"&lt;&gt;")=0,"",SUMIF($G237:$G242,$G243,O237:O242))</f>
        <v/>
      </c>
      <c r="P243" s="274" t="str">
        <f t="shared" ref="P243:T243" si="250">IF(COUNTIFS($G237:$G242,$G243,P237:P242,"&lt;&gt;")=0,"",SUMIF($G237:$G242,$G243,P237:P242))</f>
        <v/>
      </c>
      <c r="Q243" s="274" t="str">
        <f t="shared" si="250"/>
        <v/>
      </c>
      <c r="R243" s="274" t="str">
        <f t="shared" si="250"/>
        <v/>
      </c>
      <c r="S243" s="274" t="str">
        <f t="shared" si="250"/>
        <v/>
      </c>
      <c r="T243" s="274" t="str">
        <f t="shared" si="250"/>
        <v/>
      </c>
      <c r="U243" s="241"/>
      <c r="V243" s="241"/>
      <c r="X243" s="272" t="s">
        <v>414</v>
      </c>
      <c r="AA243" s="271">
        <v>7</v>
      </c>
    </row>
    <row r="244" spans="3:27" s="271" customFormat="1" ht="34.5">
      <c r="C244" s="439"/>
      <c r="D244" s="440"/>
      <c r="E244" s="445"/>
      <c r="F244" s="446"/>
      <c r="G244" s="273" t="s">
        <v>411</v>
      </c>
      <c r="H244" s="274" t="str">
        <f>IF(COUNTIFS($G237:$G242,$G244,H237:H242,"&lt;&gt;")=0,"",SUMIF($G237:$G242,$G244,H237:H242))</f>
        <v/>
      </c>
      <c r="I244" s="274" t="str">
        <f t="shared" ref="I244:M244" si="251">IF(COUNTIFS($G237:$G242,$G244,I237:I242,"&lt;&gt;")=0,"",SUMIF($G237:$G242,$G244,I237:I242))</f>
        <v/>
      </c>
      <c r="J244" s="274" t="str">
        <f t="shared" si="251"/>
        <v/>
      </c>
      <c r="K244" s="274" t="str">
        <f t="shared" si="251"/>
        <v/>
      </c>
      <c r="L244" s="274" t="str">
        <f t="shared" si="251"/>
        <v/>
      </c>
      <c r="M244" s="274" t="str">
        <f t="shared" si="251"/>
        <v/>
      </c>
      <c r="N244" s="242" t="str">
        <f t="shared" ref="N244" si="252">IF(COUNT(H244:M244)=0,"",SUM(H244:M244))</f>
        <v/>
      </c>
      <c r="O244" s="274" t="str">
        <f>IF(COUNTIFS($G237:$G242,$G244,O237:O242,"&lt;&gt;")=0,"",SUMIF($G237:$G242,$G244,O237:O242))</f>
        <v/>
      </c>
      <c r="P244" s="274" t="str">
        <f t="shared" ref="P244:T244" si="253">IF(COUNTIFS($G237:$G242,$G244,P237:P242,"&lt;&gt;")=0,"",SUMIF($G237:$G242,$G244,P237:P242))</f>
        <v/>
      </c>
      <c r="Q244" s="274" t="str">
        <f t="shared" si="253"/>
        <v/>
      </c>
      <c r="R244" s="274" t="str">
        <f t="shared" si="253"/>
        <v/>
      </c>
      <c r="S244" s="274" t="str">
        <f t="shared" si="253"/>
        <v/>
      </c>
      <c r="T244" s="274" t="str">
        <f t="shared" si="253"/>
        <v/>
      </c>
      <c r="U244" s="242" t="str">
        <f t="shared" ref="U244" si="254">IF(COUNT(O244:T244)=0,"",SUM(O244:T244))</f>
        <v/>
      </c>
      <c r="V244" s="242" t="str">
        <f t="shared" ref="V244" si="255">IF(COUNT(N244,U244)=0,"",SUM(N244,U244))</f>
        <v/>
      </c>
      <c r="X244" s="272" t="s">
        <v>414</v>
      </c>
      <c r="AA244" s="271">
        <v>8</v>
      </c>
    </row>
    <row r="245" spans="3:27" s="271" customFormat="1" ht="34.5">
      <c r="C245" s="439"/>
      <c r="D245" s="437" t="s">
        <v>121</v>
      </c>
      <c r="E245" s="437"/>
      <c r="F245" s="437"/>
      <c r="G245" s="273" t="s">
        <v>408</v>
      </c>
      <c r="H245" s="274" t="str">
        <f>IF(COUNT(H219,H227,H235,H243)=0,"",SUM(H219,H227,H235,H243))</f>
        <v/>
      </c>
      <c r="I245" s="274" t="str">
        <f t="shared" ref="I245:M246" si="256">IF(COUNT(I219,I227,I235,I243)=0,"",SUM(I219,I227,I235,I243))</f>
        <v/>
      </c>
      <c r="J245" s="274" t="str">
        <f t="shared" si="256"/>
        <v/>
      </c>
      <c r="K245" s="274" t="str">
        <f t="shared" si="256"/>
        <v/>
      </c>
      <c r="L245" s="274" t="str">
        <f t="shared" si="256"/>
        <v/>
      </c>
      <c r="M245" s="274" t="str">
        <f t="shared" si="256"/>
        <v/>
      </c>
      <c r="N245" s="241"/>
      <c r="O245" s="274" t="str">
        <f>IF(COUNT(O219,O227,O235,O243)=0,"",SUM(O219,O227,O235,O243))</f>
        <v/>
      </c>
      <c r="P245" s="274" t="str">
        <f t="shared" ref="P245:T246" si="257">IF(COUNT(P219,P227,P235,P243)=0,"",SUM(P219,P227,P235,P243))</f>
        <v/>
      </c>
      <c r="Q245" s="274" t="str">
        <f t="shared" si="257"/>
        <v/>
      </c>
      <c r="R245" s="274" t="str">
        <f t="shared" si="257"/>
        <v/>
      </c>
      <c r="S245" s="274" t="str">
        <f t="shared" si="257"/>
        <v/>
      </c>
      <c r="T245" s="274" t="str">
        <f t="shared" si="257"/>
        <v/>
      </c>
      <c r="U245" s="241"/>
      <c r="V245" s="241"/>
      <c r="X245" s="272" t="s">
        <v>414</v>
      </c>
    </row>
    <row r="246" spans="3:27" s="271" customFormat="1" ht="34.5">
      <c r="C246" s="440"/>
      <c r="D246" s="437"/>
      <c r="E246" s="437"/>
      <c r="F246" s="437"/>
      <c r="G246" s="273" t="s">
        <v>411</v>
      </c>
      <c r="H246" s="274" t="str">
        <f>IF(COUNT(H220,H228,H236,H244)=0,"",SUM(H220,H228,H236,H244))</f>
        <v/>
      </c>
      <c r="I246" s="274" t="str">
        <f t="shared" si="256"/>
        <v/>
      </c>
      <c r="J246" s="274" t="str">
        <f t="shared" si="256"/>
        <v/>
      </c>
      <c r="K246" s="274" t="str">
        <f t="shared" si="256"/>
        <v/>
      </c>
      <c r="L246" s="274" t="str">
        <f t="shared" si="256"/>
        <v/>
      </c>
      <c r="M246" s="274" t="str">
        <f t="shared" si="256"/>
        <v/>
      </c>
      <c r="N246" s="242" t="str">
        <f t="shared" ref="N246" si="258">IF(COUNT(H246:M246)=0,"",SUM(H246:M246))</f>
        <v/>
      </c>
      <c r="O246" s="274" t="str">
        <f>IF(COUNT(O220,O228,O236,O244)=0,"",SUM(O220,O228,O236,O244))</f>
        <v/>
      </c>
      <c r="P246" s="274" t="str">
        <f t="shared" si="257"/>
        <v/>
      </c>
      <c r="Q246" s="274" t="str">
        <f t="shared" si="257"/>
        <v/>
      </c>
      <c r="R246" s="274" t="str">
        <f t="shared" si="257"/>
        <v/>
      </c>
      <c r="S246" s="274" t="str">
        <f t="shared" si="257"/>
        <v/>
      </c>
      <c r="T246" s="274" t="str">
        <f t="shared" si="257"/>
        <v/>
      </c>
      <c r="U246" s="242" t="str">
        <f t="shared" ref="U246" si="259">IF(COUNT(O246:T246)=0,"",SUM(O246:T246))</f>
        <v/>
      </c>
      <c r="V246" s="242" t="str">
        <f t="shared" ref="V246" si="260">IF(COUNT(N246,U246)=0,"",SUM(N246,U246))</f>
        <v/>
      </c>
      <c r="X246" s="272" t="s">
        <v>414</v>
      </c>
    </row>
    <row r="247" spans="3:27" s="324" customFormat="1" ht="18.75" customHeight="1">
      <c r="C247" s="320" t="s">
        <v>296</v>
      </c>
      <c r="D247" s="321"/>
      <c r="E247" s="321"/>
      <c r="F247" s="321"/>
      <c r="G247" s="322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321"/>
      <c r="V247" s="321"/>
    </row>
    <row r="248" spans="3:27" s="324" customFormat="1" ht="18.75" customHeight="1">
      <c r="C248" s="338"/>
      <c r="D248" s="339"/>
      <c r="E248" s="339"/>
      <c r="F248" s="339"/>
      <c r="G248" s="340"/>
      <c r="H248" s="339"/>
      <c r="I248" s="339"/>
      <c r="J248" s="339"/>
      <c r="K248" s="339"/>
      <c r="L248" s="339"/>
      <c r="M248" s="339"/>
      <c r="N248" s="339"/>
      <c r="O248" s="339"/>
      <c r="P248" s="339"/>
      <c r="Q248" s="339"/>
      <c r="R248" s="339"/>
      <c r="S248" s="339"/>
      <c r="T248" s="339"/>
      <c r="U248" s="339"/>
      <c r="V248" s="339"/>
    </row>
    <row r="249" spans="3:27" s="324" customFormat="1" ht="18.75" customHeight="1">
      <c r="C249" s="338"/>
      <c r="D249" s="339"/>
      <c r="E249" s="339"/>
      <c r="F249" s="339"/>
      <c r="G249" s="340"/>
      <c r="H249" s="339"/>
      <c r="I249" s="339"/>
      <c r="J249" s="339"/>
      <c r="K249" s="339"/>
      <c r="L249" s="339"/>
      <c r="M249" s="339"/>
      <c r="N249" s="339"/>
      <c r="O249" s="339"/>
      <c r="P249" s="339"/>
      <c r="Q249" s="339"/>
      <c r="R249" s="339"/>
      <c r="S249" s="339"/>
      <c r="T249" s="339"/>
      <c r="U249" s="339"/>
      <c r="V249" s="339"/>
    </row>
    <row r="250" spans="3:27" s="324" customFormat="1" ht="18.75" customHeight="1">
      <c r="C250" s="338"/>
      <c r="D250" s="339"/>
      <c r="E250" s="339"/>
      <c r="F250" s="339"/>
      <c r="G250" s="340"/>
      <c r="H250" s="339"/>
      <c r="I250" s="339"/>
      <c r="J250" s="339"/>
      <c r="K250" s="339"/>
      <c r="L250" s="339"/>
      <c r="M250" s="339"/>
      <c r="N250" s="339"/>
      <c r="O250" s="339"/>
      <c r="P250" s="339"/>
      <c r="Q250" s="339"/>
      <c r="R250" s="339"/>
      <c r="S250" s="339"/>
      <c r="T250" s="339"/>
      <c r="U250" s="339"/>
      <c r="V250" s="339"/>
    </row>
    <row r="251" spans="3:27" s="324" customFormat="1" ht="18.75" customHeight="1">
      <c r="C251" s="338"/>
      <c r="D251" s="339"/>
      <c r="E251" s="339"/>
      <c r="F251" s="339"/>
      <c r="G251" s="340"/>
      <c r="H251" s="339"/>
      <c r="I251" s="339"/>
      <c r="J251" s="339"/>
      <c r="K251" s="339"/>
      <c r="L251" s="339"/>
      <c r="M251" s="339"/>
      <c r="N251" s="339"/>
      <c r="O251" s="339"/>
      <c r="P251" s="339"/>
      <c r="Q251" s="339"/>
      <c r="R251" s="339"/>
      <c r="S251" s="339"/>
      <c r="T251" s="339"/>
      <c r="U251" s="339"/>
      <c r="V251" s="339"/>
    </row>
    <row r="252" spans="3:27" s="324" customFormat="1" ht="18.75" customHeight="1">
      <c r="C252" s="338"/>
      <c r="D252" s="339"/>
      <c r="E252" s="339"/>
      <c r="F252" s="339"/>
      <c r="G252" s="340"/>
      <c r="H252" s="339"/>
      <c r="I252" s="339"/>
      <c r="J252" s="339"/>
      <c r="K252" s="339"/>
      <c r="L252" s="339"/>
      <c r="M252" s="339"/>
      <c r="N252" s="339"/>
      <c r="O252" s="339"/>
      <c r="P252" s="339"/>
      <c r="Q252" s="339"/>
      <c r="R252" s="339"/>
      <c r="S252" s="339"/>
      <c r="T252" s="339"/>
      <c r="U252" s="339"/>
      <c r="V252" s="339"/>
    </row>
    <row r="253" spans="3:27" s="324" customFormat="1" ht="18.75" customHeight="1">
      <c r="C253" s="338"/>
      <c r="D253" s="339"/>
      <c r="E253" s="339"/>
      <c r="F253" s="339"/>
      <c r="G253" s="340"/>
      <c r="H253" s="339"/>
      <c r="I253" s="339"/>
      <c r="J253" s="339"/>
      <c r="K253" s="339"/>
      <c r="L253" s="339"/>
      <c r="M253" s="339"/>
      <c r="N253" s="339"/>
      <c r="O253" s="339"/>
      <c r="P253" s="339"/>
      <c r="Q253" s="339"/>
      <c r="R253" s="339"/>
      <c r="S253" s="339"/>
      <c r="T253" s="339"/>
      <c r="U253" s="339"/>
      <c r="V253" s="339"/>
    </row>
    <row r="254" spans="3:27" s="324" customFormat="1" ht="18.75" customHeight="1">
      <c r="C254" s="338"/>
      <c r="D254" s="339"/>
      <c r="E254" s="339"/>
      <c r="F254" s="339"/>
      <c r="G254" s="340"/>
      <c r="H254" s="339"/>
      <c r="I254" s="339"/>
      <c r="J254" s="339"/>
      <c r="K254" s="339"/>
      <c r="L254" s="339"/>
      <c r="M254" s="339"/>
      <c r="N254" s="339"/>
      <c r="O254" s="339"/>
      <c r="P254" s="339"/>
      <c r="Q254" s="339"/>
      <c r="R254" s="339"/>
      <c r="S254" s="339"/>
      <c r="T254" s="339"/>
      <c r="U254" s="339"/>
      <c r="V254" s="339"/>
    </row>
    <row r="255" spans="3:27" s="324" customFormat="1" ht="18.75" customHeight="1">
      <c r="C255" s="338"/>
      <c r="D255" s="339"/>
      <c r="E255" s="339"/>
      <c r="F255" s="339"/>
      <c r="G255" s="340"/>
      <c r="H255" s="339"/>
      <c r="I255" s="339"/>
      <c r="J255" s="339"/>
      <c r="K255" s="339"/>
      <c r="L255" s="339"/>
      <c r="M255" s="339"/>
      <c r="N255" s="339"/>
      <c r="O255" s="339"/>
      <c r="P255" s="339"/>
      <c r="Q255" s="339"/>
      <c r="R255" s="339"/>
      <c r="S255" s="339"/>
      <c r="T255" s="339"/>
      <c r="U255" s="339"/>
      <c r="V255" s="339"/>
    </row>
    <row r="256" spans="3:27" s="324" customFormat="1" ht="18.75" customHeight="1">
      <c r="C256" s="338"/>
      <c r="D256" s="339"/>
      <c r="E256" s="339"/>
      <c r="F256" s="339"/>
      <c r="G256" s="340"/>
      <c r="H256" s="339"/>
      <c r="I256" s="339"/>
      <c r="J256" s="339"/>
      <c r="K256" s="339"/>
      <c r="L256" s="339"/>
      <c r="M256" s="339"/>
      <c r="N256" s="339"/>
      <c r="O256" s="339"/>
      <c r="P256" s="339"/>
      <c r="Q256" s="339"/>
      <c r="R256" s="339"/>
      <c r="S256" s="339"/>
      <c r="T256" s="339"/>
      <c r="U256" s="339"/>
      <c r="V256" s="339"/>
    </row>
    <row r="257" spans="3:27" ht="18.75" customHeight="1">
      <c r="C257" s="341"/>
      <c r="D257" s="341"/>
      <c r="E257" s="341"/>
      <c r="F257" s="341"/>
      <c r="G257" s="341"/>
      <c r="H257" s="342"/>
      <c r="I257" s="342"/>
      <c r="J257" s="342"/>
      <c r="K257" s="342"/>
      <c r="L257" s="342"/>
      <c r="M257" s="342"/>
      <c r="N257" s="342"/>
      <c r="O257" s="342"/>
      <c r="P257" s="342"/>
      <c r="Q257" s="342"/>
      <c r="R257" s="342"/>
      <c r="S257" s="342"/>
      <c r="T257" s="342"/>
      <c r="U257" s="342"/>
      <c r="V257" s="342"/>
    </row>
    <row r="258" spans="3:27" ht="21.95" customHeight="1">
      <c r="C258" s="306" t="s">
        <v>347</v>
      </c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</row>
    <row r="259" spans="3:27" ht="21.95" customHeight="1">
      <c r="C259" s="306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</row>
    <row r="260" spans="3:27" ht="21.95" customHeight="1">
      <c r="C260" s="309" t="s">
        <v>111</v>
      </c>
      <c r="D260" s="310"/>
      <c r="E260" s="310"/>
      <c r="F260" s="310"/>
      <c r="G260" s="310"/>
      <c r="H260" s="66"/>
      <c r="I260" s="66"/>
      <c r="J260" s="66"/>
      <c r="K260" s="66"/>
      <c r="L260" s="63"/>
      <c r="M260" s="63"/>
      <c r="N260" s="63"/>
      <c r="O260" s="63"/>
      <c r="P260" s="63"/>
      <c r="Q260" s="63"/>
      <c r="R260" s="63"/>
      <c r="S260" s="63"/>
      <c r="T260" s="63"/>
    </row>
    <row r="261" spans="3:27" ht="21.95" customHeight="1">
      <c r="C261" s="312" t="s">
        <v>28</v>
      </c>
      <c r="E261" s="328" t="s">
        <v>352</v>
      </c>
      <c r="F261" s="329" t="str">
        <f>F6</f>
        <v>（エリア指定断面）</v>
      </c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</row>
    <row r="262" spans="3:27" s="315" customFormat="1" ht="21.95" customHeight="1">
      <c r="C262" s="433" t="s">
        <v>103</v>
      </c>
      <c r="D262" s="434"/>
      <c r="E262" s="431" t="s">
        <v>24</v>
      </c>
      <c r="F262" s="431" t="s">
        <v>112</v>
      </c>
      <c r="G262" s="431" t="s">
        <v>113</v>
      </c>
      <c r="H262" s="19" t="s">
        <v>79</v>
      </c>
      <c r="I262" s="19" t="s">
        <v>80</v>
      </c>
      <c r="J262" s="19" t="s">
        <v>81</v>
      </c>
      <c r="K262" s="19" t="s">
        <v>82</v>
      </c>
      <c r="L262" s="19" t="s">
        <v>83</v>
      </c>
      <c r="M262" s="19" t="s">
        <v>84</v>
      </c>
      <c r="N262" s="19" t="s">
        <v>98</v>
      </c>
      <c r="O262" s="19" t="s">
        <v>85</v>
      </c>
      <c r="P262" s="19" t="s">
        <v>86</v>
      </c>
      <c r="Q262" s="19" t="s">
        <v>87</v>
      </c>
      <c r="R262" s="19" t="s">
        <v>88</v>
      </c>
      <c r="S262" s="19" t="s">
        <v>89</v>
      </c>
      <c r="T262" s="19" t="s">
        <v>94</v>
      </c>
      <c r="U262" s="283" t="s">
        <v>99</v>
      </c>
      <c r="V262" s="283" t="s">
        <v>100</v>
      </c>
      <c r="W262" s="305"/>
      <c r="X262" s="226" t="s">
        <v>415</v>
      </c>
    </row>
    <row r="263" spans="3:27" s="315" customFormat="1" ht="21.95" customHeight="1">
      <c r="C263" s="435"/>
      <c r="D263" s="436"/>
      <c r="E263" s="432"/>
      <c r="F263" s="432"/>
      <c r="G263" s="432"/>
      <c r="H263" s="266" t="s">
        <v>459</v>
      </c>
      <c r="I263" s="266" t="s">
        <v>454</v>
      </c>
      <c r="J263" s="266" t="s">
        <v>454</v>
      </c>
      <c r="K263" s="266" t="s">
        <v>456</v>
      </c>
      <c r="L263" s="266" t="s">
        <v>454</v>
      </c>
      <c r="M263" s="266" t="s">
        <v>457</v>
      </c>
      <c r="N263" s="23"/>
      <c r="O263" s="266" t="s">
        <v>454</v>
      </c>
      <c r="P263" s="266" t="s">
        <v>462</v>
      </c>
      <c r="Q263" s="266" t="s">
        <v>462</v>
      </c>
      <c r="R263" s="266" t="s">
        <v>459</v>
      </c>
      <c r="S263" s="266" t="s">
        <v>459</v>
      </c>
      <c r="T263" s="266" t="s">
        <v>463</v>
      </c>
      <c r="U263" s="285"/>
      <c r="V263" s="285"/>
      <c r="W263" s="305"/>
      <c r="X263" s="226" t="s">
        <v>416</v>
      </c>
    </row>
    <row r="264" spans="3:27" s="271" customFormat="1" ht="37.5" customHeight="1">
      <c r="C264" s="438" t="s">
        <v>116</v>
      </c>
      <c r="D264" s="438" t="s">
        <v>117</v>
      </c>
      <c r="E264" s="532"/>
      <c r="F264" s="534"/>
      <c r="G264" s="268" t="s">
        <v>408</v>
      </c>
      <c r="H264" s="303"/>
      <c r="I264" s="303"/>
      <c r="J264" s="303"/>
      <c r="K264" s="303"/>
      <c r="L264" s="303"/>
      <c r="M264" s="303"/>
      <c r="N264" s="270"/>
      <c r="O264" s="303"/>
      <c r="P264" s="303"/>
      <c r="Q264" s="303"/>
      <c r="R264" s="303"/>
      <c r="S264" s="303"/>
      <c r="T264" s="303"/>
      <c r="U264" s="270"/>
      <c r="V264" s="270"/>
    </row>
    <row r="265" spans="3:27" s="271" customFormat="1" ht="37.5" customHeight="1">
      <c r="C265" s="439"/>
      <c r="D265" s="439"/>
      <c r="E265" s="533"/>
      <c r="F265" s="535"/>
      <c r="G265" s="268" t="s">
        <v>411</v>
      </c>
      <c r="H265" s="303"/>
      <c r="I265" s="303"/>
      <c r="J265" s="303"/>
      <c r="K265" s="303"/>
      <c r="L265" s="303"/>
      <c r="M265" s="303"/>
      <c r="N265" s="269" t="str">
        <f>IF(COUNT(H265:M265)=0,"",SUM(H265:M265))</f>
        <v/>
      </c>
      <c r="O265" s="303"/>
      <c r="P265" s="303"/>
      <c r="Q265" s="303"/>
      <c r="R265" s="303"/>
      <c r="S265" s="303"/>
      <c r="T265" s="303"/>
      <c r="U265" s="269" t="str">
        <f>IF(COUNT(O265:T265)=0,"",SUM(O265:T265))</f>
        <v/>
      </c>
      <c r="V265" s="269" t="str">
        <f>IF(COUNT(N265,U265)=0,"",SUM(N265,U265))</f>
        <v/>
      </c>
    </row>
    <row r="266" spans="3:27" s="271" customFormat="1" ht="37.5" customHeight="1">
      <c r="C266" s="439"/>
      <c r="D266" s="439"/>
      <c r="E266" s="532"/>
      <c r="F266" s="534"/>
      <c r="G266" s="268" t="s">
        <v>408</v>
      </c>
      <c r="H266" s="303"/>
      <c r="I266" s="303"/>
      <c r="J266" s="303"/>
      <c r="K266" s="303"/>
      <c r="L266" s="303"/>
      <c r="M266" s="303"/>
      <c r="N266" s="270"/>
      <c r="O266" s="303"/>
      <c r="P266" s="303"/>
      <c r="Q266" s="303"/>
      <c r="R266" s="303"/>
      <c r="S266" s="303"/>
      <c r="T266" s="303"/>
      <c r="U266" s="270"/>
      <c r="V266" s="270"/>
    </row>
    <row r="267" spans="3:27" s="271" customFormat="1" ht="37.5" customHeight="1">
      <c r="C267" s="439"/>
      <c r="D267" s="439"/>
      <c r="E267" s="533"/>
      <c r="F267" s="535"/>
      <c r="G267" s="268" t="s">
        <v>411</v>
      </c>
      <c r="H267" s="303"/>
      <c r="I267" s="303"/>
      <c r="J267" s="303"/>
      <c r="K267" s="303"/>
      <c r="L267" s="303"/>
      <c r="M267" s="303"/>
      <c r="N267" s="269" t="str">
        <f t="shared" ref="N267" si="261">IF(COUNT(H267:M267)=0,"",SUM(H267:M267))</f>
        <v/>
      </c>
      <c r="O267" s="303"/>
      <c r="P267" s="303"/>
      <c r="Q267" s="303"/>
      <c r="R267" s="303"/>
      <c r="S267" s="303"/>
      <c r="T267" s="303"/>
      <c r="U267" s="269" t="str">
        <f t="shared" ref="U267" si="262">IF(COUNT(O267:T267)=0,"",SUM(O267:T267))</f>
        <v/>
      </c>
      <c r="V267" s="269" t="str">
        <f t="shared" ref="V267" si="263">IF(COUNT(N267,U267)=0,"",SUM(N267,U267))</f>
        <v/>
      </c>
    </row>
    <row r="268" spans="3:27" s="271" customFormat="1" ht="37.5" customHeight="1">
      <c r="C268" s="439"/>
      <c r="D268" s="439"/>
      <c r="E268" s="532"/>
      <c r="F268" s="534"/>
      <c r="G268" s="268" t="s">
        <v>408</v>
      </c>
      <c r="H268" s="303"/>
      <c r="I268" s="303"/>
      <c r="J268" s="303"/>
      <c r="K268" s="303"/>
      <c r="L268" s="303"/>
      <c r="M268" s="303"/>
      <c r="N268" s="270"/>
      <c r="O268" s="303"/>
      <c r="P268" s="303"/>
      <c r="Q268" s="303"/>
      <c r="R268" s="303"/>
      <c r="S268" s="303"/>
      <c r="T268" s="303"/>
      <c r="U268" s="270"/>
      <c r="V268" s="270"/>
    </row>
    <row r="269" spans="3:27" s="271" customFormat="1" ht="37.5" customHeight="1">
      <c r="C269" s="439"/>
      <c r="D269" s="439"/>
      <c r="E269" s="533"/>
      <c r="F269" s="535"/>
      <c r="G269" s="268" t="s">
        <v>411</v>
      </c>
      <c r="H269" s="303"/>
      <c r="I269" s="303"/>
      <c r="J269" s="303"/>
      <c r="K269" s="303"/>
      <c r="L269" s="303"/>
      <c r="M269" s="303"/>
      <c r="N269" s="269" t="str">
        <f t="shared" ref="N269" si="264">IF(COUNT(H269:M269)=0,"",SUM(H269:M269))</f>
        <v/>
      </c>
      <c r="O269" s="303"/>
      <c r="P269" s="303"/>
      <c r="Q269" s="303"/>
      <c r="R269" s="303"/>
      <c r="S269" s="303"/>
      <c r="T269" s="303"/>
      <c r="U269" s="269" t="str">
        <f t="shared" ref="U269" si="265">IF(COUNT(O269:T269)=0,"",SUM(O269:T269))</f>
        <v/>
      </c>
      <c r="V269" s="269" t="str">
        <f t="shared" ref="V269" si="266">IF(COUNT(N269,U269)=0,"",SUM(N269,U269))</f>
        <v/>
      </c>
    </row>
    <row r="270" spans="3:27" s="271" customFormat="1" ht="37.5" customHeight="1">
      <c r="C270" s="439"/>
      <c r="D270" s="439"/>
      <c r="E270" s="443" t="s">
        <v>118</v>
      </c>
      <c r="F270" s="444"/>
      <c r="G270" s="273" t="s">
        <v>408</v>
      </c>
      <c r="H270" s="274" t="str">
        <f t="shared" ref="H270:M270" si="267">IF(COUNTIFS($G264:$G269,$G270,H264:H269,"&lt;&gt;")=0,"",SUMIF($G264:$G269,$G270,H264:H269))</f>
        <v/>
      </c>
      <c r="I270" s="274" t="str">
        <f t="shared" si="267"/>
        <v/>
      </c>
      <c r="J270" s="274" t="str">
        <f t="shared" si="267"/>
        <v/>
      </c>
      <c r="K270" s="274" t="str">
        <f t="shared" si="267"/>
        <v/>
      </c>
      <c r="L270" s="274" t="str">
        <f t="shared" si="267"/>
        <v/>
      </c>
      <c r="M270" s="274" t="str">
        <f t="shared" si="267"/>
        <v/>
      </c>
      <c r="N270" s="241"/>
      <c r="O270" s="274" t="str">
        <f t="shared" ref="O270:T270" si="268">IF(COUNTIFS($G264:$G269,$G270,O264:O269,"&lt;&gt;")=0,"",SUMIF($G264:$G269,$G270,O264:O269))</f>
        <v/>
      </c>
      <c r="P270" s="274" t="str">
        <f t="shared" si="268"/>
        <v/>
      </c>
      <c r="Q270" s="274" t="str">
        <f t="shared" si="268"/>
        <v/>
      </c>
      <c r="R270" s="274" t="str">
        <f t="shared" si="268"/>
        <v/>
      </c>
      <c r="S270" s="274" t="str">
        <f t="shared" si="268"/>
        <v/>
      </c>
      <c r="T270" s="274" t="str">
        <f t="shared" si="268"/>
        <v/>
      </c>
      <c r="U270" s="241"/>
      <c r="V270" s="241"/>
      <c r="X270" s="272" t="s">
        <v>414</v>
      </c>
      <c r="AA270" s="271">
        <v>1</v>
      </c>
    </row>
    <row r="271" spans="3:27" s="271" customFormat="1" ht="37.5" customHeight="1">
      <c r="C271" s="439"/>
      <c r="D271" s="440"/>
      <c r="E271" s="445"/>
      <c r="F271" s="446"/>
      <c r="G271" s="273" t="s">
        <v>411</v>
      </c>
      <c r="H271" s="274" t="str">
        <f t="shared" ref="H271:M271" si="269">IF(COUNTIFS($G264:$G269,$G271,H264:H269,"&lt;&gt;")=0,"",SUMIF($G264:$G269,$G271,H264:H269))</f>
        <v/>
      </c>
      <c r="I271" s="274" t="str">
        <f t="shared" si="269"/>
        <v/>
      </c>
      <c r="J271" s="274" t="str">
        <f t="shared" si="269"/>
        <v/>
      </c>
      <c r="K271" s="274" t="str">
        <f t="shared" si="269"/>
        <v/>
      </c>
      <c r="L271" s="274" t="str">
        <f t="shared" si="269"/>
        <v/>
      </c>
      <c r="M271" s="274" t="str">
        <f t="shared" si="269"/>
        <v/>
      </c>
      <c r="N271" s="242" t="str">
        <f t="shared" ref="N271" si="270">IF(COUNT(H271:M271)=0,"",SUM(H271:M271))</f>
        <v/>
      </c>
      <c r="O271" s="274" t="str">
        <f t="shared" ref="O271:T271" si="271">IF(COUNTIFS($G264:$G269,$G271,O264:O269,"&lt;&gt;")=0,"",SUMIF($G264:$G269,$G271,O264:O269))</f>
        <v/>
      </c>
      <c r="P271" s="274" t="str">
        <f t="shared" si="271"/>
        <v/>
      </c>
      <c r="Q271" s="274" t="str">
        <f t="shared" si="271"/>
        <v/>
      </c>
      <c r="R271" s="274" t="str">
        <f t="shared" si="271"/>
        <v/>
      </c>
      <c r="S271" s="274" t="str">
        <f t="shared" si="271"/>
        <v/>
      </c>
      <c r="T271" s="274" t="str">
        <f t="shared" si="271"/>
        <v/>
      </c>
      <c r="U271" s="242" t="str">
        <f t="shared" ref="U271" si="272">IF(COUNT(O271:T271)=0,"",SUM(O271:T271))</f>
        <v/>
      </c>
      <c r="V271" s="242" t="str">
        <f t="shared" ref="V271" si="273">IF(COUNT(N271,U271)=0,"",SUM(N271,U271))</f>
        <v/>
      </c>
      <c r="X271" s="272" t="s">
        <v>414</v>
      </c>
      <c r="AA271" s="271">
        <v>2</v>
      </c>
    </row>
    <row r="272" spans="3:27" s="271" customFormat="1" ht="37.5" customHeight="1">
      <c r="C272" s="439"/>
      <c r="D272" s="438" t="s">
        <v>346</v>
      </c>
      <c r="E272" s="532"/>
      <c r="F272" s="534"/>
      <c r="G272" s="268" t="s">
        <v>408</v>
      </c>
      <c r="H272" s="303"/>
      <c r="I272" s="303"/>
      <c r="J272" s="303"/>
      <c r="K272" s="303"/>
      <c r="L272" s="303"/>
      <c r="M272" s="303"/>
      <c r="N272" s="270"/>
      <c r="O272" s="303"/>
      <c r="P272" s="303"/>
      <c r="Q272" s="303"/>
      <c r="R272" s="303"/>
      <c r="S272" s="303"/>
      <c r="T272" s="303"/>
      <c r="U272" s="270"/>
      <c r="V272" s="270"/>
    </row>
    <row r="273" spans="3:27" s="271" customFormat="1" ht="37.5" customHeight="1">
      <c r="C273" s="439"/>
      <c r="D273" s="439"/>
      <c r="E273" s="533"/>
      <c r="F273" s="535"/>
      <c r="G273" s="268" t="s">
        <v>411</v>
      </c>
      <c r="H273" s="303"/>
      <c r="I273" s="303"/>
      <c r="J273" s="303"/>
      <c r="K273" s="303"/>
      <c r="L273" s="303"/>
      <c r="M273" s="303"/>
      <c r="N273" s="269" t="str">
        <f>IF(COUNT(H273:M273)=0,"",SUM(H273:M273))</f>
        <v/>
      </c>
      <c r="O273" s="303"/>
      <c r="P273" s="303"/>
      <c r="Q273" s="303"/>
      <c r="R273" s="303"/>
      <c r="S273" s="303"/>
      <c r="T273" s="303"/>
      <c r="U273" s="269" t="str">
        <f>IF(COUNT(O273:T273)=0,"",SUM(O273:T273))</f>
        <v/>
      </c>
      <c r="V273" s="269" t="str">
        <f>IF(COUNT(N273,U273)=0,"",SUM(N273,U273))</f>
        <v/>
      </c>
    </row>
    <row r="274" spans="3:27" s="271" customFormat="1" ht="37.5" customHeight="1">
      <c r="C274" s="439"/>
      <c r="D274" s="439"/>
      <c r="E274" s="532"/>
      <c r="F274" s="534"/>
      <c r="G274" s="268" t="s">
        <v>408</v>
      </c>
      <c r="H274" s="303"/>
      <c r="I274" s="303"/>
      <c r="J274" s="303"/>
      <c r="K274" s="303"/>
      <c r="L274" s="303"/>
      <c r="M274" s="303"/>
      <c r="N274" s="270"/>
      <c r="O274" s="303"/>
      <c r="P274" s="303"/>
      <c r="Q274" s="303"/>
      <c r="R274" s="303"/>
      <c r="S274" s="303"/>
      <c r="T274" s="303"/>
      <c r="U274" s="270"/>
      <c r="V274" s="270"/>
    </row>
    <row r="275" spans="3:27" s="271" customFormat="1" ht="37.5" customHeight="1">
      <c r="C275" s="439"/>
      <c r="D275" s="439"/>
      <c r="E275" s="533"/>
      <c r="F275" s="535"/>
      <c r="G275" s="268" t="s">
        <v>411</v>
      </c>
      <c r="H275" s="303"/>
      <c r="I275" s="303"/>
      <c r="J275" s="303"/>
      <c r="K275" s="303"/>
      <c r="L275" s="303"/>
      <c r="M275" s="303"/>
      <c r="N275" s="269" t="str">
        <f t="shared" ref="N275" si="274">IF(COUNT(H275:M275)=0,"",SUM(H275:M275))</f>
        <v/>
      </c>
      <c r="O275" s="303"/>
      <c r="P275" s="303"/>
      <c r="Q275" s="303"/>
      <c r="R275" s="303"/>
      <c r="S275" s="303"/>
      <c r="T275" s="303"/>
      <c r="U275" s="269" t="str">
        <f t="shared" ref="U275" si="275">IF(COUNT(O275:T275)=0,"",SUM(O275:T275))</f>
        <v/>
      </c>
      <c r="V275" s="269" t="str">
        <f t="shared" ref="V275" si="276">IF(COUNT(N275,U275)=0,"",SUM(N275,U275))</f>
        <v/>
      </c>
    </row>
    <row r="276" spans="3:27" s="271" customFormat="1" ht="37.5" customHeight="1">
      <c r="C276" s="439"/>
      <c r="D276" s="439"/>
      <c r="E276" s="532"/>
      <c r="F276" s="534"/>
      <c r="G276" s="268" t="s">
        <v>408</v>
      </c>
      <c r="H276" s="303"/>
      <c r="I276" s="303"/>
      <c r="J276" s="303"/>
      <c r="K276" s="303"/>
      <c r="L276" s="303"/>
      <c r="M276" s="303"/>
      <c r="N276" s="270"/>
      <c r="O276" s="303"/>
      <c r="P276" s="303"/>
      <c r="Q276" s="303"/>
      <c r="R276" s="303"/>
      <c r="S276" s="303"/>
      <c r="T276" s="303"/>
      <c r="U276" s="270"/>
      <c r="V276" s="270"/>
    </row>
    <row r="277" spans="3:27" s="271" customFormat="1" ht="37.5" customHeight="1">
      <c r="C277" s="439"/>
      <c r="D277" s="439"/>
      <c r="E277" s="533"/>
      <c r="F277" s="535"/>
      <c r="G277" s="268" t="s">
        <v>411</v>
      </c>
      <c r="H277" s="303"/>
      <c r="I277" s="303"/>
      <c r="J277" s="303"/>
      <c r="K277" s="303"/>
      <c r="L277" s="303"/>
      <c r="M277" s="303"/>
      <c r="N277" s="269" t="str">
        <f t="shared" ref="N277" si="277">IF(COUNT(H277:M277)=0,"",SUM(H277:M277))</f>
        <v/>
      </c>
      <c r="O277" s="303"/>
      <c r="P277" s="303"/>
      <c r="Q277" s="303"/>
      <c r="R277" s="303"/>
      <c r="S277" s="303"/>
      <c r="T277" s="303"/>
      <c r="U277" s="269" t="str">
        <f t="shared" ref="U277" si="278">IF(COUNT(O277:T277)=0,"",SUM(O277:T277))</f>
        <v/>
      </c>
      <c r="V277" s="269" t="str">
        <f t="shared" ref="V277" si="279">IF(COUNT(N277,U277)=0,"",SUM(N277,U277))</f>
        <v/>
      </c>
    </row>
    <row r="278" spans="3:27" s="271" customFormat="1" ht="37.5" customHeight="1">
      <c r="C278" s="439"/>
      <c r="D278" s="439"/>
      <c r="E278" s="443" t="s">
        <v>118</v>
      </c>
      <c r="F278" s="444"/>
      <c r="G278" s="273" t="s">
        <v>408</v>
      </c>
      <c r="H278" s="274" t="str">
        <f>IF(COUNTIFS($G272:$G277,$G278,H272:H277,"&lt;&gt;")=0,"",SUMIF($G272:$G277,$G278,H272:H277))</f>
        <v/>
      </c>
      <c r="I278" s="274" t="str">
        <f t="shared" ref="I278:M278" si="280">IF(COUNTIFS($G272:$G277,$G278,I272:I277,"&lt;&gt;")=0,"",SUMIF($G272:$G277,$G278,I272:I277))</f>
        <v/>
      </c>
      <c r="J278" s="274" t="str">
        <f t="shared" si="280"/>
        <v/>
      </c>
      <c r="K278" s="274" t="str">
        <f t="shared" si="280"/>
        <v/>
      </c>
      <c r="L278" s="274" t="str">
        <f t="shared" si="280"/>
        <v/>
      </c>
      <c r="M278" s="274" t="str">
        <f t="shared" si="280"/>
        <v/>
      </c>
      <c r="N278" s="241"/>
      <c r="O278" s="274" t="str">
        <f>IF(COUNTIFS($G272:$G277,$G278,O272:O277,"&lt;&gt;")=0,"",SUMIF($G272:$G277,$G278,O272:O277))</f>
        <v/>
      </c>
      <c r="P278" s="274" t="str">
        <f t="shared" ref="P278:T278" si="281">IF(COUNTIFS($G272:$G277,$G278,P272:P277,"&lt;&gt;")=0,"",SUMIF($G272:$G277,$G278,P272:P277))</f>
        <v/>
      </c>
      <c r="Q278" s="274" t="str">
        <f t="shared" si="281"/>
        <v/>
      </c>
      <c r="R278" s="274" t="str">
        <f t="shared" si="281"/>
        <v/>
      </c>
      <c r="S278" s="274" t="str">
        <f t="shared" si="281"/>
        <v/>
      </c>
      <c r="T278" s="274" t="str">
        <f t="shared" si="281"/>
        <v/>
      </c>
      <c r="U278" s="241"/>
      <c r="V278" s="241"/>
      <c r="X278" s="272" t="s">
        <v>414</v>
      </c>
      <c r="AA278" s="271">
        <v>3</v>
      </c>
    </row>
    <row r="279" spans="3:27" s="271" customFormat="1" ht="37.5" customHeight="1">
      <c r="C279" s="439"/>
      <c r="D279" s="440"/>
      <c r="E279" s="445"/>
      <c r="F279" s="446"/>
      <c r="G279" s="273" t="s">
        <v>411</v>
      </c>
      <c r="H279" s="274" t="str">
        <f>IF(COUNTIFS($G272:$G277,$G279,H272:H277,"&lt;&gt;")=0,"",SUMIF($G272:$G277,$G279,H272:H277))</f>
        <v/>
      </c>
      <c r="I279" s="274" t="str">
        <f t="shared" ref="I279:M279" si="282">IF(COUNTIFS($G272:$G277,$G279,I272:I277,"&lt;&gt;")=0,"",SUMIF($G272:$G277,$G279,I272:I277))</f>
        <v/>
      </c>
      <c r="J279" s="274" t="str">
        <f t="shared" si="282"/>
        <v/>
      </c>
      <c r="K279" s="274" t="str">
        <f t="shared" si="282"/>
        <v/>
      </c>
      <c r="L279" s="274" t="str">
        <f t="shared" si="282"/>
        <v/>
      </c>
      <c r="M279" s="274" t="str">
        <f t="shared" si="282"/>
        <v/>
      </c>
      <c r="N279" s="242" t="str">
        <f t="shared" ref="N279" si="283">IF(COUNT(H279:M279)=0,"",SUM(H279:M279))</f>
        <v/>
      </c>
      <c r="O279" s="274" t="str">
        <f>IF(COUNTIFS($G272:$G277,$G279,O272:O277,"&lt;&gt;")=0,"",SUMIF($G272:$G277,$G279,O272:O277))</f>
        <v/>
      </c>
      <c r="P279" s="274" t="str">
        <f t="shared" ref="P279:T279" si="284">IF(COUNTIFS($G272:$G277,$G279,P272:P277,"&lt;&gt;")=0,"",SUMIF($G272:$G277,$G279,P272:P277))</f>
        <v/>
      </c>
      <c r="Q279" s="274" t="str">
        <f t="shared" si="284"/>
        <v/>
      </c>
      <c r="R279" s="274" t="str">
        <f t="shared" si="284"/>
        <v/>
      </c>
      <c r="S279" s="274" t="str">
        <f t="shared" si="284"/>
        <v/>
      </c>
      <c r="T279" s="274" t="str">
        <f t="shared" si="284"/>
        <v/>
      </c>
      <c r="U279" s="242" t="str">
        <f t="shared" ref="U279" si="285">IF(COUNT(O279:T279)=0,"",SUM(O279:T279))</f>
        <v/>
      </c>
      <c r="V279" s="242" t="str">
        <f t="shared" ref="V279" si="286">IF(COUNT(N279,U279)=0,"",SUM(N279,U279))</f>
        <v/>
      </c>
      <c r="X279" s="272" t="s">
        <v>414</v>
      </c>
      <c r="AA279" s="271">
        <v>4</v>
      </c>
    </row>
    <row r="280" spans="3:27" s="271" customFormat="1" ht="37.5" customHeight="1">
      <c r="C280" s="439"/>
      <c r="D280" s="438" t="s">
        <v>119</v>
      </c>
      <c r="E280" s="532"/>
      <c r="F280" s="534"/>
      <c r="G280" s="268" t="s">
        <v>408</v>
      </c>
      <c r="H280" s="303"/>
      <c r="I280" s="303"/>
      <c r="J280" s="303"/>
      <c r="K280" s="303"/>
      <c r="L280" s="303"/>
      <c r="M280" s="303"/>
      <c r="N280" s="270"/>
      <c r="O280" s="303"/>
      <c r="P280" s="303"/>
      <c r="Q280" s="303"/>
      <c r="R280" s="303"/>
      <c r="S280" s="303"/>
      <c r="T280" s="303"/>
      <c r="U280" s="270"/>
      <c r="V280" s="270"/>
    </row>
    <row r="281" spans="3:27" s="271" customFormat="1" ht="34.5">
      <c r="C281" s="439"/>
      <c r="D281" s="439"/>
      <c r="E281" s="533"/>
      <c r="F281" s="535"/>
      <c r="G281" s="268" t="s">
        <v>411</v>
      </c>
      <c r="H281" s="303"/>
      <c r="I281" s="303"/>
      <c r="J281" s="303"/>
      <c r="K281" s="303"/>
      <c r="L281" s="303"/>
      <c r="M281" s="303"/>
      <c r="N281" s="269" t="str">
        <f>IF(COUNT(H281:M281)=0,"",SUM(H281:M281))</f>
        <v/>
      </c>
      <c r="O281" s="303"/>
      <c r="P281" s="303"/>
      <c r="Q281" s="303"/>
      <c r="R281" s="303"/>
      <c r="S281" s="303"/>
      <c r="T281" s="303"/>
      <c r="U281" s="269" t="str">
        <f>IF(COUNT(O281:T281)=0,"",SUM(O281:T281))</f>
        <v/>
      </c>
      <c r="V281" s="269" t="str">
        <f>IF(COUNT(N281,U281)=0,"",SUM(N281,U281))</f>
        <v/>
      </c>
    </row>
    <row r="282" spans="3:27" s="271" customFormat="1" ht="34.5">
      <c r="C282" s="439"/>
      <c r="D282" s="439"/>
      <c r="E282" s="532"/>
      <c r="F282" s="534"/>
      <c r="G282" s="268" t="s">
        <v>408</v>
      </c>
      <c r="H282" s="303"/>
      <c r="I282" s="303"/>
      <c r="J282" s="303"/>
      <c r="K282" s="303"/>
      <c r="L282" s="303"/>
      <c r="M282" s="303"/>
      <c r="N282" s="270"/>
      <c r="O282" s="303"/>
      <c r="P282" s="303"/>
      <c r="Q282" s="303"/>
      <c r="R282" s="303"/>
      <c r="S282" s="303"/>
      <c r="T282" s="303"/>
      <c r="U282" s="270"/>
      <c r="V282" s="270"/>
    </row>
    <row r="283" spans="3:27" s="271" customFormat="1" ht="34.5">
      <c r="C283" s="439"/>
      <c r="D283" s="439"/>
      <c r="E283" s="533"/>
      <c r="F283" s="535"/>
      <c r="G283" s="268" t="s">
        <v>411</v>
      </c>
      <c r="H283" s="303"/>
      <c r="I283" s="303"/>
      <c r="J283" s="303"/>
      <c r="K283" s="303"/>
      <c r="L283" s="303"/>
      <c r="M283" s="303"/>
      <c r="N283" s="269" t="str">
        <f t="shared" ref="N283" si="287">IF(COUNT(H283:M283)=0,"",SUM(H283:M283))</f>
        <v/>
      </c>
      <c r="O283" s="303"/>
      <c r="P283" s="303"/>
      <c r="Q283" s="303"/>
      <c r="R283" s="303"/>
      <c r="S283" s="303"/>
      <c r="T283" s="303"/>
      <c r="U283" s="269" t="str">
        <f t="shared" ref="U283" si="288">IF(COUNT(O283:T283)=0,"",SUM(O283:T283))</f>
        <v/>
      </c>
      <c r="V283" s="269" t="str">
        <f t="shared" ref="V283" si="289">IF(COUNT(N283,U283)=0,"",SUM(N283,U283))</f>
        <v/>
      </c>
    </row>
    <row r="284" spans="3:27" s="271" customFormat="1" ht="34.5">
      <c r="C284" s="439"/>
      <c r="D284" s="439"/>
      <c r="E284" s="532"/>
      <c r="F284" s="534"/>
      <c r="G284" s="268" t="s">
        <v>408</v>
      </c>
      <c r="H284" s="303"/>
      <c r="I284" s="303"/>
      <c r="J284" s="303"/>
      <c r="K284" s="303"/>
      <c r="L284" s="303"/>
      <c r="M284" s="303"/>
      <c r="N284" s="270"/>
      <c r="O284" s="303"/>
      <c r="P284" s="303"/>
      <c r="Q284" s="303"/>
      <c r="R284" s="303"/>
      <c r="S284" s="303"/>
      <c r="T284" s="303"/>
      <c r="U284" s="270"/>
      <c r="V284" s="270"/>
    </row>
    <row r="285" spans="3:27" s="271" customFormat="1" ht="34.5">
      <c r="C285" s="439"/>
      <c r="D285" s="439"/>
      <c r="E285" s="533"/>
      <c r="F285" s="535"/>
      <c r="G285" s="268" t="s">
        <v>411</v>
      </c>
      <c r="H285" s="303"/>
      <c r="I285" s="303"/>
      <c r="J285" s="303"/>
      <c r="K285" s="303"/>
      <c r="L285" s="303"/>
      <c r="M285" s="303"/>
      <c r="N285" s="269" t="str">
        <f t="shared" ref="N285" si="290">IF(COUNT(H285:M285)=0,"",SUM(H285:M285))</f>
        <v/>
      </c>
      <c r="O285" s="303"/>
      <c r="P285" s="303"/>
      <c r="Q285" s="303"/>
      <c r="R285" s="303"/>
      <c r="S285" s="303"/>
      <c r="T285" s="303"/>
      <c r="U285" s="269" t="str">
        <f t="shared" ref="U285" si="291">IF(COUNT(O285:T285)=0,"",SUM(O285:T285))</f>
        <v/>
      </c>
      <c r="V285" s="269" t="str">
        <f t="shared" ref="V285" si="292">IF(COUNT(N285,U285)=0,"",SUM(N285,U285))</f>
        <v/>
      </c>
    </row>
    <row r="286" spans="3:27" s="271" customFormat="1" ht="34.5">
      <c r="C286" s="439"/>
      <c r="D286" s="439"/>
      <c r="E286" s="443" t="s">
        <v>118</v>
      </c>
      <c r="F286" s="444"/>
      <c r="G286" s="273" t="s">
        <v>408</v>
      </c>
      <c r="H286" s="274" t="str">
        <f>IF(COUNTIFS($G280:$G285,$G286,H280:H285,"&lt;&gt;")=0,"",SUMIF($G280:$G285,$G286,H280:H285))</f>
        <v/>
      </c>
      <c r="I286" s="274" t="str">
        <f t="shared" ref="I286:M286" si="293">IF(COUNTIFS($G280:$G285,$G286,I280:I285,"&lt;&gt;")=0,"",SUMIF($G280:$G285,$G286,I280:I285))</f>
        <v/>
      </c>
      <c r="J286" s="274" t="str">
        <f t="shared" si="293"/>
        <v/>
      </c>
      <c r="K286" s="274" t="str">
        <f t="shared" si="293"/>
        <v/>
      </c>
      <c r="L286" s="274" t="str">
        <f t="shared" si="293"/>
        <v/>
      </c>
      <c r="M286" s="274" t="str">
        <f t="shared" si="293"/>
        <v/>
      </c>
      <c r="N286" s="241"/>
      <c r="O286" s="274" t="str">
        <f>IF(COUNTIFS($G280:$G285,$G286,O280:O285,"&lt;&gt;")=0,"",SUMIF($G280:$G285,$G286,O280:O285))</f>
        <v/>
      </c>
      <c r="P286" s="274" t="str">
        <f t="shared" ref="P286:T286" si="294">IF(COUNTIFS($G280:$G285,$G286,P280:P285,"&lt;&gt;")=0,"",SUMIF($G280:$G285,$G286,P280:P285))</f>
        <v/>
      </c>
      <c r="Q286" s="274" t="str">
        <f t="shared" si="294"/>
        <v/>
      </c>
      <c r="R286" s="274" t="str">
        <f t="shared" si="294"/>
        <v/>
      </c>
      <c r="S286" s="274" t="str">
        <f t="shared" si="294"/>
        <v/>
      </c>
      <c r="T286" s="274" t="str">
        <f t="shared" si="294"/>
        <v/>
      </c>
      <c r="U286" s="241"/>
      <c r="V286" s="241"/>
      <c r="X286" s="272" t="s">
        <v>414</v>
      </c>
      <c r="AA286" s="271">
        <v>5</v>
      </c>
    </row>
    <row r="287" spans="3:27" s="271" customFormat="1" ht="34.5">
      <c r="C287" s="439"/>
      <c r="D287" s="440"/>
      <c r="E287" s="445"/>
      <c r="F287" s="446"/>
      <c r="G287" s="273" t="s">
        <v>411</v>
      </c>
      <c r="H287" s="274" t="str">
        <f>IF(COUNTIFS($G280:$G285,$G287,H280:H285,"&lt;&gt;")=0,"",SUMIF($G280:$G285,$G287,H280:H285))</f>
        <v/>
      </c>
      <c r="I287" s="274" t="str">
        <f t="shared" ref="I287:M287" si="295">IF(COUNTIFS($G280:$G285,$G287,I280:I285,"&lt;&gt;")=0,"",SUMIF($G280:$G285,$G287,I280:I285))</f>
        <v/>
      </c>
      <c r="J287" s="274" t="str">
        <f t="shared" si="295"/>
        <v/>
      </c>
      <c r="K287" s="274" t="str">
        <f t="shared" si="295"/>
        <v/>
      </c>
      <c r="L287" s="274" t="str">
        <f t="shared" si="295"/>
        <v/>
      </c>
      <c r="M287" s="274" t="str">
        <f t="shared" si="295"/>
        <v/>
      </c>
      <c r="N287" s="242" t="str">
        <f t="shared" ref="N287" si="296">IF(COUNT(H287:M287)=0,"",SUM(H287:M287))</f>
        <v/>
      </c>
      <c r="O287" s="274" t="str">
        <f>IF(COUNTIFS($G280:$G285,$G287,O280:O285,"&lt;&gt;")=0,"",SUMIF($G280:$G285,$G287,O280:O285))</f>
        <v/>
      </c>
      <c r="P287" s="274" t="str">
        <f t="shared" ref="P287:T287" si="297">IF(COUNTIFS($G280:$G285,$G287,P280:P285,"&lt;&gt;")=0,"",SUMIF($G280:$G285,$G287,P280:P285))</f>
        <v/>
      </c>
      <c r="Q287" s="274" t="str">
        <f t="shared" si="297"/>
        <v/>
      </c>
      <c r="R287" s="274" t="str">
        <f t="shared" si="297"/>
        <v/>
      </c>
      <c r="S287" s="274" t="str">
        <f t="shared" si="297"/>
        <v/>
      </c>
      <c r="T287" s="274" t="str">
        <f t="shared" si="297"/>
        <v/>
      </c>
      <c r="U287" s="242" t="str">
        <f t="shared" ref="U287" si="298">IF(COUNT(O287:T287)=0,"",SUM(O287:T287))</f>
        <v/>
      </c>
      <c r="V287" s="242" t="str">
        <f t="shared" ref="V287" si="299">IF(COUNT(N287,U287)=0,"",SUM(N287,U287))</f>
        <v/>
      </c>
      <c r="X287" s="272" t="s">
        <v>414</v>
      </c>
      <c r="AA287" s="271">
        <v>6</v>
      </c>
    </row>
    <row r="288" spans="3:27" s="271" customFormat="1" ht="37.5" customHeight="1">
      <c r="C288" s="439"/>
      <c r="D288" s="438" t="s">
        <v>120</v>
      </c>
      <c r="E288" s="532"/>
      <c r="F288" s="534"/>
      <c r="G288" s="268" t="s">
        <v>408</v>
      </c>
      <c r="H288" s="303"/>
      <c r="I288" s="303"/>
      <c r="J288" s="303"/>
      <c r="K288" s="303"/>
      <c r="L288" s="303"/>
      <c r="M288" s="303"/>
      <c r="N288" s="270"/>
      <c r="O288" s="303"/>
      <c r="P288" s="303"/>
      <c r="Q288" s="303"/>
      <c r="R288" s="303"/>
      <c r="S288" s="303"/>
      <c r="T288" s="303"/>
      <c r="U288" s="270"/>
      <c r="V288" s="270"/>
    </row>
    <row r="289" spans="3:27" s="271" customFormat="1" ht="34.5">
      <c r="C289" s="439"/>
      <c r="D289" s="439"/>
      <c r="E289" s="533"/>
      <c r="F289" s="535"/>
      <c r="G289" s="268" t="s">
        <v>411</v>
      </c>
      <c r="H289" s="303"/>
      <c r="I289" s="303"/>
      <c r="J289" s="303"/>
      <c r="K289" s="303"/>
      <c r="L289" s="303"/>
      <c r="M289" s="303"/>
      <c r="N289" s="269" t="str">
        <f>IF(COUNT(H289:M289)=0,"",SUM(H289:M289))</f>
        <v/>
      </c>
      <c r="O289" s="303"/>
      <c r="P289" s="303"/>
      <c r="Q289" s="303"/>
      <c r="R289" s="303"/>
      <c r="S289" s="303"/>
      <c r="T289" s="303"/>
      <c r="U289" s="269" t="str">
        <f>IF(COUNT(O289:T289)=0,"",SUM(O289:T289))</f>
        <v/>
      </c>
      <c r="V289" s="269" t="str">
        <f>IF(COUNT(N289,U289)=0,"",SUM(N289,U289))</f>
        <v/>
      </c>
    </row>
    <row r="290" spans="3:27" s="271" customFormat="1" ht="34.5">
      <c r="C290" s="439"/>
      <c r="D290" s="439"/>
      <c r="E290" s="532"/>
      <c r="F290" s="534"/>
      <c r="G290" s="268" t="s">
        <v>408</v>
      </c>
      <c r="H290" s="303"/>
      <c r="I290" s="303"/>
      <c r="J290" s="303"/>
      <c r="K290" s="303"/>
      <c r="L290" s="303"/>
      <c r="M290" s="303"/>
      <c r="N290" s="270"/>
      <c r="O290" s="303"/>
      <c r="P290" s="303"/>
      <c r="Q290" s="303"/>
      <c r="R290" s="303"/>
      <c r="S290" s="303"/>
      <c r="T290" s="303"/>
      <c r="U290" s="270"/>
      <c r="V290" s="270"/>
    </row>
    <row r="291" spans="3:27" s="271" customFormat="1" ht="34.5">
      <c r="C291" s="439"/>
      <c r="D291" s="439"/>
      <c r="E291" s="533"/>
      <c r="F291" s="535"/>
      <c r="G291" s="268" t="s">
        <v>411</v>
      </c>
      <c r="H291" s="303"/>
      <c r="I291" s="303"/>
      <c r="J291" s="303"/>
      <c r="K291" s="303"/>
      <c r="L291" s="303"/>
      <c r="M291" s="303"/>
      <c r="N291" s="269" t="str">
        <f t="shared" ref="N291" si="300">IF(COUNT(H291:M291)=0,"",SUM(H291:M291))</f>
        <v/>
      </c>
      <c r="O291" s="303"/>
      <c r="P291" s="303"/>
      <c r="Q291" s="303"/>
      <c r="R291" s="303"/>
      <c r="S291" s="303"/>
      <c r="T291" s="303"/>
      <c r="U291" s="269" t="str">
        <f t="shared" ref="U291" si="301">IF(COUNT(O291:T291)=0,"",SUM(O291:T291))</f>
        <v/>
      </c>
      <c r="V291" s="269" t="str">
        <f t="shared" ref="V291" si="302">IF(COUNT(N291,U291)=0,"",SUM(N291,U291))</f>
        <v/>
      </c>
    </row>
    <row r="292" spans="3:27" s="271" customFormat="1" ht="34.5">
      <c r="C292" s="439"/>
      <c r="D292" s="439"/>
      <c r="E292" s="532"/>
      <c r="F292" s="534"/>
      <c r="G292" s="268" t="s">
        <v>408</v>
      </c>
      <c r="H292" s="303"/>
      <c r="I292" s="303"/>
      <c r="J292" s="303"/>
      <c r="K292" s="303"/>
      <c r="L292" s="303"/>
      <c r="M292" s="303"/>
      <c r="N292" s="270"/>
      <c r="O292" s="303"/>
      <c r="P292" s="303"/>
      <c r="Q292" s="303"/>
      <c r="R292" s="303"/>
      <c r="S292" s="303"/>
      <c r="T292" s="303"/>
      <c r="U292" s="270"/>
      <c r="V292" s="270"/>
    </row>
    <row r="293" spans="3:27" s="271" customFormat="1" ht="34.5">
      <c r="C293" s="439"/>
      <c r="D293" s="439"/>
      <c r="E293" s="533"/>
      <c r="F293" s="535"/>
      <c r="G293" s="268" t="s">
        <v>411</v>
      </c>
      <c r="H293" s="303"/>
      <c r="I293" s="303"/>
      <c r="J293" s="303"/>
      <c r="K293" s="303"/>
      <c r="L293" s="303"/>
      <c r="M293" s="303"/>
      <c r="N293" s="269" t="str">
        <f t="shared" ref="N293" si="303">IF(COUNT(H293:M293)=0,"",SUM(H293:M293))</f>
        <v/>
      </c>
      <c r="O293" s="303"/>
      <c r="P293" s="303"/>
      <c r="Q293" s="303"/>
      <c r="R293" s="303"/>
      <c r="S293" s="303"/>
      <c r="T293" s="303"/>
      <c r="U293" s="269" t="str">
        <f t="shared" ref="U293" si="304">IF(COUNT(O293:T293)=0,"",SUM(O293:T293))</f>
        <v/>
      </c>
      <c r="V293" s="269" t="str">
        <f t="shared" ref="V293" si="305">IF(COUNT(N293,U293)=0,"",SUM(N293,U293))</f>
        <v/>
      </c>
    </row>
    <row r="294" spans="3:27" s="271" customFormat="1" ht="34.5">
      <c r="C294" s="439"/>
      <c r="D294" s="439"/>
      <c r="E294" s="443" t="s">
        <v>118</v>
      </c>
      <c r="F294" s="444"/>
      <c r="G294" s="273" t="s">
        <v>408</v>
      </c>
      <c r="H294" s="274" t="str">
        <f>IF(COUNTIFS($G288:$G293,$G294,H288:H293,"&lt;&gt;")=0,"",SUMIF($G288:$G293,$G294,H288:H293))</f>
        <v/>
      </c>
      <c r="I294" s="274" t="str">
        <f t="shared" ref="I294:M294" si="306">IF(COUNTIFS($G288:$G293,$G294,I288:I293,"&lt;&gt;")=0,"",SUMIF($G288:$G293,$G294,I288:I293))</f>
        <v/>
      </c>
      <c r="J294" s="274" t="str">
        <f t="shared" si="306"/>
        <v/>
      </c>
      <c r="K294" s="274" t="str">
        <f t="shared" si="306"/>
        <v/>
      </c>
      <c r="L294" s="274" t="str">
        <f t="shared" si="306"/>
        <v/>
      </c>
      <c r="M294" s="274" t="str">
        <f t="shared" si="306"/>
        <v/>
      </c>
      <c r="N294" s="241"/>
      <c r="O294" s="274" t="str">
        <f>IF(COUNTIFS($G288:$G293,$G294,O288:O293,"&lt;&gt;")=0,"",SUMIF($G288:$G293,$G294,O288:O293))</f>
        <v/>
      </c>
      <c r="P294" s="274" t="str">
        <f t="shared" ref="P294:T294" si="307">IF(COUNTIFS($G288:$G293,$G294,P288:P293,"&lt;&gt;")=0,"",SUMIF($G288:$G293,$G294,P288:P293))</f>
        <v/>
      </c>
      <c r="Q294" s="274" t="str">
        <f t="shared" si="307"/>
        <v/>
      </c>
      <c r="R294" s="274" t="str">
        <f t="shared" si="307"/>
        <v/>
      </c>
      <c r="S294" s="274" t="str">
        <f t="shared" si="307"/>
        <v/>
      </c>
      <c r="T294" s="274" t="str">
        <f t="shared" si="307"/>
        <v/>
      </c>
      <c r="U294" s="241"/>
      <c r="V294" s="241"/>
      <c r="X294" s="272" t="s">
        <v>414</v>
      </c>
      <c r="AA294" s="271">
        <v>7</v>
      </c>
    </row>
    <row r="295" spans="3:27" s="271" customFormat="1" ht="34.5">
      <c r="C295" s="439"/>
      <c r="D295" s="440"/>
      <c r="E295" s="445"/>
      <c r="F295" s="446"/>
      <c r="G295" s="273" t="s">
        <v>411</v>
      </c>
      <c r="H295" s="274" t="str">
        <f>IF(COUNTIFS($G288:$G293,$G295,H288:H293,"&lt;&gt;")=0,"",SUMIF($G288:$G293,$G295,H288:H293))</f>
        <v/>
      </c>
      <c r="I295" s="274" t="str">
        <f t="shared" ref="I295:M295" si="308">IF(COUNTIFS($G288:$G293,$G295,I288:I293,"&lt;&gt;")=0,"",SUMIF($G288:$G293,$G295,I288:I293))</f>
        <v/>
      </c>
      <c r="J295" s="274" t="str">
        <f t="shared" si="308"/>
        <v/>
      </c>
      <c r="K295" s="274" t="str">
        <f t="shared" si="308"/>
        <v/>
      </c>
      <c r="L295" s="274" t="str">
        <f t="shared" si="308"/>
        <v/>
      </c>
      <c r="M295" s="274" t="str">
        <f t="shared" si="308"/>
        <v/>
      </c>
      <c r="N295" s="242" t="str">
        <f t="shared" ref="N295" si="309">IF(COUNT(H295:M295)=0,"",SUM(H295:M295))</f>
        <v/>
      </c>
      <c r="O295" s="274" t="str">
        <f>IF(COUNTIFS($G288:$G293,$G295,O288:O293,"&lt;&gt;")=0,"",SUMIF($G288:$G293,$G295,O288:O293))</f>
        <v/>
      </c>
      <c r="P295" s="274" t="str">
        <f t="shared" ref="P295:T295" si="310">IF(COUNTIFS($G288:$G293,$G295,P288:P293,"&lt;&gt;")=0,"",SUMIF($G288:$G293,$G295,P288:P293))</f>
        <v/>
      </c>
      <c r="Q295" s="274" t="str">
        <f t="shared" si="310"/>
        <v/>
      </c>
      <c r="R295" s="274" t="str">
        <f t="shared" si="310"/>
        <v/>
      </c>
      <c r="S295" s="274" t="str">
        <f t="shared" si="310"/>
        <v/>
      </c>
      <c r="T295" s="274" t="str">
        <f t="shared" si="310"/>
        <v/>
      </c>
      <c r="U295" s="242" t="str">
        <f t="shared" ref="U295" si="311">IF(COUNT(O295:T295)=0,"",SUM(O295:T295))</f>
        <v/>
      </c>
      <c r="V295" s="242" t="str">
        <f t="shared" ref="V295" si="312">IF(COUNT(N295,U295)=0,"",SUM(N295,U295))</f>
        <v/>
      </c>
      <c r="X295" s="272" t="s">
        <v>414</v>
      </c>
      <c r="AA295" s="271">
        <v>8</v>
      </c>
    </row>
    <row r="296" spans="3:27" s="271" customFormat="1" ht="34.5">
      <c r="C296" s="439"/>
      <c r="D296" s="437" t="s">
        <v>121</v>
      </c>
      <c r="E296" s="437"/>
      <c r="F296" s="437"/>
      <c r="G296" s="273" t="s">
        <v>408</v>
      </c>
      <c r="H296" s="274" t="str">
        <f>IF(COUNT(H270,H278,H286,H294)=0,"",SUM(H270,H278,H286,H294))</f>
        <v/>
      </c>
      <c r="I296" s="274" t="str">
        <f t="shared" ref="I296:M297" si="313">IF(COUNT(I270,I278,I286,I294)=0,"",SUM(I270,I278,I286,I294))</f>
        <v/>
      </c>
      <c r="J296" s="274" t="str">
        <f t="shared" si="313"/>
        <v/>
      </c>
      <c r="K296" s="274" t="str">
        <f t="shared" si="313"/>
        <v/>
      </c>
      <c r="L296" s="274" t="str">
        <f t="shared" si="313"/>
        <v/>
      </c>
      <c r="M296" s="274" t="str">
        <f t="shared" si="313"/>
        <v/>
      </c>
      <c r="N296" s="241"/>
      <c r="O296" s="274" t="str">
        <f>IF(COUNT(O270,O278,O286,O294)=0,"",SUM(O270,O278,O286,O294))</f>
        <v/>
      </c>
      <c r="P296" s="274" t="str">
        <f t="shared" ref="P296:T297" si="314">IF(COUNT(P270,P278,P286,P294)=0,"",SUM(P270,P278,P286,P294))</f>
        <v/>
      </c>
      <c r="Q296" s="274" t="str">
        <f t="shared" si="314"/>
        <v/>
      </c>
      <c r="R296" s="274" t="str">
        <f t="shared" si="314"/>
        <v/>
      </c>
      <c r="S296" s="274" t="str">
        <f t="shared" si="314"/>
        <v/>
      </c>
      <c r="T296" s="274" t="str">
        <f t="shared" si="314"/>
        <v/>
      </c>
      <c r="U296" s="241"/>
      <c r="V296" s="241"/>
      <c r="X296" s="272" t="s">
        <v>414</v>
      </c>
    </row>
    <row r="297" spans="3:27" s="271" customFormat="1" ht="34.5">
      <c r="C297" s="440"/>
      <c r="D297" s="437"/>
      <c r="E297" s="437"/>
      <c r="F297" s="437"/>
      <c r="G297" s="273" t="s">
        <v>411</v>
      </c>
      <c r="H297" s="274" t="str">
        <f>IF(COUNT(H271,H279,H287,H295)=0,"",SUM(H271,H279,H287,H295))</f>
        <v/>
      </c>
      <c r="I297" s="274" t="str">
        <f t="shared" si="313"/>
        <v/>
      </c>
      <c r="J297" s="274" t="str">
        <f t="shared" si="313"/>
        <v/>
      </c>
      <c r="K297" s="274" t="str">
        <f t="shared" si="313"/>
        <v/>
      </c>
      <c r="L297" s="274" t="str">
        <f t="shared" si="313"/>
        <v/>
      </c>
      <c r="M297" s="274" t="str">
        <f t="shared" si="313"/>
        <v/>
      </c>
      <c r="N297" s="242" t="str">
        <f t="shared" ref="N297" si="315">IF(COUNT(H297:M297)=0,"",SUM(H297:M297))</f>
        <v/>
      </c>
      <c r="O297" s="274" t="str">
        <f>IF(COUNT(O271,O279,O287,O295)=0,"",SUM(O271,O279,O287,O295))</f>
        <v/>
      </c>
      <c r="P297" s="274" t="str">
        <f t="shared" si="314"/>
        <v/>
      </c>
      <c r="Q297" s="274" t="str">
        <f t="shared" si="314"/>
        <v/>
      </c>
      <c r="R297" s="274" t="str">
        <f t="shared" si="314"/>
        <v/>
      </c>
      <c r="S297" s="274" t="str">
        <f t="shared" si="314"/>
        <v/>
      </c>
      <c r="T297" s="274" t="str">
        <f t="shared" si="314"/>
        <v/>
      </c>
      <c r="U297" s="242" t="str">
        <f t="shared" ref="U297" si="316">IF(COUNT(O297:T297)=0,"",SUM(O297:T297))</f>
        <v/>
      </c>
      <c r="V297" s="242" t="str">
        <f t="shared" ref="V297" si="317">IF(COUNT(N297,U297)=0,"",SUM(N297,U297))</f>
        <v/>
      </c>
      <c r="X297" s="272" t="s">
        <v>414</v>
      </c>
    </row>
    <row r="298" spans="3:27" s="324" customFormat="1" ht="18.75" customHeight="1">
      <c r="C298" s="320" t="s">
        <v>296</v>
      </c>
      <c r="D298" s="321"/>
      <c r="E298" s="321"/>
      <c r="F298" s="321"/>
      <c r="G298" s="322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321"/>
      <c r="V298" s="321"/>
    </row>
    <row r="299" spans="3:27" s="324" customFormat="1" ht="18.75" customHeight="1">
      <c r="C299" s="338"/>
      <c r="D299" s="339"/>
      <c r="E299" s="339"/>
      <c r="F299" s="339"/>
      <c r="G299" s="340"/>
      <c r="H299" s="339"/>
      <c r="I299" s="339"/>
      <c r="J299" s="339"/>
      <c r="K299" s="339"/>
      <c r="L299" s="339"/>
      <c r="M299" s="339"/>
      <c r="N299" s="339"/>
      <c r="O299" s="339"/>
      <c r="P299" s="339"/>
      <c r="Q299" s="339"/>
      <c r="R299" s="339"/>
      <c r="S299" s="339"/>
      <c r="T299" s="339"/>
      <c r="U299" s="339"/>
      <c r="V299" s="339"/>
    </row>
    <row r="300" spans="3:27" s="324" customFormat="1" ht="18.75" customHeight="1">
      <c r="C300" s="338"/>
      <c r="D300" s="339"/>
      <c r="E300" s="339"/>
      <c r="F300" s="339"/>
      <c r="G300" s="340"/>
      <c r="H300" s="339"/>
      <c r="I300" s="339"/>
      <c r="J300" s="339"/>
      <c r="K300" s="339"/>
      <c r="L300" s="339"/>
      <c r="M300" s="339"/>
      <c r="N300" s="339"/>
      <c r="O300" s="339"/>
      <c r="P300" s="339"/>
      <c r="Q300" s="339"/>
      <c r="R300" s="339"/>
      <c r="S300" s="339"/>
      <c r="T300" s="339"/>
      <c r="U300" s="339"/>
      <c r="V300" s="339"/>
    </row>
    <row r="301" spans="3:27" s="324" customFormat="1" ht="18.75" customHeight="1">
      <c r="C301" s="338"/>
      <c r="D301" s="339"/>
      <c r="E301" s="339"/>
      <c r="F301" s="339"/>
      <c r="G301" s="340"/>
      <c r="H301" s="339"/>
      <c r="I301" s="339"/>
      <c r="J301" s="339"/>
      <c r="K301" s="339"/>
      <c r="L301" s="339"/>
      <c r="M301" s="339"/>
      <c r="N301" s="339"/>
      <c r="O301" s="339"/>
      <c r="P301" s="339"/>
      <c r="Q301" s="339"/>
      <c r="R301" s="339"/>
      <c r="S301" s="339"/>
      <c r="T301" s="339"/>
      <c r="U301" s="339"/>
      <c r="V301" s="339"/>
    </row>
    <row r="302" spans="3:27" s="324" customFormat="1" ht="18.75" customHeight="1">
      <c r="C302" s="338"/>
      <c r="D302" s="339"/>
      <c r="E302" s="339"/>
      <c r="F302" s="339"/>
      <c r="G302" s="340"/>
      <c r="H302" s="339"/>
      <c r="I302" s="339"/>
      <c r="J302" s="339"/>
      <c r="K302" s="339"/>
      <c r="L302" s="339"/>
      <c r="M302" s="339"/>
      <c r="N302" s="339"/>
      <c r="O302" s="339"/>
      <c r="P302" s="339"/>
      <c r="Q302" s="339"/>
      <c r="R302" s="339"/>
      <c r="S302" s="339"/>
      <c r="T302" s="339"/>
      <c r="U302" s="339"/>
      <c r="V302" s="339"/>
    </row>
    <row r="303" spans="3:27" s="324" customFormat="1" ht="18.75" customHeight="1">
      <c r="C303" s="338"/>
      <c r="D303" s="339"/>
      <c r="E303" s="339"/>
      <c r="F303" s="339"/>
      <c r="G303" s="340"/>
      <c r="H303" s="339"/>
      <c r="I303" s="339"/>
      <c r="J303" s="339"/>
      <c r="K303" s="339"/>
      <c r="L303" s="339"/>
      <c r="M303" s="339"/>
      <c r="N303" s="339"/>
      <c r="O303" s="339"/>
      <c r="P303" s="339"/>
      <c r="Q303" s="339"/>
      <c r="R303" s="339"/>
      <c r="S303" s="339"/>
      <c r="T303" s="339"/>
      <c r="U303" s="339"/>
      <c r="V303" s="339"/>
    </row>
    <row r="304" spans="3:27" s="324" customFormat="1" ht="18.75" customHeight="1">
      <c r="C304" s="338"/>
      <c r="D304" s="339"/>
      <c r="E304" s="339"/>
      <c r="F304" s="339"/>
      <c r="G304" s="340"/>
      <c r="H304" s="339"/>
      <c r="I304" s="339"/>
      <c r="J304" s="339"/>
      <c r="K304" s="339"/>
      <c r="L304" s="339"/>
      <c r="M304" s="339"/>
      <c r="N304" s="339"/>
      <c r="O304" s="339"/>
      <c r="P304" s="339"/>
      <c r="Q304" s="339"/>
      <c r="R304" s="339"/>
      <c r="S304" s="339"/>
      <c r="T304" s="339"/>
      <c r="U304" s="339"/>
      <c r="V304" s="339"/>
    </row>
    <row r="305" spans="3:24" s="324" customFormat="1" ht="18.75" customHeight="1">
      <c r="C305" s="338"/>
      <c r="D305" s="339"/>
      <c r="E305" s="339"/>
      <c r="F305" s="339"/>
      <c r="G305" s="340"/>
      <c r="H305" s="339"/>
      <c r="I305" s="339"/>
      <c r="J305" s="339"/>
      <c r="K305" s="339"/>
      <c r="L305" s="339"/>
      <c r="M305" s="339"/>
      <c r="N305" s="339"/>
      <c r="O305" s="339"/>
      <c r="P305" s="339"/>
      <c r="Q305" s="339"/>
      <c r="R305" s="339"/>
      <c r="S305" s="339"/>
      <c r="T305" s="339"/>
      <c r="U305" s="339"/>
      <c r="V305" s="339"/>
    </row>
    <row r="306" spans="3:24" s="324" customFormat="1" ht="18.75" customHeight="1">
      <c r="C306" s="338"/>
      <c r="D306" s="339"/>
      <c r="E306" s="339"/>
      <c r="F306" s="339"/>
      <c r="G306" s="340"/>
      <c r="H306" s="339"/>
      <c r="I306" s="339"/>
      <c r="J306" s="339"/>
      <c r="K306" s="339"/>
      <c r="L306" s="339"/>
      <c r="M306" s="339"/>
      <c r="N306" s="339"/>
      <c r="O306" s="339"/>
      <c r="P306" s="339"/>
      <c r="Q306" s="339"/>
      <c r="R306" s="339"/>
      <c r="S306" s="339"/>
      <c r="T306" s="339"/>
      <c r="U306" s="339"/>
      <c r="V306" s="339"/>
    </row>
    <row r="307" spans="3:24" s="324" customFormat="1" ht="18.75" customHeight="1">
      <c r="C307" s="338"/>
      <c r="D307" s="339"/>
      <c r="E307" s="339"/>
      <c r="F307" s="339"/>
      <c r="G307" s="340"/>
      <c r="H307" s="339"/>
      <c r="I307" s="339"/>
      <c r="J307" s="339"/>
      <c r="K307" s="339"/>
      <c r="L307" s="339"/>
      <c r="M307" s="339"/>
      <c r="N307" s="339"/>
      <c r="O307" s="339"/>
      <c r="P307" s="339"/>
      <c r="Q307" s="339"/>
      <c r="R307" s="339"/>
      <c r="S307" s="339"/>
      <c r="T307" s="339"/>
      <c r="U307" s="339"/>
      <c r="V307" s="339"/>
    </row>
    <row r="308" spans="3:24" ht="18.75" customHeight="1">
      <c r="C308" s="341"/>
      <c r="D308" s="341"/>
      <c r="E308" s="341"/>
      <c r="F308" s="341"/>
      <c r="G308" s="341"/>
      <c r="H308" s="342"/>
      <c r="I308" s="342"/>
      <c r="J308" s="342"/>
      <c r="K308" s="342"/>
      <c r="L308" s="342"/>
      <c r="M308" s="342"/>
      <c r="N308" s="342"/>
      <c r="O308" s="342"/>
      <c r="P308" s="342"/>
      <c r="Q308" s="342"/>
      <c r="R308" s="342"/>
      <c r="S308" s="342"/>
      <c r="T308" s="342"/>
      <c r="U308" s="342"/>
      <c r="V308" s="342"/>
    </row>
    <row r="309" spans="3:24" ht="21.95" customHeight="1">
      <c r="C309" s="306" t="s">
        <v>347</v>
      </c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</row>
    <row r="310" spans="3:24" ht="21.95" customHeight="1">
      <c r="C310" s="306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</row>
    <row r="311" spans="3:24" ht="21.95" customHeight="1">
      <c r="C311" s="309" t="s">
        <v>111</v>
      </c>
      <c r="D311" s="310"/>
      <c r="E311" s="310"/>
      <c r="F311" s="310"/>
      <c r="G311" s="310"/>
      <c r="H311" s="66"/>
      <c r="I311" s="66"/>
      <c r="J311" s="66"/>
      <c r="K311" s="66"/>
      <c r="L311" s="63"/>
      <c r="M311" s="63"/>
      <c r="N311" s="63"/>
      <c r="O311" s="63"/>
      <c r="P311" s="63"/>
      <c r="Q311" s="63"/>
      <c r="R311" s="63"/>
      <c r="S311" s="63"/>
      <c r="T311" s="63"/>
    </row>
    <row r="312" spans="3:24" ht="21.95" customHeight="1">
      <c r="C312" s="312" t="s">
        <v>28</v>
      </c>
      <c r="E312" s="328" t="s">
        <v>353</v>
      </c>
      <c r="F312" s="329" t="str">
        <f>F6</f>
        <v>（エリア指定断面）</v>
      </c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</row>
    <row r="313" spans="3:24" s="315" customFormat="1" ht="21.95" customHeight="1">
      <c r="C313" s="433" t="s">
        <v>103</v>
      </c>
      <c r="D313" s="434"/>
      <c r="E313" s="431" t="s">
        <v>24</v>
      </c>
      <c r="F313" s="431" t="s">
        <v>112</v>
      </c>
      <c r="G313" s="431" t="s">
        <v>113</v>
      </c>
      <c r="H313" s="19" t="s">
        <v>79</v>
      </c>
      <c r="I313" s="19" t="s">
        <v>80</v>
      </c>
      <c r="J313" s="19" t="s">
        <v>81</v>
      </c>
      <c r="K313" s="19" t="s">
        <v>82</v>
      </c>
      <c r="L313" s="19" t="s">
        <v>83</v>
      </c>
      <c r="M313" s="19" t="s">
        <v>84</v>
      </c>
      <c r="N313" s="19" t="s">
        <v>98</v>
      </c>
      <c r="O313" s="19" t="s">
        <v>85</v>
      </c>
      <c r="P313" s="19" t="s">
        <v>86</v>
      </c>
      <c r="Q313" s="19" t="s">
        <v>87</v>
      </c>
      <c r="R313" s="19" t="s">
        <v>88</v>
      </c>
      <c r="S313" s="19" t="s">
        <v>89</v>
      </c>
      <c r="T313" s="19" t="s">
        <v>94</v>
      </c>
      <c r="U313" s="283" t="s">
        <v>99</v>
      </c>
      <c r="V313" s="283" t="s">
        <v>100</v>
      </c>
      <c r="W313" s="305"/>
      <c r="X313" s="226" t="s">
        <v>415</v>
      </c>
    </row>
    <row r="314" spans="3:24" s="315" customFormat="1" ht="21.95" customHeight="1">
      <c r="C314" s="435"/>
      <c r="D314" s="436"/>
      <c r="E314" s="432"/>
      <c r="F314" s="432"/>
      <c r="G314" s="432"/>
      <c r="H314" s="266" t="s">
        <v>459</v>
      </c>
      <c r="I314" s="266" t="s">
        <v>454</v>
      </c>
      <c r="J314" s="266" t="s">
        <v>456</v>
      </c>
      <c r="K314" s="266" t="s">
        <v>456</v>
      </c>
      <c r="L314" s="266" t="s">
        <v>454</v>
      </c>
      <c r="M314" s="266" t="s">
        <v>457</v>
      </c>
      <c r="N314" s="23"/>
      <c r="O314" s="266" t="s">
        <v>454</v>
      </c>
      <c r="P314" s="266" t="s">
        <v>455</v>
      </c>
      <c r="Q314" s="266" t="s">
        <v>455</v>
      </c>
      <c r="R314" s="266" t="s">
        <v>452</v>
      </c>
      <c r="S314" s="266" t="s">
        <v>452</v>
      </c>
      <c r="T314" s="266" t="s">
        <v>458</v>
      </c>
      <c r="U314" s="285"/>
      <c r="V314" s="285"/>
      <c r="W314" s="305"/>
      <c r="X314" s="226" t="s">
        <v>416</v>
      </c>
    </row>
    <row r="315" spans="3:24" s="271" customFormat="1" ht="37.5" customHeight="1">
      <c r="C315" s="438" t="s">
        <v>116</v>
      </c>
      <c r="D315" s="438" t="s">
        <v>117</v>
      </c>
      <c r="E315" s="532"/>
      <c r="F315" s="534"/>
      <c r="G315" s="268" t="s">
        <v>408</v>
      </c>
      <c r="H315" s="303"/>
      <c r="I315" s="303"/>
      <c r="J315" s="303"/>
      <c r="K315" s="303"/>
      <c r="L315" s="303"/>
      <c r="M315" s="303"/>
      <c r="N315" s="270"/>
      <c r="O315" s="303"/>
      <c r="P315" s="303"/>
      <c r="Q315" s="303"/>
      <c r="R315" s="303"/>
      <c r="S315" s="303"/>
      <c r="T315" s="303"/>
      <c r="U315" s="270"/>
      <c r="V315" s="270"/>
    </row>
    <row r="316" spans="3:24" s="271" customFormat="1" ht="37.5" customHeight="1">
      <c r="C316" s="439"/>
      <c r="D316" s="439"/>
      <c r="E316" s="533"/>
      <c r="F316" s="535"/>
      <c r="G316" s="268" t="s">
        <v>411</v>
      </c>
      <c r="H316" s="303"/>
      <c r="I316" s="303"/>
      <c r="J316" s="303"/>
      <c r="K316" s="303"/>
      <c r="L316" s="303"/>
      <c r="M316" s="303"/>
      <c r="N316" s="269" t="str">
        <f>IF(COUNT(H316:M316)=0,"",SUM(H316:M316))</f>
        <v/>
      </c>
      <c r="O316" s="303"/>
      <c r="P316" s="303"/>
      <c r="Q316" s="303"/>
      <c r="R316" s="303"/>
      <c r="S316" s="303"/>
      <c r="T316" s="303"/>
      <c r="U316" s="269" t="str">
        <f>IF(COUNT(O316:T316)=0,"",SUM(O316:T316))</f>
        <v/>
      </c>
      <c r="V316" s="269" t="str">
        <f>IF(COUNT(N316,U316)=0,"",SUM(N316,U316))</f>
        <v/>
      </c>
    </row>
    <row r="317" spans="3:24" s="271" customFormat="1" ht="37.5" customHeight="1">
      <c r="C317" s="439"/>
      <c r="D317" s="439"/>
      <c r="E317" s="532"/>
      <c r="F317" s="534"/>
      <c r="G317" s="268" t="s">
        <v>408</v>
      </c>
      <c r="H317" s="303"/>
      <c r="I317" s="303"/>
      <c r="J317" s="303"/>
      <c r="K317" s="303"/>
      <c r="L317" s="303"/>
      <c r="M317" s="303"/>
      <c r="N317" s="270"/>
      <c r="O317" s="303"/>
      <c r="P317" s="303"/>
      <c r="Q317" s="303"/>
      <c r="R317" s="303"/>
      <c r="S317" s="303"/>
      <c r="T317" s="303"/>
      <c r="U317" s="270"/>
      <c r="V317" s="270"/>
    </row>
    <row r="318" spans="3:24" s="271" customFormat="1" ht="37.5" customHeight="1">
      <c r="C318" s="439"/>
      <c r="D318" s="439"/>
      <c r="E318" s="533"/>
      <c r="F318" s="535"/>
      <c r="G318" s="268" t="s">
        <v>411</v>
      </c>
      <c r="H318" s="303"/>
      <c r="I318" s="303"/>
      <c r="J318" s="303"/>
      <c r="K318" s="303"/>
      <c r="L318" s="303"/>
      <c r="M318" s="303"/>
      <c r="N318" s="269" t="str">
        <f t="shared" ref="N318" si="318">IF(COUNT(H318:M318)=0,"",SUM(H318:M318))</f>
        <v/>
      </c>
      <c r="O318" s="303"/>
      <c r="P318" s="303"/>
      <c r="Q318" s="303"/>
      <c r="R318" s="303"/>
      <c r="S318" s="303"/>
      <c r="T318" s="303"/>
      <c r="U318" s="269" t="str">
        <f t="shared" ref="U318" si="319">IF(COUNT(O318:T318)=0,"",SUM(O318:T318))</f>
        <v/>
      </c>
      <c r="V318" s="269" t="str">
        <f t="shared" ref="V318" si="320">IF(COUNT(N318,U318)=0,"",SUM(N318,U318))</f>
        <v/>
      </c>
    </row>
    <row r="319" spans="3:24" s="271" customFormat="1" ht="37.5" customHeight="1">
      <c r="C319" s="439"/>
      <c r="D319" s="439"/>
      <c r="E319" s="532"/>
      <c r="F319" s="534"/>
      <c r="G319" s="268" t="s">
        <v>408</v>
      </c>
      <c r="H319" s="303"/>
      <c r="I319" s="303"/>
      <c r="J319" s="303"/>
      <c r="K319" s="303"/>
      <c r="L319" s="303"/>
      <c r="M319" s="303"/>
      <c r="N319" s="270"/>
      <c r="O319" s="303"/>
      <c r="P319" s="303"/>
      <c r="Q319" s="303"/>
      <c r="R319" s="303"/>
      <c r="S319" s="303"/>
      <c r="T319" s="303"/>
      <c r="U319" s="270"/>
      <c r="V319" s="270"/>
    </row>
    <row r="320" spans="3:24" s="271" customFormat="1" ht="37.5" customHeight="1">
      <c r="C320" s="439"/>
      <c r="D320" s="439"/>
      <c r="E320" s="533"/>
      <c r="F320" s="535"/>
      <c r="G320" s="268" t="s">
        <v>411</v>
      </c>
      <c r="H320" s="303"/>
      <c r="I320" s="303"/>
      <c r="J320" s="303"/>
      <c r="K320" s="303"/>
      <c r="L320" s="303"/>
      <c r="M320" s="303"/>
      <c r="N320" s="269" t="str">
        <f t="shared" ref="N320" si="321">IF(COUNT(H320:M320)=0,"",SUM(H320:M320))</f>
        <v/>
      </c>
      <c r="O320" s="303"/>
      <c r="P320" s="303"/>
      <c r="Q320" s="303"/>
      <c r="R320" s="303"/>
      <c r="S320" s="303"/>
      <c r="T320" s="303"/>
      <c r="U320" s="269" t="str">
        <f t="shared" ref="U320" si="322">IF(COUNT(O320:T320)=0,"",SUM(O320:T320))</f>
        <v/>
      </c>
      <c r="V320" s="269" t="str">
        <f t="shared" ref="V320" si="323">IF(COUNT(N320,U320)=0,"",SUM(N320,U320))</f>
        <v/>
      </c>
    </row>
    <row r="321" spans="3:27" s="271" customFormat="1" ht="37.5" customHeight="1">
      <c r="C321" s="439"/>
      <c r="D321" s="439"/>
      <c r="E321" s="443" t="s">
        <v>118</v>
      </c>
      <c r="F321" s="444"/>
      <c r="G321" s="273" t="s">
        <v>408</v>
      </c>
      <c r="H321" s="274" t="str">
        <f t="shared" ref="H321:M321" si="324">IF(COUNTIFS($G315:$G320,$G321,H315:H320,"&lt;&gt;")=0,"",SUMIF($G315:$G320,$G321,H315:H320))</f>
        <v/>
      </c>
      <c r="I321" s="274" t="str">
        <f t="shared" si="324"/>
        <v/>
      </c>
      <c r="J321" s="274" t="str">
        <f t="shared" si="324"/>
        <v/>
      </c>
      <c r="K321" s="274" t="str">
        <f t="shared" si="324"/>
        <v/>
      </c>
      <c r="L321" s="274" t="str">
        <f t="shared" si="324"/>
        <v/>
      </c>
      <c r="M321" s="274" t="str">
        <f t="shared" si="324"/>
        <v/>
      </c>
      <c r="N321" s="241"/>
      <c r="O321" s="274" t="str">
        <f t="shared" ref="O321:T321" si="325">IF(COUNTIFS($G315:$G320,$G321,O315:O320,"&lt;&gt;")=0,"",SUMIF($G315:$G320,$G321,O315:O320))</f>
        <v/>
      </c>
      <c r="P321" s="274" t="str">
        <f t="shared" si="325"/>
        <v/>
      </c>
      <c r="Q321" s="274" t="str">
        <f t="shared" si="325"/>
        <v/>
      </c>
      <c r="R321" s="274" t="str">
        <f t="shared" si="325"/>
        <v/>
      </c>
      <c r="S321" s="274" t="str">
        <f t="shared" si="325"/>
        <v/>
      </c>
      <c r="T321" s="274" t="str">
        <f t="shared" si="325"/>
        <v/>
      </c>
      <c r="U321" s="241"/>
      <c r="V321" s="241"/>
      <c r="X321" s="272" t="s">
        <v>414</v>
      </c>
      <c r="AA321" s="271">
        <v>1</v>
      </c>
    </row>
    <row r="322" spans="3:27" s="271" customFormat="1" ht="37.5" customHeight="1">
      <c r="C322" s="439"/>
      <c r="D322" s="440"/>
      <c r="E322" s="445"/>
      <c r="F322" s="446"/>
      <c r="G322" s="273" t="s">
        <v>411</v>
      </c>
      <c r="H322" s="274" t="str">
        <f t="shared" ref="H322:M322" si="326">IF(COUNTIFS($G315:$G320,$G322,H315:H320,"&lt;&gt;")=0,"",SUMIF($G315:$G320,$G322,H315:H320))</f>
        <v/>
      </c>
      <c r="I322" s="274" t="str">
        <f t="shared" si="326"/>
        <v/>
      </c>
      <c r="J322" s="274" t="str">
        <f t="shared" si="326"/>
        <v/>
      </c>
      <c r="K322" s="274" t="str">
        <f t="shared" si="326"/>
        <v/>
      </c>
      <c r="L322" s="274" t="str">
        <f t="shared" si="326"/>
        <v/>
      </c>
      <c r="M322" s="274" t="str">
        <f t="shared" si="326"/>
        <v/>
      </c>
      <c r="N322" s="242" t="str">
        <f t="shared" ref="N322" si="327">IF(COUNT(H322:M322)=0,"",SUM(H322:M322))</f>
        <v/>
      </c>
      <c r="O322" s="274" t="str">
        <f t="shared" ref="O322:T322" si="328">IF(COUNTIFS($G315:$G320,$G322,O315:O320,"&lt;&gt;")=0,"",SUMIF($G315:$G320,$G322,O315:O320))</f>
        <v/>
      </c>
      <c r="P322" s="274" t="str">
        <f t="shared" si="328"/>
        <v/>
      </c>
      <c r="Q322" s="274" t="str">
        <f t="shared" si="328"/>
        <v/>
      </c>
      <c r="R322" s="274" t="str">
        <f t="shared" si="328"/>
        <v/>
      </c>
      <c r="S322" s="274" t="str">
        <f t="shared" si="328"/>
        <v/>
      </c>
      <c r="T322" s="274" t="str">
        <f t="shared" si="328"/>
        <v/>
      </c>
      <c r="U322" s="242" t="str">
        <f t="shared" ref="U322" si="329">IF(COUNT(O322:T322)=0,"",SUM(O322:T322))</f>
        <v/>
      </c>
      <c r="V322" s="242" t="str">
        <f t="shared" ref="V322" si="330">IF(COUNT(N322,U322)=0,"",SUM(N322,U322))</f>
        <v/>
      </c>
      <c r="X322" s="272" t="s">
        <v>414</v>
      </c>
      <c r="AA322" s="271">
        <v>2</v>
      </c>
    </row>
    <row r="323" spans="3:27" s="271" customFormat="1" ht="37.5" customHeight="1">
      <c r="C323" s="439"/>
      <c r="D323" s="438" t="s">
        <v>346</v>
      </c>
      <c r="E323" s="532"/>
      <c r="F323" s="534"/>
      <c r="G323" s="268" t="s">
        <v>408</v>
      </c>
      <c r="H323" s="303"/>
      <c r="I323" s="303"/>
      <c r="J323" s="303"/>
      <c r="K323" s="303"/>
      <c r="L323" s="303"/>
      <c r="M323" s="303"/>
      <c r="N323" s="270"/>
      <c r="O323" s="303"/>
      <c r="P323" s="303"/>
      <c r="Q323" s="303"/>
      <c r="R323" s="303"/>
      <c r="S323" s="303"/>
      <c r="T323" s="303"/>
      <c r="U323" s="270"/>
      <c r="V323" s="270"/>
    </row>
    <row r="324" spans="3:27" s="271" customFormat="1" ht="37.5" customHeight="1">
      <c r="C324" s="439"/>
      <c r="D324" s="439"/>
      <c r="E324" s="533"/>
      <c r="F324" s="535"/>
      <c r="G324" s="268" t="s">
        <v>411</v>
      </c>
      <c r="H324" s="303"/>
      <c r="I324" s="303"/>
      <c r="J324" s="303"/>
      <c r="K324" s="303"/>
      <c r="L324" s="303"/>
      <c r="M324" s="303"/>
      <c r="N324" s="269" t="str">
        <f>IF(COUNT(H324:M324)=0,"",SUM(H324:M324))</f>
        <v/>
      </c>
      <c r="O324" s="303"/>
      <c r="P324" s="303"/>
      <c r="Q324" s="303"/>
      <c r="R324" s="303"/>
      <c r="S324" s="303"/>
      <c r="T324" s="303"/>
      <c r="U324" s="269" t="str">
        <f>IF(COUNT(O324:T324)=0,"",SUM(O324:T324))</f>
        <v/>
      </c>
      <c r="V324" s="269" t="str">
        <f>IF(COUNT(N324,U324)=0,"",SUM(N324,U324))</f>
        <v/>
      </c>
    </row>
    <row r="325" spans="3:27" s="271" customFormat="1" ht="37.5" customHeight="1">
      <c r="C325" s="439"/>
      <c r="D325" s="439"/>
      <c r="E325" s="532"/>
      <c r="F325" s="534"/>
      <c r="G325" s="268" t="s">
        <v>408</v>
      </c>
      <c r="H325" s="303"/>
      <c r="I325" s="303"/>
      <c r="J325" s="303"/>
      <c r="K325" s="303"/>
      <c r="L325" s="303"/>
      <c r="M325" s="303"/>
      <c r="N325" s="270"/>
      <c r="O325" s="303"/>
      <c r="P325" s="303"/>
      <c r="Q325" s="303"/>
      <c r="R325" s="303"/>
      <c r="S325" s="303"/>
      <c r="T325" s="303"/>
      <c r="U325" s="270"/>
      <c r="V325" s="270"/>
    </row>
    <row r="326" spans="3:27" s="271" customFormat="1" ht="37.5" customHeight="1">
      <c r="C326" s="439"/>
      <c r="D326" s="439"/>
      <c r="E326" s="533"/>
      <c r="F326" s="535"/>
      <c r="G326" s="268" t="s">
        <v>411</v>
      </c>
      <c r="H326" s="303"/>
      <c r="I326" s="303"/>
      <c r="J326" s="303"/>
      <c r="K326" s="303"/>
      <c r="L326" s="303"/>
      <c r="M326" s="303"/>
      <c r="N326" s="269" t="str">
        <f t="shared" ref="N326" si="331">IF(COUNT(H326:M326)=0,"",SUM(H326:M326))</f>
        <v/>
      </c>
      <c r="O326" s="303"/>
      <c r="P326" s="303"/>
      <c r="Q326" s="303"/>
      <c r="R326" s="303"/>
      <c r="S326" s="303"/>
      <c r="T326" s="303"/>
      <c r="U326" s="269" t="str">
        <f t="shared" ref="U326" si="332">IF(COUNT(O326:T326)=0,"",SUM(O326:T326))</f>
        <v/>
      </c>
      <c r="V326" s="269" t="str">
        <f t="shared" ref="V326" si="333">IF(COUNT(N326,U326)=0,"",SUM(N326,U326))</f>
        <v/>
      </c>
    </row>
    <row r="327" spans="3:27" s="271" customFormat="1" ht="37.5" customHeight="1">
      <c r="C327" s="439"/>
      <c r="D327" s="439"/>
      <c r="E327" s="532"/>
      <c r="F327" s="534"/>
      <c r="G327" s="268" t="s">
        <v>408</v>
      </c>
      <c r="H327" s="303"/>
      <c r="I327" s="303"/>
      <c r="J327" s="303"/>
      <c r="K327" s="303"/>
      <c r="L327" s="303"/>
      <c r="M327" s="303"/>
      <c r="N327" s="270"/>
      <c r="O327" s="303"/>
      <c r="P327" s="303"/>
      <c r="Q327" s="303"/>
      <c r="R327" s="303"/>
      <c r="S327" s="303"/>
      <c r="T327" s="303"/>
      <c r="U327" s="270"/>
      <c r="V327" s="270"/>
    </row>
    <row r="328" spans="3:27" s="271" customFormat="1" ht="37.5" customHeight="1">
      <c r="C328" s="439"/>
      <c r="D328" s="439"/>
      <c r="E328" s="533"/>
      <c r="F328" s="535"/>
      <c r="G328" s="268" t="s">
        <v>411</v>
      </c>
      <c r="H328" s="303"/>
      <c r="I328" s="303"/>
      <c r="J328" s="303"/>
      <c r="K328" s="303"/>
      <c r="L328" s="303"/>
      <c r="M328" s="303"/>
      <c r="N328" s="269" t="str">
        <f t="shared" ref="N328" si="334">IF(COUNT(H328:M328)=0,"",SUM(H328:M328))</f>
        <v/>
      </c>
      <c r="O328" s="303"/>
      <c r="P328" s="303"/>
      <c r="Q328" s="303"/>
      <c r="R328" s="303"/>
      <c r="S328" s="303"/>
      <c r="T328" s="303"/>
      <c r="U328" s="269" t="str">
        <f t="shared" ref="U328" si="335">IF(COUNT(O328:T328)=0,"",SUM(O328:T328))</f>
        <v/>
      </c>
      <c r="V328" s="269" t="str">
        <f t="shared" ref="V328" si="336">IF(COUNT(N328,U328)=0,"",SUM(N328,U328))</f>
        <v/>
      </c>
    </row>
    <row r="329" spans="3:27" s="271" customFormat="1" ht="37.5" customHeight="1">
      <c r="C329" s="439"/>
      <c r="D329" s="439"/>
      <c r="E329" s="443" t="s">
        <v>118</v>
      </c>
      <c r="F329" s="444"/>
      <c r="G329" s="273" t="s">
        <v>408</v>
      </c>
      <c r="H329" s="274" t="str">
        <f>IF(COUNTIFS($G323:$G328,$G329,H323:H328,"&lt;&gt;")=0,"",SUMIF($G323:$G328,$G329,H323:H328))</f>
        <v/>
      </c>
      <c r="I329" s="274" t="str">
        <f t="shared" ref="I329:M329" si="337">IF(COUNTIFS($G323:$G328,$G329,I323:I328,"&lt;&gt;")=0,"",SUMIF($G323:$G328,$G329,I323:I328))</f>
        <v/>
      </c>
      <c r="J329" s="274" t="str">
        <f t="shared" si="337"/>
        <v/>
      </c>
      <c r="K329" s="274" t="str">
        <f t="shared" si="337"/>
        <v/>
      </c>
      <c r="L329" s="274" t="str">
        <f t="shared" si="337"/>
        <v/>
      </c>
      <c r="M329" s="274" t="str">
        <f t="shared" si="337"/>
        <v/>
      </c>
      <c r="N329" s="241"/>
      <c r="O329" s="274" t="str">
        <f>IF(COUNTIFS($G323:$G328,$G329,O323:O328,"&lt;&gt;")=0,"",SUMIF($G323:$G328,$G329,O323:O328))</f>
        <v/>
      </c>
      <c r="P329" s="274" t="str">
        <f t="shared" ref="P329:T329" si="338">IF(COUNTIFS($G323:$G328,$G329,P323:P328,"&lt;&gt;")=0,"",SUMIF($G323:$G328,$G329,P323:P328))</f>
        <v/>
      </c>
      <c r="Q329" s="274" t="str">
        <f t="shared" si="338"/>
        <v/>
      </c>
      <c r="R329" s="274" t="str">
        <f t="shared" si="338"/>
        <v/>
      </c>
      <c r="S329" s="274" t="str">
        <f t="shared" si="338"/>
        <v/>
      </c>
      <c r="T329" s="274" t="str">
        <f t="shared" si="338"/>
        <v/>
      </c>
      <c r="U329" s="241"/>
      <c r="V329" s="241"/>
      <c r="X329" s="272" t="s">
        <v>414</v>
      </c>
      <c r="AA329" s="271">
        <v>3</v>
      </c>
    </row>
    <row r="330" spans="3:27" s="271" customFormat="1" ht="37.5" customHeight="1">
      <c r="C330" s="439"/>
      <c r="D330" s="440"/>
      <c r="E330" s="445"/>
      <c r="F330" s="446"/>
      <c r="G330" s="273" t="s">
        <v>411</v>
      </c>
      <c r="H330" s="274" t="str">
        <f>IF(COUNTIFS($G323:$G328,$G330,H323:H328,"&lt;&gt;")=0,"",SUMIF($G323:$G328,$G330,H323:H328))</f>
        <v/>
      </c>
      <c r="I330" s="274" t="str">
        <f t="shared" ref="I330:M330" si="339">IF(COUNTIFS($G323:$G328,$G330,I323:I328,"&lt;&gt;")=0,"",SUMIF($G323:$G328,$G330,I323:I328))</f>
        <v/>
      </c>
      <c r="J330" s="274" t="str">
        <f t="shared" si="339"/>
        <v/>
      </c>
      <c r="K330" s="274" t="str">
        <f t="shared" si="339"/>
        <v/>
      </c>
      <c r="L330" s="274" t="str">
        <f t="shared" si="339"/>
        <v/>
      </c>
      <c r="M330" s="274" t="str">
        <f t="shared" si="339"/>
        <v/>
      </c>
      <c r="N330" s="242" t="str">
        <f t="shared" ref="N330" si="340">IF(COUNT(H330:M330)=0,"",SUM(H330:M330))</f>
        <v/>
      </c>
      <c r="O330" s="274" t="str">
        <f>IF(COUNTIFS($G323:$G328,$G330,O323:O328,"&lt;&gt;")=0,"",SUMIF($G323:$G328,$G330,O323:O328))</f>
        <v/>
      </c>
      <c r="P330" s="274" t="str">
        <f t="shared" ref="P330:T330" si="341">IF(COUNTIFS($G323:$G328,$G330,P323:P328,"&lt;&gt;")=0,"",SUMIF($G323:$G328,$G330,P323:P328))</f>
        <v/>
      </c>
      <c r="Q330" s="274" t="str">
        <f t="shared" si="341"/>
        <v/>
      </c>
      <c r="R330" s="274" t="str">
        <f t="shared" si="341"/>
        <v/>
      </c>
      <c r="S330" s="274" t="str">
        <f t="shared" si="341"/>
        <v/>
      </c>
      <c r="T330" s="274" t="str">
        <f t="shared" si="341"/>
        <v/>
      </c>
      <c r="U330" s="242" t="str">
        <f t="shared" ref="U330" si="342">IF(COUNT(O330:T330)=0,"",SUM(O330:T330))</f>
        <v/>
      </c>
      <c r="V330" s="242" t="str">
        <f t="shared" ref="V330" si="343">IF(COUNT(N330,U330)=0,"",SUM(N330,U330))</f>
        <v/>
      </c>
      <c r="X330" s="272" t="s">
        <v>414</v>
      </c>
      <c r="AA330" s="271">
        <v>4</v>
      </c>
    </row>
    <row r="331" spans="3:27" s="271" customFormat="1" ht="37.5" customHeight="1">
      <c r="C331" s="439"/>
      <c r="D331" s="438" t="s">
        <v>119</v>
      </c>
      <c r="E331" s="532"/>
      <c r="F331" s="534"/>
      <c r="G331" s="268" t="s">
        <v>408</v>
      </c>
      <c r="H331" s="303"/>
      <c r="I331" s="303"/>
      <c r="J331" s="303"/>
      <c r="K331" s="303"/>
      <c r="L331" s="303"/>
      <c r="M331" s="303"/>
      <c r="N331" s="270"/>
      <c r="O331" s="303"/>
      <c r="P331" s="303"/>
      <c r="Q331" s="303"/>
      <c r="R331" s="303"/>
      <c r="S331" s="303"/>
      <c r="T331" s="303"/>
      <c r="U331" s="270"/>
      <c r="V331" s="270"/>
    </row>
    <row r="332" spans="3:27" s="271" customFormat="1" ht="34.5">
      <c r="C332" s="439"/>
      <c r="D332" s="439"/>
      <c r="E332" s="533"/>
      <c r="F332" s="535"/>
      <c r="G332" s="268" t="s">
        <v>411</v>
      </c>
      <c r="H332" s="303"/>
      <c r="I332" s="303"/>
      <c r="J332" s="303"/>
      <c r="K332" s="303"/>
      <c r="L332" s="303"/>
      <c r="M332" s="303"/>
      <c r="N332" s="269" t="str">
        <f>IF(COUNT(H332:M332)=0,"",SUM(H332:M332))</f>
        <v/>
      </c>
      <c r="O332" s="303"/>
      <c r="P332" s="303"/>
      <c r="Q332" s="303"/>
      <c r="R332" s="303"/>
      <c r="S332" s="303"/>
      <c r="T332" s="303"/>
      <c r="U332" s="269" t="str">
        <f>IF(COUNT(O332:T332)=0,"",SUM(O332:T332))</f>
        <v/>
      </c>
      <c r="V332" s="269" t="str">
        <f>IF(COUNT(N332,U332)=0,"",SUM(N332,U332))</f>
        <v/>
      </c>
    </row>
    <row r="333" spans="3:27" s="271" customFormat="1" ht="34.5">
      <c r="C333" s="439"/>
      <c r="D333" s="439"/>
      <c r="E333" s="532"/>
      <c r="F333" s="534"/>
      <c r="G333" s="268" t="s">
        <v>408</v>
      </c>
      <c r="H333" s="303"/>
      <c r="I333" s="303"/>
      <c r="J333" s="303"/>
      <c r="K333" s="303"/>
      <c r="L333" s="303"/>
      <c r="M333" s="303"/>
      <c r="N333" s="270"/>
      <c r="O333" s="303"/>
      <c r="P333" s="303"/>
      <c r="Q333" s="303"/>
      <c r="R333" s="303"/>
      <c r="S333" s="303"/>
      <c r="T333" s="303"/>
      <c r="U333" s="270"/>
      <c r="V333" s="270"/>
    </row>
    <row r="334" spans="3:27" s="271" customFormat="1" ht="34.5">
      <c r="C334" s="439"/>
      <c r="D334" s="439"/>
      <c r="E334" s="533"/>
      <c r="F334" s="535"/>
      <c r="G334" s="268" t="s">
        <v>411</v>
      </c>
      <c r="H334" s="303"/>
      <c r="I334" s="303"/>
      <c r="J334" s="303"/>
      <c r="K334" s="303"/>
      <c r="L334" s="303"/>
      <c r="M334" s="303"/>
      <c r="N334" s="269" t="str">
        <f t="shared" ref="N334" si="344">IF(COUNT(H334:M334)=0,"",SUM(H334:M334))</f>
        <v/>
      </c>
      <c r="O334" s="303"/>
      <c r="P334" s="303"/>
      <c r="Q334" s="303"/>
      <c r="R334" s="303"/>
      <c r="S334" s="303"/>
      <c r="T334" s="303"/>
      <c r="U334" s="269" t="str">
        <f t="shared" ref="U334" si="345">IF(COUNT(O334:T334)=0,"",SUM(O334:T334))</f>
        <v/>
      </c>
      <c r="V334" s="269" t="str">
        <f t="shared" ref="V334" si="346">IF(COUNT(N334,U334)=0,"",SUM(N334,U334))</f>
        <v/>
      </c>
    </row>
    <row r="335" spans="3:27" s="271" customFormat="1" ht="34.5">
      <c r="C335" s="439"/>
      <c r="D335" s="439"/>
      <c r="E335" s="532"/>
      <c r="F335" s="534"/>
      <c r="G335" s="268" t="s">
        <v>408</v>
      </c>
      <c r="H335" s="303"/>
      <c r="I335" s="303"/>
      <c r="J335" s="303"/>
      <c r="K335" s="303"/>
      <c r="L335" s="303"/>
      <c r="M335" s="303"/>
      <c r="N335" s="270"/>
      <c r="O335" s="303"/>
      <c r="P335" s="303"/>
      <c r="Q335" s="303"/>
      <c r="R335" s="303"/>
      <c r="S335" s="303"/>
      <c r="T335" s="303"/>
      <c r="U335" s="270"/>
      <c r="V335" s="270"/>
    </row>
    <row r="336" spans="3:27" s="271" customFormat="1" ht="34.5">
      <c r="C336" s="439"/>
      <c r="D336" s="439"/>
      <c r="E336" s="533"/>
      <c r="F336" s="535"/>
      <c r="G336" s="268" t="s">
        <v>411</v>
      </c>
      <c r="H336" s="303"/>
      <c r="I336" s="303"/>
      <c r="J336" s="303"/>
      <c r="K336" s="303"/>
      <c r="L336" s="303"/>
      <c r="M336" s="303"/>
      <c r="N336" s="269" t="str">
        <f t="shared" ref="N336" si="347">IF(COUNT(H336:M336)=0,"",SUM(H336:M336))</f>
        <v/>
      </c>
      <c r="O336" s="303"/>
      <c r="P336" s="303"/>
      <c r="Q336" s="303"/>
      <c r="R336" s="303"/>
      <c r="S336" s="303"/>
      <c r="T336" s="303"/>
      <c r="U336" s="269" t="str">
        <f t="shared" ref="U336" si="348">IF(COUNT(O336:T336)=0,"",SUM(O336:T336))</f>
        <v/>
      </c>
      <c r="V336" s="269" t="str">
        <f t="shared" ref="V336" si="349">IF(COUNT(N336,U336)=0,"",SUM(N336,U336))</f>
        <v/>
      </c>
    </row>
    <row r="337" spans="3:27" s="271" customFormat="1" ht="34.5">
      <c r="C337" s="439"/>
      <c r="D337" s="439"/>
      <c r="E337" s="443" t="s">
        <v>118</v>
      </c>
      <c r="F337" s="444"/>
      <c r="G337" s="273" t="s">
        <v>408</v>
      </c>
      <c r="H337" s="274" t="str">
        <f>IF(COUNTIFS($G331:$G336,$G337,H331:H336,"&lt;&gt;")=0,"",SUMIF($G331:$G336,$G337,H331:H336))</f>
        <v/>
      </c>
      <c r="I337" s="274" t="str">
        <f t="shared" ref="I337:M337" si="350">IF(COUNTIFS($G331:$G336,$G337,I331:I336,"&lt;&gt;")=0,"",SUMIF($G331:$G336,$G337,I331:I336))</f>
        <v/>
      </c>
      <c r="J337" s="274" t="str">
        <f t="shared" si="350"/>
        <v/>
      </c>
      <c r="K337" s="274" t="str">
        <f t="shared" si="350"/>
        <v/>
      </c>
      <c r="L337" s="274" t="str">
        <f t="shared" si="350"/>
        <v/>
      </c>
      <c r="M337" s="274" t="str">
        <f t="shared" si="350"/>
        <v/>
      </c>
      <c r="N337" s="241"/>
      <c r="O337" s="274" t="str">
        <f>IF(COUNTIFS($G331:$G336,$G337,O331:O336,"&lt;&gt;")=0,"",SUMIF($G331:$G336,$G337,O331:O336))</f>
        <v/>
      </c>
      <c r="P337" s="274" t="str">
        <f t="shared" ref="P337:T337" si="351">IF(COUNTIFS($G331:$G336,$G337,P331:P336,"&lt;&gt;")=0,"",SUMIF($G331:$G336,$G337,P331:P336))</f>
        <v/>
      </c>
      <c r="Q337" s="274" t="str">
        <f t="shared" si="351"/>
        <v/>
      </c>
      <c r="R337" s="274" t="str">
        <f t="shared" si="351"/>
        <v/>
      </c>
      <c r="S337" s="274" t="str">
        <f t="shared" si="351"/>
        <v/>
      </c>
      <c r="T337" s="274" t="str">
        <f t="shared" si="351"/>
        <v/>
      </c>
      <c r="U337" s="241"/>
      <c r="V337" s="241"/>
      <c r="X337" s="272" t="s">
        <v>414</v>
      </c>
      <c r="AA337" s="271">
        <v>5</v>
      </c>
    </row>
    <row r="338" spans="3:27" s="271" customFormat="1" ht="34.5">
      <c r="C338" s="439"/>
      <c r="D338" s="440"/>
      <c r="E338" s="445"/>
      <c r="F338" s="446"/>
      <c r="G338" s="273" t="s">
        <v>411</v>
      </c>
      <c r="H338" s="274" t="str">
        <f>IF(COUNTIFS($G331:$G336,$G338,H331:H336,"&lt;&gt;")=0,"",SUMIF($G331:$G336,$G338,H331:H336))</f>
        <v/>
      </c>
      <c r="I338" s="274" t="str">
        <f t="shared" ref="I338:M338" si="352">IF(COUNTIFS($G331:$G336,$G338,I331:I336,"&lt;&gt;")=0,"",SUMIF($G331:$G336,$G338,I331:I336))</f>
        <v/>
      </c>
      <c r="J338" s="274" t="str">
        <f t="shared" si="352"/>
        <v/>
      </c>
      <c r="K338" s="274" t="str">
        <f t="shared" si="352"/>
        <v/>
      </c>
      <c r="L338" s="274" t="str">
        <f t="shared" si="352"/>
        <v/>
      </c>
      <c r="M338" s="274" t="str">
        <f t="shared" si="352"/>
        <v/>
      </c>
      <c r="N338" s="242" t="str">
        <f t="shared" ref="N338" si="353">IF(COUNT(H338:M338)=0,"",SUM(H338:M338))</f>
        <v/>
      </c>
      <c r="O338" s="274" t="str">
        <f>IF(COUNTIFS($G331:$G336,$G338,O331:O336,"&lt;&gt;")=0,"",SUMIF($G331:$G336,$G338,O331:O336))</f>
        <v/>
      </c>
      <c r="P338" s="274" t="str">
        <f t="shared" ref="P338:T338" si="354">IF(COUNTIFS($G331:$G336,$G338,P331:P336,"&lt;&gt;")=0,"",SUMIF($G331:$G336,$G338,P331:P336))</f>
        <v/>
      </c>
      <c r="Q338" s="274" t="str">
        <f t="shared" si="354"/>
        <v/>
      </c>
      <c r="R338" s="274" t="str">
        <f t="shared" si="354"/>
        <v/>
      </c>
      <c r="S338" s="274" t="str">
        <f t="shared" si="354"/>
        <v/>
      </c>
      <c r="T338" s="274" t="str">
        <f t="shared" si="354"/>
        <v/>
      </c>
      <c r="U338" s="242" t="str">
        <f t="shared" ref="U338" si="355">IF(COUNT(O338:T338)=0,"",SUM(O338:T338))</f>
        <v/>
      </c>
      <c r="V338" s="242" t="str">
        <f t="shared" ref="V338" si="356">IF(COUNT(N338,U338)=0,"",SUM(N338,U338))</f>
        <v/>
      </c>
      <c r="X338" s="272" t="s">
        <v>414</v>
      </c>
      <c r="AA338" s="271">
        <v>6</v>
      </c>
    </row>
    <row r="339" spans="3:27" s="271" customFormat="1" ht="37.5" customHeight="1">
      <c r="C339" s="439"/>
      <c r="D339" s="438" t="s">
        <v>120</v>
      </c>
      <c r="E339" s="532"/>
      <c r="F339" s="534"/>
      <c r="G339" s="268" t="s">
        <v>408</v>
      </c>
      <c r="H339" s="303"/>
      <c r="I339" s="303"/>
      <c r="J339" s="303"/>
      <c r="K339" s="303"/>
      <c r="L339" s="303"/>
      <c r="M339" s="303"/>
      <c r="N339" s="270"/>
      <c r="O339" s="303"/>
      <c r="P339" s="303"/>
      <c r="Q339" s="303"/>
      <c r="R339" s="303"/>
      <c r="S339" s="303"/>
      <c r="T339" s="303"/>
      <c r="U339" s="270"/>
      <c r="V339" s="270"/>
    </row>
    <row r="340" spans="3:27" s="271" customFormat="1" ht="34.5">
      <c r="C340" s="439"/>
      <c r="D340" s="439"/>
      <c r="E340" s="533"/>
      <c r="F340" s="535"/>
      <c r="G340" s="268" t="s">
        <v>411</v>
      </c>
      <c r="H340" s="303"/>
      <c r="I340" s="303"/>
      <c r="J340" s="303"/>
      <c r="K340" s="303"/>
      <c r="L340" s="303"/>
      <c r="M340" s="303"/>
      <c r="N340" s="269" t="str">
        <f>IF(COUNT(H340:M340)=0,"",SUM(H340:M340))</f>
        <v/>
      </c>
      <c r="O340" s="303"/>
      <c r="P340" s="303"/>
      <c r="Q340" s="303"/>
      <c r="R340" s="303"/>
      <c r="S340" s="303"/>
      <c r="T340" s="303"/>
      <c r="U340" s="269" t="str">
        <f>IF(COUNT(O340:T340)=0,"",SUM(O340:T340))</f>
        <v/>
      </c>
      <c r="V340" s="269" t="str">
        <f>IF(COUNT(N340,U340)=0,"",SUM(N340,U340))</f>
        <v/>
      </c>
    </row>
    <row r="341" spans="3:27" s="271" customFormat="1" ht="34.5">
      <c r="C341" s="439"/>
      <c r="D341" s="439"/>
      <c r="E341" s="532"/>
      <c r="F341" s="534"/>
      <c r="G341" s="268" t="s">
        <v>408</v>
      </c>
      <c r="H341" s="303"/>
      <c r="I341" s="303"/>
      <c r="J341" s="303"/>
      <c r="K341" s="303"/>
      <c r="L341" s="303"/>
      <c r="M341" s="303"/>
      <c r="N341" s="270"/>
      <c r="O341" s="303"/>
      <c r="P341" s="303"/>
      <c r="Q341" s="303"/>
      <c r="R341" s="303"/>
      <c r="S341" s="303"/>
      <c r="T341" s="303"/>
      <c r="U341" s="270"/>
      <c r="V341" s="270"/>
    </row>
    <row r="342" spans="3:27" s="271" customFormat="1" ht="34.5">
      <c r="C342" s="439"/>
      <c r="D342" s="439"/>
      <c r="E342" s="533"/>
      <c r="F342" s="535"/>
      <c r="G342" s="268" t="s">
        <v>411</v>
      </c>
      <c r="H342" s="303"/>
      <c r="I342" s="303"/>
      <c r="J342" s="303"/>
      <c r="K342" s="303"/>
      <c r="L342" s="303"/>
      <c r="M342" s="303"/>
      <c r="N342" s="269" t="str">
        <f t="shared" ref="N342" si="357">IF(COUNT(H342:M342)=0,"",SUM(H342:M342))</f>
        <v/>
      </c>
      <c r="O342" s="303"/>
      <c r="P342" s="303"/>
      <c r="Q342" s="303"/>
      <c r="R342" s="303"/>
      <c r="S342" s="303"/>
      <c r="T342" s="303"/>
      <c r="U342" s="269" t="str">
        <f t="shared" ref="U342" si="358">IF(COUNT(O342:T342)=0,"",SUM(O342:T342))</f>
        <v/>
      </c>
      <c r="V342" s="269" t="str">
        <f t="shared" ref="V342" si="359">IF(COUNT(N342,U342)=0,"",SUM(N342,U342))</f>
        <v/>
      </c>
    </row>
    <row r="343" spans="3:27" s="271" customFormat="1" ht="34.5">
      <c r="C343" s="439"/>
      <c r="D343" s="439"/>
      <c r="E343" s="532"/>
      <c r="F343" s="534"/>
      <c r="G343" s="268" t="s">
        <v>408</v>
      </c>
      <c r="H343" s="303"/>
      <c r="I343" s="303"/>
      <c r="J343" s="303"/>
      <c r="K343" s="303"/>
      <c r="L343" s="303"/>
      <c r="M343" s="303"/>
      <c r="N343" s="270"/>
      <c r="O343" s="303"/>
      <c r="P343" s="303"/>
      <c r="Q343" s="303"/>
      <c r="R343" s="303"/>
      <c r="S343" s="303"/>
      <c r="T343" s="303"/>
      <c r="U343" s="270"/>
      <c r="V343" s="270"/>
    </row>
    <row r="344" spans="3:27" s="271" customFormat="1" ht="34.5">
      <c r="C344" s="439"/>
      <c r="D344" s="439"/>
      <c r="E344" s="533"/>
      <c r="F344" s="535"/>
      <c r="G344" s="268" t="s">
        <v>411</v>
      </c>
      <c r="H344" s="303"/>
      <c r="I344" s="303"/>
      <c r="J344" s="303"/>
      <c r="K344" s="303"/>
      <c r="L344" s="303"/>
      <c r="M344" s="303"/>
      <c r="N344" s="269" t="str">
        <f t="shared" ref="N344" si="360">IF(COUNT(H344:M344)=0,"",SUM(H344:M344))</f>
        <v/>
      </c>
      <c r="O344" s="303"/>
      <c r="P344" s="303"/>
      <c r="Q344" s="303"/>
      <c r="R344" s="303"/>
      <c r="S344" s="303"/>
      <c r="T344" s="303"/>
      <c r="U344" s="269" t="str">
        <f t="shared" ref="U344" si="361">IF(COUNT(O344:T344)=0,"",SUM(O344:T344))</f>
        <v/>
      </c>
      <c r="V344" s="269" t="str">
        <f t="shared" ref="V344" si="362">IF(COUNT(N344,U344)=0,"",SUM(N344,U344))</f>
        <v/>
      </c>
    </row>
    <row r="345" spans="3:27" s="271" customFormat="1" ht="34.5">
      <c r="C345" s="439"/>
      <c r="D345" s="439"/>
      <c r="E345" s="443" t="s">
        <v>118</v>
      </c>
      <c r="F345" s="444"/>
      <c r="G345" s="273" t="s">
        <v>408</v>
      </c>
      <c r="H345" s="274" t="str">
        <f>IF(COUNTIFS($G339:$G344,$G345,H339:H344,"&lt;&gt;")=0,"",SUMIF($G339:$G344,$G345,H339:H344))</f>
        <v/>
      </c>
      <c r="I345" s="274" t="str">
        <f t="shared" ref="I345:M345" si="363">IF(COUNTIFS($G339:$G344,$G345,I339:I344,"&lt;&gt;")=0,"",SUMIF($G339:$G344,$G345,I339:I344))</f>
        <v/>
      </c>
      <c r="J345" s="274" t="str">
        <f t="shared" si="363"/>
        <v/>
      </c>
      <c r="K345" s="274" t="str">
        <f t="shared" si="363"/>
        <v/>
      </c>
      <c r="L345" s="274" t="str">
        <f t="shared" si="363"/>
        <v/>
      </c>
      <c r="M345" s="274" t="str">
        <f t="shared" si="363"/>
        <v/>
      </c>
      <c r="N345" s="241"/>
      <c r="O345" s="274" t="str">
        <f>IF(COUNTIFS($G339:$G344,$G345,O339:O344,"&lt;&gt;")=0,"",SUMIF($G339:$G344,$G345,O339:O344))</f>
        <v/>
      </c>
      <c r="P345" s="274" t="str">
        <f t="shared" ref="P345:T345" si="364">IF(COUNTIFS($G339:$G344,$G345,P339:P344,"&lt;&gt;")=0,"",SUMIF($G339:$G344,$G345,P339:P344))</f>
        <v/>
      </c>
      <c r="Q345" s="274" t="str">
        <f t="shared" si="364"/>
        <v/>
      </c>
      <c r="R345" s="274" t="str">
        <f t="shared" si="364"/>
        <v/>
      </c>
      <c r="S345" s="274" t="str">
        <f t="shared" si="364"/>
        <v/>
      </c>
      <c r="T345" s="274" t="str">
        <f t="shared" si="364"/>
        <v/>
      </c>
      <c r="U345" s="241"/>
      <c r="V345" s="241"/>
      <c r="X345" s="272" t="s">
        <v>414</v>
      </c>
      <c r="AA345" s="271">
        <v>7</v>
      </c>
    </row>
    <row r="346" spans="3:27" s="271" customFormat="1" ht="34.5">
      <c r="C346" s="439"/>
      <c r="D346" s="440"/>
      <c r="E346" s="445"/>
      <c r="F346" s="446"/>
      <c r="G346" s="273" t="s">
        <v>411</v>
      </c>
      <c r="H346" s="274" t="str">
        <f>IF(COUNTIFS($G339:$G344,$G346,H339:H344,"&lt;&gt;")=0,"",SUMIF($G339:$G344,$G346,H339:H344))</f>
        <v/>
      </c>
      <c r="I346" s="274" t="str">
        <f t="shared" ref="I346:M346" si="365">IF(COUNTIFS($G339:$G344,$G346,I339:I344,"&lt;&gt;")=0,"",SUMIF($G339:$G344,$G346,I339:I344))</f>
        <v/>
      </c>
      <c r="J346" s="274" t="str">
        <f t="shared" si="365"/>
        <v/>
      </c>
      <c r="K346" s="274" t="str">
        <f t="shared" si="365"/>
        <v/>
      </c>
      <c r="L346" s="274" t="str">
        <f t="shared" si="365"/>
        <v/>
      </c>
      <c r="M346" s="274" t="str">
        <f t="shared" si="365"/>
        <v/>
      </c>
      <c r="N346" s="242" t="str">
        <f t="shared" ref="N346" si="366">IF(COUNT(H346:M346)=0,"",SUM(H346:M346))</f>
        <v/>
      </c>
      <c r="O346" s="274" t="str">
        <f>IF(COUNTIFS($G339:$G344,$G346,O339:O344,"&lt;&gt;")=0,"",SUMIF($G339:$G344,$G346,O339:O344))</f>
        <v/>
      </c>
      <c r="P346" s="274" t="str">
        <f t="shared" ref="P346:T346" si="367">IF(COUNTIFS($G339:$G344,$G346,P339:P344,"&lt;&gt;")=0,"",SUMIF($G339:$G344,$G346,P339:P344))</f>
        <v/>
      </c>
      <c r="Q346" s="274" t="str">
        <f t="shared" si="367"/>
        <v/>
      </c>
      <c r="R346" s="274" t="str">
        <f t="shared" si="367"/>
        <v/>
      </c>
      <c r="S346" s="274" t="str">
        <f t="shared" si="367"/>
        <v/>
      </c>
      <c r="T346" s="274" t="str">
        <f t="shared" si="367"/>
        <v/>
      </c>
      <c r="U346" s="242" t="str">
        <f t="shared" ref="U346" si="368">IF(COUNT(O346:T346)=0,"",SUM(O346:T346))</f>
        <v/>
      </c>
      <c r="V346" s="242" t="str">
        <f t="shared" ref="V346" si="369">IF(COUNT(N346,U346)=0,"",SUM(N346,U346))</f>
        <v/>
      </c>
      <c r="X346" s="272" t="s">
        <v>414</v>
      </c>
      <c r="AA346" s="271">
        <v>8</v>
      </c>
    </row>
    <row r="347" spans="3:27" s="271" customFormat="1" ht="34.5">
      <c r="C347" s="439"/>
      <c r="D347" s="437" t="s">
        <v>121</v>
      </c>
      <c r="E347" s="437"/>
      <c r="F347" s="437"/>
      <c r="G347" s="273" t="s">
        <v>408</v>
      </c>
      <c r="H347" s="274" t="str">
        <f>IF(COUNT(H321,H329,H337,H345)=0,"",SUM(H321,H329,H337,H345))</f>
        <v/>
      </c>
      <c r="I347" s="274" t="str">
        <f t="shared" ref="I347:M348" si="370">IF(COUNT(I321,I329,I337,I345)=0,"",SUM(I321,I329,I337,I345))</f>
        <v/>
      </c>
      <c r="J347" s="274" t="str">
        <f t="shared" si="370"/>
        <v/>
      </c>
      <c r="K347" s="274" t="str">
        <f t="shared" si="370"/>
        <v/>
      </c>
      <c r="L347" s="274" t="str">
        <f t="shared" si="370"/>
        <v/>
      </c>
      <c r="M347" s="274" t="str">
        <f t="shared" si="370"/>
        <v/>
      </c>
      <c r="N347" s="241"/>
      <c r="O347" s="274" t="str">
        <f>IF(COUNT(O321,O329,O337,O345)=0,"",SUM(O321,O329,O337,O345))</f>
        <v/>
      </c>
      <c r="P347" s="274" t="str">
        <f t="shared" ref="P347:T348" si="371">IF(COUNT(P321,P329,P337,P345)=0,"",SUM(P321,P329,P337,P345))</f>
        <v/>
      </c>
      <c r="Q347" s="274" t="str">
        <f t="shared" si="371"/>
        <v/>
      </c>
      <c r="R347" s="274" t="str">
        <f t="shared" si="371"/>
        <v/>
      </c>
      <c r="S347" s="274" t="str">
        <f t="shared" si="371"/>
        <v/>
      </c>
      <c r="T347" s="274" t="str">
        <f t="shared" si="371"/>
        <v/>
      </c>
      <c r="U347" s="241"/>
      <c r="V347" s="241"/>
      <c r="X347" s="272" t="s">
        <v>414</v>
      </c>
    </row>
    <row r="348" spans="3:27" s="271" customFormat="1" ht="34.5">
      <c r="C348" s="440"/>
      <c r="D348" s="437"/>
      <c r="E348" s="437"/>
      <c r="F348" s="437"/>
      <c r="G348" s="273" t="s">
        <v>411</v>
      </c>
      <c r="H348" s="274" t="str">
        <f>IF(COUNT(H322,H330,H338,H346)=0,"",SUM(H322,H330,H338,H346))</f>
        <v/>
      </c>
      <c r="I348" s="274" t="str">
        <f t="shared" si="370"/>
        <v/>
      </c>
      <c r="J348" s="274" t="str">
        <f t="shared" si="370"/>
        <v/>
      </c>
      <c r="K348" s="274" t="str">
        <f t="shared" si="370"/>
        <v/>
      </c>
      <c r="L348" s="274" t="str">
        <f t="shared" si="370"/>
        <v/>
      </c>
      <c r="M348" s="274" t="str">
        <f t="shared" si="370"/>
        <v/>
      </c>
      <c r="N348" s="242" t="str">
        <f t="shared" ref="N348" si="372">IF(COUNT(H348:M348)=0,"",SUM(H348:M348))</f>
        <v/>
      </c>
      <c r="O348" s="274" t="str">
        <f>IF(COUNT(O322,O330,O338,O346)=0,"",SUM(O322,O330,O338,O346))</f>
        <v/>
      </c>
      <c r="P348" s="274" t="str">
        <f t="shared" si="371"/>
        <v/>
      </c>
      <c r="Q348" s="274" t="str">
        <f t="shared" si="371"/>
        <v/>
      </c>
      <c r="R348" s="274" t="str">
        <f t="shared" si="371"/>
        <v/>
      </c>
      <c r="S348" s="274" t="str">
        <f t="shared" si="371"/>
        <v/>
      </c>
      <c r="T348" s="274" t="str">
        <f t="shared" si="371"/>
        <v/>
      </c>
      <c r="U348" s="242" t="str">
        <f t="shared" ref="U348" si="373">IF(COUNT(O348:T348)=0,"",SUM(O348:T348))</f>
        <v/>
      </c>
      <c r="V348" s="242" t="str">
        <f t="shared" ref="V348" si="374">IF(COUNT(N348,U348)=0,"",SUM(N348,U348))</f>
        <v/>
      </c>
      <c r="X348" s="272" t="s">
        <v>414</v>
      </c>
    </row>
    <row r="349" spans="3:27" s="324" customFormat="1" ht="18.75" customHeight="1">
      <c r="C349" s="320" t="s">
        <v>296</v>
      </c>
      <c r="D349" s="321"/>
      <c r="E349" s="321"/>
      <c r="F349" s="321"/>
      <c r="G349" s="322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321"/>
      <c r="V349" s="321"/>
    </row>
    <row r="350" spans="3:27" s="324" customFormat="1" ht="18.75" customHeight="1">
      <c r="C350" s="338"/>
      <c r="D350" s="339"/>
      <c r="E350" s="339"/>
      <c r="F350" s="339"/>
      <c r="G350" s="340"/>
      <c r="H350" s="339"/>
      <c r="I350" s="339"/>
      <c r="J350" s="339"/>
      <c r="K350" s="339"/>
      <c r="L350" s="339"/>
      <c r="M350" s="339"/>
      <c r="N350" s="339"/>
      <c r="O350" s="339"/>
      <c r="P350" s="339"/>
      <c r="Q350" s="339"/>
      <c r="R350" s="339"/>
      <c r="S350" s="339"/>
      <c r="T350" s="339"/>
      <c r="U350" s="339"/>
      <c r="V350" s="339"/>
    </row>
    <row r="351" spans="3:27" s="324" customFormat="1" ht="18.75" customHeight="1">
      <c r="C351" s="338"/>
      <c r="D351" s="339"/>
      <c r="E351" s="339"/>
      <c r="F351" s="339"/>
      <c r="G351" s="340"/>
      <c r="H351" s="339"/>
      <c r="I351" s="339"/>
      <c r="J351" s="339"/>
      <c r="K351" s="339"/>
      <c r="L351" s="339"/>
      <c r="M351" s="339"/>
      <c r="N351" s="339"/>
      <c r="O351" s="339"/>
      <c r="P351" s="339"/>
      <c r="Q351" s="339"/>
      <c r="R351" s="339"/>
      <c r="S351" s="339"/>
      <c r="T351" s="339"/>
      <c r="U351" s="339"/>
      <c r="V351" s="339"/>
    </row>
    <row r="352" spans="3:27" s="324" customFormat="1" ht="18.75" customHeight="1">
      <c r="C352" s="338"/>
      <c r="D352" s="339"/>
      <c r="E352" s="339"/>
      <c r="F352" s="339"/>
      <c r="G352" s="340"/>
      <c r="H352" s="339"/>
      <c r="I352" s="339"/>
      <c r="J352" s="339"/>
      <c r="K352" s="339"/>
      <c r="L352" s="339"/>
      <c r="M352" s="339"/>
      <c r="N352" s="339"/>
      <c r="O352" s="339"/>
      <c r="P352" s="339"/>
      <c r="Q352" s="339"/>
      <c r="R352" s="339"/>
      <c r="S352" s="339"/>
      <c r="T352" s="339"/>
      <c r="U352" s="339"/>
      <c r="V352" s="339"/>
    </row>
    <row r="353" spans="3:24" s="324" customFormat="1" ht="18.75" customHeight="1">
      <c r="C353" s="338"/>
      <c r="D353" s="339"/>
      <c r="E353" s="339"/>
      <c r="F353" s="339"/>
      <c r="G353" s="340"/>
      <c r="H353" s="339"/>
      <c r="I353" s="339"/>
      <c r="J353" s="339"/>
      <c r="K353" s="339"/>
      <c r="L353" s="339"/>
      <c r="M353" s="339"/>
      <c r="N353" s="339"/>
      <c r="O353" s="339"/>
      <c r="P353" s="339"/>
      <c r="Q353" s="339"/>
      <c r="R353" s="339"/>
      <c r="S353" s="339"/>
      <c r="T353" s="339"/>
      <c r="U353" s="339"/>
      <c r="V353" s="339"/>
    </row>
    <row r="354" spans="3:24" s="324" customFormat="1" ht="18.75" customHeight="1">
      <c r="C354" s="338"/>
      <c r="D354" s="339"/>
      <c r="E354" s="339"/>
      <c r="F354" s="339"/>
      <c r="G354" s="340"/>
      <c r="H354" s="339"/>
      <c r="I354" s="339"/>
      <c r="J354" s="339"/>
      <c r="K354" s="339"/>
      <c r="L354" s="339"/>
      <c r="M354" s="339"/>
      <c r="N354" s="339"/>
      <c r="O354" s="339"/>
      <c r="P354" s="339"/>
      <c r="Q354" s="339"/>
      <c r="R354" s="339"/>
      <c r="S354" s="339"/>
      <c r="T354" s="339"/>
      <c r="U354" s="339"/>
      <c r="V354" s="339"/>
    </row>
    <row r="355" spans="3:24" s="324" customFormat="1" ht="18.75" customHeight="1">
      <c r="C355" s="338"/>
      <c r="D355" s="339"/>
      <c r="E355" s="339"/>
      <c r="F355" s="339"/>
      <c r="G355" s="340"/>
      <c r="H355" s="339"/>
      <c r="I355" s="339"/>
      <c r="J355" s="339"/>
      <c r="K355" s="339"/>
      <c r="L355" s="339"/>
      <c r="M355" s="339"/>
      <c r="N355" s="339"/>
      <c r="O355" s="339"/>
      <c r="P355" s="339"/>
      <c r="Q355" s="339"/>
      <c r="R355" s="339"/>
      <c r="S355" s="339"/>
      <c r="T355" s="339"/>
      <c r="U355" s="339"/>
      <c r="V355" s="339"/>
    </row>
    <row r="356" spans="3:24" s="324" customFormat="1" ht="18.75" customHeight="1">
      <c r="C356" s="338"/>
      <c r="D356" s="339"/>
      <c r="E356" s="339"/>
      <c r="F356" s="339"/>
      <c r="G356" s="340"/>
      <c r="H356" s="339"/>
      <c r="I356" s="339"/>
      <c r="J356" s="339"/>
      <c r="K356" s="339"/>
      <c r="L356" s="339"/>
      <c r="M356" s="339"/>
      <c r="N356" s="339"/>
      <c r="O356" s="339"/>
      <c r="P356" s="339"/>
      <c r="Q356" s="339"/>
      <c r="R356" s="339"/>
      <c r="S356" s="339"/>
      <c r="T356" s="339"/>
      <c r="U356" s="339"/>
      <c r="V356" s="339"/>
    </row>
    <row r="357" spans="3:24" s="324" customFormat="1" ht="18.75" customHeight="1">
      <c r="C357" s="338"/>
      <c r="D357" s="339"/>
      <c r="E357" s="339"/>
      <c r="F357" s="339"/>
      <c r="G357" s="340"/>
      <c r="H357" s="339"/>
      <c r="I357" s="339"/>
      <c r="J357" s="339"/>
      <c r="K357" s="339"/>
      <c r="L357" s="339"/>
      <c r="M357" s="339"/>
      <c r="N357" s="339"/>
      <c r="O357" s="339"/>
      <c r="P357" s="339"/>
      <c r="Q357" s="339"/>
      <c r="R357" s="339"/>
      <c r="S357" s="339"/>
      <c r="T357" s="339"/>
      <c r="U357" s="339"/>
      <c r="V357" s="339"/>
    </row>
    <row r="358" spans="3:24" s="324" customFormat="1" ht="18.75" customHeight="1">
      <c r="C358" s="338"/>
      <c r="D358" s="339"/>
      <c r="E358" s="339"/>
      <c r="F358" s="339"/>
      <c r="G358" s="340"/>
      <c r="H358" s="339"/>
      <c r="I358" s="339"/>
      <c r="J358" s="339"/>
      <c r="K358" s="339"/>
      <c r="L358" s="339"/>
      <c r="M358" s="339"/>
      <c r="N358" s="339"/>
      <c r="O358" s="339"/>
      <c r="P358" s="339"/>
      <c r="Q358" s="339"/>
      <c r="R358" s="339"/>
      <c r="S358" s="339"/>
      <c r="T358" s="339"/>
      <c r="U358" s="339"/>
      <c r="V358" s="339"/>
    </row>
    <row r="359" spans="3:24" ht="18.75" customHeight="1">
      <c r="C359" s="341"/>
      <c r="D359" s="341"/>
      <c r="E359" s="341"/>
      <c r="F359" s="341"/>
      <c r="G359" s="341"/>
      <c r="H359" s="342"/>
      <c r="I359" s="342"/>
      <c r="J359" s="342"/>
      <c r="K359" s="342"/>
      <c r="L359" s="342"/>
      <c r="M359" s="342"/>
      <c r="N359" s="342"/>
      <c r="O359" s="342"/>
      <c r="P359" s="342"/>
      <c r="Q359" s="342"/>
      <c r="R359" s="342"/>
      <c r="S359" s="342"/>
      <c r="T359" s="342"/>
      <c r="U359" s="342"/>
      <c r="V359" s="342"/>
    </row>
    <row r="360" spans="3:24" ht="21.95" customHeight="1">
      <c r="C360" s="306" t="s">
        <v>347</v>
      </c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</row>
    <row r="361" spans="3:24" ht="21.95" customHeight="1">
      <c r="C361" s="306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</row>
    <row r="362" spans="3:24" ht="21.95" customHeight="1">
      <c r="C362" s="309" t="s">
        <v>111</v>
      </c>
      <c r="D362" s="310"/>
      <c r="E362" s="310"/>
      <c r="F362" s="310"/>
      <c r="G362" s="310"/>
      <c r="H362" s="66"/>
      <c r="I362" s="66"/>
      <c r="J362" s="66"/>
      <c r="K362" s="66"/>
      <c r="L362" s="63"/>
      <c r="M362" s="63"/>
      <c r="N362" s="63"/>
      <c r="O362" s="63"/>
      <c r="P362" s="63"/>
      <c r="Q362" s="63"/>
      <c r="R362" s="63"/>
      <c r="S362" s="63"/>
      <c r="T362" s="63"/>
    </row>
    <row r="363" spans="3:24" ht="21.95" customHeight="1">
      <c r="C363" s="312" t="s">
        <v>28</v>
      </c>
      <c r="E363" s="328" t="s">
        <v>354</v>
      </c>
      <c r="F363" s="329" t="str">
        <f>F6</f>
        <v>（エリア指定断面）</v>
      </c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</row>
    <row r="364" spans="3:24" s="315" customFormat="1" ht="21.95" customHeight="1">
      <c r="C364" s="433" t="s">
        <v>103</v>
      </c>
      <c r="D364" s="434"/>
      <c r="E364" s="431" t="s">
        <v>24</v>
      </c>
      <c r="F364" s="431" t="s">
        <v>112</v>
      </c>
      <c r="G364" s="431" t="s">
        <v>113</v>
      </c>
      <c r="H364" s="19" t="s">
        <v>79</v>
      </c>
      <c r="I364" s="19" t="s">
        <v>80</v>
      </c>
      <c r="J364" s="19" t="s">
        <v>81</v>
      </c>
      <c r="K364" s="19" t="s">
        <v>82</v>
      </c>
      <c r="L364" s="19" t="s">
        <v>83</v>
      </c>
      <c r="M364" s="19" t="s">
        <v>84</v>
      </c>
      <c r="N364" s="19" t="s">
        <v>98</v>
      </c>
      <c r="O364" s="19" t="s">
        <v>85</v>
      </c>
      <c r="P364" s="19" t="s">
        <v>86</v>
      </c>
      <c r="Q364" s="19" t="s">
        <v>87</v>
      </c>
      <c r="R364" s="19" t="s">
        <v>88</v>
      </c>
      <c r="S364" s="19" t="s">
        <v>89</v>
      </c>
      <c r="T364" s="19" t="s">
        <v>94</v>
      </c>
      <c r="U364" s="283" t="s">
        <v>99</v>
      </c>
      <c r="V364" s="283" t="s">
        <v>100</v>
      </c>
      <c r="W364" s="305"/>
      <c r="X364" s="226" t="s">
        <v>415</v>
      </c>
    </row>
    <row r="365" spans="3:24" s="315" customFormat="1" ht="21.95" customHeight="1">
      <c r="C365" s="435"/>
      <c r="D365" s="436"/>
      <c r="E365" s="432"/>
      <c r="F365" s="432"/>
      <c r="G365" s="432"/>
      <c r="H365" s="266" t="s">
        <v>460</v>
      </c>
      <c r="I365" s="266" t="s">
        <v>454</v>
      </c>
      <c r="J365" s="266" t="s">
        <v>456</v>
      </c>
      <c r="K365" s="266" t="s">
        <v>456</v>
      </c>
      <c r="L365" s="266" t="s">
        <v>454</v>
      </c>
      <c r="M365" s="266" t="s">
        <v>457</v>
      </c>
      <c r="N365" s="23"/>
      <c r="O365" s="266" t="s">
        <v>454</v>
      </c>
      <c r="P365" s="266" t="s">
        <v>455</v>
      </c>
      <c r="Q365" s="266" t="s">
        <v>455</v>
      </c>
      <c r="R365" s="266" t="s">
        <v>452</v>
      </c>
      <c r="S365" s="266" t="s">
        <v>452</v>
      </c>
      <c r="T365" s="266" t="s">
        <v>461</v>
      </c>
      <c r="U365" s="285"/>
      <c r="V365" s="285"/>
      <c r="W365" s="305"/>
      <c r="X365" s="226" t="s">
        <v>416</v>
      </c>
    </row>
    <row r="366" spans="3:24" s="271" customFormat="1" ht="37.5" customHeight="1">
      <c r="C366" s="438" t="s">
        <v>116</v>
      </c>
      <c r="D366" s="438" t="s">
        <v>117</v>
      </c>
      <c r="E366" s="532"/>
      <c r="F366" s="534"/>
      <c r="G366" s="268" t="s">
        <v>408</v>
      </c>
      <c r="H366" s="303"/>
      <c r="I366" s="303"/>
      <c r="J366" s="303"/>
      <c r="K366" s="303"/>
      <c r="L366" s="303"/>
      <c r="M366" s="303"/>
      <c r="N366" s="270"/>
      <c r="O366" s="303"/>
      <c r="P366" s="303"/>
      <c r="Q366" s="303"/>
      <c r="R366" s="303"/>
      <c r="S366" s="303"/>
      <c r="T366" s="303"/>
      <c r="U366" s="270"/>
      <c r="V366" s="270"/>
    </row>
    <row r="367" spans="3:24" s="271" customFormat="1" ht="37.5" customHeight="1">
      <c r="C367" s="439"/>
      <c r="D367" s="439"/>
      <c r="E367" s="533"/>
      <c r="F367" s="535"/>
      <c r="G367" s="268" t="s">
        <v>411</v>
      </c>
      <c r="H367" s="303"/>
      <c r="I367" s="303"/>
      <c r="J367" s="303"/>
      <c r="K367" s="303"/>
      <c r="L367" s="303"/>
      <c r="M367" s="303"/>
      <c r="N367" s="269" t="str">
        <f>IF(COUNT(H367:M367)=0,"",SUM(H367:M367))</f>
        <v/>
      </c>
      <c r="O367" s="303"/>
      <c r="P367" s="303"/>
      <c r="Q367" s="303"/>
      <c r="R367" s="303"/>
      <c r="S367" s="303"/>
      <c r="T367" s="303"/>
      <c r="U367" s="269" t="str">
        <f>IF(COUNT(O367:T367)=0,"",SUM(O367:T367))</f>
        <v/>
      </c>
      <c r="V367" s="269" t="str">
        <f>IF(COUNT(N367,U367)=0,"",SUM(N367,U367))</f>
        <v/>
      </c>
    </row>
    <row r="368" spans="3:24" s="271" customFormat="1" ht="37.5" customHeight="1">
      <c r="C368" s="439"/>
      <c r="D368" s="439"/>
      <c r="E368" s="532"/>
      <c r="F368" s="534"/>
      <c r="G368" s="268" t="s">
        <v>408</v>
      </c>
      <c r="H368" s="303"/>
      <c r="I368" s="303"/>
      <c r="J368" s="303"/>
      <c r="K368" s="303"/>
      <c r="L368" s="303"/>
      <c r="M368" s="303"/>
      <c r="N368" s="270"/>
      <c r="O368" s="303"/>
      <c r="P368" s="303"/>
      <c r="Q368" s="303"/>
      <c r="R368" s="303"/>
      <c r="S368" s="303"/>
      <c r="T368" s="303"/>
      <c r="U368" s="270"/>
      <c r="V368" s="270"/>
    </row>
    <row r="369" spans="3:27" s="271" customFormat="1" ht="37.5" customHeight="1">
      <c r="C369" s="439"/>
      <c r="D369" s="439"/>
      <c r="E369" s="533"/>
      <c r="F369" s="535"/>
      <c r="G369" s="268" t="s">
        <v>411</v>
      </c>
      <c r="H369" s="303"/>
      <c r="I369" s="303"/>
      <c r="J369" s="303"/>
      <c r="K369" s="303"/>
      <c r="L369" s="303"/>
      <c r="M369" s="303"/>
      <c r="N369" s="269" t="str">
        <f t="shared" ref="N369" si="375">IF(COUNT(H369:M369)=0,"",SUM(H369:M369))</f>
        <v/>
      </c>
      <c r="O369" s="303"/>
      <c r="P369" s="303"/>
      <c r="Q369" s="303"/>
      <c r="R369" s="303"/>
      <c r="S369" s="303"/>
      <c r="T369" s="303"/>
      <c r="U369" s="269" t="str">
        <f t="shared" ref="U369" si="376">IF(COUNT(O369:T369)=0,"",SUM(O369:T369))</f>
        <v/>
      </c>
      <c r="V369" s="269" t="str">
        <f t="shared" ref="V369" si="377">IF(COUNT(N369,U369)=0,"",SUM(N369,U369))</f>
        <v/>
      </c>
    </row>
    <row r="370" spans="3:27" s="271" customFormat="1" ht="37.5" customHeight="1">
      <c r="C370" s="439"/>
      <c r="D370" s="439"/>
      <c r="E370" s="532"/>
      <c r="F370" s="534"/>
      <c r="G370" s="268" t="s">
        <v>408</v>
      </c>
      <c r="H370" s="303"/>
      <c r="I370" s="303"/>
      <c r="J370" s="303"/>
      <c r="K370" s="303"/>
      <c r="L370" s="303"/>
      <c r="M370" s="303"/>
      <c r="N370" s="270"/>
      <c r="O370" s="303"/>
      <c r="P370" s="303"/>
      <c r="Q370" s="303"/>
      <c r="R370" s="303"/>
      <c r="S370" s="303"/>
      <c r="T370" s="303"/>
      <c r="U370" s="270"/>
      <c r="V370" s="270"/>
    </row>
    <row r="371" spans="3:27" s="271" customFormat="1" ht="37.5" customHeight="1">
      <c r="C371" s="439"/>
      <c r="D371" s="439"/>
      <c r="E371" s="533"/>
      <c r="F371" s="535"/>
      <c r="G371" s="268" t="s">
        <v>411</v>
      </c>
      <c r="H371" s="303"/>
      <c r="I371" s="303"/>
      <c r="J371" s="303"/>
      <c r="K371" s="303"/>
      <c r="L371" s="303"/>
      <c r="M371" s="303"/>
      <c r="N371" s="269" t="str">
        <f t="shared" ref="N371" si="378">IF(COUNT(H371:M371)=0,"",SUM(H371:M371))</f>
        <v/>
      </c>
      <c r="O371" s="303"/>
      <c r="P371" s="303"/>
      <c r="Q371" s="303"/>
      <c r="R371" s="303"/>
      <c r="S371" s="303"/>
      <c r="T371" s="303"/>
      <c r="U371" s="269" t="str">
        <f t="shared" ref="U371" si="379">IF(COUNT(O371:T371)=0,"",SUM(O371:T371))</f>
        <v/>
      </c>
      <c r="V371" s="269" t="str">
        <f t="shared" ref="V371" si="380">IF(COUNT(N371,U371)=0,"",SUM(N371,U371))</f>
        <v/>
      </c>
    </row>
    <row r="372" spans="3:27" s="271" customFormat="1" ht="37.5" customHeight="1">
      <c r="C372" s="439"/>
      <c r="D372" s="439"/>
      <c r="E372" s="443" t="s">
        <v>118</v>
      </c>
      <c r="F372" s="444"/>
      <c r="G372" s="273" t="s">
        <v>408</v>
      </c>
      <c r="H372" s="274" t="str">
        <f t="shared" ref="H372:M372" si="381">IF(COUNTIFS($G366:$G371,$G372,H366:H371,"&lt;&gt;")=0,"",SUMIF($G366:$G371,$G372,H366:H371))</f>
        <v/>
      </c>
      <c r="I372" s="274" t="str">
        <f t="shared" si="381"/>
        <v/>
      </c>
      <c r="J372" s="274" t="str">
        <f t="shared" si="381"/>
        <v/>
      </c>
      <c r="K372" s="274" t="str">
        <f t="shared" si="381"/>
        <v/>
      </c>
      <c r="L372" s="274" t="str">
        <f t="shared" si="381"/>
        <v/>
      </c>
      <c r="M372" s="274" t="str">
        <f t="shared" si="381"/>
        <v/>
      </c>
      <c r="N372" s="241"/>
      <c r="O372" s="274" t="str">
        <f t="shared" ref="O372:T372" si="382">IF(COUNTIFS($G366:$G371,$G372,O366:O371,"&lt;&gt;")=0,"",SUMIF($G366:$G371,$G372,O366:O371))</f>
        <v/>
      </c>
      <c r="P372" s="274" t="str">
        <f t="shared" si="382"/>
        <v/>
      </c>
      <c r="Q372" s="274" t="str">
        <f t="shared" si="382"/>
        <v/>
      </c>
      <c r="R372" s="274" t="str">
        <f t="shared" si="382"/>
        <v/>
      </c>
      <c r="S372" s="274" t="str">
        <f t="shared" si="382"/>
        <v/>
      </c>
      <c r="T372" s="274" t="str">
        <f t="shared" si="382"/>
        <v/>
      </c>
      <c r="U372" s="241"/>
      <c r="V372" s="241"/>
      <c r="X372" s="272" t="s">
        <v>414</v>
      </c>
      <c r="AA372" s="271">
        <v>1</v>
      </c>
    </row>
    <row r="373" spans="3:27" s="271" customFormat="1" ht="37.5" customHeight="1">
      <c r="C373" s="439"/>
      <c r="D373" s="440"/>
      <c r="E373" s="445"/>
      <c r="F373" s="446"/>
      <c r="G373" s="273" t="s">
        <v>411</v>
      </c>
      <c r="H373" s="274" t="str">
        <f t="shared" ref="H373:M373" si="383">IF(COUNTIFS($G366:$G371,$G373,H366:H371,"&lt;&gt;")=0,"",SUMIF($G366:$G371,$G373,H366:H371))</f>
        <v/>
      </c>
      <c r="I373" s="274" t="str">
        <f t="shared" si="383"/>
        <v/>
      </c>
      <c r="J373" s="274" t="str">
        <f t="shared" si="383"/>
        <v/>
      </c>
      <c r="K373" s="274" t="str">
        <f t="shared" si="383"/>
        <v/>
      </c>
      <c r="L373" s="274" t="str">
        <f t="shared" si="383"/>
        <v/>
      </c>
      <c r="M373" s="274" t="str">
        <f t="shared" si="383"/>
        <v/>
      </c>
      <c r="N373" s="242" t="str">
        <f t="shared" ref="N373" si="384">IF(COUNT(H373:M373)=0,"",SUM(H373:M373))</f>
        <v/>
      </c>
      <c r="O373" s="274" t="str">
        <f t="shared" ref="O373:T373" si="385">IF(COUNTIFS($G366:$G371,$G373,O366:O371,"&lt;&gt;")=0,"",SUMIF($G366:$G371,$G373,O366:O371))</f>
        <v/>
      </c>
      <c r="P373" s="274" t="str">
        <f t="shared" si="385"/>
        <v/>
      </c>
      <c r="Q373" s="274" t="str">
        <f t="shared" si="385"/>
        <v/>
      </c>
      <c r="R373" s="274" t="str">
        <f t="shared" si="385"/>
        <v/>
      </c>
      <c r="S373" s="274" t="str">
        <f t="shared" si="385"/>
        <v/>
      </c>
      <c r="T373" s="274" t="str">
        <f t="shared" si="385"/>
        <v/>
      </c>
      <c r="U373" s="242" t="str">
        <f t="shared" ref="U373" si="386">IF(COUNT(O373:T373)=0,"",SUM(O373:T373))</f>
        <v/>
      </c>
      <c r="V373" s="242" t="str">
        <f t="shared" ref="V373" si="387">IF(COUNT(N373,U373)=0,"",SUM(N373,U373))</f>
        <v/>
      </c>
      <c r="X373" s="272" t="s">
        <v>414</v>
      </c>
      <c r="AA373" s="271">
        <v>2</v>
      </c>
    </row>
    <row r="374" spans="3:27" s="271" customFormat="1" ht="37.5" customHeight="1">
      <c r="C374" s="439"/>
      <c r="D374" s="438" t="s">
        <v>346</v>
      </c>
      <c r="E374" s="532"/>
      <c r="F374" s="534"/>
      <c r="G374" s="268" t="s">
        <v>408</v>
      </c>
      <c r="H374" s="303"/>
      <c r="I374" s="303"/>
      <c r="J374" s="303"/>
      <c r="K374" s="303"/>
      <c r="L374" s="303"/>
      <c r="M374" s="303"/>
      <c r="N374" s="270"/>
      <c r="O374" s="303"/>
      <c r="P374" s="303"/>
      <c r="Q374" s="303"/>
      <c r="R374" s="303"/>
      <c r="S374" s="303"/>
      <c r="T374" s="303"/>
      <c r="U374" s="270"/>
      <c r="V374" s="270"/>
    </row>
    <row r="375" spans="3:27" s="271" customFormat="1" ht="37.5" customHeight="1">
      <c r="C375" s="439"/>
      <c r="D375" s="439"/>
      <c r="E375" s="533"/>
      <c r="F375" s="535"/>
      <c r="G375" s="268" t="s">
        <v>411</v>
      </c>
      <c r="H375" s="303"/>
      <c r="I375" s="303"/>
      <c r="J375" s="303"/>
      <c r="K375" s="303"/>
      <c r="L375" s="303"/>
      <c r="M375" s="303"/>
      <c r="N375" s="269" t="str">
        <f>IF(COUNT(H375:M375)=0,"",SUM(H375:M375))</f>
        <v/>
      </c>
      <c r="O375" s="303"/>
      <c r="P375" s="303"/>
      <c r="Q375" s="303"/>
      <c r="R375" s="303"/>
      <c r="S375" s="303"/>
      <c r="T375" s="303"/>
      <c r="U375" s="269" t="str">
        <f>IF(COUNT(O375:T375)=0,"",SUM(O375:T375))</f>
        <v/>
      </c>
      <c r="V375" s="269" t="str">
        <f>IF(COUNT(N375,U375)=0,"",SUM(N375,U375))</f>
        <v/>
      </c>
    </row>
    <row r="376" spans="3:27" s="271" customFormat="1" ht="37.5" customHeight="1">
      <c r="C376" s="439"/>
      <c r="D376" s="439"/>
      <c r="E376" s="532"/>
      <c r="F376" s="534"/>
      <c r="G376" s="268" t="s">
        <v>408</v>
      </c>
      <c r="H376" s="303"/>
      <c r="I376" s="303"/>
      <c r="J376" s="303"/>
      <c r="K376" s="303"/>
      <c r="L376" s="303"/>
      <c r="M376" s="303"/>
      <c r="N376" s="270"/>
      <c r="O376" s="303"/>
      <c r="P376" s="303"/>
      <c r="Q376" s="303"/>
      <c r="R376" s="303"/>
      <c r="S376" s="303"/>
      <c r="T376" s="303"/>
      <c r="U376" s="270"/>
      <c r="V376" s="270"/>
    </row>
    <row r="377" spans="3:27" s="271" customFormat="1" ht="37.5" customHeight="1">
      <c r="C377" s="439"/>
      <c r="D377" s="439"/>
      <c r="E377" s="533"/>
      <c r="F377" s="535"/>
      <c r="G377" s="268" t="s">
        <v>411</v>
      </c>
      <c r="H377" s="303"/>
      <c r="I377" s="303"/>
      <c r="J377" s="303"/>
      <c r="K377" s="303"/>
      <c r="L377" s="303"/>
      <c r="M377" s="303"/>
      <c r="N377" s="269" t="str">
        <f t="shared" ref="N377" si="388">IF(COUNT(H377:M377)=0,"",SUM(H377:M377))</f>
        <v/>
      </c>
      <c r="O377" s="303"/>
      <c r="P377" s="303"/>
      <c r="Q377" s="303"/>
      <c r="R377" s="303"/>
      <c r="S377" s="303"/>
      <c r="T377" s="303"/>
      <c r="U377" s="269" t="str">
        <f t="shared" ref="U377" si="389">IF(COUNT(O377:T377)=0,"",SUM(O377:T377))</f>
        <v/>
      </c>
      <c r="V377" s="269" t="str">
        <f t="shared" ref="V377" si="390">IF(COUNT(N377,U377)=0,"",SUM(N377,U377))</f>
        <v/>
      </c>
    </row>
    <row r="378" spans="3:27" s="271" customFormat="1" ht="37.5" customHeight="1">
      <c r="C378" s="439"/>
      <c r="D378" s="439"/>
      <c r="E378" s="532"/>
      <c r="F378" s="534"/>
      <c r="G378" s="268" t="s">
        <v>408</v>
      </c>
      <c r="H378" s="303"/>
      <c r="I378" s="303"/>
      <c r="J378" s="303"/>
      <c r="K378" s="303"/>
      <c r="L378" s="303"/>
      <c r="M378" s="303"/>
      <c r="N378" s="270"/>
      <c r="O378" s="303"/>
      <c r="P378" s="303"/>
      <c r="Q378" s="303"/>
      <c r="R378" s="303"/>
      <c r="S378" s="303"/>
      <c r="T378" s="303"/>
      <c r="U378" s="270"/>
      <c r="V378" s="270"/>
    </row>
    <row r="379" spans="3:27" s="271" customFormat="1" ht="37.5" customHeight="1">
      <c r="C379" s="439"/>
      <c r="D379" s="439"/>
      <c r="E379" s="533"/>
      <c r="F379" s="535"/>
      <c r="G379" s="268" t="s">
        <v>411</v>
      </c>
      <c r="H379" s="303"/>
      <c r="I379" s="303"/>
      <c r="J379" s="303"/>
      <c r="K379" s="303"/>
      <c r="L379" s="303"/>
      <c r="M379" s="303"/>
      <c r="N379" s="269" t="str">
        <f t="shared" ref="N379" si="391">IF(COUNT(H379:M379)=0,"",SUM(H379:M379))</f>
        <v/>
      </c>
      <c r="O379" s="303"/>
      <c r="P379" s="303"/>
      <c r="Q379" s="303"/>
      <c r="R379" s="303"/>
      <c r="S379" s="303"/>
      <c r="T379" s="303"/>
      <c r="U379" s="269" t="str">
        <f t="shared" ref="U379" si="392">IF(COUNT(O379:T379)=0,"",SUM(O379:T379))</f>
        <v/>
      </c>
      <c r="V379" s="269" t="str">
        <f t="shared" ref="V379" si="393">IF(COUNT(N379,U379)=0,"",SUM(N379,U379))</f>
        <v/>
      </c>
    </row>
    <row r="380" spans="3:27" s="271" customFormat="1" ht="37.5" customHeight="1">
      <c r="C380" s="439"/>
      <c r="D380" s="439"/>
      <c r="E380" s="443" t="s">
        <v>118</v>
      </c>
      <c r="F380" s="444"/>
      <c r="G380" s="273" t="s">
        <v>408</v>
      </c>
      <c r="H380" s="274" t="str">
        <f>IF(COUNTIFS($G374:$G379,$G380,H374:H379,"&lt;&gt;")=0,"",SUMIF($G374:$G379,$G380,H374:H379))</f>
        <v/>
      </c>
      <c r="I380" s="274" t="str">
        <f t="shared" ref="I380:M380" si="394">IF(COUNTIFS($G374:$G379,$G380,I374:I379,"&lt;&gt;")=0,"",SUMIF($G374:$G379,$G380,I374:I379))</f>
        <v/>
      </c>
      <c r="J380" s="274" t="str">
        <f t="shared" si="394"/>
        <v/>
      </c>
      <c r="K380" s="274" t="str">
        <f t="shared" si="394"/>
        <v/>
      </c>
      <c r="L380" s="274" t="str">
        <f t="shared" si="394"/>
        <v/>
      </c>
      <c r="M380" s="274" t="str">
        <f t="shared" si="394"/>
        <v/>
      </c>
      <c r="N380" s="241"/>
      <c r="O380" s="274" t="str">
        <f>IF(COUNTIFS($G374:$G379,$G380,O374:O379,"&lt;&gt;")=0,"",SUMIF($G374:$G379,$G380,O374:O379))</f>
        <v/>
      </c>
      <c r="P380" s="274" t="str">
        <f t="shared" ref="P380:T380" si="395">IF(COUNTIFS($G374:$G379,$G380,P374:P379,"&lt;&gt;")=0,"",SUMIF($G374:$G379,$G380,P374:P379))</f>
        <v/>
      </c>
      <c r="Q380" s="274" t="str">
        <f t="shared" si="395"/>
        <v/>
      </c>
      <c r="R380" s="274" t="str">
        <f t="shared" si="395"/>
        <v/>
      </c>
      <c r="S380" s="274" t="str">
        <f t="shared" si="395"/>
        <v/>
      </c>
      <c r="T380" s="274" t="str">
        <f t="shared" si="395"/>
        <v/>
      </c>
      <c r="U380" s="241"/>
      <c r="V380" s="241"/>
      <c r="X380" s="272" t="s">
        <v>414</v>
      </c>
      <c r="AA380" s="271">
        <v>3</v>
      </c>
    </row>
    <row r="381" spans="3:27" s="271" customFormat="1" ht="37.5" customHeight="1">
      <c r="C381" s="439"/>
      <c r="D381" s="440"/>
      <c r="E381" s="445"/>
      <c r="F381" s="446"/>
      <c r="G381" s="273" t="s">
        <v>411</v>
      </c>
      <c r="H381" s="274" t="str">
        <f>IF(COUNTIFS($G374:$G379,$G381,H374:H379,"&lt;&gt;")=0,"",SUMIF($G374:$G379,$G381,H374:H379))</f>
        <v/>
      </c>
      <c r="I381" s="274" t="str">
        <f t="shared" ref="I381:M381" si="396">IF(COUNTIFS($G374:$G379,$G381,I374:I379,"&lt;&gt;")=0,"",SUMIF($G374:$G379,$G381,I374:I379))</f>
        <v/>
      </c>
      <c r="J381" s="274" t="str">
        <f t="shared" si="396"/>
        <v/>
      </c>
      <c r="K381" s="274" t="str">
        <f t="shared" si="396"/>
        <v/>
      </c>
      <c r="L381" s="274" t="str">
        <f t="shared" si="396"/>
        <v/>
      </c>
      <c r="M381" s="274" t="str">
        <f t="shared" si="396"/>
        <v/>
      </c>
      <c r="N381" s="242" t="str">
        <f t="shared" ref="N381" si="397">IF(COUNT(H381:M381)=0,"",SUM(H381:M381))</f>
        <v/>
      </c>
      <c r="O381" s="274" t="str">
        <f>IF(COUNTIFS($G374:$G379,$G381,O374:O379,"&lt;&gt;")=0,"",SUMIF($G374:$G379,$G381,O374:O379))</f>
        <v/>
      </c>
      <c r="P381" s="274" t="str">
        <f t="shared" ref="P381:T381" si="398">IF(COUNTIFS($G374:$G379,$G381,P374:P379,"&lt;&gt;")=0,"",SUMIF($G374:$G379,$G381,P374:P379))</f>
        <v/>
      </c>
      <c r="Q381" s="274" t="str">
        <f t="shared" si="398"/>
        <v/>
      </c>
      <c r="R381" s="274" t="str">
        <f t="shared" si="398"/>
        <v/>
      </c>
      <c r="S381" s="274" t="str">
        <f t="shared" si="398"/>
        <v/>
      </c>
      <c r="T381" s="274" t="str">
        <f t="shared" si="398"/>
        <v/>
      </c>
      <c r="U381" s="242" t="str">
        <f t="shared" ref="U381" si="399">IF(COUNT(O381:T381)=0,"",SUM(O381:T381))</f>
        <v/>
      </c>
      <c r="V381" s="242" t="str">
        <f t="shared" ref="V381" si="400">IF(COUNT(N381,U381)=0,"",SUM(N381,U381))</f>
        <v/>
      </c>
      <c r="X381" s="272" t="s">
        <v>414</v>
      </c>
      <c r="AA381" s="271">
        <v>4</v>
      </c>
    </row>
    <row r="382" spans="3:27" s="271" customFormat="1" ht="37.5" customHeight="1">
      <c r="C382" s="439"/>
      <c r="D382" s="438" t="s">
        <v>119</v>
      </c>
      <c r="E382" s="532"/>
      <c r="F382" s="534"/>
      <c r="G382" s="268" t="s">
        <v>408</v>
      </c>
      <c r="H382" s="303"/>
      <c r="I382" s="303"/>
      <c r="J382" s="303"/>
      <c r="K382" s="303"/>
      <c r="L382" s="303"/>
      <c r="M382" s="303"/>
      <c r="N382" s="270"/>
      <c r="O382" s="303"/>
      <c r="P382" s="303"/>
      <c r="Q382" s="303"/>
      <c r="R382" s="303"/>
      <c r="S382" s="303"/>
      <c r="T382" s="303"/>
      <c r="U382" s="270"/>
      <c r="V382" s="270"/>
    </row>
    <row r="383" spans="3:27" s="271" customFormat="1" ht="34.5">
      <c r="C383" s="439"/>
      <c r="D383" s="439"/>
      <c r="E383" s="533"/>
      <c r="F383" s="535"/>
      <c r="G383" s="268" t="s">
        <v>411</v>
      </c>
      <c r="H383" s="303"/>
      <c r="I383" s="303"/>
      <c r="J383" s="303"/>
      <c r="K383" s="303"/>
      <c r="L383" s="303"/>
      <c r="M383" s="303"/>
      <c r="N383" s="269" t="str">
        <f>IF(COUNT(H383:M383)=0,"",SUM(H383:M383))</f>
        <v/>
      </c>
      <c r="O383" s="303"/>
      <c r="P383" s="303"/>
      <c r="Q383" s="303"/>
      <c r="R383" s="303"/>
      <c r="S383" s="303"/>
      <c r="T383" s="303"/>
      <c r="U383" s="269" t="str">
        <f>IF(COUNT(O383:T383)=0,"",SUM(O383:T383))</f>
        <v/>
      </c>
      <c r="V383" s="269" t="str">
        <f>IF(COUNT(N383,U383)=0,"",SUM(N383,U383))</f>
        <v/>
      </c>
    </row>
    <row r="384" spans="3:27" s="271" customFormat="1" ht="34.5">
      <c r="C384" s="439"/>
      <c r="D384" s="439"/>
      <c r="E384" s="532"/>
      <c r="F384" s="534"/>
      <c r="G384" s="268" t="s">
        <v>408</v>
      </c>
      <c r="H384" s="303"/>
      <c r="I384" s="303"/>
      <c r="J384" s="303"/>
      <c r="K384" s="303"/>
      <c r="L384" s="303"/>
      <c r="M384" s="303"/>
      <c r="N384" s="270"/>
      <c r="O384" s="303"/>
      <c r="P384" s="303"/>
      <c r="Q384" s="303"/>
      <c r="R384" s="303"/>
      <c r="S384" s="303"/>
      <c r="T384" s="303"/>
      <c r="U384" s="270"/>
      <c r="V384" s="270"/>
    </row>
    <row r="385" spans="3:27" s="271" customFormat="1" ht="34.5">
      <c r="C385" s="439"/>
      <c r="D385" s="439"/>
      <c r="E385" s="533"/>
      <c r="F385" s="535"/>
      <c r="G385" s="268" t="s">
        <v>411</v>
      </c>
      <c r="H385" s="303"/>
      <c r="I385" s="303"/>
      <c r="J385" s="303"/>
      <c r="K385" s="303"/>
      <c r="L385" s="303"/>
      <c r="M385" s="303"/>
      <c r="N385" s="269" t="str">
        <f t="shared" ref="N385" si="401">IF(COUNT(H385:M385)=0,"",SUM(H385:M385))</f>
        <v/>
      </c>
      <c r="O385" s="303"/>
      <c r="P385" s="303"/>
      <c r="Q385" s="303"/>
      <c r="R385" s="303"/>
      <c r="S385" s="303"/>
      <c r="T385" s="303"/>
      <c r="U385" s="269" t="str">
        <f t="shared" ref="U385" si="402">IF(COUNT(O385:T385)=0,"",SUM(O385:T385))</f>
        <v/>
      </c>
      <c r="V385" s="269" t="str">
        <f t="shared" ref="V385" si="403">IF(COUNT(N385,U385)=0,"",SUM(N385,U385))</f>
        <v/>
      </c>
    </row>
    <row r="386" spans="3:27" s="271" customFormat="1" ht="34.5">
      <c r="C386" s="439"/>
      <c r="D386" s="439"/>
      <c r="E386" s="532"/>
      <c r="F386" s="534"/>
      <c r="G386" s="268" t="s">
        <v>408</v>
      </c>
      <c r="H386" s="303"/>
      <c r="I386" s="303"/>
      <c r="J386" s="303"/>
      <c r="K386" s="303"/>
      <c r="L386" s="303"/>
      <c r="M386" s="303"/>
      <c r="N386" s="270"/>
      <c r="O386" s="303"/>
      <c r="P386" s="303"/>
      <c r="Q386" s="303"/>
      <c r="R386" s="303"/>
      <c r="S386" s="303"/>
      <c r="T386" s="303"/>
      <c r="U386" s="270"/>
      <c r="V386" s="270"/>
    </row>
    <row r="387" spans="3:27" s="271" customFormat="1" ht="34.5">
      <c r="C387" s="439"/>
      <c r="D387" s="439"/>
      <c r="E387" s="533"/>
      <c r="F387" s="535"/>
      <c r="G387" s="268" t="s">
        <v>411</v>
      </c>
      <c r="H387" s="303"/>
      <c r="I387" s="303"/>
      <c r="J387" s="303"/>
      <c r="K387" s="303"/>
      <c r="L387" s="303"/>
      <c r="M387" s="303"/>
      <c r="N387" s="269" t="str">
        <f t="shared" ref="N387" si="404">IF(COUNT(H387:M387)=0,"",SUM(H387:M387))</f>
        <v/>
      </c>
      <c r="O387" s="303"/>
      <c r="P387" s="303"/>
      <c r="Q387" s="303"/>
      <c r="R387" s="303"/>
      <c r="S387" s="303"/>
      <c r="T387" s="303"/>
      <c r="U387" s="269" t="str">
        <f t="shared" ref="U387" si="405">IF(COUNT(O387:T387)=0,"",SUM(O387:T387))</f>
        <v/>
      </c>
      <c r="V387" s="269" t="str">
        <f t="shared" ref="V387" si="406">IF(COUNT(N387,U387)=0,"",SUM(N387,U387))</f>
        <v/>
      </c>
    </row>
    <row r="388" spans="3:27" s="271" customFormat="1" ht="34.5">
      <c r="C388" s="439"/>
      <c r="D388" s="439"/>
      <c r="E388" s="443" t="s">
        <v>118</v>
      </c>
      <c r="F388" s="444"/>
      <c r="G388" s="273" t="s">
        <v>408</v>
      </c>
      <c r="H388" s="274" t="str">
        <f>IF(COUNTIFS($G382:$G387,$G388,H382:H387,"&lt;&gt;")=0,"",SUMIF($G382:$G387,$G388,H382:H387))</f>
        <v/>
      </c>
      <c r="I388" s="274" t="str">
        <f t="shared" ref="I388:M388" si="407">IF(COUNTIFS($G382:$G387,$G388,I382:I387,"&lt;&gt;")=0,"",SUMIF($G382:$G387,$G388,I382:I387))</f>
        <v/>
      </c>
      <c r="J388" s="274" t="str">
        <f t="shared" si="407"/>
        <v/>
      </c>
      <c r="K388" s="274" t="str">
        <f t="shared" si="407"/>
        <v/>
      </c>
      <c r="L388" s="274" t="str">
        <f t="shared" si="407"/>
        <v/>
      </c>
      <c r="M388" s="274" t="str">
        <f t="shared" si="407"/>
        <v/>
      </c>
      <c r="N388" s="241"/>
      <c r="O388" s="274" t="str">
        <f>IF(COUNTIFS($G382:$G387,$G388,O382:O387,"&lt;&gt;")=0,"",SUMIF($G382:$G387,$G388,O382:O387))</f>
        <v/>
      </c>
      <c r="P388" s="274" t="str">
        <f t="shared" ref="P388:T388" si="408">IF(COUNTIFS($G382:$G387,$G388,P382:P387,"&lt;&gt;")=0,"",SUMIF($G382:$G387,$G388,P382:P387))</f>
        <v/>
      </c>
      <c r="Q388" s="274" t="str">
        <f t="shared" si="408"/>
        <v/>
      </c>
      <c r="R388" s="274" t="str">
        <f t="shared" si="408"/>
        <v/>
      </c>
      <c r="S388" s="274" t="str">
        <f t="shared" si="408"/>
        <v/>
      </c>
      <c r="T388" s="274" t="str">
        <f t="shared" si="408"/>
        <v/>
      </c>
      <c r="U388" s="241"/>
      <c r="V388" s="241"/>
      <c r="X388" s="272" t="s">
        <v>414</v>
      </c>
      <c r="AA388" s="271">
        <v>5</v>
      </c>
    </row>
    <row r="389" spans="3:27" s="271" customFormat="1" ht="34.5">
      <c r="C389" s="439"/>
      <c r="D389" s="440"/>
      <c r="E389" s="445"/>
      <c r="F389" s="446"/>
      <c r="G389" s="273" t="s">
        <v>411</v>
      </c>
      <c r="H389" s="274" t="str">
        <f>IF(COUNTIFS($G382:$G387,$G389,H382:H387,"&lt;&gt;")=0,"",SUMIF($G382:$G387,$G389,H382:H387))</f>
        <v/>
      </c>
      <c r="I389" s="274" t="str">
        <f t="shared" ref="I389:M389" si="409">IF(COUNTIFS($G382:$G387,$G389,I382:I387,"&lt;&gt;")=0,"",SUMIF($G382:$G387,$G389,I382:I387))</f>
        <v/>
      </c>
      <c r="J389" s="274" t="str">
        <f t="shared" si="409"/>
        <v/>
      </c>
      <c r="K389" s="274" t="str">
        <f t="shared" si="409"/>
        <v/>
      </c>
      <c r="L389" s="274" t="str">
        <f t="shared" si="409"/>
        <v/>
      </c>
      <c r="M389" s="274" t="str">
        <f t="shared" si="409"/>
        <v/>
      </c>
      <c r="N389" s="242" t="str">
        <f t="shared" ref="N389" si="410">IF(COUNT(H389:M389)=0,"",SUM(H389:M389))</f>
        <v/>
      </c>
      <c r="O389" s="274" t="str">
        <f>IF(COUNTIFS($G382:$G387,$G389,O382:O387,"&lt;&gt;")=0,"",SUMIF($G382:$G387,$G389,O382:O387))</f>
        <v/>
      </c>
      <c r="P389" s="274" t="str">
        <f t="shared" ref="P389:T389" si="411">IF(COUNTIFS($G382:$G387,$G389,P382:P387,"&lt;&gt;")=0,"",SUMIF($G382:$G387,$G389,P382:P387))</f>
        <v/>
      </c>
      <c r="Q389" s="274" t="str">
        <f t="shared" si="411"/>
        <v/>
      </c>
      <c r="R389" s="274" t="str">
        <f t="shared" si="411"/>
        <v/>
      </c>
      <c r="S389" s="274" t="str">
        <f t="shared" si="411"/>
        <v/>
      </c>
      <c r="T389" s="274" t="str">
        <f t="shared" si="411"/>
        <v/>
      </c>
      <c r="U389" s="242" t="str">
        <f t="shared" ref="U389" si="412">IF(COUNT(O389:T389)=0,"",SUM(O389:T389))</f>
        <v/>
      </c>
      <c r="V389" s="242" t="str">
        <f t="shared" ref="V389" si="413">IF(COUNT(N389,U389)=0,"",SUM(N389,U389))</f>
        <v/>
      </c>
      <c r="X389" s="272" t="s">
        <v>414</v>
      </c>
      <c r="AA389" s="271">
        <v>6</v>
      </c>
    </row>
    <row r="390" spans="3:27" s="271" customFormat="1" ht="37.5" customHeight="1">
      <c r="C390" s="439"/>
      <c r="D390" s="438" t="s">
        <v>120</v>
      </c>
      <c r="E390" s="532"/>
      <c r="F390" s="534"/>
      <c r="G390" s="268" t="s">
        <v>408</v>
      </c>
      <c r="H390" s="303"/>
      <c r="I390" s="303"/>
      <c r="J390" s="303"/>
      <c r="K390" s="303"/>
      <c r="L390" s="303"/>
      <c r="M390" s="303"/>
      <c r="N390" s="270"/>
      <c r="O390" s="303"/>
      <c r="P390" s="303"/>
      <c r="Q390" s="303"/>
      <c r="R390" s="303"/>
      <c r="S390" s="303"/>
      <c r="T390" s="303"/>
      <c r="U390" s="270"/>
      <c r="V390" s="270"/>
    </row>
    <row r="391" spans="3:27" s="271" customFormat="1" ht="34.5">
      <c r="C391" s="439"/>
      <c r="D391" s="439"/>
      <c r="E391" s="533"/>
      <c r="F391" s="535"/>
      <c r="G391" s="268" t="s">
        <v>411</v>
      </c>
      <c r="H391" s="303"/>
      <c r="I391" s="303"/>
      <c r="J391" s="303"/>
      <c r="K391" s="303"/>
      <c r="L391" s="303"/>
      <c r="M391" s="303"/>
      <c r="N391" s="269" t="str">
        <f>IF(COUNT(H391:M391)=0,"",SUM(H391:M391))</f>
        <v/>
      </c>
      <c r="O391" s="303"/>
      <c r="P391" s="303"/>
      <c r="Q391" s="303"/>
      <c r="R391" s="303"/>
      <c r="S391" s="303"/>
      <c r="T391" s="303"/>
      <c r="U391" s="269" t="str">
        <f>IF(COUNT(O391:T391)=0,"",SUM(O391:T391))</f>
        <v/>
      </c>
      <c r="V391" s="269" t="str">
        <f>IF(COUNT(N391,U391)=0,"",SUM(N391,U391))</f>
        <v/>
      </c>
    </row>
    <row r="392" spans="3:27" s="271" customFormat="1" ht="34.5">
      <c r="C392" s="439"/>
      <c r="D392" s="439"/>
      <c r="E392" s="532"/>
      <c r="F392" s="534"/>
      <c r="G392" s="268" t="s">
        <v>408</v>
      </c>
      <c r="H392" s="303"/>
      <c r="I392" s="303"/>
      <c r="J392" s="303"/>
      <c r="K392" s="303"/>
      <c r="L392" s="303"/>
      <c r="M392" s="303"/>
      <c r="N392" s="270"/>
      <c r="O392" s="303"/>
      <c r="P392" s="303"/>
      <c r="Q392" s="303"/>
      <c r="R392" s="303"/>
      <c r="S392" s="303"/>
      <c r="T392" s="303"/>
      <c r="U392" s="270"/>
      <c r="V392" s="270"/>
    </row>
    <row r="393" spans="3:27" s="271" customFormat="1" ht="34.5">
      <c r="C393" s="439"/>
      <c r="D393" s="439"/>
      <c r="E393" s="533"/>
      <c r="F393" s="535"/>
      <c r="G393" s="268" t="s">
        <v>411</v>
      </c>
      <c r="H393" s="303"/>
      <c r="I393" s="303"/>
      <c r="J393" s="303"/>
      <c r="K393" s="303"/>
      <c r="L393" s="303"/>
      <c r="M393" s="303"/>
      <c r="N393" s="269" t="str">
        <f t="shared" ref="N393" si="414">IF(COUNT(H393:M393)=0,"",SUM(H393:M393))</f>
        <v/>
      </c>
      <c r="O393" s="303"/>
      <c r="P393" s="303"/>
      <c r="Q393" s="303"/>
      <c r="R393" s="303"/>
      <c r="S393" s="303"/>
      <c r="T393" s="303"/>
      <c r="U393" s="269" t="str">
        <f t="shared" ref="U393" si="415">IF(COUNT(O393:T393)=0,"",SUM(O393:T393))</f>
        <v/>
      </c>
      <c r="V393" s="269" t="str">
        <f t="shared" ref="V393" si="416">IF(COUNT(N393,U393)=0,"",SUM(N393,U393))</f>
        <v/>
      </c>
    </row>
    <row r="394" spans="3:27" s="271" customFormat="1" ht="34.5">
      <c r="C394" s="439"/>
      <c r="D394" s="439"/>
      <c r="E394" s="532"/>
      <c r="F394" s="534"/>
      <c r="G394" s="268" t="s">
        <v>408</v>
      </c>
      <c r="H394" s="303"/>
      <c r="I394" s="303"/>
      <c r="J394" s="303"/>
      <c r="K394" s="303"/>
      <c r="L394" s="303"/>
      <c r="M394" s="303"/>
      <c r="N394" s="270"/>
      <c r="O394" s="303"/>
      <c r="P394" s="303"/>
      <c r="Q394" s="303"/>
      <c r="R394" s="303"/>
      <c r="S394" s="303"/>
      <c r="T394" s="303"/>
      <c r="U394" s="270"/>
      <c r="V394" s="270"/>
    </row>
    <row r="395" spans="3:27" s="271" customFormat="1" ht="34.5">
      <c r="C395" s="439"/>
      <c r="D395" s="439"/>
      <c r="E395" s="533"/>
      <c r="F395" s="535"/>
      <c r="G395" s="268" t="s">
        <v>411</v>
      </c>
      <c r="H395" s="303"/>
      <c r="I395" s="303"/>
      <c r="J395" s="303"/>
      <c r="K395" s="303"/>
      <c r="L395" s="303"/>
      <c r="M395" s="303"/>
      <c r="N395" s="269" t="str">
        <f t="shared" ref="N395" si="417">IF(COUNT(H395:M395)=0,"",SUM(H395:M395))</f>
        <v/>
      </c>
      <c r="O395" s="303"/>
      <c r="P395" s="303"/>
      <c r="Q395" s="303"/>
      <c r="R395" s="303"/>
      <c r="S395" s="303"/>
      <c r="T395" s="303"/>
      <c r="U395" s="269" t="str">
        <f t="shared" ref="U395" si="418">IF(COUNT(O395:T395)=0,"",SUM(O395:T395))</f>
        <v/>
      </c>
      <c r="V395" s="269" t="str">
        <f t="shared" ref="V395" si="419">IF(COUNT(N395,U395)=0,"",SUM(N395,U395))</f>
        <v/>
      </c>
    </row>
    <row r="396" spans="3:27" s="271" customFormat="1" ht="34.5">
      <c r="C396" s="439"/>
      <c r="D396" s="439"/>
      <c r="E396" s="443" t="s">
        <v>118</v>
      </c>
      <c r="F396" s="444"/>
      <c r="G396" s="273" t="s">
        <v>408</v>
      </c>
      <c r="H396" s="274" t="str">
        <f>IF(COUNTIFS($G390:$G395,$G396,H390:H395,"&lt;&gt;")=0,"",SUMIF($G390:$G395,$G396,H390:H395))</f>
        <v/>
      </c>
      <c r="I396" s="274" t="str">
        <f t="shared" ref="I396:M396" si="420">IF(COUNTIFS($G390:$G395,$G396,I390:I395,"&lt;&gt;")=0,"",SUMIF($G390:$G395,$G396,I390:I395))</f>
        <v/>
      </c>
      <c r="J396" s="274" t="str">
        <f t="shared" si="420"/>
        <v/>
      </c>
      <c r="K396" s="274" t="str">
        <f t="shared" si="420"/>
        <v/>
      </c>
      <c r="L396" s="274" t="str">
        <f t="shared" si="420"/>
        <v/>
      </c>
      <c r="M396" s="274" t="str">
        <f t="shared" si="420"/>
        <v/>
      </c>
      <c r="N396" s="241"/>
      <c r="O396" s="274" t="str">
        <f>IF(COUNTIFS($G390:$G395,$G396,O390:O395,"&lt;&gt;")=0,"",SUMIF($G390:$G395,$G396,O390:O395))</f>
        <v/>
      </c>
      <c r="P396" s="274" t="str">
        <f t="shared" ref="P396:T396" si="421">IF(COUNTIFS($G390:$G395,$G396,P390:P395,"&lt;&gt;")=0,"",SUMIF($G390:$G395,$G396,P390:P395))</f>
        <v/>
      </c>
      <c r="Q396" s="274" t="str">
        <f t="shared" si="421"/>
        <v/>
      </c>
      <c r="R396" s="274" t="str">
        <f t="shared" si="421"/>
        <v/>
      </c>
      <c r="S396" s="274" t="str">
        <f t="shared" si="421"/>
        <v/>
      </c>
      <c r="T396" s="274" t="str">
        <f t="shared" si="421"/>
        <v/>
      </c>
      <c r="U396" s="241"/>
      <c r="V396" s="241"/>
      <c r="X396" s="272" t="s">
        <v>414</v>
      </c>
      <c r="AA396" s="271">
        <v>7</v>
      </c>
    </row>
    <row r="397" spans="3:27" s="271" customFormat="1" ht="34.5">
      <c r="C397" s="439"/>
      <c r="D397" s="440"/>
      <c r="E397" s="445"/>
      <c r="F397" s="446"/>
      <c r="G397" s="273" t="s">
        <v>411</v>
      </c>
      <c r="H397" s="274" t="str">
        <f>IF(COUNTIFS($G390:$G395,$G397,H390:H395,"&lt;&gt;")=0,"",SUMIF($G390:$G395,$G397,H390:H395))</f>
        <v/>
      </c>
      <c r="I397" s="274" t="str">
        <f t="shared" ref="I397:M397" si="422">IF(COUNTIFS($G390:$G395,$G397,I390:I395,"&lt;&gt;")=0,"",SUMIF($G390:$G395,$G397,I390:I395))</f>
        <v/>
      </c>
      <c r="J397" s="274" t="str">
        <f t="shared" si="422"/>
        <v/>
      </c>
      <c r="K397" s="274" t="str">
        <f t="shared" si="422"/>
        <v/>
      </c>
      <c r="L397" s="274" t="str">
        <f t="shared" si="422"/>
        <v/>
      </c>
      <c r="M397" s="274" t="str">
        <f t="shared" si="422"/>
        <v/>
      </c>
      <c r="N397" s="242" t="str">
        <f t="shared" ref="N397" si="423">IF(COUNT(H397:M397)=0,"",SUM(H397:M397))</f>
        <v/>
      </c>
      <c r="O397" s="274" t="str">
        <f>IF(COUNTIFS($G390:$G395,$G397,O390:O395,"&lt;&gt;")=0,"",SUMIF($G390:$G395,$G397,O390:O395))</f>
        <v/>
      </c>
      <c r="P397" s="274" t="str">
        <f t="shared" ref="P397:T397" si="424">IF(COUNTIFS($G390:$G395,$G397,P390:P395,"&lt;&gt;")=0,"",SUMIF($G390:$G395,$G397,P390:P395))</f>
        <v/>
      </c>
      <c r="Q397" s="274" t="str">
        <f t="shared" si="424"/>
        <v/>
      </c>
      <c r="R397" s="274" t="str">
        <f t="shared" si="424"/>
        <v/>
      </c>
      <c r="S397" s="274" t="str">
        <f t="shared" si="424"/>
        <v/>
      </c>
      <c r="T397" s="274" t="str">
        <f t="shared" si="424"/>
        <v/>
      </c>
      <c r="U397" s="242" t="str">
        <f t="shared" ref="U397" si="425">IF(COUNT(O397:T397)=0,"",SUM(O397:T397))</f>
        <v/>
      </c>
      <c r="V397" s="242" t="str">
        <f t="shared" ref="V397" si="426">IF(COUNT(N397,U397)=0,"",SUM(N397,U397))</f>
        <v/>
      </c>
      <c r="X397" s="272" t="s">
        <v>414</v>
      </c>
      <c r="AA397" s="271">
        <v>8</v>
      </c>
    </row>
    <row r="398" spans="3:27" s="271" customFormat="1" ht="34.5">
      <c r="C398" s="439"/>
      <c r="D398" s="437" t="s">
        <v>121</v>
      </c>
      <c r="E398" s="437"/>
      <c r="F398" s="437"/>
      <c r="G398" s="273" t="s">
        <v>408</v>
      </c>
      <c r="H398" s="274" t="str">
        <f>IF(COUNT(H372,H380,H388,H396)=0,"",SUM(H372,H380,H388,H396))</f>
        <v/>
      </c>
      <c r="I398" s="274" t="str">
        <f t="shared" ref="I398:M399" si="427">IF(COUNT(I372,I380,I388,I396)=0,"",SUM(I372,I380,I388,I396))</f>
        <v/>
      </c>
      <c r="J398" s="274" t="str">
        <f t="shared" si="427"/>
        <v/>
      </c>
      <c r="K398" s="274" t="str">
        <f t="shared" si="427"/>
        <v/>
      </c>
      <c r="L398" s="274" t="str">
        <f t="shared" si="427"/>
        <v/>
      </c>
      <c r="M398" s="274" t="str">
        <f t="shared" si="427"/>
        <v/>
      </c>
      <c r="N398" s="241"/>
      <c r="O398" s="274" t="str">
        <f>IF(COUNT(O372,O380,O388,O396)=0,"",SUM(O372,O380,O388,O396))</f>
        <v/>
      </c>
      <c r="P398" s="274" t="str">
        <f t="shared" ref="P398:T399" si="428">IF(COUNT(P372,P380,P388,P396)=0,"",SUM(P372,P380,P388,P396))</f>
        <v/>
      </c>
      <c r="Q398" s="274" t="str">
        <f t="shared" si="428"/>
        <v/>
      </c>
      <c r="R398" s="274" t="str">
        <f t="shared" si="428"/>
        <v/>
      </c>
      <c r="S398" s="274" t="str">
        <f t="shared" si="428"/>
        <v/>
      </c>
      <c r="T398" s="274" t="str">
        <f t="shared" si="428"/>
        <v/>
      </c>
      <c r="U398" s="241"/>
      <c r="V398" s="241"/>
      <c r="X398" s="272" t="s">
        <v>414</v>
      </c>
    </row>
    <row r="399" spans="3:27" s="271" customFormat="1" ht="34.5">
      <c r="C399" s="440"/>
      <c r="D399" s="437"/>
      <c r="E399" s="437"/>
      <c r="F399" s="437"/>
      <c r="G399" s="273" t="s">
        <v>411</v>
      </c>
      <c r="H399" s="274" t="str">
        <f>IF(COUNT(H373,H381,H389,H397)=0,"",SUM(H373,H381,H389,H397))</f>
        <v/>
      </c>
      <c r="I399" s="274" t="str">
        <f t="shared" si="427"/>
        <v/>
      </c>
      <c r="J399" s="274" t="str">
        <f t="shared" si="427"/>
        <v/>
      </c>
      <c r="K399" s="274" t="str">
        <f t="shared" si="427"/>
        <v/>
      </c>
      <c r="L399" s="274" t="str">
        <f t="shared" si="427"/>
        <v/>
      </c>
      <c r="M399" s="274" t="str">
        <f t="shared" si="427"/>
        <v/>
      </c>
      <c r="N399" s="242" t="str">
        <f t="shared" ref="N399" si="429">IF(COUNT(H399:M399)=0,"",SUM(H399:M399))</f>
        <v/>
      </c>
      <c r="O399" s="274" t="str">
        <f>IF(COUNT(O373,O381,O389,O397)=0,"",SUM(O373,O381,O389,O397))</f>
        <v/>
      </c>
      <c r="P399" s="274" t="str">
        <f t="shared" si="428"/>
        <v/>
      </c>
      <c r="Q399" s="274" t="str">
        <f t="shared" si="428"/>
        <v/>
      </c>
      <c r="R399" s="274" t="str">
        <f t="shared" si="428"/>
        <v/>
      </c>
      <c r="S399" s="274" t="str">
        <f t="shared" si="428"/>
        <v/>
      </c>
      <c r="T399" s="274" t="str">
        <f t="shared" si="428"/>
        <v/>
      </c>
      <c r="U399" s="242" t="str">
        <f t="shared" ref="U399" si="430">IF(COUNT(O399:T399)=0,"",SUM(O399:T399))</f>
        <v/>
      </c>
      <c r="V399" s="242" t="str">
        <f t="shared" ref="V399" si="431">IF(COUNT(N399,U399)=0,"",SUM(N399,U399))</f>
        <v/>
      </c>
      <c r="X399" s="272" t="s">
        <v>414</v>
      </c>
    </row>
    <row r="400" spans="3:27" s="324" customFormat="1" ht="18.75" customHeight="1">
      <c r="C400" s="320" t="s">
        <v>296</v>
      </c>
      <c r="D400" s="321"/>
      <c r="E400" s="321"/>
      <c r="F400" s="321"/>
      <c r="G400" s="322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321"/>
      <c r="V400" s="321"/>
    </row>
    <row r="401" spans="3:24" s="324" customFormat="1" ht="18.75" customHeight="1">
      <c r="C401" s="338"/>
      <c r="D401" s="339"/>
      <c r="E401" s="339"/>
      <c r="F401" s="339"/>
      <c r="G401" s="340"/>
      <c r="H401" s="339"/>
      <c r="I401" s="339"/>
      <c r="J401" s="339"/>
      <c r="K401" s="339"/>
      <c r="L401" s="339"/>
      <c r="M401" s="339"/>
      <c r="N401" s="339"/>
      <c r="O401" s="339"/>
      <c r="P401" s="339"/>
      <c r="Q401" s="339"/>
      <c r="R401" s="339"/>
      <c r="S401" s="339"/>
      <c r="T401" s="339"/>
      <c r="U401" s="339"/>
      <c r="V401" s="339"/>
    </row>
    <row r="402" spans="3:24" s="324" customFormat="1" ht="18.75" customHeight="1">
      <c r="C402" s="338"/>
      <c r="D402" s="339"/>
      <c r="E402" s="339"/>
      <c r="F402" s="339"/>
      <c r="G402" s="340"/>
      <c r="H402" s="339"/>
      <c r="I402" s="339"/>
      <c r="J402" s="339"/>
      <c r="K402" s="339"/>
      <c r="L402" s="339"/>
      <c r="M402" s="339"/>
      <c r="N402" s="339"/>
      <c r="O402" s="339"/>
      <c r="P402" s="339"/>
      <c r="Q402" s="339"/>
      <c r="R402" s="339"/>
      <c r="S402" s="339"/>
      <c r="T402" s="339"/>
      <c r="U402" s="339"/>
      <c r="V402" s="339"/>
    </row>
    <row r="403" spans="3:24" s="324" customFormat="1" ht="18.75" customHeight="1">
      <c r="C403" s="338"/>
      <c r="D403" s="339"/>
      <c r="E403" s="339"/>
      <c r="F403" s="339"/>
      <c r="G403" s="340"/>
      <c r="H403" s="339"/>
      <c r="I403" s="339"/>
      <c r="J403" s="339"/>
      <c r="K403" s="339"/>
      <c r="L403" s="339"/>
      <c r="M403" s="339"/>
      <c r="N403" s="339"/>
      <c r="O403" s="339"/>
      <c r="P403" s="339"/>
      <c r="Q403" s="339"/>
      <c r="R403" s="339"/>
      <c r="S403" s="339"/>
      <c r="T403" s="339"/>
      <c r="U403" s="339"/>
      <c r="V403" s="339"/>
    </row>
    <row r="404" spans="3:24" s="324" customFormat="1" ht="18.75" customHeight="1">
      <c r="C404" s="338"/>
      <c r="D404" s="339"/>
      <c r="E404" s="339"/>
      <c r="F404" s="339"/>
      <c r="G404" s="340"/>
      <c r="H404" s="339"/>
      <c r="I404" s="339"/>
      <c r="J404" s="339"/>
      <c r="K404" s="339"/>
      <c r="L404" s="339"/>
      <c r="M404" s="339"/>
      <c r="N404" s="339"/>
      <c r="O404" s="339"/>
      <c r="P404" s="339"/>
      <c r="Q404" s="339"/>
      <c r="R404" s="339"/>
      <c r="S404" s="339"/>
      <c r="T404" s="339"/>
      <c r="U404" s="339"/>
      <c r="V404" s="339"/>
    </row>
    <row r="405" spans="3:24" s="324" customFormat="1" ht="18.75" customHeight="1">
      <c r="C405" s="338"/>
      <c r="D405" s="339"/>
      <c r="E405" s="339"/>
      <c r="F405" s="339"/>
      <c r="G405" s="340"/>
      <c r="H405" s="339"/>
      <c r="I405" s="339"/>
      <c r="J405" s="339"/>
      <c r="K405" s="339"/>
      <c r="L405" s="339"/>
      <c r="M405" s="339"/>
      <c r="N405" s="339"/>
      <c r="O405" s="339"/>
      <c r="P405" s="339"/>
      <c r="Q405" s="339"/>
      <c r="R405" s="339"/>
      <c r="S405" s="339"/>
      <c r="T405" s="339"/>
      <c r="U405" s="339"/>
      <c r="V405" s="339"/>
    </row>
    <row r="406" spans="3:24" s="324" customFormat="1" ht="18.75" customHeight="1">
      <c r="C406" s="338"/>
      <c r="D406" s="339"/>
      <c r="E406" s="339"/>
      <c r="F406" s="339"/>
      <c r="G406" s="340"/>
      <c r="H406" s="339"/>
      <c r="I406" s="339"/>
      <c r="J406" s="339"/>
      <c r="K406" s="339"/>
      <c r="L406" s="339"/>
      <c r="M406" s="339"/>
      <c r="N406" s="339"/>
      <c r="O406" s="339"/>
      <c r="P406" s="339"/>
      <c r="Q406" s="339"/>
      <c r="R406" s="339"/>
      <c r="S406" s="339"/>
      <c r="T406" s="339"/>
      <c r="U406" s="339"/>
      <c r="V406" s="339"/>
    </row>
    <row r="407" spans="3:24" s="324" customFormat="1" ht="18.75" customHeight="1">
      <c r="C407" s="338"/>
      <c r="D407" s="339"/>
      <c r="E407" s="339"/>
      <c r="F407" s="339"/>
      <c r="G407" s="340"/>
      <c r="H407" s="339"/>
      <c r="I407" s="339"/>
      <c r="J407" s="339"/>
      <c r="K407" s="339"/>
      <c r="L407" s="339"/>
      <c r="M407" s="339"/>
      <c r="N407" s="339"/>
      <c r="O407" s="339"/>
      <c r="P407" s="339"/>
      <c r="Q407" s="339"/>
      <c r="R407" s="339"/>
      <c r="S407" s="339"/>
      <c r="T407" s="339"/>
      <c r="U407" s="339"/>
      <c r="V407" s="339"/>
    </row>
    <row r="408" spans="3:24" s="324" customFormat="1" ht="18.75" customHeight="1">
      <c r="C408" s="338"/>
      <c r="D408" s="339"/>
      <c r="E408" s="339"/>
      <c r="F408" s="339"/>
      <c r="G408" s="340"/>
      <c r="H408" s="339"/>
      <c r="I408" s="339"/>
      <c r="J408" s="339"/>
      <c r="K408" s="339"/>
      <c r="L408" s="339"/>
      <c r="M408" s="339"/>
      <c r="N408" s="339"/>
      <c r="O408" s="339"/>
      <c r="P408" s="339"/>
      <c r="Q408" s="339"/>
      <c r="R408" s="339"/>
      <c r="S408" s="339"/>
      <c r="T408" s="339"/>
      <c r="U408" s="339"/>
      <c r="V408" s="339"/>
    </row>
    <row r="409" spans="3:24" s="324" customFormat="1" ht="18.75" customHeight="1">
      <c r="C409" s="338"/>
      <c r="D409" s="339"/>
      <c r="E409" s="339"/>
      <c r="F409" s="339"/>
      <c r="G409" s="340"/>
      <c r="H409" s="339"/>
      <c r="I409" s="339"/>
      <c r="J409" s="339"/>
      <c r="K409" s="339"/>
      <c r="L409" s="339"/>
      <c r="M409" s="339"/>
      <c r="N409" s="339"/>
      <c r="O409" s="339"/>
      <c r="P409" s="339"/>
      <c r="Q409" s="339"/>
      <c r="R409" s="339"/>
      <c r="S409" s="339"/>
      <c r="T409" s="339"/>
      <c r="U409" s="339"/>
      <c r="V409" s="339"/>
    </row>
    <row r="410" spans="3:24" ht="18.75" customHeight="1">
      <c r="C410" s="341"/>
      <c r="D410" s="341"/>
      <c r="E410" s="341"/>
      <c r="F410" s="341"/>
      <c r="G410" s="341"/>
      <c r="H410" s="342"/>
      <c r="I410" s="342"/>
      <c r="J410" s="342"/>
      <c r="K410" s="342"/>
      <c r="L410" s="342"/>
      <c r="M410" s="342"/>
      <c r="N410" s="342"/>
      <c r="O410" s="342"/>
      <c r="P410" s="342"/>
      <c r="Q410" s="342"/>
      <c r="R410" s="342"/>
      <c r="S410" s="342"/>
      <c r="T410" s="342"/>
      <c r="U410" s="342"/>
      <c r="V410" s="342"/>
    </row>
    <row r="411" spans="3:24" ht="21.95" customHeight="1">
      <c r="C411" s="306" t="s">
        <v>347</v>
      </c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</row>
    <row r="412" spans="3:24" ht="21.95" customHeight="1">
      <c r="C412" s="306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</row>
    <row r="413" spans="3:24" ht="21.95" customHeight="1">
      <c r="C413" s="309" t="s">
        <v>111</v>
      </c>
      <c r="D413" s="310"/>
      <c r="E413" s="310"/>
      <c r="F413" s="310"/>
      <c r="G413" s="310"/>
      <c r="H413" s="66"/>
      <c r="I413" s="66"/>
      <c r="J413" s="66"/>
      <c r="K413" s="66"/>
      <c r="L413" s="63"/>
      <c r="M413" s="63"/>
      <c r="N413" s="63"/>
      <c r="O413" s="63"/>
      <c r="P413" s="63"/>
      <c r="Q413" s="63"/>
      <c r="R413" s="63"/>
      <c r="S413" s="63"/>
      <c r="T413" s="63"/>
    </row>
    <row r="414" spans="3:24" ht="21.95" customHeight="1">
      <c r="C414" s="312" t="s">
        <v>28</v>
      </c>
      <c r="E414" s="328" t="s">
        <v>355</v>
      </c>
      <c r="F414" s="329" t="str">
        <f>F6</f>
        <v>（エリア指定断面）</v>
      </c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</row>
    <row r="415" spans="3:24" s="315" customFormat="1" ht="21.95" customHeight="1">
      <c r="C415" s="433" t="s">
        <v>103</v>
      </c>
      <c r="D415" s="434"/>
      <c r="E415" s="431" t="s">
        <v>24</v>
      </c>
      <c r="F415" s="431" t="s">
        <v>112</v>
      </c>
      <c r="G415" s="431" t="s">
        <v>113</v>
      </c>
      <c r="H415" s="19" t="s">
        <v>79</v>
      </c>
      <c r="I415" s="19" t="s">
        <v>80</v>
      </c>
      <c r="J415" s="19" t="s">
        <v>81</v>
      </c>
      <c r="K415" s="19" t="s">
        <v>82</v>
      </c>
      <c r="L415" s="19" t="s">
        <v>83</v>
      </c>
      <c r="M415" s="19" t="s">
        <v>84</v>
      </c>
      <c r="N415" s="19" t="s">
        <v>98</v>
      </c>
      <c r="O415" s="19" t="s">
        <v>85</v>
      </c>
      <c r="P415" s="19" t="s">
        <v>86</v>
      </c>
      <c r="Q415" s="19" t="s">
        <v>87</v>
      </c>
      <c r="R415" s="19" t="s">
        <v>88</v>
      </c>
      <c r="S415" s="19" t="s">
        <v>89</v>
      </c>
      <c r="T415" s="19" t="s">
        <v>94</v>
      </c>
      <c r="U415" s="283" t="s">
        <v>99</v>
      </c>
      <c r="V415" s="283" t="s">
        <v>100</v>
      </c>
      <c r="W415" s="305"/>
      <c r="X415" s="226" t="s">
        <v>415</v>
      </c>
    </row>
    <row r="416" spans="3:24" s="315" customFormat="1" ht="21.95" customHeight="1">
      <c r="C416" s="435"/>
      <c r="D416" s="436"/>
      <c r="E416" s="432"/>
      <c r="F416" s="432"/>
      <c r="G416" s="432"/>
      <c r="H416" s="266" t="s">
        <v>464</v>
      </c>
      <c r="I416" s="266" t="s">
        <v>454</v>
      </c>
      <c r="J416" s="266" t="s">
        <v>456</v>
      </c>
      <c r="K416" s="266" t="s">
        <v>456</v>
      </c>
      <c r="L416" s="266" t="s">
        <v>454</v>
      </c>
      <c r="M416" s="266" t="s">
        <v>457</v>
      </c>
      <c r="N416" s="23"/>
      <c r="O416" s="266" t="s">
        <v>454</v>
      </c>
      <c r="P416" s="266" t="s">
        <v>455</v>
      </c>
      <c r="Q416" s="266" t="s">
        <v>455</v>
      </c>
      <c r="R416" s="266" t="s">
        <v>452</v>
      </c>
      <c r="S416" s="266" t="s">
        <v>452</v>
      </c>
      <c r="T416" s="266" t="s">
        <v>458</v>
      </c>
      <c r="U416" s="285"/>
      <c r="V416" s="285"/>
      <c r="W416" s="305"/>
      <c r="X416" s="226" t="s">
        <v>416</v>
      </c>
    </row>
    <row r="417" spans="3:27" s="271" customFormat="1" ht="37.5" customHeight="1">
      <c r="C417" s="438" t="s">
        <v>116</v>
      </c>
      <c r="D417" s="438" t="s">
        <v>117</v>
      </c>
      <c r="E417" s="532"/>
      <c r="F417" s="534"/>
      <c r="G417" s="268" t="s">
        <v>408</v>
      </c>
      <c r="H417" s="303"/>
      <c r="I417" s="303"/>
      <c r="J417" s="303"/>
      <c r="K417" s="303"/>
      <c r="L417" s="303"/>
      <c r="M417" s="303"/>
      <c r="N417" s="270"/>
      <c r="O417" s="303"/>
      <c r="P417" s="303"/>
      <c r="Q417" s="303"/>
      <c r="R417" s="303"/>
      <c r="S417" s="303"/>
      <c r="T417" s="303"/>
      <c r="U417" s="270"/>
      <c r="V417" s="270"/>
    </row>
    <row r="418" spans="3:27" s="271" customFormat="1" ht="37.5" customHeight="1">
      <c r="C418" s="439"/>
      <c r="D418" s="439"/>
      <c r="E418" s="533"/>
      <c r="F418" s="535"/>
      <c r="G418" s="268" t="s">
        <v>411</v>
      </c>
      <c r="H418" s="303"/>
      <c r="I418" s="303"/>
      <c r="J418" s="303"/>
      <c r="K418" s="303"/>
      <c r="L418" s="303"/>
      <c r="M418" s="303"/>
      <c r="N418" s="269" t="str">
        <f>IF(COUNT(H418:M418)=0,"",SUM(H418:M418))</f>
        <v/>
      </c>
      <c r="O418" s="303"/>
      <c r="P418" s="303"/>
      <c r="Q418" s="303"/>
      <c r="R418" s="303"/>
      <c r="S418" s="303"/>
      <c r="T418" s="303"/>
      <c r="U418" s="269" t="str">
        <f>IF(COUNT(O418:T418)=0,"",SUM(O418:T418))</f>
        <v/>
      </c>
      <c r="V418" s="269" t="str">
        <f>IF(COUNT(N418,U418)=0,"",SUM(N418,U418))</f>
        <v/>
      </c>
    </row>
    <row r="419" spans="3:27" s="271" customFormat="1" ht="37.5" customHeight="1">
      <c r="C419" s="439"/>
      <c r="D419" s="439"/>
      <c r="E419" s="532"/>
      <c r="F419" s="534"/>
      <c r="G419" s="268" t="s">
        <v>408</v>
      </c>
      <c r="H419" s="303"/>
      <c r="I419" s="303"/>
      <c r="J419" s="303"/>
      <c r="K419" s="303"/>
      <c r="L419" s="303"/>
      <c r="M419" s="303"/>
      <c r="N419" s="270"/>
      <c r="O419" s="303"/>
      <c r="P419" s="303"/>
      <c r="Q419" s="303"/>
      <c r="R419" s="303"/>
      <c r="S419" s="303"/>
      <c r="T419" s="303"/>
      <c r="U419" s="270"/>
      <c r="V419" s="270"/>
    </row>
    <row r="420" spans="3:27" s="271" customFormat="1" ht="37.5" customHeight="1">
      <c r="C420" s="439"/>
      <c r="D420" s="439"/>
      <c r="E420" s="533"/>
      <c r="F420" s="535"/>
      <c r="G420" s="268" t="s">
        <v>411</v>
      </c>
      <c r="H420" s="303"/>
      <c r="I420" s="303"/>
      <c r="J420" s="303"/>
      <c r="K420" s="303"/>
      <c r="L420" s="303"/>
      <c r="M420" s="303"/>
      <c r="N420" s="269" t="str">
        <f t="shared" ref="N420" si="432">IF(COUNT(H420:M420)=0,"",SUM(H420:M420))</f>
        <v/>
      </c>
      <c r="O420" s="303"/>
      <c r="P420" s="303"/>
      <c r="Q420" s="303"/>
      <c r="R420" s="303"/>
      <c r="S420" s="303"/>
      <c r="T420" s="303"/>
      <c r="U420" s="269" t="str">
        <f t="shared" ref="U420" si="433">IF(COUNT(O420:T420)=0,"",SUM(O420:T420))</f>
        <v/>
      </c>
      <c r="V420" s="269" t="str">
        <f t="shared" ref="V420" si="434">IF(COUNT(N420,U420)=0,"",SUM(N420,U420))</f>
        <v/>
      </c>
    </row>
    <row r="421" spans="3:27" s="271" customFormat="1" ht="37.5" customHeight="1">
      <c r="C421" s="439"/>
      <c r="D421" s="439"/>
      <c r="E421" s="532"/>
      <c r="F421" s="534"/>
      <c r="G421" s="268" t="s">
        <v>408</v>
      </c>
      <c r="H421" s="303"/>
      <c r="I421" s="303"/>
      <c r="J421" s="303"/>
      <c r="K421" s="303"/>
      <c r="L421" s="303"/>
      <c r="M421" s="303"/>
      <c r="N421" s="270"/>
      <c r="O421" s="303"/>
      <c r="P421" s="303"/>
      <c r="Q421" s="303"/>
      <c r="R421" s="303"/>
      <c r="S421" s="303"/>
      <c r="T421" s="303"/>
      <c r="U421" s="270"/>
      <c r="V421" s="270"/>
    </row>
    <row r="422" spans="3:27" s="271" customFormat="1" ht="37.5" customHeight="1">
      <c r="C422" s="439"/>
      <c r="D422" s="439"/>
      <c r="E422" s="533"/>
      <c r="F422" s="535"/>
      <c r="G422" s="268" t="s">
        <v>411</v>
      </c>
      <c r="H422" s="303"/>
      <c r="I422" s="303"/>
      <c r="J422" s="303"/>
      <c r="K422" s="303"/>
      <c r="L422" s="303"/>
      <c r="M422" s="303"/>
      <c r="N422" s="269" t="str">
        <f t="shared" ref="N422" si="435">IF(COUNT(H422:M422)=0,"",SUM(H422:M422))</f>
        <v/>
      </c>
      <c r="O422" s="303"/>
      <c r="P422" s="303"/>
      <c r="Q422" s="303"/>
      <c r="R422" s="303"/>
      <c r="S422" s="303"/>
      <c r="T422" s="303"/>
      <c r="U422" s="269" t="str">
        <f t="shared" ref="U422" si="436">IF(COUNT(O422:T422)=0,"",SUM(O422:T422))</f>
        <v/>
      </c>
      <c r="V422" s="269" t="str">
        <f t="shared" ref="V422" si="437">IF(COUNT(N422,U422)=0,"",SUM(N422,U422))</f>
        <v/>
      </c>
    </row>
    <row r="423" spans="3:27" s="271" customFormat="1" ht="37.5" customHeight="1">
      <c r="C423" s="439"/>
      <c r="D423" s="439"/>
      <c r="E423" s="443" t="s">
        <v>118</v>
      </c>
      <c r="F423" s="444"/>
      <c r="G423" s="273" t="s">
        <v>408</v>
      </c>
      <c r="H423" s="274" t="str">
        <f t="shared" ref="H423:M423" si="438">IF(COUNTIFS($G417:$G422,$G423,H417:H422,"&lt;&gt;")=0,"",SUMIF($G417:$G422,$G423,H417:H422))</f>
        <v/>
      </c>
      <c r="I423" s="274" t="str">
        <f t="shared" si="438"/>
        <v/>
      </c>
      <c r="J423" s="274" t="str">
        <f t="shared" si="438"/>
        <v/>
      </c>
      <c r="K423" s="274" t="str">
        <f t="shared" si="438"/>
        <v/>
      </c>
      <c r="L423" s="274" t="str">
        <f t="shared" si="438"/>
        <v/>
      </c>
      <c r="M423" s="274" t="str">
        <f t="shared" si="438"/>
        <v/>
      </c>
      <c r="N423" s="241"/>
      <c r="O423" s="274" t="str">
        <f t="shared" ref="O423:T423" si="439">IF(COUNTIFS($G417:$G422,$G423,O417:O422,"&lt;&gt;")=0,"",SUMIF($G417:$G422,$G423,O417:O422))</f>
        <v/>
      </c>
      <c r="P423" s="274" t="str">
        <f t="shared" si="439"/>
        <v/>
      </c>
      <c r="Q423" s="274" t="str">
        <f t="shared" si="439"/>
        <v/>
      </c>
      <c r="R423" s="274" t="str">
        <f t="shared" si="439"/>
        <v/>
      </c>
      <c r="S423" s="274" t="str">
        <f t="shared" si="439"/>
        <v/>
      </c>
      <c r="T423" s="274" t="str">
        <f t="shared" si="439"/>
        <v/>
      </c>
      <c r="U423" s="241"/>
      <c r="V423" s="241"/>
      <c r="X423" s="272" t="s">
        <v>414</v>
      </c>
      <c r="AA423" s="271">
        <v>1</v>
      </c>
    </row>
    <row r="424" spans="3:27" s="271" customFormat="1" ht="37.5" customHeight="1">
      <c r="C424" s="439"/>
      <c r="D424" s="440"/>
      <c r="E424" s="445"/>
      <c r="F424" s="446"/>
      <c r="G424" s="273" t="s">
        <v>411</v>
      </c>
      <c r="H424" s="274" t="str">
        <f t="shared" ref="H424:M424" si="440">IF(COUNTIFS($G417:$G422,$G424,H417:H422,"&lt;&gt;")=0,"",SUMIF($G417:$G422,$G424,H417:H422))</f>
        <v/>
      </c>
      <c r="I424" s="274" t="str">
        <f t="shared" si="440"/>
        <v/>
      </c>
      <c r="J424" s="274" t="str">
        <f t="shared" si="440"/>
        <v/>
      </c>
      <c r="K424" s="274" t="str">
        <f t="shared" si="440"/>
        <v/>
      </c>
      <c r="L424" s="274" t="str">
        <f t="shared" si="440"/>
        <v/>
      </c>
      <c r="M424" s="274" t="str">
        <f t="shared" si="440"/>
        <v/>
      </c>
      <c r="N424" s="242" t="str">
        <f t="shared" ref="N424" si="441">IF(COUNT(H424:M424)=0,"",SUM(H424:M424))</f>
        <v/>
      </c>
      <c r="O424" s="274" t="str">
        <f t="shared" ref="O424:T424" si="442">IF(COUNTIFS($G417:$G422,$G424,O417:O422,"&lt;&gt;")=0,"",SUMIF($G417:$G422,$G424,O417:O422))</f>
        <v/>
      </c>
      <c r="P424" s="274" t="str">
        <f t="shared" si="442"/>
        <v/>
      </c>
      <c r="Q424" s="274" t="str">
        <f t="shared" si="442"/>
        <v/>
      </c>
      <c r="R424" s="274" t="str">
        <f t="shared" si="442"/>
        <v/>
      </c>
      <c r="S424" s="274" t="str">
        <f t="shared" si="442"/>
        <v/>
      </c>
      <c r="T424" s="274" t="str">
        <f t="shared" si="442"/>
        <v/>
      </c>
      <c r="U424" s="242" t="str">
        <f t="shared" ref="U424" si="443">IF(COUNT(O424:T424)=0,"",SUM(O424:T424))</f>
        <v/>
      </c>
      <c r="V424" s="242" t="str">
        <f t="shared" ref="V424" si="444">IF(COUNT(N424,U424)=0,"",SUM(N424,U424))</f>
        <v/>
      </c>
      <c r="X424" s="272" t="s">
        <v>414</v>
      </c>
      <c r="AA424" s="271">
        <v>2</v>
      </c>
    </row>
    <row r="425" spans="3:27" s="271" customFormat="1" ht="37.5" customHeight="1">
      <c r="C425" s="439"/>
      <c r="D425" s="438" t="s">
        <v>346</v>
      </c>
      <c r="E425" s="532"/>
      <c r="F425" s="534"/>
      <c r="G425" s="268" t="s">
        <v>408</v>
      </c>
      <c r="H425" s="303"/>
      <c r="I425" s="303"/>
      <c r="J425" s="303"/>
      <c r="K425" s="303"/>
      <c r="L425" s="303"/>
      <c r="M425" s="303"/>
      <c r="N425" s="270"/>
      <c r="O425" s="303"/>
      <c r="P425" s="303"/>
      <c r="Q425" s="303"/>
      <c r="R425" s="303"/>
      <c r="S425" s="303"/>
      <c r="T425" s="303"/>
      <c r="U425" s="270"/>
      <c r="V425" s="270"/>
    </row>
    <row r="426" spans="3:27" s="271" customFormat="1" ht="37.5" customHeight="1">
      <c r="C426" s="439"/>
      <c r="D426" s="439"/>
      <c r="E426" s="533"/>
      <c r="F426" s="535"/>
      <c r="G426" s="268" t="s">
        <v>411</v>
      </c>
      <c r="H426" s="303"/>
      <c r="I426" s="303"/>
      <c r="J426" s="303"/>
      <c r="K426" s="303"/>
      <c r="L426" s="303"/>
      <c r="M426" s="303"/>
      <c r="N426" s="269" t="str">
        <f>IF(COUNT(H426:M426)=0,"",SUM(H426:M426))</f>
        <v/>
      </c>
      <c r="O426" s="303"/>
      <c r="P426" s="303"/>
      <c r="Q426" s="303"/>
      <c r="R426" s="303"/>
      <c r="S426" s="303"/>
      <c r="T426" s="303"/>
      <c r="U426" s="269" t="str">
        <f>IF(COUNT(O426:T426)=0,"",SUM(O426:T426))</f>
        <v/>
      </c>
      <c r="V426" s="269" t="str">
        <f>IF(COUNT(N426,U426)=0,"",SUM(N426,U426))</f>
        <v/>
      </c>
    </row>
    <row r="427" spans="3:27" s="271" customFormat="1" ht="37.5" customHeight="1">
      <c r="C427" s="439"/>
      <c r="D427" s="439"/>
      <c r="E427" s="532"/>
      <c r="F427" s="534"/>
      <c r="G427" s="268" t="s">
        <v>408</v>
      </c>
      <c r="H427" s="303"/>
      <c r="I427" s="303"/>
      <c r="J427" s="303"/>
      <c r="K427" s="303"/>
      <c r="L427" s="303"/>
      <c r="M427" s="303"/>
      <c r="N427" s="270"/>
      <c r="O427" s="303"/>
      <c r="P427" s="303"/>
      <c r="Q427" s="303"/>
      <c r="R427" s="303"/>
      <c r="S427" s="303"/>
      <c r="T427" s="303"/>
      <c r="U427" s="270"/>
      <c r="V427" s="270"/>
    </row>
    <row r="428" spans="3:27" s="271" customFormat="1" ht="37.5" customHeight="1">
      <c r="C428" s="439"/>
      <c r="D428" s="439"/>
      <c r="E428" s="533"/>
      <c r="F428" s="535"/>
      <c r="G428" s="268" t="s">
        <v>411</v>
      </c>
      <c r="H428" s="303"/>
      <c r="I428" s="303"/>
      <c r="J428" s="303"/>
      <c r="K428" s="303"/>
      <c r="L428" s="303"/>
      <c r="M428" s="303"/>
      <c r="N428" s="269" t="str">
        <f t="shared" ref="N428" si="445">IF(COUNT(H428:M428)=0,"",SUM(H428:M428))</f>
        <v/>
      </c>
      <c r="O428" s="303"/>
      <c r="P428" s="303"/>
      <c r="Q428" s="303"/>
      <c r="R428" s="303"/>
      <c r="S428" s="303"/>
      <c r="T428" s="303"/>
      <c r="U428" s="269" t="str">
        <f t="shared" ref="U428" si="446">IF(COUNT(O428:T428)=0,"",SUM(O428:T428))</f>
        <v/>
      </c>
      <c r="V428" s="269" t="str">
        <f t="shared" ref="V428" si="447">IF(COUNT(N428,U428)=0,"",SUM(N428,U428))</f>
        <v/>
      </c>
    </row>
    <row r="429" spans="3:27" s="271" customFormat="1" ht="37.5" customHeight="1">
      <c r="C429" s="439"/>
      <c r="D429" s="439"/>
      <c r="E429" s="532"/>
      <c r="F429" s="534"/>
      <c r="G429" s="268" t="s">
        <v>408</v>
      </c>
      <c r="H429" s="303"/>
      <c r="I429" s="303"/>
      <c r="J429" s="303"/>
      <c r="K429" s="303"/>
      <c r="L429" s="303"/>
      <c r="M429" s="303"/>
      <c r="N429" s="270"/>
      <c r="O429" s="303"/>
      <c r="P429" s="303"/>
      <c r="Q429" s="303"/>
      <c r="R429" s="303"/>
      <c r="S429" s="303"/>
      <c r="T429" s="303"/>
      <c r="U429" s="270"/>
      <c r="V429" s="270"/>
    </row>
    <row r="430" spans="3:27" s="271" customFormat="1" ht="37.5" customHeight="1">
      <c r="C430" s="439"/>
      <c r="D430" s="439"/>
      <c r="E430" s="533"/>
      <c r="F430" s="535"/>
      <c r="G430" s="268" t="s">
        <v>411</v>
      </c>
      <c r="H430" s="303"/>
      <c r="I430" s="303"/>
      <c r="J430" s="303"/>
      <c r="K430" s="303"/>
      <c r="L430" s="303"/>
      <c r="M430" s="303"/>
      <c r="N430" s="269" t="str">
        <f t="shared" ref="N430" si="448">IF(COUNT(H430:M430)=0,"",SUM(H430:M430))</f>
        <v/>
      </c>
      <c r="O430" s="303"/>
      <c r="P430" s="303"/>
      <c r="Q430" s="303"/>
      <c r="R430" s="303"/>
      <c r="S430" s="303"/>
      <c r="T430" s="303"/>
      <c r="U430" s="269" t="str">
        <f t="shared" ref="U430" si="449">IF(COUNT(O430:T430)=0,"",SUM(O430:T430))</f>
        <v/>
      </c>
      <c r="V430" s="269" t="str">
        <f t="shared" ref="V430" si="450">IF(COUNT(N430,U430)=0,"",SUM(N430,U430))</f>
        <v/>
      </c>
    </row>
    <row r="431" spans="3:27" s="271" customFormat="1" ht="37.5" customHeight="1">
      <c r="C431" s="439"/>
      <c r="D431" s="439"/>
      <c r="E431" s="443" t="s">
        <v>118</v>
      </c>
      <c r="F431" s="444"/>
      <c r="G431" s="273" t="s">
        <v>408</v>
      </c>
      <c r="H431" s="274" t="str">
        <f>IF(COUNTIFS($G425:$G430,$G431,H425:H430,"&lt;&gt;")=0,"",SUMIF($G425:$G430,$G431,H425:H430))</f>
        <v/>
      </c>
      <c r="I431" s="274" t="str">
        <f t="shared" ref="I431:M431" si="451">IF(COUNTIFS($G425:$G430,$G431,I425:I430,"&lt;&gt;")=0,"",SUMIF($G425:$G430,$G431,I425:I430))</f>
        <v/>
      </c>
      <c r="J431" s="274" t="str">
        <f t="shared" si="451"/>
        <v/>
      </c>
      <c r="K431" s="274" t="str">
        <f t="shared" si="451"/>
        <v/>
      </c>
      <c r="L431" s="274" t="str">
        <f t="shared" si="451"/>
        <v/>
      </c>
      <c r="M431" s="274" t="str">
        <f t="shared" si="451"/>
        <v/>
      </c>
      <c r="N431" s="241"/>
      <c r="O431" s="274" t="str">
        <f>IF(COUNTIFS($G425:$G430,$G431,O425:O430,"&lt;&gt;")=0,"",SUMIF($G425:$G430,$G431,O425:O430))</f>
        <v/>
      </c>
      <c r="P431" s="274" t="str">
        <f t="shared" ref="P431:T431" si="452">IF(COUNTIFS($G425:$G430,$G431,P425:P430,"&lt;&gt;")=0,"",SUMIF($G425:$G430,$G431,P425:P430))</f>
        <v/>
      </c>
      <c r="Q431" s="274" t="str">
        <f t="shared" si="452"/>
        <v/>
      </c>
      <c r="R431" s="274" t="str">
        <f t="shared" si="452"/>
        <v/>
      </c>
      <c r="S431" s="274" t="str">
        <f t="shared" si="452"/>
        <v/>
      </c>
      <c r="T431" s="274" t="str">
        <f t="shared" si="452"/>
        <v/>
      </c>
      <c r="U431" s="241"/>
      <c r="V431" s="241"/>
      <c r="X431" s="272" t="s">
        <v>414</v>
      </c>
      <c r="AA431" s="271">
        <v>3</v>
      </c>
    </row>
    <row r="432" spans="3:27" s="271" customFormat="1" ht="37.5" customHeight="1">
      <c r="C432" s="439"/>
      <c r="D432" s="440"/>
      <c r="E432" s="445"/>
      <c r="F432" s="446"/>
      <c r="G432" s="273" t="s">
        <v>411</v>
      </c>
      <c r="H432" s="274" t="str">
        <f>IF(COUNTIFS($G425:$G430,$G432,H425:H430,"&lt;&gt;")=0,"",SUMIF($G425:$G430,$G432,H425:H430))</f>
        <v/>
      </c>
      <c r="I432" s="274" t="str">
        <f t="shared" ref="I432:M432" si="453">IF(COUNTIFS($G425:$G430,$G432,I425:I430,"&lt;&gt;")=0,"",SUMIF($G425:$G430,$G432,I425:I430))</f>
        <v/>
      </c>
      <c r="J432" s="274" t="str">
        <f t="shared" si="453"/>
        <v/>
      </c>
      <c r="K432" s="274" t="str">
        <f t="shared" si="453"/>
        <v/>
      </c>
      <c r="L432" s="274" t="str">
        <f t="shared" si="453"/>
        <v/>
      </c>
      <c r="M432" s="274" t="str">
        <f t="shared" si="453"/>
        <v/>
      </c>
      <c r="N432" s="242" t="str">
        <f t="shared" ref="N432" si="454">IF(COUNT(H432:M432)=0,"",SUM(H432:M432))</f>
        <v/>
      </c>
      <c r="O432" s="274" t="str">
        <f>IF(COUNTIFS($G425:$G430,$G432,O425:O430,"&lt;&gt;")=0,"",SUMIF($G425:$G430,$G432,O425:O430))</f>
        <v/>
      </c>
      <c r="P432" s="274" t="str">
        <f t="shared" ref="P432:T432" si="455">IF(COUNTIFS($G425:$G430,$G432,P425:P430,"&lt;&gt;")=0,"",SUMIF($G425:$G430,$G432,P425:P430))</f>
        <v/>
      </c>
      <c r="Q432" s="274" t="str">
        <f t="shared" si="455"/>
        <v/>
      </c>
      <c r="R432" s="274" t="str">
        <f t="shared" si="455"/>
        <v/>
      </c>
      <c r="S432" s="274" t="str">
        <f t="shared" si="455"/>
        <v/>
      </c>
      <c r="T432" s="274" t="str">
        <f t="shared" si="455"/>
        <v/>
      </c>
      <c r="U432" s="242" t="str">
        <f t="shared" ref="U432" si="456">IF(COUNT(O432:T432)=0,"",SUM(O432:T432))</f>
        <v/>
      </c>
      <c r="V432" s="242" t="str">
        <f t="shared" ref="V432" si="457">IF(COUNT(N432,U432)=0,"",SUM(N432,U432))</f>
        <v/>
      </c>
      <c r="X432" s="272" t="s">
        <v>414</v>
      </c>
      <c r="AA432" s="271">
        <v>4</v>
      </c>
    </row>
    <row r="433" spans="3:27" s="271" customFormat="1" ht="37.5" customHeight="1">
      <c r="C433" s="439"/>
      <c r="D433" s="438" t="s">
        <v>119</v>
      </c>
      <c r="E433" s="532"/>
      <c r="F433" s="534"/>
      <c r="G433" s="268" t="s">
        <v>408</v>
      </c>
      <c r="H433" s="303"/>
      <c r="I433" s="303"/>
      <c r="J433" s="303"/>
      <c r="K433" s="303"/>
      <c r="L433" s="303"/>
      <c r="M433" s="303"/>
      <c r="N433" s="270"/>
      <c r="O433" s="303"/>
      <c r="P433" s="303"/>
      <c r="Q433" s="303"/>
      <c r="R433" s="303"/>
      <c r="S433" s="303"/>
      <c r="T433" s="303"/>
      <c r="U433" s="270"/>
      <c r="V433" s="270"/>
    </row>
    <row r="434" spans="3:27" s="271" customFormat="1" ht="34.5">
      <c r="C434" s="439"/>
      <c r="D434" s="439"/>
      <c r="E434" s="533"/>
      <c r="F434" s="535"/>
      <c r="G434" s="268" t="s">
        <v>411</v>
      </c>
      <c r="H434" s="303"/>
      <c r="I434" s="303"/>
      <c r="J434" s="303"/>
      <c r="K434" s="303"/>
      <c r="L434" s="303"/>
      <c r="M434" s="303"/>
      <c r="N434" s="269" t="str">
        <f>IF(COUNT(H434:M434)=0,"",SUM(H434:M434))</f>
        <v/>
      </c>
      <c r="O434" s="303"/>
      <c r="P434" s="303"/>
      <c r="Q434" s="303"/>
      <c r="R434" s="303"/>
      <c r="S434" s="303"/>
      <c r="T434" s="303"/>
      <c r="U434" s="269" t="str">
        <f>IF(COUNT(O434:T434)=0,"",SUM(O434:T434))</f>
        <v/>
      </c>
      <c r="V434" s="269" t="str">
        <f>IF(COUNT(N434,U434)=0,"",SUM(N434,U434))</f>
        <v/>
      </c>
    </row>
    <row r="435" spans="3:27" s="271" customFormat="1" ht="34.5">
      <c r="C435" s="439"/>
      <c r="D435" s="439"/>
      <c r="E435" s="532"/>
      <c r="F435" s="534"/>
      <c r="G435" s="268" t="s">
        <v>408</v>
      </c>
      <c r="H435" s="303"/>
      <c r="I435" s="303"/>
      <c r="J435" s="303"/>
      <c r="K435" s="303"/>
      <c r="L435" s="303"/>
      <c r="M435" s="303"/>
      <c r="N435" s="270"/>
      <c r="O435" s="303"/>
      <c r="P435" s="303"/>
      <c r="Q435" s="303"/>
      <c r="R435" s="303"/>
      <c r="S435" s="303"/>
      <c r="T435" s="303"/>
      <c r="U435" s="270"/>
      <c r="V435" s="270"/>
    </row>
    <row r="436" spans="3:27" s="271" customFormat="1" ht="34.5">
      <c r="C436" s="439"/>
      <c r="D436" s="439"/>
      <c r="E436" s="533"/>
      <c r="F436" s="535"/>
      <c r="G436" s="268" t="s">
        <v>411</v>
      </c>
      <c r="H436" s="303"/>
      <c r="I436" s="303"/>
      <c r="J436" s="303"/>
      <c r="K436" s="303"/>
      <c r="L436" s="303"/>
      <c r="M436" s="303"/>
      <c r="N436" s="269" t="str">
        <f t="shared" ref="N436" si="458">IF(COUNT(H436:M436)=0,"",SUM(H436:M436))</f>
        <v/>
      </c>
      <c r="O436" s="303"/>
      <c r="P436" s="303"/>
      <c r="Q436" s="303"/>
      <c r="R436" s="303"/>
      <c r="S436" s="303"/>
      <c r="T436" s="303"/>
      <c r="U436" s="269" t="str">
        <f t="shared" ref="U436" si="459">IF(COUNT(O436:T436)=0,"",SUM(O436:T436))</f>
        <v/>
      </c>
      <c r="V436" s="269" t="str">
        <f t="shared" ref="V436" si="460">IF(COUNT(N436,U436)=0,"",SUM(N436,U436))</f>
        <v/>
      </c>
    </row>
    <row r="437" spans="3:27" s="271" customFormat="1" ht="34.5">
      <c r="C437" s="439"/>
      <c r="D437" s="439"/>
      <c r="E437" s="532"/>
      <c r="F437" s="534"/>
      <c r="G437" s="268" t="s">
        <v>408</v>
      </c>
      <c r="H437" s="303"/>
      <c r="I437" s="303"/>
      <c r="J437" s="303"/>
      <c r="K437" s="303"/>
      <c r="L437" s="303"/>
      <c r="M437" s="303"/>
      <c r="N437" s="270"/>
      <c r="O437" s="303"/>
      <c r="P437" s="303"/>
      <c r="Q437" s="303"/>
      <c r="R437" s="303"/>
      <c r="S437" s="303"/>
      <c r="T437" s="303"/>
      <c r="U437" s="270"/>
      <c r="V437" s="270"/>
    </row>
    <row r="438" spans="3:27" s="271" customFormat="1" ht="34.5">
      <c r="C438" s="439"/>
      <c r="D438" s="439"/>
      <c r="E438" s="533"/>
      <c r="F438" s="535"/>
      <c r="G438" s="268" t="s">
        <v>411</v>
      </c>
      <c r="H438" s="303"/>
      <c r="I438" s="303"/>
      <c r="J438" s="303"/>
      <c r="K438" s="303"/>
      <c r="L438" s="303"/>
      <c r="M438" s="303"/>
      <c r="N438" s="269" t="str">
        <f t="shared" ref="N438" si="461">IF(COUNT(H438:M438)=0,"",SUM(H438:M438))</f>
        <v/>
      </c>
      <c r="O438" s="303"/>
      <c r="P438" s="303"/>
      <c r="Q438" s="303"/>
      <c r="R438" s="303"/>
      <c r="S438" s="303"/>
      <c r="T438" s="303"/>
      <c r="U438" s="269" t="str">
        <f t="shared" ref="U438" si="462">IF(COUNT(O438:T438)=0,"",SUM(O438:T438))</f>
        <v/>
      </c>
      <c r="V438" s="269" t="str">
        <f t="shared" ref="V438" si="463">IF(COUNT(N438,U438)=0,"",SUM(N438,U438))</f>
        <v/>
      </c>
    </row>
    <row r="439" spans="3:27" s="271" customFormat="1" ht="34.5">
      <c r="C439" s="439"/>
      <c r="D439" s="439"/>
      <c r="E439" s="443" t="s">
        <v>118</v>
      </c>
      <c r="F439" s="444"/>
      <c r="G439" s="273" t="s">
        <v>408</v>
      </c>
      <c r="H439" s="274" t="str">
        <f>IF(COUNTIFS($G433:$G438,$G439,H433:H438,"&lt;&gt;")=0,"",SUMIF($G433:$G438,$G439,H433:H438))</f>
        <v/>
      </c>
      <c r="I439" s="274" t="str">
        <f t="shared" ref="I439:M439" si="464">IF(COUNTIFS($G433:$G438,$G439,I433:I438,"&lt;&gt;")=0,"",SUMIF($G433:$G438,$G439,I433:I438))</f>
        <v/>
      </c>
      <c r="J439" s="274" t="str">
        <f t="shared" si="464"/>
        <v/>
      </c>
      <c r="K439" s="274" t="str">
        <f t="shared" si="464"/>
        <v/>
      </c>
      <c r="L439" s="274" t="str">
        <f t="shared" si="464"/>
        <v/>
      </c>
      <c r="M439" s="274" t="str">
        <f t="shared" si="464"/>
        <v/>
      </c>
      <c r="N439" s="241"/>
      <c r="O439" s="274" t="str">
        <f>IF(COUNTIFS($G433:$G438,$G439,O433:O438,"&lt;&gt;")=0,"",SUMIF($G433:$G438,$G439,O433:O438))</f>
        <v/>
      </c>
      <c r="P439" s="274" t="str">
        <f t="shared" ref="P439:T439" si="465">IF(COUNTIFS($G433:$G438,$G439,P433:P438,"&lt;&gt;")=0,"",SUMIF($G433:$G438,$G439,P433:P438))</f>
        <v/>
      </c>
      <c r="Q439" s="274" t="str">
        <f t="shared" si="465"/>
        <v/>
      </c>
      <c r="R439" s="274" t="str">
        <f t="shared" si="465"/>
        <v/>
      </c>
      <c r="S439" s="274" t="str">
        <f t="shared" si="465"/>
        <v/>
      </c>
      <c r="T439" s="274" t="str">
        <f t="shared" si="465"/>
        <v/>
      </c>
      <c r="U439" s="241"/>
      <c r="V439" s="241"/>
      <c r="X439" s="272" t="s">
        <v>414</v>
      </c>
      <c r="AA439" s="271">
        <v>5</v>
      </c>
    </row>
    <row r="440" spans="3:27" s="271" customFormat="1" ht="34.5">
      <c r="C440" s="439"/>
      <c r="D440" s="440"/>
      <c r="E440" s="445"/>
      <c r="F440" s="446"/>
      <c r="G440" s="273" t="s">
        <v>411</v>
      </c>
      <c r="H440" s="274" t="str">
        <f>IF(COUNTIFS($G433:$G438,$G440,H433:H438,"&lt;&gt;")=0,"",SUMIF($G433:$G438,$G440,H433:H438))</f>
        <v/>
      </c>
      <c r="I440" s="274" t="str">
        <f t="shared" ref="I440:M440" si="466">IF(COUNTIFS($G433:$G438,$G440,I433:I438,"&lt;&gt;")=0,"",SUMIF($G433:$G438,$G440,I433:I438))</f>
        <v/>
      </c>
      <c r="J440" s="274" t="str">
        <f t="shared" si="466"/>
        <v/>
      </c>
      <c r="K440" s="274" t="str">
        <f t="shared" si="466"/>
        <v/>
      </c>
      <c r="L440" s="274" t="str">
        <f t="shared" si="466"/>
        <v/>
      </c>
      <c r="M440" s="274" t="str">
        <f t="shared" si="466"/>
        <v/>
      </c>
      <c r="N440" s="242" t="str">
        <f t="shared" ref="N440" si="467">IF(COUNT(H440:M440)=0,"",SUM(H440:M440))</f>
        <v/>
      </c>
      <c r="O440" s="274" t="str">
        <f>IF(COUNTIFS($G433:$G438,$G440,O433:O438,"&lt;&gt;")=0,"",SUMIF($G433:$G438,$G440,O433:O438))</f>
        <v/>
      </c>
      <c r="P440" s="274" t="str">
        <f t="shared" ref="P440:T440" si="468">IF(COUNTIFS($G433:$G438,$G440,P433:P438,"&lt;&gt;")=0,"",SUMIF($G433:$G438,$G440,P433:P438))</f>
        <v/>
      </c>
      <c r="Q440" s="274" t="str">
        <f t="shared" si="468"/>
        <v/>
      </c>
      <c r="R440" s="274" t="str">
        <f t="shared" si="468"/>
        <v/>
      </c>
      <c r="S440" s="274" t="str">
        <f t="shared" si="468"/>
        <v/>
      </c>
      <c r="T440" s="274" t="str">
        <f t="shared" si="468"/>
        <v/>
      </c>
      <c r="U440" s="242" t="str">
        <f t="shared" ref="U440" si="469">IF(COUNT(O440:T440)=0,"",SUM(O440:T440))</f>
        <v/>
      </c>
      <c r="V440" s="242" t="str">
        <f t="shared" ref="V440" si="470">IF(COUNT(N440,U440)=0,"",SUM(N440,U440))</f>
        <v/>
      </c>
      <c r="X440" s="272" t="s">
        <v>414</v>
      </c>
      <c r="AA440" s="271">
        <v>6</v>
      </c>
    </row>
    <row r="441" spans="3:27" s="271" customFormat="1" ht="37.5" customHeight="1">
      <c r="C441" s="439"/>
      <c r="D441" s="438" t="s">
        <v>120</v>
      </c>
      <c r="E441" s="532"/>
      <c r="F441" s="534"/>
      <c r="G441" s="268" t="s">
        <v>408</v>
      </c>
      <c r="H441" s="303"/>
      <c r="I441" s="303"/>
      <c r="J441" s="303"/>
      <c r="K441" s="303"/>
      <c r="L441" s="303"/>
      <c r="M441" s="303"/>
      <c r="N441" s="270"/>
      <c r="O441" s="303"/>
      <c r="P441" s="303"/>
      <c r="Q441" s="303"/>
      <c r="R441" s="303"/>
      <c r="S441" s="303"/>
      <c r="T441" s="303"/>
      <c r="U441" s="270"/>
      <c r="V441" s="270"/>
    </row>
    <row r="442" spans="3:27" s="271" customFormat="1" ht="34.5">
      <c r="C442" s="439"/>
      <c r="D442" s="439"/>
      <c r="E442" s="533"/>
      <c r="F442" s="535"/>
      <c r="G442" s="268" t="s">
        <v>411</v>
      </c>
      <c r="H442" s="303"/>
      <c r="I442" s="303"/>
      <c r="J442" s="303"/>
      <c r="K442" s="303"/>
      <c r="L442" s="303"/>
      <c r="M442" s="303"/>
      <c r="N442" s="269" t="str">
        <f>IF(COUNT(H442:M442)=0,"",SUM(H442:M442))</f>
        <v/>
      </c>
      <c r="O442" s="303"/>
      <c r="P442" s="303"/>
      <c r="Q442" s="303"/>
      <c r="R442" s="303"/>
      <c r="S442" s="303"/>
      <c r="T442" s="303"/>
      <c r="U442" s="269" t="str">
        <f>IF(COUNT(O442:T442)=0,"",SUM(O442:T442))</f>
        <v/>
      </c>
      <c r="V442" s="269" t="str">
        <f>IF(COUNT(N442,U442)=0,"",SUM(N442,U442))</f>
        <v/>
      </c>
    </row>
    <row r="443" spans="3:27" s="271" customFormat="1" ht="34.5">
      <c r="C443" s="439"/>
      <c r="D443" s="439"/>
      <c r="E443" s="532"/>
      <c r="F443" s="534"/>
      <c r="G443" s="268" t="s">
        <v>408</v>
      </c>
      <c r="H443" s="303"/>
      <c r="I443" s="303"/>
      <c r="J443" s="303"/>
      <c r="K443" s="303"/>
      <c r="L443" s="303"/>
      <c r="M443" s="303"/>
      <c r="N443" s="270"/>
      <c r="O443" s="303"/>
      <c r="P443" s="303"/>
      <c r="Q443" s="303"/>
      <c r="R443" s="303"/>
      <c r="S443" s="303"/>
      <c r="T443" s="303"/>
      <c r="U443" s="270"/>
      <c r="V443" s="270"/>
    </row>
    <row r="444" spans="3:27" s="271" customFormat="1" ht="34.5">
      <c r="C444" s="439"/>
      <c r="D444" s="439"/>
      <c r="E444" s="533"/>
      <c r="F444" s="535"/>
      <c r="G444" s="268" t="s">
        <v>411</v>
      </c>
      <c r="H444" s="303"/>
      <c r="I444" s="303"/>
      <c r="J444" s="303"/>
      <c r="K444" s="303"/>
      <c r="L444" s="303"/>
      <c r="M444" s="303"/>
      <c r="N444" s="269" t="str">
        <f t="shared" ref="N444" si="471">IF(COUNT(H444:M444)=0,"",SUM(H444:M444))</f>
        <v/>
      </c>
      <c r="O444" s="303"/>
      <c r="P444" s="303"/>
      <c r="Q444" s="303"/>
      <c r="R444" s="303"/>
      <c r="S444" s="303"/>
      <c r="T444" s="303"/>
      <c r="U444" s="269" t="str">
        <f t="shared" ref="U444" si="472">IF(COUNT(O444:T444)=0,"",SUM(O444:T444))</f>
        <v/>
      </c>
      <c r="V444" s="269" t="str">
        <f t="shared" ref="V444" si="473">IF(COUNT(N444,U444)=0,"",SUM(N444,U444))</f>
        <v/>
      </c>
    </row>
    <row r="445" spans="3:27" s="271" customFormat="1" ht="34.5">
      <c r="C445" s="439"/>
      <c r="D445" s="439"/>
      <c r="E445" s="532"/>
      <c r="F445" s="534"/>
      <c r="G445" s="268" t="s">
        <v>408</v>
      </c>
      <c r="H445" s="303"/>
      <c r="I445" s="303"/>
      <c r="J445" s="303"/>
      <c r="K445" s="303"/>
      <c r="L445" s="303"/>
      <c r="M445" s="303"/>
      <c r="N445" s="270"/>
      <c r="O445" s="303"/>
      <c r="P445" s="303"/>
      <c r="Q445" s="303"/>
      <c r="R445" s="303"/>
      <c r="S445" s="303"/>
      <c r="T445" s="303"/>
      <c r="U445" s="270"/>
      <c r="V445" s="270"/>
    </row>
    <row r="446" spans="3:27" s="271" customFormat="1" ht="34.5">
      <c r="C446" s="439"/>
      <c r="D446" s="439"/>
      <c r="E446" s="533"/>
      <c r="F446" s="535"/>
      <c r="G446" s="268" t="s">
        <v>411</v>
      </c>
      <c r="H446" s="303"/>
      <c r="I446" s="303"/>
      <c r="J446" s="303"/>
      <c r="K446" s="303"/>
      <c r="L446" s="303"/>
      <c r="M446" s="303"/>
      <c r="N446" s="269" t="str">
        <f t="shared" ref="N446" si="474">IF(COUNT(H446:M446)=0,"",SUM(H446:M446))</f>
        <v/>
      </c>
      <c r="O446" s="303"/>
      <c r="P446" s="303"/>
      <c r="Q446" s="303"/>
      <c r="R446" s="303"/>
      <c r="S446" s="303"/>
      <c r="T446" s="303"/>
      <c r="U446" s="269" t="str">
        <f t="shared" ref="U446" si="475">IF(COUNT(O446:T446)=0,"",SUM(O446:T446))</f>
        <v/>
      </c>
      <c r="V446" s="269" t="str">
        <f t="shared" ref="V446" si="476">IF(COUNT(N446,U446)=0,"",SUM(N446,U446))</f>
        <v/>
      </c>
    </row>
    <row r="447" spans="3:27" s="271" customFormat="1" ht="34.5">
      <c r="C447" s="439"/>
      <c r="D447" s="439"/>
      <c r="E447" s="443" t="s">
        <v>118</v>
      </c>
      <c r="F447" s="444"/>
      <c r="G447" s="273" t="s">
        <v>408</v>
      </c>
      <c r="H447" s="274" t="str">
        <f>IF(COUNTIFS($G441:$G446,$G447,H441:H446,"&lt;&gt;")=0,"",SUMIF($G441:$G446,$G447,H441:H446))</f>
        <v/>
      </c>
      <c r="I447" s="274" t="str">
        <f t="shared" ref="I447:M447" si="477">IF(COUNTIFS($G441:$G446,$G447,I441:I446,"&lt;&gt;")=0,"",SUMIF($G441:$G446,$G447,I441:I446))</f>
        <v/>
      </c>
      <c r="J447" s="274" t="str">
        <f t="shared" si="477"/>
        <v/>
      </c>
      <c r="K447" s="274" t="str">
        <f t="shared" si="477"/>
        <v/>
      </c>
      <c r="L447" s="274" t="str">
        <f t="shared" si="477"/>
        <v/>
      </c>
      <c r="M447" s="274" t="str">
        <f t="shared" si="477"/>
        <v/>
      </c>
      <c r="N447" s="241"/>
      <c r="O447" s="274" t="str">
        <f>IF(COUNTIFS($G441:$G446,$G447,O441:O446,"&lt;&gt;")=0,"",SUMIF($G441:$G446,$G447,O441:O446))</f>
        <v/>
      </c>
      <c r="P447" s="274" t="str">
        <f t="shared" ref="P447:T447" si="478">IF(COUNTIFS($G441:$G446,$G447,P441:P446,"&lt;&gt;")=0,"",SUMIF($G441:$G446,$G447,P441:P446))</f>
        <v/>
      </c>
      <c r="Q447" s="274" t="str">
        <f t="shared" si="478"/>
        <v/>
      </c>
      <c r="R447" s="274" t="str">
        <f t="shared" si="478"/>
        <v/>
      </c>
      <c r="S447" s="274" t="str">
        <f t="shared" si="478"/>
        <v/>
      </c>
      <c r="T447" s="274" t="str">
        <f t="shared" si="478"/>
        <v/>
      </c>
      <c r="U447" s="241"/>
      <c r="V447" s="241"/>
      <c r="X447" s="272" t="s">
        <v>414</v>
      </c>
      <c r="AA447" s="271">
        <v>7</v>
      </c>
    </row>
    <row r="448" spans="3:27" s="271" customFormat="1" ht="34.5">
      <c r="C448" s="439"/>
      <c r="D448" s="440"/>
      <c r="E448" s="445"/>
      <c r="F448" s="446"/>
      <c r="G448" s="273" t="s">
        <v>411</v>
      </c>
      <c r="H448" s="274" t="str">
        <f>IF(COUNTIFS($G441:$G446,$G448,H441:H446,"&lt;&gt;")=0,"",SUMIF($G441:$G446,$G448,H441:H446))</f>
        <v/>
      </c>
      <c r="I448" s="274" t="str">
        <f t="shared" ref="I448:M448" si="479">IF(COUNTIFS($G441:$G446,$G448,I441:I446,"&lt;&gt;")=0,"",SUMIF($G441:$G446,$G448,I441:I446))</f>
        <v/>
      </c>
      <c r="J448" s="274" t="str">
        <f t="shared" si="479"/>
        <v/>
      </c>
      <c r="K448" s="274" t="str">
        <f t="shared" si="479"/>
        <v/>
      </c>
      <c r="L448" s="274" t="str">
        <f t="shared" si="479"/>
        <v/>
      </c>
      <c r="M448" s="274" t="str">
        <f t="shared" si="479"/>
        <v/>
      </c>
      <c r="N448" s="242" t="str">
        <f t="shared" ref="N448" si="480">IF(COUNT(H448:M448)=0,"",SUM(H448:M448))</f>
        <v/>
      </c>
      <c r="O448" s="274" t="str">
        <f>IF(COUNTIFS($G441:$G446,$G448,O441:O446,"&lt;&gt;")=0,"",SUMIF($G441:$G446,$G448,O441:O446))</f>
        <v/>
      </c>
      <c r="P448" s="274" t="str">
        <f t="shared" ref="P448:T448" si="481">IF(COUNTIFS($G441:$G446,$G448,P441:P446,"&lt;&gt;")=0,"",SUMIF($G441:$G446,$G448,P441:P446))</f>
        <v/>
      </c>
      <c r="Q448" s="274" t="str">
        <f t="shared" si="481"/>
        <v/>
      </c>
      <c r="R448" s="274" t="str">
        <f t="shared" si="481"/>
        <v/>
      </c>
      <c r="S448" s="274" t="str">
        <f t="shared" si="481"/>
        <v/>
      </c>
      <c r="T448" s="274" t="str">
        <f t="shared" si="481"/>
        <v/>
      </c>
      <c r="U448" s="242" t="str">
        <f t="shared" ref="U448" si="482">IF(COUNT(O448:T448)=0,"",SUM(O448:T448))</f>
        <v/>
      </c>
      <c r="V448" s="242" t="str">
        <f t="shared" ref="V448" si="483">IF(COUNT(N448,U448)=0,"",SUM(N448,U448))</f>
        <v/>
      </c>
      <c r="X448" s="272" t="s">
        <v>414</v>
      </c>
      <c r="AA448" s="271">
        <v>8</v>
      </c>
    </row>
    <row r="449" spans="3:24" s="271" customFormat="1" ht="34.5">
      <c r="C449" s="439"/>
      <c r="D449" s="437" t="s">
        <v>121</v>
      </c>
      <c r="E449" s="437"/>
      <c r="F449" s="437"/>
      <c r="G449" s="273" t="s">
        <v>408</v>
      </c>
      <c r="H449" s="274" t="str">
        <f>IF(COUNT(H423,H431,H439,H447)=0,"",SUM(H423,H431,H439,H447))</f>
        <v/>
      </c>
      <c r="I449" s="274" t="str">
        <f t="shared" ref="I449:M450" si="484">IF(COUNT(I423,I431,I439,I447)=0,"",SUM(I423,I431,I439,I447))</f>
        <v/>
      </c>
      <c r="J449" s="274" t="str">
        <f t="shared" si="484"/>
        <v/>
      </c>
      <c r="K449" s="274" t="str">
        <f t="shared" si="484"/>
        <v/>
      </c>
      <c r="L449" s="274" t="str">
        <f t="shared" si="484"/>
        <v/>
      </c>
      <c r="M449" s="274" t="str">
        <f t="shared" si="484"/>
        <v/>
      </c>
      <c r="N449" s="241"/>
      <c r="O449" s="274" t="str">
        <f>IF(COUNT(O423,O431,O439,O447)=0,"",SUM(O423,O431,O439,O447))</f>
        <v/>
      </c>
      <c r="P449" s="274" t="str">
        <f t="shared" ref="P449:T450" si="485">IF(COUNT(P423,P431,P439,P447)=0,"",SUM(P423,P431,P439,P447))</f>
        <v/>
      </c>
      <c r="Q449" s="274" t="str">
        <f t="shared" si="485"/>
        <v/>
      </c>
      <c r="R449" s="274" t="str">
        <f t="shared" si="485"/>
        <v/>
      </c>
      <c r="S449" s="274" t="str">
        <f t="shared" si="485"/>
        <v/>
      </c>
      <c r="T449" s="274" t="str">
        <f t="shared" si="485"/>
        <v/>
      </c>
      <c r="U449" s="241"/>
      <c r="V449" s="241"/>
      <c r="X449" s="272" t="s">
        <v>414</v>
      </c>
    </row>
    <row r="450" spans="3:24" s="271" customFormat="1" ht="34.5">
      <c r="C450" s="440"/>
      <c r="D450" s="437"/>
      <c r="E450" s="437"/>
      <c r="F450" s="437"/>
      <c r="G450" s="273" t="s">
        <v>411</v>
      </c>
      <c r="H450" s="274" t="str">
        <f>IF(COUNT(H424,H432,H440,H448)=0,"",SUM(H424,H432,H440,H448))</f>
        <v/>
      </c>
      <c r="I450" s="274" t="str">
        <f t="shared" si="484"/>
        <v/>
      </c>
      <c r="J450" s="274" t="str">
        <f t="shared" si="484"/>
        <v/>
      </c>
      <c r="K450" s="274" t="str">
        <f t="shared" si="484"/>
        <v/>
      </c>
      <c r="L450" s="274" t="str">
        <f t="shared" si="484"/>
        <v/>
      </c>
      <c r="M450" s="274" t="str">
        <f t="shared" si="484"/>
        <v/>
      </c>
      <c r="N450" s="242" t="str">
        <f t="shared" ref="N450" si="486">IF(COUNT(H450:M450)=0,"",SUM(H450:M450))</f>
        <v/>
      </c>
      <c r="O450" s="274" t="str">
        <f>IF(COUNT(O424,O432,O440,O448)=0,"",SUM(O424,O432,O440,O448))</f>
        <v/>
      </c>
      <c r="P450" s="274" t="str">
        <f t="shared" si="485"/>
        <v/>
      </c>
      <c r="Q450" s="274" t="str">
        <f t="shared" si="485"/>
        <v/>
      </c>
      <c r="R450" s="274" t="str">
        <f t="shared" si="485"/>
        <v/>
      </c>
      <c r="S450" s="274" t="str">
        <f t="shared" si="485"/>
        <v/>
      </c>
      <c r="T450" s="274" t="str">
        <f t="shared" si="485"/>
        <v/>
      </c>
      <c r="U450" s="242" t="str">
        <f t="shared" ref="U450" si="487">IF(COUNT(O450:T450)=0,"",SUM(O450:T450))</f>
        <v/>
      </c>
      <c r="V450" s="242" t="str">
        <f t="shared" ref="V450" si="488">IF(COUNT(N450,U450)=0,"",SUM(N450,U450))</f>
        <v/>
      </c>
      <c r="X450" s="272" t="s">
        <v>414</v>
      </c>
    </row>
    <row r="451" spans="3:24" s="324" customFormat="1" ht="18.75" customHeight="1">
      <c r="C451" s="320" t="s">
        <v>296</v>
      </c>
      <c r="D451" s="321"/>
      <c r="E451" s="321"/>
      <c r="F451" s="321"/>
      <c r="G451" s="322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321"/>
      <c r="V451" s="321"/>
    </row>
    <row r="452" spans="3:24" s="324" customFormat="1" ht="18.75" customHeight="1">
      <c r="C452" s="338"/>
      <c r="D452" s="339"/>
      <c r="E452" s="339"/>
      <c r="F452" s="339"/>
      <c r="G452" s="340"/>
      <c r="H452" s="339"/>
      <c r="I452" s="339"/>
      <c r="J452" s="339"/>
      <c r="K452" s="339"/>
      <c r="L452" s="339"/>
      <c r="M452" s="339"/>
      <c r="N452" s="339"/>
      <c r="O452" s="339"/>
      <c r="P452" s="339"/>
      <c r="Q452" s="339"/>
      <c r="R452" s="339"/>
      <c r="S452" s="339"/>
      <c r="T452" s="339"/>
      <c r="U452" s="339"/>
      <c r="V452" s="339"/>
    </row>
    <row r="453" spans="3:24" s="324" customFormat="1" ht="18.75" customHeight="1">
      <c r="C453" s="338"/>
      <c r="D453" s="339"/>
      <c r="E453" s="339"/>
      <c r="F453" s="339"/>
      <c r="G453" s="340"/>
      <c r="H453" s="339"/>
      <c r="I453" s="339"/>
      <c r="J453" s="339"/>
      <c r="K453" s="339"/>
      <c r="L453" s="339"/>
      <c r="M453" s="339"/>
      <c r="N453" s="339"/>
      <c r="O453" s="339"/>
      <c r="P453" s="339"/>
      <c r="Q453" s="339"/>
      <c r="R453" s="339"/>
      <c r="S453" s="339"/>
      <c r="T453" s="339"/>
      <c r="U453" s="339"/>
      <c r="V453" s="339"/>
    </row>
    <row r="454" spans="3:24" s="324" customFormat="1" ht="18.75" customHeight="1">
      <c r="C454" s="338"/>
      <c r="D454" s="339"/>
      <c r="E454" s="339"/>
      <c r="F454" s="339"/>
      <c r="G454" s="340"/>
      <c r="H454" s="339"/>
      <c r="I454" s="339"/>
      <c r="J454" s="339"/>
      <c r="K454" s="339"/>
      <c r="L454" s="339"/>
      <c r="M454" s="339"/>
      <c r="N454" s="339"/>
      <c r="O454" s="339"/>
      <c r="P454" s="339"/>
      <c r="Q454" s="339"/>
      <c r="R454" s="339"/>
      <c r="S454" s="339"/>
      <c r="T454" s="339"/>
      <c r="U454" s="339"/>
      <c r="V454" s="339"/>
    </row>
    <row r="455" spans="3:24" s="324" customFormat="1" ht="18.75" customHeight="1">
      <c r="C455" s="338"/>
      <c r="D455" s="339"/>
      <c r="E455" s="339"/>
      <c r="F455" s="339"/>
      <c r="G455" s="340"/>
      <c r="H455" s="339"/>
      <c r="I455" s="339"/>
      <c r="J455" s="339"/>
      <c r="K455" s="339"/>
      <c r="L455" s="339"/>
      <c r="M455" s="339"/>
      <c r="N455" s="339"/>
      <c r="O455" s="339"/>
      <c r="P455" s="339"/>
      <c r="Q455" s="339"/>
      <c r="R455" s="339"/>
      <c r="S455" s="339"/>
      <c r="T455" s="339"/>
      <c r="U455" s="339"/>
      <c r="V455" s="339"/>
    </row>
    <row r="456" spans="3:24" s="324" customFormat="1" ht="18.75" customHeight="1">
      <c r="C456" s="338"/>
      <c r="D456" s="339"/>
      <c r="E456" s="339"/>
      <c r="F456" s="339"/>
      <c r="G456" s="340"/>
      <c r="H456" s="339"/>
      <c r="I456" s="339"/>
      <c r="J456" s="339"/>
      <c r="K456" s="339"/>
      <c r="L456" s="339"/>
      <c r="M456" s="339"/>
      <c r="N456" s="339"/>
      <c r="O456" s="339"/>
      <c r="P456" s="339"/>
      <c r="Q456" s="339"/>
      <c r="R456" s="339"/>
      <c r="S456" s="339"/>
      <c r="T456" s="339"/>
      <c r="U456" s="339"/>
      <c r="V456" s="339"/>
    </row>
    <row r="457" spans="3:24" s="324" customFormat="1" ht="18.75" customHeight="1">
      <c r="C457" s="338"/>
      <c r="D457" s="339"/>
      <c r="E457" s="339"/>
      <c r="F457" s="339"/>
      <c r="G457" s="340"/>
      <c r="H457" s="339"/>
      <c r="I457" s="339"/>
      <c r="J457" s="339"/>
      <c r="K457" s="339"/>
      <c r="L457" s="339"/>
      <c r="M457" s="339"/>
      <c r="N457" s="339"/>
      <c r="O457" s="339"/>
      <c r="P457" s="339"/>
      <c r="Q457" s="339"/>
      <c r="R457" s="339"/>
      <c r="S457" s="339"/>
      <c r="T457" s="339"/>
      <c r="U457" s="339"/>
      <c r="V457" s="339"/>
    </row>
    <row r="458" spans="3:24" s="324" customFormat="1" ht="18.75" customHeight="1">
      <c r="C458" s="338"/>
      <c r="D458" s="339"/>
      <c r="E458" s="339"/>
      <c r="F458" s="339"/>
      <c r="G458" s="340"/>
      <c r="H458" s="339"/>
      <c r="I458" s="339"/>
      <c r="J458" s="339"/>
      <c r="K458" s="339"/>
      <c r="L458" s="339"/>
      <c r="M458" s="339"/>
      <c r="N458" s="339"/>
      <c r="O458" s="339"/>
      <c r="P458" s="339"/>
      <c r="Q458" s="339"/>
      <c r="R458" s="339"/>
      <c r="S458" s="339"/>
      <c r="T458" s="339"/>
      <c r="U458" s="339"/>
      <c r="V458" s="339"/>
    </row>
    <row r="459" spans="3:24" s="324" customFormat="1" ht="18.75" customHeight="1">
      <c r="C459" s="338"/>
      <c r="D459" s="339"/>
      <c r="E459" s="339"/>
      <c r="F459" s="339"/>
      <c r="G459" s="340"/>
      <c r="H459" s="339"/>
      <c r="I459" s="339"/>
      <c r="J459" s="339"/>
      <c r="K459" s="339"/>
      <c r="L459" s="339"/>
      <c r="M459" s="339"/>
      <c r="N459" s="339"/>
      <c r="O459" s="339"/>
      <c r="P459" s="339"/>
      <c r="Q459" s="339"/>
      <c r="R459" s="339"/>
      <c r="S459" s="339"/>
      <c r="T459" s="339"/>
      <c r="U459" s="339"/>
      <c r="V459" s="339"/>
    </row>
    <row r="460" spans="3:24" s="324" customFormat="1" ht="18.75" customHeight="1">
      <c r="C460" s="338"/>
      <c r="D460" s="339"/>
      <c r="E460" s="339"/>
      <c r="F460" s="339"/>
      <c r="G460" s="340"/>
      <c r="H460" s="339"/>
      <c r="I460" s="339"/>
      <c r="J460" s="339"/>
      <c r="K460" s="339"/>
      <c r="L460" s="339"/>
      <c r="M460" s="339"/>
      <c r="N460" s="339"/>
      <c r="O460" s="339"/>
      <c r="P460" s="339"/>
      <c r="Q460" s="339"/>
      <c r="R460" s="339"/>
      <c r="S460" s="339"/>
      <c r="T460" s="339"/>
      <c r="U460" s="339"/>
      <c r="V460" s="339"/>
    </row>
    <row r="461" spans="3:24" ht="18.75" customHeight="1">
      <c r="C461" s="341"/>
      <c r="D461" s="341"/>
      <c r="E461" s="341"/>
      <c r="F461" s="341"/>
      <c r="G461" s="341"/>
      <c r="H461" s="342"/>
      <c r="I461" s="342"/>
      <c r="J461" s="342"/>
      <c r="K461" s="342"/>
      <c r="L461" s="342"/>
      <c r="M461" s="342"/>
      <c r="N461" s="342"/>
      <c r="O461" s="342"/>
      <c r="P461" s="342"/>
      <c r="Q461" s="342"/>
      <c r="R461" s="342"/>
      <c r="S461" s="342"/>
      <c r="T461" s="342"/>
      <c r="U461" s="342"/>
      <c r="V461" s="342"/>
    </row>
    <row r="462" spans="3:24" ht="21.95" customHeight="1">
      <c r="C462" s="306" t="s">
        <v>347</v>
      </c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</row>
    <row r="463" spans="3:24" ht="21.95" customHeight="1">
      <c r="C463" s="306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</row>
    <row r="464" spans="3:24" ht="21.95" customHeight="1">
      <c r="C464" s="309" t="s">
        <v>111</v>
      </c>
      <c r="D464" s="310"/>
      <c r="E464" s="310"/>
      <c r="F464" s="310"/>
      <c r="G464" s="310"/>
      <c r="H464" s="66"/>
      <c r="I464" s="66"/>
      <c r="J464" s="66"/>
      <c r="K464" s="66"/>
      <c r="L464" s="63"/>
      <c r="M464" s="63"/>
      <c r="N464" s="63"/>
      <c r="O464" s="63"/>
      <c r="P464" s="63"/>
      <c r="Q464" s="63"/>
      <c r="R464" s="63"/>
      <c r="S464" s="63"/>
      <c r="T464" s="63"/>
    </row>
    <row r="465" spans="3:27" ht="21.95" customHeight="1">
      <c r="C465" s="312" t="s">
        <v>28</v>
      </c>
      <c r="E465" s="328" t="s">
        <v>356</v>
      </c>
      <c r="F465" s="329" t="str">
        <f>F6</f>
        <v>（エリア指定断面）</v>
      </c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</row>
    <row r="466" spans="3:27" s="315" customFormat="1" ht="21.95" customHeight="1">
      <c r="C466" s="433" t="s">
        <v>103</v>
      </c>
      <c r="D466" s="434"/>
      <c r="E466" s="431" t="s">
        <v>24</v>
      </c>
      <c r="F466" s="431" t="s">
        <v>112</v>
      </c>
      <c r="G466" s="431" t="s">
        <v>113</v>
      </c>
      <c r="H466" s="19" t="s">
        <v>79</v>
      </c>
      <c r="I466" s="19" t="s">
        <v>80</v>
      </c>
      <c r="J466" s="19" t="s">
        <v>81</v>
      </c>
      <c r="K466" s="19" t="s">
        <v>82</v>
      </c>
      <c r="L466" s="19" t="s">
        <v>83</v>
      </c>
      <c r="M466" s="19" t="s">
        <v>84</v>
      </c>
      <c r="N466" s="19" t="s">
        <v>98</v>
      </c>
      <c r="O466" s="19" t="s">
        <v>85</v>
      </c>
      <c r="P466" s="19" t="s">
        <v>86</v>
      </c>
      <c r="Q466" s="19" t="s">
        <v>87</v>
      </c>
      <c r="R466" s="19" t="s">
        <v>88</v>
      </c>
      <c r="S466" s="19" t="s">
        <v>89</v>
      </c>
      <c r="T466" s="19" t="s">
        <v>94</v>
      </c>
      <c r="U466" s="283" t="s">
        <v>99</v>
      </c>
      <c r="V466" s="283" t="s">
        <v>100</v>
      </c>
      <c r="W466" s="305"/>
      <c r="X466" s="226" t="s">
        <v>415</v>
      </c>
    </row>
    <row r="467" spans="3:27" s="315" customFormat="1" ht="21.95" customHeight="1">
      <c r="C467" s="435"/>
      <c r="D467" s="436"/>
      <c r="E467" s="432"/>
      <c r="F467" s="432"/>
      <c r="G467" s="432"/>
      <c r="H467" s="266" t="s">
        <v>453</v>
      </c>
      <c r="I467" s="266" t="s">
        <v>454</v>
      </c>
      <c r="J467" s="266" t="s">
        <v>456</v>
      </c>
      <c r="K467" s="266" t="s">
        <v>465</v>
      </c>
      <c r="L467" s="266" t="s">
        <v>462</v>
      </c>
      <c r="M467" s="266" t="s">
        <v>466</v>
      </c>
      <c r="N467" s="23"/>
      <c r="O467" s="266" t="s">
        <v>452</v>
      </c>
      <c r="P467" s="266" t="s">
        <v>452</v>
      </c>
      <c r="Q467" s="266" t="s">
        <v>452</v>
      </c>
      <c r="R467" s="266" t="s">
        <v>452</v>
      </c>
      <c r="S467" s="266" t="s">
        <v>452</v>
      </c>
      <c r="T467" s="266" t="s">
        <v>467</v>
      </c>
      <c r="U467" s="285"/>
      <c r="V467" s="285"/>
      <c r="W467" s="305"/>
      <c r="X467" s="226" t="s">
        <v>416</v>
      </c>
    </row>
    <row r="468" spans="3:27" s="271" customFormat="1" ht="37.5" customHeight="1">
      <c r="C468" s="438" t="s">
        <v>116</v>
      </c>
      <c r="D468" s="438" t="s">
        <v>117</v>
      </c>
      <c r="E468" s="532"/>
      <c r="F468" s="534"/>
      <c r="G468" s="268" t="s">
        <v>408</v>
      </c>
      <c r="H468" s="303"/>
      <c r="I468" s="303"/>
      <c r="J468" s="303"/>
      <c r="K468" s="303"/>
      <c r="L468" s="303"/>
      <c r="M468" s="303"/>
      <c r="N468" s="270"/>
      <c r="O468" s="303"/>
      <c r="P468" s="303"/>
      <c r="Q468" s="303"/>
      <c r="R468" s="303"/>
      <c r="S468" s="303"/>
      <c r="T468" s="303"/>
      <c r="U468" s="270"/>
      <c r="V468" s="270"/>
    </row>
    <row r="469" spans="3:27" s="271" customFormat="1" ht="37.5" customHeight="1">
      <c r="C469" s="439"/>
      <c r="D469" s="439"/>
      <c r="E469" s="533"/>
      <c r="F469" s="535"/>
      <c r="G469" s="268" t="s">
        <v>411</v>
      </c>
      <c r="H469" s="303"/>
      <c r="I469" s="303"/>
      <c r="J469" s="303"/>
      <c r="K469" s="303"/>
      <c r="L469" s="303"/>
      <c r="M469" s="303"/>
      <c r="N469" s="269" t="str">
        <f>IF(COUNT(H469:M469)=0,"",SUM(H469:M469))</f>
        <v/>
      </c>
      <c r="O469" s="303"/>
      <c r="P469" s="303"/>
      <c r="Q469" s="303"/>
      <c r="R469" s="303"/>
      <c r="S469" s="303"/>
      <c r="T469" s="303"/>
      <c r="U469" s="269" t="str">
        <f>IF(COUNT(O469:T469)=0,"",SUM(O469:T469))</f>
        <v/>
      </c>
      <c r="V469" s="269" t="str">
        <f>IF(COUNT(N469,U469)=0,"",SUM(N469,U469))</f>
        <v/>
      </c>
    </row>
    <row r="470" spans="3:27" s="271" customFormat="1" ht="37.5" customHeight="1">
      <c r="C470" s="439"/>
      <c r="D470" s="439"/>
      <c r="E470" s="532"/>
      <c r="F470" s="534"/>
      <c r="G470" s="268" t="s">
        <v>408</v>
      </c>
      <c r="H470" s="303"/>
      <c r="I470" s="303"/>
      <c r="J470" s="303"/>
      <c r="K470" s="303"/>
      <c r="L470" s="303"/>
      <c r="M470" s="303"/>
      <c r="N470" s="270"/>
      <c r="O470" s="303"/>
      <c r="P470" s="303"/>
      <c r="Q470" s="303"/>
      <c r="R470" s="303"/>
      <c r="S470" s="303"/>
      <c r="T470" s="303"/>
      <c r="U470" s="270"/>
      <c r="V470" s="270"/>
    </row>
    <row r="471" spans="3:27" s="271" customFormat="1" ht="37.5" customHeight="1">
      <c r="C471" s="439"/>
      <c r="D471" s="439"/>
      <c r="E471" s="533"/>
      <c r="F471" s="535"/>
      <c r="G471" s="268" t="s">
        <v>411</v>
      </c>
      <c r="H471" s="303"/>
      <c r="I471" s="303"/>
      <c r="J471" s="303"/>
      <c r="K471" s="303"/>
      <c r="L471" s="303"/>
      <c r="M471" s="303"/>
      <c r="N471" s="269" t="str">
        <f t="shared" ref="N471" si="489">IF(COUNT(H471:M471)=0,"",SUM(H471:M471))</f>
        <v/>
      </c>
      <c r="O471" s="303"/>
      <c r="P471" s="303"/>
      <c r="Q471" s="303"/>
      <c r="R471" s="303"/>
      <c r="S471" s="303"/>
      <c r="T471" s="303"/>
      <c r="U471" s="269" t="str">
        <f t="shared" ref="U471" si="490">IF(COUNT(O471:T471)=0,"",SUM(O471:T471))</f>
        <v/>
      </c>
      <c r="V471" s="269" t="str">
        <f t="shared" ref="V471" si="491">IF(COUNT(N471,U471)=0,"",SUM(N471,U471))</f>
        <v/>
      </c>
    </row>
    <row r="472" spans="3:27" s="271" customFormat="1" ht="37.5" customHeight="1">
      <c r="C472" s="439"/>
      <c r="D472" s="439"/>
      <c r="E472" s="532"/>
      <c r="F472" s="534"/>
      <c r="G472" s="268" t="s">
        <v>408</v>
      </c>
      <c r="H472" s="303"/>
      <c r="I472" s="303"/>
      <c r="J472" s="303"/>
      <c r="K472" s="303"/>
      <c r="L472" s="303"/>
      <c r="M472" s="303"/>
      <c r="N472" s="270"/>
      <c r="O472" s="303"/>
      <c r="P472" s="303"/>
      <c r="Q472" s="303"/>
      <c r="R472" s="303"/>
      <c r="S472" s="303"/>
      <c r="T472" s="303"/>
      <c r="U472" s="270"/>
      <c r="V472" s="270"/>
    </row>
    <row r="473" spans="3:27" s="271" customFormat="1" ht="37.5" customHeight="1">
      <c r="C473" s="439"/>
      <c r="D473" s="439"/>
      <c r="E473" s="533"/>
      <c r="F473" s="535"/>
      <c r="G473" s="268" t="s">
        <v>411</v>
      </c>
      <c r="H473" s="303"/>
      <c r="I473" s="303"/>
      <c r="J473" s="303"/>
      <c r="K473" s="303"/>
      <c r="L473" s="303"/>
      <c r="M473" s="303"/>
      <c r="N473" s="269" t="str">
        <f t="shared" ref="N473" si="492">IF(COUNT(H473:M473)=0,"",SUM(H473:M473))</f>
        <v/>
      </c>
      <c r="O473" s="303"/>
      <c r="P473" s="303"/>
      <c r="Q473" s="303"/>
      <c r="R473" s="303"/>
      <c r="S473" s="303"/>
      <c r="T473" s="303"/>
      <c r="U473" s="269" t="str">
        <f t="shared" ref="U473" si="493">IF(COUNT(O473:T473)=0,"",SUM(O473:T473))</f>
        <v/>
      </c>
      <c r="V473" s="269" t="str">
        <f t="shared" ref="V473" si="494">IF(COUNT(N473,U473)=0,"",SUM(N473,U473))</f>
        <v/>
      </c>
    </row>
    <row r="474" spans="3:27" s="271" customFormat="1" ht="37.5" customHeight="1">
      <c r="C474" s="439"/>
      <c r="D474" s="439"/>
      <c r="E474" s="443" t="s">
        <v>118</v>
      </c>
      <c r="F474" s="444"/>
      <c r="G474" s="273" t="s">
        <v>408</v>
      </c>
      <c r="H474" s="274" t="str">
        <f t="shared" ref="H474:M474" si="495">IF(COUNTIFS($G468:$G473,$G474,H468:H473,"&lt;&gt;")=0,"",SUMIF($G468:$G473,$G474,H468:H473))</f>
        <v/>
      </c>
      <c r="I474" s="274" t="str">
        <f t="shared" si="495"/>
        <v/>
      </c>
      <c r="J474" s="274" t="str">
        <f t="shared" si="495"/>
        <v/>
      </c>
      <c r="K474" s="274" t="str">
        <f t="shared" si="495"/>
        <v/>
      </c>
      <c r="L474" s="274" t="str">
        <f t="shared" si="495"/>
        <v/>
      </c>
      <c r="M474" s="274" t="str">
        <f t="shared" si="495"/>
        <v/>
      </c>
      <c r="N474" s="241"/>
      <c r="O474" s="274" t="str">
        <f t="shared" ref="O474:T474" si="496">IF(COUNTIFS($G468:$G473,$G474,O468:O473,"&lt;&gt;")=0,"",SUMIF($G468:$G473,$G474,O468:O473))</f>
        <v/>
      </c>
      <c r="P474" s="274" t="str">
        <f t="shared" si="496"/>
        <v/>
      </c>
      <c r="Q474" s="274" t="str">
        <f t="shared" si="496"/>
        <v/>
      </c>
      <c r="R474" s="274" t="str">
        <f t="shared" si="496"/>
        <v/>
      </c>
      <c r="S474" s="274" t="str">
        <f t="shared" si="496"/>
        <v/>
      </c>
      <c r="T474" s="274" t="str">
        <f t="shared" si="496"/>
        <v/>
      </c>
      <c r="U474" s="241"/>
      <c r="V474" s="241"/>
      <c r="X474" s="272" t="s">
        <v>414</v>
      </c>
      <c r="AA474" s="271">
        <v>1</v>
      </c>
    </row>
    <row r="475" spans="3:27" s="271" customFormat="1" ht="37.5" customHeight="1">
      <c r="C475" s="439"/>
      <c r="D475" s="440"/>
      <c r="E475" s="445"/>
      <c r="F475" s="446"/>
      <c r="G475" s="273" t="s">
        <v>411</v>
      </c>
      <c r="H475" s="274" t="str">
        <f t="shared" ref="H475:M475" si="497">IF(COUNTIFS($G468:$G473,$G475,H468:H473,"&lt;&gt;")=0,"",SUMIF($G468:$G473,$G475,H468:H473))</f>
        <v/>
      </c>
      <c r="I475" s="274" t="str">
        <f t="shared" si="497"/>
        <v/>
      </c>
      <c r="J475" s="274" t="str">
        <f t="shared" si="497"/>
        <v/>
      </c>
      <c r="K475" s="274" t="str">
        <f t="shared" si="497"/>
        <v/>
      </c>
      <c r="L475" s="274" t="str">
        <f t="shared" si="497"/>
        <v/>
      </c>
      <c r="M475" s="274" t="str">
        <f t="shared" si="497"/>
        <v/>
      </c>
      <c r="N475" s="242" t="str">
        <f t="shared" ref="N475" si="498">IF(COUNT(H475:M475)=0,"",SUM(H475:M475))</f>
        <v/>
      </c>
      <c r="O475" s="274" t="str">
        <f t="shared" ref="O475:T475" si="499">IF(COUNTIFS($G468:$G473,$G475,O468:O473,"&lt;&gt;")=0,"",SUMIF($G468:$G473,$G475,O468:O473))</f>
        <v/>
      </c>
      <c r="P475" s="274" t="str">
        <f t="shared" si="499"/>
        <v/>
      </c>
      <c r="Q475" s="274" t="str">
        <f t="shared" si="499"/>
        <v/>
      </c>
      <c r="R475" s="274" t="str">
        <f t="shared" si="499"/>
        <v/>
      </c>
      <c r="S475" s="274" t="str">
        <f t="shared" si="499"/>
        <v/>
      </c>
      <c r="T475" s="274" t="str">
        <f t="shared" si="499"/>
        <v/>
      </c>
      <c r="U475" s="242" t="str">
        <f t="shared" ref="U475" si="500">IF(COUNT(O475:T475)=0,"",SUM(O475:T475))</f>
        <v/>
      </c>
      <c r="V475" s="242" t="str">
        <f t="shared" ref="V475" si="501">IF(COUNT(N475,U475)=0,"",SUM(N475,U475))</f>
        <v/>
      </c>
      <c r="X475" s="272" t="s">
        <v>414</v>
      </c>
      <c r="AA475" s="271">
        <v>2</v>
      </c>
    </row>
    <row r="476" spans="3:27" s="271" customFormat="1" ht="37.5" customHeight="1">
      <c r="C476" s="439"/>
      <c r="D476" s="438" t="s">
        <v>346</v>
      </c>
      <c r="E476" s="532"/>
      <c r="F476" s="534"/>
      <c r="G476" s="268" t="s">
        <v>408</v>
      </c>
      <c r="H476" s="303"/>
      <c r="I476" s="303"/>
      <c r="J476" s="303"/>
      <c r="K476" s="303"/>
      <c r="L476" s="303"/>
      <c r="M476" s="303"/>
      <c r="N476" s="270"/>
      <c r="O476" s="303"/>
      <c r="P476" s="303"/>
      <c r="Q476" s="303"/>
      <c r="R476" s="303"/>
      <c r="S476" s="303"/>
      <c r="T476" s="303"/>
      <c r="U476" s="270"/>
      <c r="V476" s="270"/>
    </row>
    <row r="477" spans="3:27" s="271" customFormat="1" ht="37.5" customHeight="1">
      <c r="C477" s="439"/>
      <c r="D477" s="439"/>
      <c r="E477" s="533"/>
      <c r="F477" s="535"/>
      <c r="G477" s="268" t="s">
        <v>411</v>
      </c>
      <c r="H477" s="303"/>
      <c r="I477" s="303"/>
      <c r="J477" s="303"/>
      <c r="K477" s="303"/>
      <c r="L477" s="303"/>
      <c r="M477" s="303"/>
      <c r="N477" s="269" t="str">
        <f>IF(COUNT(H477:M477)=0,"",SUM(H477:M477))</f>
        <v/>
      </c>
      <c r="O477" s="303"/>
      <c r="P477" s="303"/>
      <c r="Q477" s="303"/>
      <c r="R477" s="303"/>
      <c r="S477" s="303"/>
      <c r="T477" s="303"/>
      <c r="U477" s="269" t="str">
        <f>IF(COUNT(O477:T477)=0,"",SUM(O477:T477))</f>
        <v/>
      </c>
      <c r="V477" s="269" t="str">
        <f>IF(COUNT(N477,U477)=0,"",SUM(N477,U477))</f>
        <v/>
      </c>
    </row>
    <row r="478" spans="3:27" s="271" customFormat="1" ht="37.5" customHeight="1">
      <c r="C478" s="439"/>
      <c r="D478" s="439"/>
      <c r="E478" s="532"/>
      <c r="F478" s="534"/>
      <c r="G478" s="268" t="s">
        <v>408</v>
      </c>
      <c r="H478" s="303"/>
      <c r="I478" s="303"/>
      <c r="J478" s="303"/>
      <c r="K478" s="303"/>
      <c r="L478" s="303"/>
      <c r="M478" s="303"/>
      <c r="N478" s="270"/>
      <c r="O478" s="303"/>
      <c r="P478" s="303"/>
      <c r="Q478" s="303"/>
      <c r="R478" s="303"/>
      <c r="S478" s="303"/>
      <c r="T478" s="303"/>
      <c r="U478" s="270"/>
      <c r="V478" s="270"/>
    </row>
    <row r="479" spans="3:27" s="271" customFormat="1" ht="37.5" customHeight="1">
      <c r="C479" s="439"/>
      <c r="D479" s="439"/>
      <c r="E479" s="533"/>
      <c r="F479" s="535"/>
      <c r="G479" s="268" t="s">
        <v>411</v>
      </c>
      <c r="H479" s="303"/>
      <c r="I479" s="303"/>
      <c r="J479" s="303"/>
      <c r="K479" s="303"/>
      <c r="L479" s="303"/>
      <c r="M479" s="303"/>
      <c r="N479" s="269" t="str">
        <f t="shared" ref="N479" si="502">IF(COUNT(H479:M479)=0,"",SUM(H479:M479))</f>
        <v/>
      </c>
      <c r="O479" s="303"/>
      <c r="P479" s="303"/>
      <c r="Q479" s="303"/>
      <c r="R479" s="303"/>
      <c r="S479" s="303"/>
      <c r="T479" s="303"/>
      <c r="U479" s="269" t="str">
        <f t="shared" ref="U479" si="503">IF(COUNT(O479:T479)=0,"",SUM(O479:T479))</f>
        <v/>
      </c>
      <c r="V479" s="269" t="str">
        <f t="shared" ref="V479" si="504">IF(COUNT(N479,U479)=0,"",SUM(N479,U479))</f>
        <v/>
      </c>
    </row>
    <row r="480" spans="3:27" s="271" customFormat="1" ht="37.5" customHeight="1">
      <c r="C480" s="439"/>
      <c r="D480" s="439"/>
      <c r="E480" s="532"/>
      <c r="F480" s="534"/>
      <c r="G480" s="268" t="s">
        <v>408</v>
      </c>
      <c r="H480" s="303"/>
      <c r="I480" s="303"/>
      <c r="J480" s="303"/>
      <c r="K480" s="303"/>
      <c r="L480" s="303"/>
      <c r="M480" s="303"/>
      <c r="N480" s="270"/>
      <c r="O480" s="303"/>
      <c r="P480" s="303"/>
      <c r="Q480" s="303"/>
      <c r="R480" s="303"/>
      <c r="S480" s="303"/>
      <c r="T480" s="303"/>
      <c r="U480" s="270"/>
      <c r="V480" s="270"/>
    </row>
    <row r="481" spans="3:27" s="271" customFormat="1" ht="37.5" customHeight="1">
      <c r="C481" s="439"/>
      <c r="D481" s="439"/>
      <c r="E481" s="533"/>
      <c r="F481" s="535"/>
      <c r="G481" s="268" t="s">
        <v>411</v>
      </c>
      <c r="H481" s="303"/>
      <c r="I481" s="303"/>
      <c r="J481" s="303"/>
      <c r="K481" s="303"/>
      <c r="L481" s="303"/>
      <c r="M481" s="303"/>
      <c r="N481" s="269" t="str">
        <f t="shared" ref="N481" si="505">IF(COUNT(H481:M481)=0,"",SUM(H481:M481))</f>
        <v/>
      </c>
      <c r="O481" s="303"/>
      <c r="P481" s="303"/>
      <c r="Q481" s="303"/>
      <c r="R481" s="303"/>
      <c r="S481" s="303"/>
      <c r="T481" s="303"/>
      <c r="U481" s="269" t="str">
        <f t="shared" ref="U481" si="506">IF(COUNT(O481:T481)=0,"",SUM(O481:T481))</f>
        <v/>
      </c>
      <c r="V481" s="269" t="str">
        <f t="shared" ref="V481" si="507">IF(COUNT(N481,U481)=0,"",SUM(N481,U481))</f>
        <v/>
      </c>
    </row>
    <row r="482" spans="3:27" s="271" customFormat="1" ht="37.5" customHeight="1">
      <c r="C482" s="439"/>
      <c r="D482" s="439"/>
      <c r="E482" s="443" t="s">
        <v>118</v>
      </c>
      <c r="F482" s="444"/>
      <c r="G482" s="273" t="s">
        <v>408</v>
      </c>
      <c r="H482" s="274" t="str">
        <f>IF(COUNTIFS($G476:$G481,$G482,H476:H481,"&lt;&gt;")=0,"",SUMIF($G476:$G481,$G482,H476:H481))</f>
        <v/>
      </c>
      <c r="I482" s="274" t="str">
        <f t="shared" ref="I482:M482" si="508">IF(COUNTIFS($G476:$G481,$G482,I476:I481,"&lt;&gt;")=0,"",SUMIF($G476:$G481,$G482,I476:I481))</f>
        <v/>
      </c>
      <c r="J482" s="274" t="str">
        <f t="shared" si="508"/>
        <v/>
      </c>
      <c r="K482" s="274" t="str">
        <f t="shared" si="508"/>
        <v/>
      </c>
      <c r="L482" s="274" t="str">
        <f t="shared" si="508"/>
        <v/>
      </c>
      <c r="M482" s="274" t="str">
        <f t="shared" si="508"/>
        <v/>
      </c>
      <c r="N482" s="241"/>
      <c r="O482" s="274" t="str">
        <f>IF(COUNTIFS($G476:$G481,$G482,O476:O481,"&lt;&gt;")=0,"",SUMIF($G476:$G481,$G482,O476:O481))</f>
        <v/>
      </c>
      <c r="P482" s="274" t="str">
        <f t="shared" ref="P482:T482" si="509">IF(COUNTIFS($G476:$G481,$G482,P476:P481,"&lt;&gt;")=0,"",SUMIF($G476:$G481,$G482,P476:P481))</f>
        <v/>
      </c>
      <c r="Q482" s="274" t="str">
        <f t="shared" si="509"/>
        <v/>
      </c>
      <c r="R482" s="274" t="str">
        <f t="shared" si="509"/>
        <v/>
      </c>
      <c r="S482" s="274" t="str">
        <f t="shared" si="509"/>
        <v/>
      </c>
      <c r="T482" s="274" t="str">
        <f t="shared" si="509"/>
        <v/>
      </c>
      <c r="U482" s="241"/>
      <c r="V482" s="241"/>
      <c r="X482" s="272" t="s">
        <v>414</v>
      </c>
      <c r="AA482" s="271">
        <v>3</v>
      </c>
    </row>
    <row r="483" spans="3:27" s="271" customFormat="1" ht="37.5" customHeight="1">
      <c r="C483" s="439"/>
      <c r="D483" s="440"/>
      <c r="E483" s="445"/>
      <c r="F483" s="446"/>
      <c r="G483" s="273" t="s">
        <v>411</v>
      </c>
      <c r="H483" s="274" t="str">
        <f>IF(COUNTIFS($G476:$G481,$G483,H476:H481,"&lt;&gt;")=0,"",SUMIF($G476:$G481,$G483,H476:H481))</f>
        <v/>
      </c>
      <c r="I483" s="274" t="str">
        <f t="shared" ref="I483:M483" si="510">IF(COUNTIFS($G476:$G481,$G483,I476:I481,"&lt;&gt;")=0,"",SUMIF($G476:$G481,$G483,I476:I481))</f>
        <v/>
      </c>
      <c r="J483" s="274" t="str">
        <f t="shared" si="510"/>
        <v/>
      </c>
      <c r="K483" s="274" t="str">
        <f t="shared" si="510"/>
        <v/>
      </c>
      <c r="L483" s="274" t="str">
        <f t="shared" si="510"/>
        <v/>
      </c>
      <c r="M483" s="274" t="str">
        <f t="shared" si="510"/>
        <v/>
      </c>
      <c r="N483" s="242" t="str">
        <f t="shared" ref="N483" si="511">IF(COUNT(H483:M483)=0,"",SUM(H483:M483))</f>
        <v/>
      </c>
      <c r="O483" s="274" t="str">
        <f>IF(COUNTIFS($G476:$G481,$G483,O476:O481,"&lt;&gt;")=0,"",SUMIF($G476:$G481,$G483,O476:O481))</f>
        <v/>
      </c>
      <c r="P483" s="274" t="str">
        <f t="shared" ref="P483:T483" si="512">IF(COUNTIFS($G476:$G481,$G483,P476:P481,"&lt;&gt;")=0,"",SUMIF($G476:$G481,$G483,P476:P481))</f>
        <v/>
      </c>
      <c r="Q483" s="274" t="str">
        <f t="shared" si="512"/>
        <v/>
      </c>
      <c r="R483" s="274" t="str">
        <f t="shared" si="512"/>
        <v/>
      </c>
      <c r="S483" s="274" t="str">
        <f t="shared" si="512"/>
        <v/>
      </c>
      <c r="T483" s="274" t="str">
        <f t="shared" si="512"/>
        <v/>
      </c>
      <c r="U483" s="242" t="str">
        <f t="shared" ref="U483" si="513">IF(COUNT(O483:T483)=0,"",SUM(O483:T483))</f>
        <v/>
      </c>
      <c r="V483" s="242" t="str">
        <f t="shared" ref="V483" si="514">IF(COUNT(N483,U483)=0,"",SUM(N483,U483))</f>
        <v/>
      </c>
      <c r="X483" s="272" t="s">
        <v>414</v>
      </c>
      <c r="AA483" s="271">
        <v>4</v>
      </c>
    </row>
    <row r="484" spans="3:27" s="271" customFormat="1" ht="37.5" customHeight="1">
      <c r="C484" s="439"/>
      <c r="D484" s="438" t="s">
        <v>119</v>
      </c>
      <c r="E484" s="532"/>
      <c r="F484" s="534"/>
      <c r="G484" s="268" t="s">
        <v>408</v>
      </c>
      <c r="H484" s="303"/>
      <c r="I484" s="303"/>
      <c r="J484" s="303"/>
      <c r="K484" s="303"/>
      <c r="L484" s="303"/>
      <c r="M484" s="303"/>
      <c r="N484" s="270"/>
      <c r="O484" s="303"/>
      <c r="P484" s="303"/>
      <c r="Q484" s="303"/>
      <c r="R484" s="303"/>
      <c r="S484" s="303"/>
      <c r="T484" s="303"/>
      <c r="U484" s="270"/>
      <c r="V484" s="270"/>
    </row>
    <row r="485" spans="3:27" s="271" customFormat="1" ht="34.5">
      <c r="C485" s="439"/>
      <c r="D485" s="439"/>
      <c r="E485" s="533"/>
      <c r="F485" s="535"/>
      <c r="G485" s="268" t="s">
        <v>411</v>
      </c>
      <c r="H485" s="303"/>
      <c r="I485" s="303"/>
      <c r="J485" s="303"/>
      <c r="K485" s="303"/>
      <c r="L485" s="303"/>
      <c r="M485" s="303"/>
      <c r="N485" s="269" t="str">
        <f>IF(COUNT(H485:M485)=0,"",SUM(H485:M485))</f>
        <v/>
      </c>
      <c r="O485" s="303"/>
      <c r="P485" s="303"/>
      <c r="Q485" s="303"/>
      <c r="R485" s="303"/>
      <c r="S485" s="303"/>
      <c r="T485" s="303"/>
      <c r="U485" s="269" t="str">
        <f>IF(COUNT(O485:T485)=0,"",SUM(O485:T485))</f>
        <v/>
      </c>
      <c r="V485" s="269" t="str">
        <f>IF(COUNT(N485,U485)=0,"",SUM(N485,U485))</f>
        <v/>
      </c>
    </row>
    <row r="486" spans="3:27" s="271" customFormat="1" ht="34.5">
      <c r="C486" s="439"/>
      <c r="D486" s="439"/>
      <c r="E486" s="532"/>
      <c r="F486" s="534"/>
      <c r="G486" s="268" t="s">
        <v>408</v>
      </c>
      <c r="H486" s="303"/>
      <c r="I486" s="303"/>
      <c r="J486" s="303"/>
      <c r="K486" s="303"/>
      <c r="L486" s="303"/>
      <c r="M486" s="303"/>
      <c r="N486" s="270"/>
      <c r="O486" s="303"/>
      <c r="P486" s="303"/>
      <c r="Q486" s="303"/>
      <c r="R486" s="303"/>
      <c r="S486" s="303"/>
      <c r="T486" s="303"/>
      <c r="U486" s="270"/>
      <c r="V486" s="270"/>
    </row>
    <row r="487" spans="3:27" s="271" customFormat="1" ht="34.5">
      <c r="C487" s="439"/>
      <c r="D487" s="439"/>
      <c r="E487" s="533"/>
      <c r="F487" s="535"/>
      <c r="G487" s="268" t="s">
        <v>411</v>
      </c>
      <c r="H487" s="303"/>
      <c r="I487" s="303"/>
      <c r="J487" s="303"/>
      <c r="K487" s="303"/>
      <c r="L487" s="303"/>
      <c r="M487" s="303"/>
      <c r="N487" s="269" t="str">
        <f t="shared" ref="N487" si="515">IF(COUNT(H487:M487)=0,"",SUM(H487:M487))</f>
        <v/>
      </c>
      <c r="O487" s="303"/>
      <c r="P487" s="303"/>
      <c r="Q487" s="303"/>
      <c r="R487" s="303"/>
      <c r="S487" s="303"/>
      <c r="T487" s="303"/>
      <c r="U487" s="269" t="str">
        <f t="shared" ref="U487" si="516">IF(COUNT(O487:T487)=0,"",SUM(O487:T487))</f>
        <v/>
      </c>
      <c r="V487" s="269" t="str">
        <f t="shared" ref="V487" si="517">IF(COUNT(N487,U487)=0,"",SUM(N487,U487))</f>
        <v/>
      </c>
    </row>
    <row r="488" spans="3:27" s="271" customFormat="1" ht="34.5">
      <c r="C488" s="439"/>
      <c r="D488" s="439"/>
      <c r="E488" s="532"/>
      <c r="F488" s="534"/>
      <c r="G488" s="268" t="s">
        <v>408</v>
      </c>
      <c r="H488" s="303"/>
      <c r="I488" s="303"/>
      <c r="J488" s="303"/>
      <c r="K488" s="303"/>
      <c r="L488" s="303"/>
      <c r="M488" s="303"/>
      <c r="N488" s="270"/>
      <c r="O488" s="303"/>
      <c r="P488" s="303"/>
      <c r="Q488" s="303"/>
      <c r="R488" s="303"/>
      <c r="S488" s="303"/>
      <c r="T488" s="303"/>
      <c r="U488" s="270"/>
      <c r="V488" s="270"/>
    </row>
    <row r="489" spans="3:27" s="271" customFormat="1" ht="34.5">
      <c r="C489" s="439"/>
      <c r="D489" s="439"/>
      <c r="E489" s="533"/>
      <c r="F489" s="535"/>
      <c r="G489" s="268" t="s">
        <v>411</v>
      </c>
      <c r="H489" s="303"/>
      <c r="I489" s="303"/>
      <c r="J489" s="303"/>
      <c r="K489" s="303"/>
      <c r="L489" s="303"/>
      <c r="M489" s="303"/>
      <c r="N489" s="269" t="str">
        <f t="shared" ref="N489" si="518">IF(COUNT(H489:M489)=0,"",SUM(H489:M489))</f>
        <v/>
      </c>
      <c r="O489" s="303"/>
      <c r="P489" s="303"/>
      <c r="Q489" s="303"/>
      <c r="R489" s="303"/>
      <c r="S489" s="303"/>
      <c r="T489" s="303"/>
      <c r="U489" s="269" t="str">
        <f t="shared" ref="U489" si="519">IF(COUNT(O489:T489)=0,"",SUM(O489:T489))</f>
        <v/>
      </c>
      <c r="V489" s="269" t="str">
        <f t="shared" ref="V489" si="520">IF(COUNT(N489,U489)=0,"",SUM(N489,U489))</f>
        <v/>
      </c>
    </row>
    <row r="490" spans="3:27" s="271" customFormat="1" ht="34.5">
      <c r="C490" s="439"/>
      <c r="D490" s="439"/>
      <c r="E490" s="443" t="s">
        <v>118</v>
      </c>
      <c r="F490" s="444"/>
      <c r="G490" s="273" t="s">
        <v>408</v>
      </c>
      <c r="H490" s="274" t="str">
        <f>IF(COUNTIFS($G484:$G489,$G490,H484:H489,"&lt;&gt;")=0,"",SUMIF($G484:$G489,$G490,H484:H489))</f>
        <v/>
      </c>
      <c r="I490" s="274" t="str">
        <f t="shared" ref="I490:M490" si="521">IF(COUNTIFS($G484:$G489,$G490,I484:I489,"&lt;&gt;")=0,"",SUMIF($G484:$G489,$G490,I484:I489))</f>
        <v/>
      </c>
      <c r="J490" s="274" t="str">
        <f t="shared" si="521"/>
        <v/>
      </c>
      <c r="K490" s="274" t="str">
        <f t="shared" si="521"/>
        <v/>
      </c>
      <c r="L490" s="274" t="str">
        <f t="shared" si="521"/>
        <v/>
      </c>
      <c r="M490" s="274" t="str">
        <f t="shared" si="521"/>
        <v/>
      </c>
      <c r="N490" s="241"/>
      <c r="O490" s="274" t="str">
        <f>IF(COUNTIFS($G484:$G489,$G490,O484:O489,"&lt;&gt;")=0,"",SUMIF($G484:$G489,$G490,O484:O489))</f>
        <v/>
      </c>
      <c r="P490" s="274" t="str">
        <f t="shared" ref="P490:T490" si="522">IF(COUNTIFS($G484:$G489,$G490,P484:P489,"&lt;&gt;")=0,"",SUMIF($G484:$G489,$G490,P484:P489))</f>
        <v/>
      </c>
      <c r="Q490" s="274" t="str">
        <f t="shared" si="522"/>
        <v/>
      </c>
      <c r="R490" s="274" t="str">
        <f t="shared" si="522"/>
        <v/>
      </c>
      <c r="S490" s="274" t="str">
        <f t="shared" si="522"/>
        <v/>
      </c>
      <c r="T490" s="274" t="str">
        <f t="shared" si="522"/>
        <v/>
      </c>
      <c r="U490" s="241"/>
      <c r="V490" s="241"/>
      <c r="X490" s="272" t="s">
        <v>414</v>
      </c>
      <c r="AA490" s="271">
        <v>5</v>
      </c>
    </row>
    <row r="491" spans="3:27" s="271" customFormat="1" ht="34.5">
      <c r="C491" s="439"/>
      <c r="D491" s="440"/>
      <c r="E491" s="445"/>
      <c r="F491" s="446"/>
      <c r="G491" s="273" t="s">
        <v>411</v>
      </c>
      <c r="H491" s="274" t="str">
        <f>IF(COUNTIFS($G484:$G489,$G491,H484:H489,"&lt;&gt;")=0,"",SUMIF($G484:$G489,$G491,H484:H489))</f>
        <v/>
      </c>
      <c r="I491" s="274" t="str">
        <f t="shared" ref="I491:M491" si="523">IF(COUNTIFS($G484:$G489,$G491,I484:I489,"&lt;&gt;")=0,"",SUMIF($G484:$G489,$G491,I484:I489))</f>
        <v/>
      </c>
      <c r="J491" s="274" t="str">
        <f t="shared" si="523"/>
        <v/>
      </c>
      <c r="K491" s="274" t="str">
        <f t="shared" si="523"/>
        <v/>
      </c>
      <c r="L491" s="274" t="str">
        <f t="shared" si="523"/>
        <v/>
      </c>
      <c r="M491" s="274" t="str">
        <f t="shared" si="523"/>
        <v/>
      </c>
      <c r="N491" s="242" t="str">
        <f t="shared" ref="N491" si="524">IF(COUNT(H491:M491)=0,"",SUM(H491:M491))</f>
        <v/>
      </c>
      <c r="O491" s="274" t="str">
        <f>IF(COUNTIFS($G484:$G489,$G491,O484:O489,"&lt;&gt;")=0,"",SUMIF($G484:$G489,$G491,O484:O489))</f>
        <v/>
      </c>
      <c r="P491" s="274" t="str">
        <f t="shared" ref="P491:T491" si="525">IF(COUNTIFS($G484:$G489,$G491,P484:P489,"&lt;&gt;")=0,"",SUMIF($G484:$G489,$G491,P484:P489))</f>
        <v/>
      </c>
      <c r="Q491" s="274" t="str">
        <f t="shared" si="525"/>
        <v/>
      </c>
      <c r="R491" s="274" t="str">
        <f t="shared" si="525"/>
        <v/>
      </c>
      <c r="S491" s="274" t="str">
        <f t="shared" si="525"/>
        <v/>
      </c>
      <c r="T491" s="274" t="str">
        <f t="shared" si="525"/>
        <v/>
      </c>
      <c r="U491" s="242" t="str">
        <f t="shared" ref="U491" si="526">IF(COUNT(O491:T491)=0,"",SUM(O491:T491))</f>
        <v/>
      </c>
      <c r="V491" s="242" t="str">
        <f t="shared" ref="V491" si="527">IF(COUNT(N491,U491)=0,"",SUM(N491,U491))</f>
        <v/>
      </c>
      <c r="X491" s="272" t="s">
        <v>414</v>
      </c>
      <c r="AA491" s="271">
        <v>6</v>
      </c>
    </row>
    <row r="492" spans="3:27" s="271" customFormat="1" ht="37.5" customHeight="1">
      <c r="C492" s="439"/>
      <c r="D492" s="438" t="s">
        <v>120</v>
      </c>
      <c r="E492" s="532"/>
      <c r="F492" s="534"/>
      <c r="G492" s="268" t="s">
        <v>408</v>
      </c>
      <c r="H492" s="303"/>
      <c r="I492" s="303"/>
      <c r="J492" s="303"/>
      <c r="K492" s="303"/>
      <c r="L492" s="303"/>
      <c r="M492" s="303"/>
      <c r="N492" s="270"/>
      <c r="O492" s="303"/>
      <c r="P492" s="303"/>
      <c r="Q492" s="303"/>
      <c r="R492" s="303"/>
      <c r="S492" s="303"/>
      <c r="T492" s="303"/>
      <c r="U492" s="270"/>
      <c r="V492" s="270"/>
    </row>
    <row r="493" spans="3:27" s="271" customFormat="1" ht="34.5">
      <c r="C493" s="439"/>
      <c r="D493" s="439"/>
      <c r="E493" s="533"/>
      <c r="F493" s="535"/>
      <c r="G493" s="268" t="s">
        <v>411</v>
      </c>
      <c r="H493" s="303"/>
      <c r="I493" s="303"/>
      <c r="J493" s="303"/>
      <c r="K493" s="303"/>
      <c r="L493" s="303"/>
      <c r="M493" s="303"/>
      <c r="N493" s="269" t="str">
        <f>IF(COUNT(H493:M493)=0,"",SUM(H493:M493))</f>
        <v/>
      </c>
      <c r="O493" s="303"/>
      <c r="P493" s="303"/>
      <c r="Q493" s="303"/>
      <c r="R493" s="303"/>
      <c r="S493" s="303"/>
      <c r="T493" s="303"/>
      <c r="U493" s="269" t="str">
        <f>IF(COUNT(O493:T493)=0,"",SUM(O493:T493))</f>
        <v/>
      </c>
      <c r="V493" s="269" t="str">
        <f>IF(COUNT(N493,U493)=0,"",SUM(N493,U493))</f>
        <v/>
      </c>
    </row>
    <row r="494" spans="3:27" s="271" customFormat="1" ht="34.5">
      <c r="C494" s="439"/>
      <c r="D494" s="439"/>
      <c r="E494" s="532"/>
      <c r="F494" s="534"/>
      <c r="G494" s="268" t="s">
        <v>408</v>
      </c>
      <c r="H494" s="303"/>
      <c r="I494" s="303"/>
      <c r="J494" s="303"/>
      <c r="K494" s="303"/>
      <c r="L494" s="303"/>
      <c r="M494" s="303"/>
      <c r="N494" s="270"/>
      <c r="O494" s="303"/>
      <c r="P494" s="303"/>
      <c r="Q494" s="303"/>
      <c r="R494" s="303"/>
      <c r="S494" s="303"/>
      <c r="T494" s="303"/>
      <c r="U494" s="270"/>
      <c r="V494" s="270"/>
    </row>
    <row r="495" spans="3:27" s="271" customFormat="1" ht="34.5">
      <c r="C495" s="439"/>
      <c r="D495" s="439"/>
      <c r="E495" s="533"/>
      <c r="F495" s="535"/>
      <c r="G495" s="268" t="s">
        <v>411</v>
      </c>
      <c r="H495" s="303"/>
      <c r="I495" s="303"/>
      <c r="J495" s="303"/>
      <c r="K495" s="303"/>
      <c r="L495" s="303"/>
      <c r="M495" s="303"/>
      <c r="N495" s="269" t="str">
        <f t="shared" ref="N495" si="528">IF(COUNT(H495:M495)=0,"",SUM(H495:M495))</f>
        <v/>
      </c>
      <c r="O495" s="303"/>
      <c r="P495" s="303"/>
      <c r="Q495" s="303"/>
      <c r="R495" s="303"/>
      <c r="S495" s="303"/>
      <c r="T495" s="303"/>
      <c r="U495" s="269" t="str">
        <f t="shared" ref="U495" si="529">IF(COUNT(O495:T495)=0,"",SUM(O495:T495))</f>
        <v/>
      </c>
      <c r="V495" s="269" t="str">
        <f t="shared" ref="V495" si="530">IF(COUNT(N495,U495)=0,"",SUM(N495,U495))</f>
        <v/>
      </c>
    </row>
    <row r="496" spans="3:27" s="271" customFormat="1" ht="34.5">
      <c r="C496" s="439"/>
      <c r="D496" s="439"/>
      <c r="E496" s="532"/>
      <c r="F496" s="534"/>
      <c r="G496" s="268" t="s">
        <v>408</v>
      </c>
      <c r="H496" s="303"/>
      <c r="I496" s="303"/>
      <c r="J496" s="303"/>
      <c r="K496" s="303"/>
      <c r="L496" s="303"/>
      <c r="M496" s="303"/>
      <c r="N496" s="270"/>
      <c r="O496" s="303"/>
      <c r="P496" s="303"/>
      <c r="Q496" s="303"/>
      <c r="R496" s="303"/>
      <c r="S496" s="303"/>
      <c r="T496" s="303"/>
      <c r="U496" s="270"/>
      <c r="V496" s="270"/>
    </row>
    <row r="497" spans="3:27" s="271" customFormat="1" ht="34.5">
      <c r="C497" s="439"/>
      <c r="D497" s="439"/>
      <c r="E497" s="533"/>
      <c r="F497" s="535"/>
      <c r="G497" s="268" t="s">
        <v>411</v>
      </c>
      <c r="H497" s="303"/>
      <c r="I497" s="303"/>
      <c r="J497" s="303"/>
      <c r="K497" s="303"/>
      <c r="L497" s="303"/>
      <c r="M497" s="303"/>
      <c r="N497" s="269" t="str">
        <f t="shared" ref="N497" si="531">IF(COUNT(H497:M497)=0,"",SUM(H497:M497))</f>
        <v/>
      </c>
      <c r="O497" s="303"/>
      <c r="P497" s="303"/>
      <c r="Q497" s="303"/>
      <c r="R497" s="303"/>
      <c r="S497" s="303"/>
      <c r="T497" s="303"/>
      <c r="U497" s="269" t="str">
        <f t="shared" ref="U497" si="532">IF(COUNT(O497:T497)=0,"",SUM(O497:T497))</f>
        <v/>
      </c>
      <c r="V497" s="269" t="str">
        <f t="shared" ref="V497" si="533">IF(COUNT(N497,U497)=0,"",SUM(N497,U497))</f>
        <v/>
      </c>
    </row>
    <row r="498" spans="3:27" s="271" customFormat="1" ht="34.5">
      <c r="C498" s="439"/>
      <c r="D498" s="439"/>
      <c r="E498" s="443" t="s">
        <v>118</v>
      </c>
      <c r="F498" s="444"/>
      <c r="G498" s="273" t="s">
        <v>408</v>
      </c>
      <c r="H498" s="274" t="str">
        <f>IF(COUNTIFS($G492:$G497,$G498,H492:H497,"&lt;&gt;")=0,"",SUMIF($G492:$G497,$G498,H492:H497))</f>
        <v/>
      </c>
      <c r="I498" s="274" t="str">
        <f t="shared" ref="I498:M498" si="534">IF(COUNTIFS($G492:$G497,$G498,I492:I497,"&lt;&gt;")=0,"",SUMIF($G492:$G497,$G498,I492:I497))</f>
        <v/>
      </c>
      <c r="J498" s="274" t="str">
        <f t="shared" si="534"/>
        <v/>
      </c>
      <c r="K498" s="274" t="str">
        <f t="shared" si="534"/>
        <v/>
      </c>
      <c r="L498" s="274" t="str">
        <f t="shared" si="534"/>
        <v/>
      </c>
      <c r="M498" s="274" t="str">
        <f t="shared" si="534"/>
        <v/>
      </c>
      <c r="N498" s="241"/>
      <c r="O498" s="274" t="str">
        <f>IF(COUNTIFS($G492:$G497,$G498,O492:O497,"&lt;&gt;")=0,"",SUMIF($G492:$G497,$G498,O492:O497))</f>
        <v/>
      </c>
      <c r="P498" s="274" t="str">
        <f t="shared" ref="P498:T498" si="535">IF(COUNTIFS($G492:$G497,$G498,P492:P497,"&lt;&gt;")=0,"",SUMIF($G492:$G497,$G498,P492:P497))</f>
        <v/>
      </c>
      <c r="Q498" s="274" t="str">
        <f t="shared" si="535"/>
        <v/>
      </c>
      <c r="R498" s="274" t="str">
        <f t="shared" si="535"/>
        <v/>
      </c>
      <c r="S498" s="274" t="str">
        <f t="shared" si="535"/>
        <v/>
      </c>
      <c r="T498" s="274" t="str">
        <f t="shared" si="535"/>
        <v/>
      </c>
      <c r="U498" s="241"/>
      <c r="V498" s="241"/>
      <c r="X498" s="272" t="s">
        <v>414</v>
      </c>
      <c r="AA498" s="271">
        <v>7</v>
      </c>
    </row>
    <row r="499" spans="3:27" s="271" customFormat="1" ht="34.5">
      <c r="C499" s="439"/>
      <c r="D499" s="440"/>
      <c r="E499" s="445"/>
      <c r="F499" s="446"/>
      <c r="G499" s="273" t="s">
        <v>411</v>
      </c>
      <c r="H499" s="274" t="str">
        <f>IF(COUNTIFS($G492:$G497,$G499,H492:H497,"&lt;&gt;")=0,"",SUMIF($G492:$G497,$G499,H492:H497))</f>
        <v/>
      </c>
      <c r="I499" s="274" t="str">
        <f t="shared" ref="I499:M499" si="536">IF(COUNTIFS($G492:$G497,$G499,I492:I497,"&lt;&gt;")=0,"",SUMIF($G492:$G497,$G499,I492:I497))</f>
        <v/>
      </c>
      <c r="J499" s="274" t="str">
        <f t="shared" si="536"/>
        <v/>
      </c>
      <c r="K499" s="274" t="str">
        <f t="shared" si="536"/>
        <v/>
      </c>
      <c r="L499" s="274" t="str">
        <f t="shared" si="536"/>
        <v/>
      </c>
      <c r="M499" s="274" t="str">
        <f t="shared" si="536"/>
        <v/>
      </c>
      <c r="N499" s="242" t="str">
        <f t="shared" ref="N499" si="537">IF(COUNT(H499:M499)=0,"",SUM(H499:M499))</f>
        <v/>
      </c>
      <c r="O499" s="274" t="str">
        <f>IF(COUNTIFS($G492:$G497,$G499,O492:O497,"&lt;&gt;")=0,"",SUMIF($G492:$G497,$G499,O492:O497))</f>
        <v/>
      </c>
      <c r="P499" s="274" t="str">
        <f t="shared" ref="P499:T499" si="538">IF(COUNTIFS($G492:$G497,$G499,P492:P497,"&lt;&gt;")=0,"",SUMIF($G492:$G497,$G499,P492:P497))</f>
        <v/>
      </c>
      <c r="Q499" s="274" t="str">
        <f t="shared" si="538"/>
        <v/>
      </c>
      <c r="R499" s="274" t="str">
        <f t="shared" si="538"/>
        <v/>
      </c>
      <c r="S499" s="274" t="str">
        <f t="shared" si="538"/>
        <v/>
      </c>
      <c r="T499" s="274" t="str">
        <f t="shared" si="538"/>
        <v/>
      </c>
      <c r="U499" s="242" t="str">
        <f t="shared" ref="U499" si="539">IF(COUNT(O499:T499)=0,"",SUM(O499:T499))</f>
        <v/>
      </c>
      <c r="V499" s="242" t="str">
        <f t="shared" ref="V499" si="540">IF(COUNT(N499,U499)=0,"",SUM(N499,U499))</f>
        <v/>
      </c>
      <c r="X499" s="272" t="s">
        <v>414</v>
      </c>
      <c r="AA499" s="271">
        <v>8</v>
      </c>
    </row>
    <row r="500" spans="3:27" s="271" customFormat="1" ht="34.5">
      <c r="C500" s="439"/>
      <c r="D500" s="437" t="s">
        <v>121</v>
      </c>
      <c r="E500" s="437"/>
      <c r="F500" s="437"/>
      <c r="G500" s="273" t="s">
        <v>408</v>
      </c>
      <c r="H500" s="274" t="str">
        <f>IF(COUNT(H474,H482,H490,H498)=0,"",SUM(H474,H482,H490,H498))</f>
        <v/>
      </c>
      <c r="I500" s="274" t="str">
        <f t="shared" ref="I500:M501" si="541">IF(COUNT(I474,I482,I490,I498)=0,"",SUM(I474,I482,I490,I498))</f>
        <v/>
      </c>
      <c r="J500" s="274" t="str">
        <f t="shared" si="541"/>
        <v/>
      </c>
      <c r="K500" s="274" t="str">
        <f t="shared" si="541"/>
        <v/>
      </c>
      <c r="L500" s="274" t="str">
        <f t="shared" si="541"/>
        <v/>
      </c>
      <c r="M500" s="274" t="str">
        <f t="shared" si="541"/>
        <v/>
      </c>
      <c r="N500" s="241"/>
      <c r="O500" s="274" t="str">
        <f>IF(COUNT(O474,O482,O490,O498)=0,"",SUM(O474,O482,O490,O498))</f>
        <v/>
      </c>
      <c r="P500" s="274" t="str">
        <f t="shared" ref="P500:T501" si="542">IF(COUNT(P474,P482,P490,P498)=0,"",SUM(P474,P482,P490,P498))</f>
        <v/>
      </c>
      <c r="Q500" s="274" t="str">
        <f t="shared" si="542"/>
        <v/>
      </c>
      <c r="R500" s="274" t="str">
        <f t="shared" si="542"/>
        <v/>
      </c>
      <c r="S500" s="274" t="str">
        <f t="shared" si="542"/>
        <v/>
      </c>
      <c r="T500" s="274" t="str">
        <f t="shared" si="542"/>
        <v/>
      </c>
      <c r="U500" s="241"/>
      <c r="V500" s="241"/>
      <c r="X500" s="272" t="s">
        <v>414</v>
      </c>
    </row>
    <row r="501" spans="3:27" s="271" customFormat="1" ht="34.5">
      <c r="C501" s="440"/>
      <c r="D501" s="437"/>
      <c r="E501" s="437"/>
      <c r="F501" s="437"/>
      <c r="G501" s="273" t="s">
        <v>411</v>
      </c>
      <c r="H501" s="274" t="str">
        <f>IF(COUNT(H475,H483,H491,H499)=0,"",SUM(H475,H483,H491,H499))</f>
        <v/>
      </c>
      <c r="I501" s="274" t="str">
        <f t="shared" si="541"/>
        <v/>
      </c>
      <c r="J501" s="274" t="str">
        <f t="shared" si="541"/>
        <v/>
      </c>
      <c r="K501" s="274" t="str">
        <f t="shared" si="541"/>
        <v/>
      </c>
      <c r="L501" s="274" t="str">
        <f t="shared" si="541"/>
        <v/>
      </c>
      <c r="M501" s="274" t="str">
        <f t="shared" si="541"/>
        <v/>
      </c>
      <c r="N501" s="242" t="str">
        <f t="shared" ref="N501" si="543">IF(COUNT(H501:M501)=0,"",SUM(H501:M501))</f>
        <v/>
      </c>
      <c r="O501" s="274" t="str">
        <f>IF(COUNT(O475,O483,O491,O499)=0,"",SUM(O475,O483,O491,O499))</f>
        <v/>
      </c>
      <c r="P501" s="274" t="str">
        <f t="shared" si="542"/>
        <v/>
      </c>
      <c r="Q501" s="274" t="str">
        <f t="shared" si="542"/>
        <v/>
      </c>
      <c r="R501" s="274" t="str">
        <f t="shared" si="542"/>
        <v/>
      </c>
      <c r="S501" s="274" t="str">
        <f t="shared" si="542"/>
        <v/>
      </c>
      <c r="T501" s="274" t="str">
        <f t="shared" si="542"/>
        <v/>
      </c>
      <c r="U501" s="242" t="str">
        <f t="shared" ref="U501" si="544">IF(COUNT(O501:T501)=0,"",SUM(O501:T501))</f>
        <v/>
      </c>
      <c r="V501" s="242" t="str">
        <f t="shared" ref="V501" si="545">IF(COUNT(N501,U501)=0,"",SUM(N501,U501))</f>
        <v/>
      </c>
      <c r="X501" s="272" t="s">
        <v>414</v>
      </c>
    </row>
    <row r="502" spans="3:27" s="324" customFormat="1" ht="18.75" customHeight="1">
      <c r="C502" s="320" t="s">
        <v>296</v>
      </c>
      <c r="D502" s="321"/>
      <c r="E502" s="321"/>
      <c r="F502" s="321"/>
      <c r="G502" s="322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321"/>
      <c r="V502" s="321"/>
    </row>
    <row r="503" spans="3:27" s="324" customFormat="1" ht="18.75" customHeight="1">
      <c r="C503" s="338"/>
      <c r="D503" s="339"/>
      <c r="E503" s="339"/>
      <c r="F503" s="339"/>
      <c r="G503" s="340"/>
      <c r="H503" s="339"/>
      <c r="I503" s="339"/>
      <c r="J503" s="339"/>
      <c r="K503" s="339"/>
      <c r="L503" s="339"/>
      <c r="M503" s="339"/>
      <c r="N503" s="339"/>
      <c r="O503" s="339"/>
      <c r="P503" s="339"/>
      <c r="Q503" s="339"/>
      <c r="R503" s="339"/>
      <c r="S503" s="339"/>
      <c r="T503" s="339"/>
      <c r="U503" s="339"/>
      <c r="V503" s="339"/>
    </row>
    <row r="504" spans="3:27" s="324" customFormat="1" ht="18.75" customHeight="1">
      <c r="C504" s="338"/>
      <c r="D504" s="339"/>
      <c r="E504" s="339"/>
      <c r="F504" s="339"/>
      <c r="G504" s="340"/>
      <c r="H504" s="339"/>
      <c r="I504" s="339"/>
      <c r="J504" s="339"/>
      <c r="K504" s="339"/>
      <c r="L504" s="339"/>
      <c r="M504" s="339"/>
      <c r="N504" s="339"/>
      <c r="O504" s="339"/>
      <c r="P504" s="339"/>
      <c r="Q504" s="339"/>
      <c r="R504" s="339"/>
      <c r="S504" s="339"/>
      <c r="T504" s="339"/>
      <c r="U504" s="339"/>
      <c r="V504" s="339"/>
    </row>
    <row r="505" spans="3:27" s="324" customFormat="1" ht="18.75" customHeight="1">
      <c r="C505" s="338"/>
      <c r="D505" s="339"/>
      <c r="E505" s="339"/>
      <c r="F505" s="339"/>
      <c r="G505" s="340"/>
      <c r="H505" s="339"/>
      <c r="I505" s="339"/>
      <c r="J505" s="339"/>
      <c r="K505" s="339"/>
      <c r="L505" s="339"/>
      <c r="M505" s="339"/>
      <c r="N505" s="339"/>
      <c r="O505" s="339"/>
      <c r="P505" s="339"/>
      <c r="Q505" s="339"/>
      <c r="R505" s="339"/>
      <c r="S505" s="339"/>
      <c r="T505" s="339"/>
      <c r="U505" s="339"/>
      <c r="V505" s="339"/>
    </row>
    <row r="506" spans="3:27" s="324" customFormat="1" ht="18.75" customHeight="1">
      <c r="C506" s="338"/>
      <c r="D506" s="339"/>
      <c r="E506" s="339"/>
      <c r="F506" s="339"/>
      <c r="G506" s="340"/>
      <c r="H506" s="339"/>
      <c r="I506" s="339"/>
      <c r="J506" s="339"/>
      <c r="K506" s="339"/>
      <c r="L506" s="339"/>
      <c r="M506" s="339"/>
      <c r="N506" s="339"/>
      <c r="O506" s="339"/>
      <c r="P506" s="339"/>
      <c r="Q506" s="339"/>
      <c r="R506" s="339"/>
      <c r="S506" s="339"/>
      <c r="T506" s="339"/>
      <c r="U506" s="339"/>
      <c r="V506" s="339"/>
    </row>
    <row r="507" spans="3:27" s="324" customFormat="1" ht="18.75" customHeight="1">
      <c r="C507" s="338"/>
      <c r="D507" s="339"/>
      <c r="E507" s="339"/>
      <c r="F507" s="339"/>
      <c r="G507" s="340"/>
      <c r="H507" s="339"/>
      <c r="I507" s="339"/>
      <c r="J507" s="339"/>
      <c r="K507" s="339"/>
      <c r="L507" s="339"/>
      <c r="M507" s="339"/>
      <c r="N507" s="339"/>
      <c r="O507" s="339"/>
      <c r="P507" s="339"/>
      <c r="Q507" s="339"/>
      <c r="R507" s="339"/>
      <c r="S507" s="339"/>
      <c r="T507" s="339"/>
      <c r="U507" s="339"/>
      <c r="V507" s="339"/>
    </row>
    <row r="508" spans="3:27" s="324" customFormat="1" ht="18.75" customHeight="1">
      <c r="C508" s="338"/>
      <c r="D508" s="339"/>
      <c r="E508" s="339"/>
      <c r="F508" s="339"/>
      <c r="G508" s="340"/>
      <c r="H508" s="339"/>
      <c r="I508" s="339"/>
      <c r="J508" s="339"/>
      <c r="K508" s="339"/>
      <c r="L508" s="339"/>
      <c r="M508" s="339"/>
      <c r="N508" s="339"/>
      <c r="O508" s="339"/>
      <c r="P508" s="339"/>
      <c r="Q508" s="339"/>
      <c r="R508" s="339"/>
      <c r="S508" s="339"/>
      <c r="T508" s="339"/>
      <c r="U508" s="339"/>
      <c r="V508" s="339"/>
    </row>
    <row r="509" spans="3:27" s="324" customFormat="1" ht="18.75" customHeight="1">
      <c r="C509" s="338"/>
      <c r="D509" s="339"/>
      <c r="E509" s="339"/>
      <c r="F509" s="339"/>
      <c r="G509" s="340"/>
      <c r="H509" s="339"/>
      <c r="I509" s="339"/>
      <c r="J509" s="339"/>
      <c r="K509" s="339"/>
      <c r="L509" s="339"/>
      <c r="M509" s="339"/>
      <c r="N509" s="339"/>
      <c r="O509" s="339"/>
      <c r="P509" s="339"/>
      <c r="Q509" s="339"/>
      <c r="R509" s="339"/>
      <c r="S509" s="339"/>
      <c r="T509" s="339"/>
      <c r="U509" s="339"/>
      <c r="V509" s="339"/>
    </row>
    <row r="510" spans="3:27" s="324" customFormat="1" ht="18.75" customHeight="1">
      <c r="C510" s="338"/>
      <c r="D510" s="339"/>
      <c r="E510" s="339"/>
      <c r="F510" s="339"/>
      <c r="G510" s="340"/>
      <c r="H510" s="339"/>
      <c r="I510" s="339"/>
      <c r="J510" s="339"/>
      <c r="K510" s="339"/>
      <c r="L510" s="339"/>
      <c r="M510" s="339"/>
      <c r="N510" s="339"/>
      <c r="O510" s="339"/>
      <c r="P510" s="339"/>
      <c r="Q510" s="339"/>
      <c r="R510" s="339"/>
      <c r="S510" s="339"/>
      <c r="T510" s="339"/>
      <c r="U510" s="339"/>
      <c r="V510" s="339"/>
    </row>
    <row r="511" spans="3:27" s="324" customFormat="1" ht="18.75" customHeight="1">
      <c r="C511" s="338"/>
      <c r="D511" s="339"/>
      <c r="E511" s="339"/>
      <c r="F511" s="339"/>
      <c r="G511" s="340"/>
      <c r="H511" s="339"/>
      <c r="I511" s="339"/>
      <c r="J511" s="339"/>
      <c r="K511" s="339"/>
      <c r="L511" s="339"/>
      <c r="M511" s="339"/>
      <c r="N511" s="339"/>
      <c r="O511" s="339"/>
      <c r="P511" s="339"/>
      <c r="Q511" s="339"/>
      <c r="R511" s="339"/>
      <c r="S511" s="339"/>
      <c r="T511" s="339"/>
      <c r="U511" s="339"/>
      <c r="V511" s="339"/>
    </row>
    <row r="512" spans="3:27" ht="18.75" customHeight="1">
      <c r="C512" s="341"/>
      <c r="D512" s="341"/>
      <c r="E512" s="341"/>
      <c r="F512" s="341"/>
      <c r="G512" s="341"/>
      <c r="H512" s="342"/>
      <c r="I512" s="342"/>
      <c r="J512" s="342"/>
      <c r="K512" s="342"/>
      <c r="L512" s="342"/>
      <c r="M512" s="342"/>
      <c r="N512" s="342"/>
      <c r="O512" s="342"/>
      <c r="P512" s="342"/>
      <c r="Q512" s="342"/>
      <c r="R512" s="342"/>
      <c r="S512" s="342"/>
      <c r="T512" s="342"/>
      <c r="U512" s="342"/>
      <c r="V512" s="342"/>
    </row>
    <row r="513" spans="3:27" ht="21.95" customHeight="1">
      <c r="C513" s="306" t="s">
        <v>347</v>
      </c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</row>
    <row r="514" spans="3:27" ht="21.95" customHeight="1">
      <c r="C514" s="306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</row>
    <row r="515" spans="3:27" ht="21.95" customHeight="1">
      <c r="C515" s="309" t="s">
        <v>111</v>
      </c>
      <c r="D515" s="310"/>
      <c r="E515" s="310"/>
      <c r="F515" s="310"/>
      <c r="G515" s="310"/>
      <c r="H515" s="66"/>
      <c r="I515" s="66"/>
      <c r="J515" s="66"/>
      <c r="K515" s="66"/>
      <c r="L515" s="63"/>
      <c r="M515" s="63"/>
      <c r="N515" s="63"/>
      <c r="O515" s="63"/>
      <c r="P515" s="63"/>
      <c r="Q515" s="63"/>
      <c r="R515" s="63"/>
      <c r="S515" s="63"/>
      <c r="T515" s="63"/>
    </row>
    <row r="516" spans="3:27" ht="21.95" customHeight="1">
      <c r="C516" s="312" t="s">
        <v>28</v>
      </c>
      <c r="E516" s="328" t="s">
        <v>357</v>
      </c>
      <c r="F516" s="329" t="str">
        <f>F6</f>
        <v>（エリア指定断面）</v>
      </c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</row>
    <row r="517" spans="3:27" s="315" customFormat="1" ht="21.95" customHeight="1">
      <c r="C517" s="433" t="s">
        <v>103</v>
      </c>
      <c r="D517" s="434"/>
      <c r="E517" s="431" t="s">
        <v>24</v>
      </c>
      <c r="F517" s="431" t="s">
        <v>112</v>
      </c>
      <c r="G517" s="431" t="s">
        <v>113</v>
      </c>
      <c r="H517" s="19" t="s">
        <v>79</v>
      </c>
      <c r="I517" s="19" t="s">
        <v>80</v>
      </c>
      <c r="J517" s="19" t="s">
        <v>81</v>
      </c>
      <c r="K517" s="19" t="s">
        <v>82</v>
      </c>
      <c r="L517" s="19" t="s">
        <v>83</v>
      </c>
      <c r="M517" s="19" t="s">
        <v>84</v>
      </c>
      <c r="N517" s="19" t="s">
        <v>98</v>
      </c>
      <c r="O517" s="19" t="s">
        <v>85</v>
      </c>
      <c r="P517" s="19" t="s">
        <v>86</v>
      </c>
      <c r="Q517" s="19" t="s">
        <v>87</v>
      </c>
      <c r="R517" s="19" t="s">
        <v>88</v>
      </c>
      <c r="S517" s="19" t="s">
        <v>89</v>
      </c>
      <c r="T517" s="19" t="s">
        <v>94</v>
      </c>
      <c r="U517" s="283" t="s">
        <v>99</v>
      </c>
      <c r="V517" s="283" t="s">
        <v>100</v>
      </c>
      <c r="W517" s="305"/>
      <c r="X517" s="226" t="s">
        <v>415</v>
      </c>
    </row>
    <row r="518" spans="3:27" s="315" customFormat="1" ht="21.95" customHeight="1">
      <c r="C518" s="435"/>
      <c r="D518" s="436"/>
      <c r="E518" s="432"/>
      <c r="F518" s="432"/>
      <c r="G518" s="432"/>
      <c r="H518" s="266" t="s">
        <v>453</v>
      </c>
      <c r="I518" s="266" t="s">
        <v>454</v>
      </c>
      <c r="J518" s="266" t="s">
        <v>454</v>
      </c>
      <c r="K518" s="266" t="s">
        <v>454</v>
      </c>
      <c r="L518" s="266" t="s">
        <v>454</v>
      </c>
      <c r="M518" s="266" t="s">
        <v>454</v>
      </c>
      <c r="N518" s="23"/>
      <c r="O518" s="266" t="s">
        <v>454</v>
      </c>
      <c r="P518" s="266" t="s">
        <v>452</v>
      </c>
      <c r="Q518" s="266" t="s">
        <v>452</v>
      </c>
      <c r="R518" s="266" t="s">
        <v>453</v>
      </c>
      <c r="S518" s="266" t="s">
        <v>453</v>
      </c>
      <c r="T518" s="266" t="s">
        <v>453</v>
      </c>
      <c r="U518" s="285"/>
      <c r="V518" s="285"/>
      <c r="W518" s="305"/>
      <c r="X518" s="226" t="s">
        <v>416</v>
      </c>
    </row>
    <row r="519" spans="3:27" s="271" customFormat="1" ht="37.5" customHeight="1">
      <c r="C519" s="438" t="s">
        <v>116</v>
      </c>
      <c r="D519" s="438" t="s">
        <v>117</v>
      </c>
      <c r="E519" s="532"/>
      <c r="F519" s="534"/>
      <c r="G519" s="268" t="s">
        <v>408</v>
      </c>
      <c r="H519" s="303"/>
      <c r="I519" s="303"/>
      <c r="J519" s="303"/>
      <c r="K519" s="303"/>
      <c r="L519" s="303"/>
      <c r="M519" s="303"/>
      <c r="N519" s="270"/>
      <c r="O519" s="303"/>
      <c r="P519" s="303"/>
      <c r="Q519" s="303"/>
      <c r="R519" s="303"/>
      <c r="S519" s="303"/>
      <c r="T519" s="303"/>
      <c r="U519" s="270"/>
      <c r="V519" s="270"/>
    </row>
    <row r="520" spans="3:27" s="271" customFormat="1" ht="37.5" customHeight="1">
      <c r="C520" s="439"/>
      <c r="D520" s="439"/>
      <c r="E520" s="533"/>
      <c r="F520" s="535"/>
      <c r="G520" s="268" t="s">
        <v>411</v>
      </c>
      <c r="H520" s="303"/>
      <c r="I520" s="303"/>
      <c r="J520" s="303"/>
      <c r="K520" s="303"/>
      <c r="L520" s="303"/>
      <c r="M520" s="303"/>
      <c r="N520" s="269" t="str">
        <f>IF(COUNT(H520:M520)=0,"",SUM(H520:M520))</f>
        <v/>
      </c>
      <c r="O520" s="303"/>
      <c r="P520" s="303"/>
      <c r="Q520" s="303"/>
      <c r="R520" s="303"/>
      <c r="S520" s="303"/>
      <c r="T520" s="303"/>
      <c r="U520" s="269" t="str">
        <f>IF(COUNT(O520:T520)=0,"",SUM(O520:T520))</f>
        <v/>
      </c>
      <c r="V520" s="269" t="str">
        <f>IF(COUNT(N520,U520)=0,"",SUM(N520,U520))</f>
        <v/>
      </c>
    </row>
    <row r="521" spans="3:27" s="271" customFormat="1" ht="37.5" customHeight="1">
      <c r="C521" s="439"/>
      <c r="D521" s="439"/>
      <c r="E521" s="532"/>
      <c r="F521" s="534"/>
      <c r="G521" s="268" t="s">
        <v>408</v>
      </c>
      <c r="H521" s="303"/>
      <c r="I521" s="303"/>
      <c r="J521" s="303"/>
      <c r="K521" s="303"/>
      <c r="L521" s="303"/>
      <c r="M521" s="303"/>
      <c r="N521" s="270"/>
      <c r="O521" s="303"/>
      <c r="P521" s="303"/>
      <c r="Q521" s="303"/>
      <c r="R521" s="303"/>
      <c r="S521" s="303"/>
      <c r="T521" s="303"/>
      <c r="U521" s="270"/>
      <c r="V521" s="270"/>
    </row>
    <row r="522" spans="3:27" s="271" customFormat="1" ht="37.5" customHeight="1">
      <c r="C522" s="439"/>
      <c r="D522" s="439"/>
      <c r="E522" s="533"/>
      <c r="F522" s="535"/>
      <c r="G522" s="268" t="s">
        <v>411</v>
      </c>
      <c r="H522" s="303"/>
      <c r="I522" s="303"/>
      <c r="J522" s="303"/>
      <c r="K522" s="303"/>
      <c r="L522" s="303"/>
      <c r="M522" s="303"/>
      <c r="N522" s="269" t="str">
        <f t="shared" ref="N522" si="546">IF(COUNT(H522:M522)=0,"",SUM(H522:M522))</f>
        <v/>
      </c>
      <c r="O522" s="303"/>
      <c r="P522" s="303"/>
      <c r="Q522" s="303"/>
      <c r="R522" s="303"/>
      <c r="S522" s="303"/>
      <c r="T522" s="303"/>
      <c r="U522" s="269" t="str">
        <f t="shared" ref="U522" si="547">IF(COUNT(O522:T522)=0,"",SUM(O522:T522))</f>
        <v/>
      </c>
      <c r="V522" s="269" t="str">
        <f t="shared" ref="V522" si="548">IF(COUNT(N522,U522)=0,"",SUM(N522,U522))</f>
        <v/>
      </c>
    </row>
    <row r="523" spans="3:27" s="271" customFormat="1" ht="37.5" customHeight="1">
      <c r="C523" s="439"/>
      <c r="D523" s="439"/>
      <c r="E523" s="532"/>
      <c r="F523" s="534"/>
      <c r="G523" s="268" t="s">
        <v>408</v>
      </c>
      <c r="H523" s="303"/>
      <c r="I523" s="303"/>
      <c r="J523" s="303"/>
      <c r="K523" s="303"/>
      <c r="L523" s="303"/>
      <c r="M523" s="303"/>
      <c r="N523" s="270"/>
      <c r="O523" s="303"/>
      <c r="P523" s="303"/>
      <c r="Q523" s="303"/>
      <c r="R523" s="303"/>
      <c r="S523" s="303"/>
      <c r="T523" s="303"/>
      <c r="U523" s="270"/>
      <c r="V523" s="270"/>
    </row>
    <row r="524" spans="3:27" s="271" customFormat="1" ht="37.5" customHeight="1">
      <c r="C524" s="439"/>
      <c r="D524" s="439"/>
      <c r="E524" s="533"/>
      <c r="F524" s="535"/>
      <c r="G524" s="268" t="s">
        <v>411</v>
      </c>
      <c r="H524" s="303"/>
      <c r="I524" s="303"/>
      <c r="J524" s="303"/>
      <c r="K524" s="303"/>
      <c r="L524" s="303"/>
      <c r="M524" s="303"/>
      <c r="N524" s="269" t="str">
        <f t="shared" ref="N524" si="549">IF(COUNT(H524:M524)=0,"",SUM(H524:M524))</f>
        <v/>
      </c>
      <c r="O524" s="303"/>
      <c r="P524" s="303"/>
      <c r="Q524" s="303"/>
      <c r="R524" s="303"/>
      <c r="S524" s="303"/>
      <c r="T524" s="303"/>
      <c r="U524" s="269" t="str">
        <f t="shared" ref="U524" si="550">IF(COUNT(O524:T524)=0,"",SUM(O524:T524))</f>
        <v/>
      </c>
      <c r="V524" s="269" t="str">
        <f t="shared" ref="V524" si="551">IF(COUNT(N524,U524)=0,"",SUM(N524,U524))</f>
        <v/>
      </c>
    </row>
    <row r="525" spans="3:27" s="271" customFormat="1" ht="37.5" customHeight="1">
      <c r="C525" s="439"/>
      <c r="D525" s="439"/>
      <c r="E525" s="443" t="s">
        <v>118</v>
      </c>
      <c r="F525" s="444"/>
      <c r="G525" s="273" t="s">
        <v>408</v>
      </c>
      <c r="H525" s="274" t="str">
        <f t="shared" ref="H525:M525" si="552">IF(COUNTIFS($G519:$G524,$G525,H519:H524,"&lt;&gt;")=0,"",SUMIF($G519:$G524,$G525,H519:H524))</f>
        <v/>
      </c>
      <c r="I525" s="274" t="str">
        <f t="shared" si="552"/>
        <v/>
      </c>
      <c r="J525" s="274" t="str">
        <f t="shared" si="552"/>
        <v/>
      </c>
      <c r="K525" s="274" t="str">
        <f t="shared" si="552"/>
        <v/>
      </c>
      <c r="L525" s="274" t="str">
        <f t="shared" si="552"/>
        <v/>
      </c>
      <c r="M525" s="274" t="str">
        <f t="shared" si="552"/>
        <v/>
      </c>
      <c r="N525" s="241"/>
      <c r="O525" s="274" t="str">
        <f t="shared" ref="O525:T525" si="553">IF(COUNTIFS($G519:$G524,$G525,O519:O524,"&lt;&gt;")=0,"",SUMIF($G519:$G524,$G525,O519:O524))</f>
        <v/>
      </c>
      <c r="P525" s="274" t="str">
        <f t="shared" si="553"/>
        <v/>
      </c>
      <c r="Q525" s="274" t="str">
        <f t="shared" si="553"/>
        <v/>
      </c>
      <c r="R525" s="274" t="str">
        <f t="shared" si="553"/>
        <v/>
      </c>
      <c r="S525" s="274" t="str">
        <f t="shared" si="553"/>
        <v/>
      </c>
      <c r="T525" s="274" t="str">
        <f t="shared" si="553"/>
        <v/>
      </c>
      <c r="U525" s="241"/>
      <c r="V525" s="241"/>
      <c r="X525" s="272" t="s">
        <v>414</v>
      </c>
      <c r="AA525" s="271">
        <v>1</v>
      </c>
    </row>
    <row r="526" spans="3:27" s="271" customFormat="1" ht="37.5" customHeight="1">
      <c r="C526" s="439"/>
      <c r="D526" s="440"/>
      <c r="E526" s="445"/>
      <c r="F526" s="446"/>
      <c r="G526" s="273" t="s">
        <v>411</v>
      </c>
      <c r="H526" s="274" t="str">
        <f t="shared" ref="H526:M526" si="554">IF(COUNTIFS($G519:$G524,$G526,H519:H524,"&lt;&gt;")=0,"",SUMIF($G519:$G524,$G526,H519:H524))</f>
        <v/>
      </c>
      <c r="I526" s="274" t="str">
        <f t="shared" si="554"/>
        <v/>
      </c>
      <c r="J526" s="274" t="str">
        <f t="shared" si="554"/>
        <v/>
      </c>
      <c r="K526" s="274" t="str">
        <f t="shared" si="554"/>
        <v/>
      </c>
      <c r="L526" s="274" t="str">
        <f t="shared" si="554"/>
        <v/>
      </c>
      <c r="M526" s="274" t="str">
        <f t="shared" si="554"/>
        <v/>
      </c>
      <c r="N526" s="242" t="str">
        <f t="shared" ref="N526" si="555">IF(COUNT(H526:M526)=0,"",SUM(H526:M526))</f>
        <v/>
      </c>
      <c r="O526" s="274" t="str">
        <f t="shared" ref="O526:T526" si="556">IF(COUNTIFS($G519:$G524,$G526,O519:O524,"&lt;&gt;")=0,"",SUMIF($G519:$G524,$G526,O519:O524))</f>
        <v/>
      </c>
      <c r="P526" s="274" t="str">
        <f t="shared" si="556"/>
        <v/>
      </c>
      <c r="Q526" s="274" t="str">
        <f t="shared" si="556"/>
        <v/>
      </c>
      <c r="R526" s="274" t="str">
        <f t="shared" si="556"/>
        <v/>
      </c>
      <c r="S526" s="274" t="str">
        <f t="shared" si="556"/>
        <v/>
      </c>
      <c r="T526" s="274" t="str">
        <f t="shared" si="556"/>
        <v/>
      </c>
      <c r="U526" s="242" t="str">
        <f t="shared" ref="U526" si="557">IF(COUNT(O526:T526)=0,"",SUM(O526:T526))</f>
        <v/>
      </c>
      <c r="V526" s="242" t="str">
        <f t="shared" ref="V526" si="558">IF(COUNT(N526,U526)=0,"",SUM(N526,U526))</f>
        <v/>
      </c>
      <c r="X526" s="272" t="s">
        <v>414</v>
      </c>
      <c r="AA526" s="271">
        <v>2</v>
      </c>
    </row>
    <row r="527" spans="3:27" s="271" customFormat="1" ht="37.5" customHeight="1">
      <c r="C527" s="439"/>
      <c r="D527" s="438" t="s">
        <v>346</v>
      </c>
      <c r="E527" s="532"/>
      <c r="F527" s="534"/>
      <c r="G527" s="268" t="s">
        <v>408</v>
      </c>
      <c r="H527" s="303"/>
      <c r="I527" s="303"/>
      <c r="J527" s="303"/>
      <c r="K527" s="303"/>
      <c r="L527" s="303"/>
      <c r="M527" s="303"/>
      <c r="N527" s="270"/>
      <c r="O527" s="303"/>
      <c r="P527" s="303"/>
      <c r="Q527" s="303"/>
      <c r="R527" s="303"/>
      <c r="S527" s="303"/>
      <c r="T527" s="303"/>
      <c r="U527" s="270"/>
      <c r="V527" s="270"/>
    </row>
    <row r="528" spans="3:27" s="271" customFormat="1" ht="37.5" customHeight="1">
      <c r="C528" s="439"/>
      <c r="D528" s="439"/>
      <c r="E528" s="533"/>
      <c r="F528" s="535"/>
      <c r="G528" s="268" t="s">
        <v>411</v>
      </c>
      <c r="H528" s="303"/>
      <c r="I528" s="303"/>
      <c r="J528" s="303"/>
      <c r="K528" s="303"/>
      <c r="L528" s="303"/>
      <c r="M528" s="303"/>
      <c r="N528" s="269" t="str">
        <f>IF(COUNT(H528:M528)=0,"",SUM(H528:M528))</f>
        <v/>
      </c>
      <c r="O528" s="303"/>
      <c r="P528" s="303"/>
      <c r="Q528" s="303"/>
      <c r="R528" s="303"/>
      <c r="S528" s="303"/>
      <c r="T528" s="303"/>
      <c r="U528" s="269" t="str">
        <f>IF(COUNT(O528:T528)=0,"",SUM(O528:T528))</f>
        <v/>
      </c>
      <c r="V528" s="269" t="str">
        <f>IF(COUNT(N528,U528)=0,"",SUM(N528,U528))</f>
        <v/>
      </c>
    </row>
    <row r="529" spans="3:27" s="271" customFormat="1" ht="37.5" customHeight="1">
      <c r="C529" s="439"/>
      <c r="D529" s="439"/>
      <c r="E529" s="532"/>
      <c r="F529" s="534"/>
      <c r="G529" s="268" t="s">
        <v>408</v>
      </c>
      <c r="H529" s="303"/>
      <c r="I529" s="303"/>
      <c r="J529" s="303"/>
      <c r="K529" s="303"/>
      <c r="L529" s="303"/>
      <c r="M529" s="303"/>
      <c r="N529" s="270"/>
      <c r="O529" s="303"/>
      <c r="P529" s="303"/>
      <c r="Q529" s="303"/>
      <c r="R529" s="303"/>
      <c r="S529" s="303"/>
      <c r="T529" s="303"/>
      <c r="U529" s="270"/>
      <c r="V529" s="270"/>
    </row>
    <row r="530" spans="3:27" s="271" customFormat="1" ht="37.5" customHeight="1">
      <c r="C530" s="439"/>
      <c r="D530" s="439"/>
      <c r="E530" s="533"/>
      <c r="F530" s="535"/>
      <c r="G530" s="268" t="s">
        <v>411</v>
      </c>
      <c r="H530" s="303"/>
      <c r="I530" s="303"/>
      <c r="J530" s="303"/>
      <c r="K530" s="303"/>
      <c r="L530" s="303"/>
      <c r="M530" s="303"/>
      <c r="N530" s="269" t="str">
        <f t="shared" ref="N530" si="559">IF(COUNT(H530:M530)=0,"",SUM(H530:M530))</f>
        <v/>
      </c>
      <c r="O530" s="303"/>
      <c r="P530" s="303"/>
      <c r="Q530" s="303"/>
      <c r="R530" s="303"/>
      <c r="S530" s="303"/>
      <c r="T530" s="303"/>
      <c r="U530" s="269" t="str">
        <f t="shared" ref="U530" si="560">IF(COUNT(O530:T530)=0,"",SUM(O530:T530))</f>
        <v/>
      </c>
      <c r="V530" s="269" t="str">
        <f t="shared" ref="V530" si="561">IF(COUNT(N530,U530)=0,"",SUM(N530,U530))</f>
        <v/>
      </c>
    </row>
    <row r="531" spans="3:27" s="271" customFormat="1" ht="37.5" customHeight="1">
      <c r="C531" s="439"/>
      <c r="D531" s="439"/>
      <c r="E531" s="532"/>
      <c r="F531" s="534"/>
      <c r="G531" s="268" t="s">
        <v>408</v>
      </c>
      <c r="H531" s="303"/>
      <c r="I531" s="303"/>
      <c r="J531" s="303"/>
      <c r="K531" s="303"/>
      <c r="L531" s="303"/>
      <c r="M531" s="303"/>
      <c r="N531" s="270"/>
      <c r="O531" s="303"/>
      <c r="P531" s="303"/>
      <c r="Q531" s="303"/>
      <c r="R531" s="303"/>
      <c r="S531" s="303"/>
      <c r="T531" s="303"/>
      <c r="U531" s="270"/>
      <c r="V531" s="270"/>
    </row>
    <row r="532" spans="3:27" s="271" customFormat="1" ht="37.5" customHeight="1">
      <c r="C532" s="439"/>
      <c r="D532" s="439"/>
      <c r="E532" s="533"/>
      <c r="F532" s="535"/>
      <c r="G532" s="268" t="s">
        <v>411</v>
      </c>
      <c r="H532" s="303"/>
      <c r="I532" s="303"/>
      <c r="J532" s="303"/>
      <c r="K532" s="303"/>
      <c r="L532" s="303"/>
      <c r="M532" s="303"/>
      <c r="N532" s="269" t="str">
        <f t="shared" ref="N532" si="562">IF(COUNT(H532:M532)=0,"",SUM(H532:M532))</f>
        <v/>
      </c>
      <c r="O532" s="303"/>
      <c r="P532" s="303"/>
      <c r="Q532" s="303"/>
      <c r="R532" s="303"/>
      <c r="S532" s="303"/>
      <c r="T532" s="303"/>
      <c r="U532" s="269" t="str">
        <f t="shared" ref="U532" si="563">IF(COUNT(O532:T532)=0,"",SUM(O532:T532))</f>
        <v/>
      </c>
      <c r="V532" s="269" t="str">
        <f t="shared" ref="V532" si="564">IF(COUNT(N532,U532)=0,"",SUM(N532,U532))</f>
        <v/>
      </c>
    </row>
    <row r="533" spans="3:27" s="271" customFormat="1" ht="37.5" customHeight="1">
      <c r="C533" s="439"/>
      <c r="D533" s="439"/>
      <c r="E533" s="443" t="s">
        <v>118</v>
      </c>
      <c r="F533" s="444"/>
      <c r="G533" s="273" t="s">
        <v>408</v>
      </c>
      <c r="H533" s="274" t="str">
        <f>IF(COUNTIFS($G527:$G532,$G533,H527:H532,"&lt;&gt;")=0,"",SUMIF($G527:$G532,$G533,H527:H532))</f>
        <v/>
      </c>
      <c r="I533" s="274" t="str">
        <f t="shared" ref="I533:M533" si="565">IF(COUNTIFS($G527:$G532,$G533,I527:I532,"&lt;&gt;")=0,"",SUMIF($G527:$G532,$G533,I527:I532))</f>
        <v/>
      </c>
      <c r="J533" s="274" t="str">
        <f t="shared" si="565"/>
        <v/>
      </c>
      <c r="K533" s="274" t="str">
        <f t="shared" si="565"/>
        <v/>
      </c>
      <c r="L533" s="274" t="str">
        <f t="shared" si="565"/>
        <v/>
      </c>
      <c r="M533" s="274" t="str">
        <f t="shared" si="565"/>
        <v/>
      </c>
      <c r="N533" s="241"/>
      <c r="O533" s="274" t="str">
        <f>IF(COUNTIFS($G527:$G532,$G533,O527:O532,"&lt;&gt;")=0,"",SUMIF($G527:$G532,$G533,O527:O532))</f>
        <v/>
      </c>
      <c r="P533" s="274" t="str">
        <f t="shared" ref="P533:T533" si="566">IF(COUNTIFS($G527:$G532,$G533,P527:P532,"&lt;&gt;")=0,"",SUMIF($G527:$G532,$G533,P527:P532))</f>
        <v/>
      </c>
      <c r="Q533" s="274" t="str">
        <f t="shared" si="566"/>
        <v/>
      </c>
      <c r="R533" s="274" t="str">
        <f t="shared" si="566"/>
        <v/>
      </c>
      <c r="S533" s="274" t="str">
        <f t="shared" si="566"/>
        <v/>
      </c>
      <c r="T533" s="274" t="str">
        <f t="shared" si="566"/>
        <v/>
      </c>
      <c r="U533" s="241"/>
      <c r="V533" s="241"/>
      <c r="X533" s="272" t="s">
        <v>414</v>
      </c>
      <c r="AA533" s="271">
        <v>3</v>
      </c>
    </row>
    <row r="534" spans="3:27" s="271" customFormat="1" ht="37.5" customHeight="1">
      <c r="C534" s="439"/>
      <c r="D534" s="440"/>
      <c r="E534" s="445"/>
      <c r="F534" s="446"/>
      <c r="G534" s="273" t="s">
        <v>411</v>
      </c>
      <c r="H534" s="274" t="str">
        <f>IF(COUNTIFS($G527:$G532,$G534,H527:H532,"&lt;&gt;")=0,"",SUMIF($G527:$G532,$G534,H527:H532))</f>
        <v/>
      </c>
      <c r="I534" s="274" t="str">
        <f t="shared" ref="I534:M534" si="567">IF(COUNTIFS($G527:$G532,$G534,I527:I532,"&lt;&gt;")=0,"",SUMIF($G527:$G532,$G534,I527:I532))</f>
        <v/>
      </c>
      <c r="J534" s="274" t="str">
        <f t="shared" si="567"/>
        <v/>
      </c>
      <c r="K534" s="274" t="str">
        <f t="shared" si="567"/>
        <v/>
      </c>
      <c r="L534" s="274" t="str">
        <f t="shared" si="567"/>
        <v/>
      </c>
      <c r="M534" s="274" t="str">
        <f t="shared" si="567"/>
        <v/>
      </c>
      <c r="N534" s="242" t="str">
        <f t="shared" ref="N534" si="568">IF(COUNT(H534:M534)=0,"",SUM(H534:M534))</f>
        <v/>
      </c>
      <c r="O534" s="274" t="str">
        <f>IF(COUNTIFS($G527:$G532,$G534,O527:O532,"&lt;&gt;")=0,"",SUMIF($G527:$G532,$G534,O527:O532))</f>
        <v/>
      </c>
      <c r="P534" s="274" t="str">
        <f t="shared" ref="P534:T534" si="569">IF(COUNTIFS($G527:$G532,$G534,P527:P532,"&lt;&gt;")=0,"",SUMIF($G527:$G532,$G534,P527:P532))</f>
        <v/>
      </c>
      <c r="Q534" s="274" t="str">
        <f t="shared" si="569"/>
        <v/>
      </c>
      <c r="R534" s="274" t="str">
        <f t="shared" si="569"/>
        <v/>
      </c>
      <c r="S534" s="274" t="str">
        <f t="shared" si="569"/>
        <v/>
      </c>
      <c r="T534" s="274" t="str">
        <f t="shared" si="569"/>
        <v/>
      </c>
      <c r="U534" s="242" t="str">
        <f t="shared" ref="U534" si="570">IF(COUNT(O534:T534)=0,"",SUM(O534:T534))</f>
        <v/>
      </c>
      <c r="V534" s="242" t="str">
        <f t="shared" ref="V534" si="571">IF(COUNT(N534,U534)=0,"",SUM(N534,U534))</f>
        <v/>
      </c>
      <c r="X534" s="272" t="s">
        <v>414</v>
      </c>
      <c r="AA534" s="271">
        <v>4</v>
      </c>
    </row>
    <row r="535" spans="3:27" s="271" customFormat="1" ht="37.5" customHeight="1">
      <c r="C535" s="439"/>
      <c r="D535" s="438" t="s">
        <v>119</v>
      </c>
      <c r="E535" s="532"/>
      <c r="F535" s="534"/>
      <c r="G535" s="268" t="s">
        <v>408</v>
      </c>
      <c r="H535" s="303"/>
      <c r="I535" s="303"/>
      <c r="J535" s="303"/>
      <c r="K535" s="303"/>
      <c r="L535" s="303"/>
      <c r="M535" s="303"/>
      <c r="N535" s="270"/>
      <c r="O535" s="303"/>
      <c r="P535" s="303"/>
      <c r="Q535" s="303"/>
      <c r="R535" s="303"/>
      <c r="S535" s="303"/>
      <c r="T535" s="303"/>
      <c r="U535" s="270"/>
      <c r="V535" s="270"/>
    </row>
    <row r="536" spans="3:27" s="271" customFormat="1" ht="34.5">
      <c r="C536" s="439"/>
      <c r="D536" s="439"/>
      <c r="E536" s="533"/>
      <c r="F536" s="535"/>
      <c r="G536" s="268" t="s">
        <v>411</v>
      </c>
      <c r="H536" s="303"/>
      <c r="I536" s="303"/>
      <c r="J536" s="303"/>
      <c r="K536" s="303"/>
      <c r="L536" s="303"/>
      <c r="M536" s="303"/>
      <c r="N536" s="269" t="str">
        <f>IF(COUNT(H536:M536)=0,"",SUM(H536:M536))</f>
        <v/>
      </c>
      <c r="O536" s="303"/>
      <c r="P536" s="303"/>
      <c r="Q536" s="303"/>
      <c r="R536" s="303"/>
      <c r="S536" s="303"/>
      <c r="T536" s="303"/>
      <c r="U536" s="269" t="str">
        <f>IF(COUNT(O536:T536)=0,"",SUM(O536:T536))</f>
        <v/>
      </c>
      <c r="V536" s="269" t="str">
        <f>IF(COUNT(N536,U536)=0,"",SUM(N536,U536))</f>
        <v/>
      </c>
    </row>
    <row r="537" spans="3:27" s="271" customFormat="1" ht="34.5">
      <c r="C537" s="439"/>
      <c r="D537" s="439"/>
      <c r="E537" s="532"/>
      <c r="F537" s="534"/>
      <c r="G537" s="268" t="s">
        <v>408</v>
      </c>
      <c r="H537" s="303"/>
      <c r="I537" s="303"/>
      <c r="J537" s="303"/>
      <c r="K537" s="303"/>
      <c r="L537" s="303"/>
      <c r="M537" s="303"/>
      <c r="N537" s="270"/>
      <c r="O537" s="303"/>
      <c r="P537" s="303"/>
      <c r="Q537" s="303"/>
      <c r="R537" s="303"/>
      <c r="S537" s="303"/>
      <c r="T537" s="303"/>
      <c r="U537" s="270"/>
      <c r="V537" s="270"/>
    </row>
    <row r="538" spans="3:27" s="271" customFormat="1" ht="34.5">
      <c r="C538" s="439"/>
      <c r="D538" s="439"/>
      <c r="E538" s="533"/>
      <c r="F538" s="535"/>
      <c r="G538" s="268" t="s">
        <v>411</v>
      </c>
      <c r="H538" s="303"/>
      <c r="I538" s="303"/>
      <c r="J538" s="303"/>
      <c r="K538" s="303"/>
      <c r="L538" s="303"/>
      <c r="M538" s="303"/>
      <c r="N538" s="269" t="str">
        <f t="shared" ref="N538" si="572">IF(COUNT(H538:M538)=0,"",SUM(H538:M538))</f>
        <v/>
      </c>
      <c r="O538" s="303"/>
      <c r="P538" s="303"/>
      <c r="Q538" s="303"/>
      <c r="R538" s="303"/>
      <c r="S538" s="303"/>
      <c r="T538" s="303"/>
      <c r="U538" s="269" t="str">
        <f t="shared" ref="U538" si="573">IF(COUNT(O538:T538)=0,"",SUM(O538:T538))</f>
        <v/>
      </c>
      <c r="V538" s="269" t="str">
        <f t="shared" ref="V538" si="574">IF(COUNT(N538,U538)=0,"",SUM(N538,U538))</f>
        <v/>
      </c>
    </row>
    <row r="539" spans="3:27" s="271" customFormat="1" ht="34.5">
      <c r="C539" s="439"/>
      <c r="D539" s="439"/>
      <c r="E539" s="532"/>
      <c r="F539" s="534"/>
      <c r="G539" s="268" t="s">
        <v>408</v>
      </c>
      <c r="H539" s="303"/>
      <c r="I539" s="303"/>
      <c r="J539" s="303"/>
      <c r="K539" s="303"/>
      <c r="L539" s="303"/>
      <c r="M539" s="303"/>
      <c r="N539" s="270"/>
      <c r="O539" s="303"/>
      <c r="P539" s="303"/>
      <c r="Q539" s="303"/>
      <c r="R539" s="303"/>
      <c r="S539" s="303"/>
      <c r="T539" s="303"/>
      <c r="U539" s="270"/>
      <c r="V539" s="270"/>
    </row>
    <row r="540" spans="3:27" s="271" customFormat="1" ht="34.5">
      <c r="C540" s="439"/>
      <c r="D540" s="439"/>
      <c r="E540" s="533"/>
      <c r="F540" s="535"/>
      <c r="G540" s="268" t="s">
        <v>411</v>
      </c>
      <c r="H540" s="303"/>
      <c r="I540" s="303"/>
      <c r="J540" s="303"/>
      <c r="K540" s="303"/>
      <c r="L540" s="303"/>
      <c r="M540" s="303"/>
      <c r="N540" s="269" t="str">
        <f t="shared" ref="N540" si="575">IF(COUNT(H540:M540)=0,"",SUM(H540:M540))</f>
        <v/>
      </c>
      <c r="O540" s="303"/>
      <c r="P540" s="303"/>
      <c r="Q540" s="303"/>
      <c r="R540" s="303"/>
      <c r="S540" s="303"/>
      <c r="T540" s="303"/>
      <c r="U540" s="269" t="str">
        <f t="shared" ref="U540" si="576">IF(COUNT(O540:T540)=0,"",SUM(O540:T540))</f>
        <v/>
      </c>
      <c r="V540" s="269" t="str">
        <f t="shared" ref="V540" si="577">IF(COUNT(N540,U540)=0,"",SUM(N540,U540))</f>
        <v/>
      </c>
    </row>
    <row r="541" spans="3:27" s="271" customFormat="1" ht="34.5">
      <c r="C541" s="439"/>
      <c r="D541" s="439"/>
      <c r="E541" s="443" t="s">
        <v>118</v>
      </c>
      <c r="F541" s="444"/>
      <c r="G541" s="273" t="s">
        <v>408</v>
      </c>
      <c r="H541" s="274" t="str">
        <f>IF(COUNTIFS($G535:$G540,$G541,H535:H540,"&lt;&gt;")=0,"",SUMIF($G535:$G540,$G541,H535:H540))</f>
        <v/>
      </c>
      <c r="I541" s="274" t="str">
        <f t="shared" ref="I541:M541" si="578">IF(COUNTIFS($G535:$G540,$G541,I535:I540,"&lt;&gt;")=0,"",SUMIF($G535:$G540,$G541,I535:I540))</f>
        <v/>
      </c>
      <c r="J541" s="274" t="str">
        <f t="shared" si="578"/>
        <v/>
      </c>
      <c r="K541" s="274" t="str">
        <f t="shared" si="578"/>
        <v/>
      </c>
      <c r="L541" s="274" t="str">
        <f t="shared" si="578"/>
        <v/>
      </c>
      <c r="M541" s="274" t="str">
        <f t="shared" si="578"/>
        <v/>
      </c>
      <c r="N541" s="241"/>
      <c r="O541" s="274" t="str">
        <f>IF(COUNTIFS($G535:$G540,$G541,O535:O540,"&lt;&gt;")=0,"",SUMIF($G535:$G540,$G541,O535:O540))</f>
        <v/>
      </c>
      <c r="P541" s="274" t="str">
        <f t="shared" ref="P541:T541" si="579">IF(COUNTIFS($G535:$G540,$G541,P535:P540,"&lt;&gt;")=0,"",SUMIF($G535:$G540,$G541,P535:P540))</f>
        <v/>
      </c>
      <c r="Q541" s="274" t="str">
        <f t="shared" si="579"/>
        <v/>
      </c>
      <c r="R541" s="274" t="str">
        <f t="shared" si="579"/>
        <v/>
      </c>
      <c r="S541" s="274" t="str">
        <f t="shared" si="579"/>
        <v/>
      </c>
      <c r="T541" s="274" t="str">
        <f t="shared" si="579"/>
        <v/>
      </c>
      <c r="U541" s="241"/>
      <c r="V541" s="241"/>
      <c r="X541" s="272" t="s">
        <v>414</v>
      </c>
      <c r="AA541" s="271">
        <v>5</v>
      </c>
    </row>
    <row r="542" spans="3:27" s="271" customFormat="1" ht="34.5">
      <c r="C542" s="439"/>
      <c r="D542" s="440"/>
      <c r="E542" s="445"/>
      <c r="F542" s="446"/>
      <c r="G542" s="273" t="s">
        <v>411</v>
      </c>
      <c r="H542" s="274" t="str">
        <f>IF(COUNTIFS($G535:$G540,$G542,H535:H540,"&lt;&gt;")=0,"",SUMIF($G535:$G540,$G542,H535:H540))</f>
        <v/>
      </c>
      <c r="I542" s="274" t="str">
        <f t="shared" ref="I542:M542" si="580">IF(COUNTIFS($G535:$G540,$G542,I535:I540,"&lt;&gt;")=0,"",SUMIF($G535:$G540,$G542,I535:I540))</f>
        <v/>
      </c>
      <c r="J542" s="274" t="str">
        <f t="shared" si="580"/>
        <v/>
      </c>
      <c r="K542" s="274" t="str">
        <f t="shared" si="580"/>
        <v/>
      </c>
      <c r="L542" s="274" t="str">
        <f t="shared" si="580"/>
        <v/>
      </c>
      <c r="M542" s="274" t="str">
        <f t="shared" si="580"/>
        <v/>
      </c>
      <c r="N542" s="242" t="str">
        <f t="shared" ref="N542" si="581">IF(COUNT(H542:M542)=0,"",SUM(H542:M542))</f>
        <v/>
      </c>
      <c r="O542" s="274" t="str">
        <f>IF(COUNTIFS($G535:$G540,$G542,O535:O540,"&lt;&gt;")=0,"",SUMIF($G535:$G540,$G542,O535:O540))</f>
        <v/>
      </c>
      <c r="P542" s="274" t="str">
        <f t="shared" ref="P542:T542" si="582">IF(COUNTIFS($G535:$G540,$G542,P535:P540,"&lt;&gt;")=0,"",SUMIF($G535:$G540,$G542,P535:P540))</f>
        <v/>
      </c>
      <c r="Q542" s="274" t="str">
        <f t="shared" si="582"/>
        <v/>
      </c>
      <c r="R542" s="274" t="str">
        <f t="shared" si="582"/>
        <v/>
      </c>
      <c r="S542" s="274" t="str">
        <f t="shared" si="582"/>
        <v/>
      </c>
      <c r="T542" s="274" t="str">
        <f t="shared" si="582"/>
        <v/>
      </c>
      <c r="U542" s="242" t="str">
        <f t="shared" ref="U542" si="583">IF(COUNT(O542:T542)=0,"",SUM(O542:T542))</f>
        <v/>
      </c>
      <c r="V542" s="242" t="str">
        <f t="shared" ref="V542" si="584">IF(COUNT(N542,U542)=0,"",SUM(N542,U542))</f>
        <v/>
      </c>
      <c r="X542" s="272" t="s">
        <v>414</v>
      </c>
      <c r="AA542" s="271">
        <v>6</v>
      </c>
    </row>
    <row r="543" spans="3:27" s="271" customFormat="1" ht="37.5" customHeight="1">
      <c r="C543" s="439"/>
      <c r="D543" s="438" t="s">
        <v>120</v>
      </c>
      <c r="E543" s="532"/>
      <c r="F543" s="534"/>
      <c r="G543" s="268" t="s">
        <v>408</v>
      </c>
      <c r="H543" s="303"/>
      <c r="I543" s="303"/>
      <c r="J543" s="303"/>
      <c r="K543" s="303"/>
      <c r="L543" s="303"/>
      <c r="M543" s="303"/>
      <c r="N543" s="270"/>
      <c r="O543" s="303"/>
      <c r="P543" s="303"/>
      <c r="Q543" s="303"/>
      <c r="R543" s="303"/>
      <c r="S543" s="303"/>
      <c r="T543" s="303"/>
      <c r="U543" s="270"/>
      <c r="V543" s="270"/>
    </row>
    <row r="544" spans="3:27" s="271" customFormat="1" ht="34.5">
      <c r="C544" s="439"/>
      <c r="D544" s="439"/>
      <c r="E544" s="533"/>
      <c r="F544" s="535"/>
      <c r="G544" s="268" t="s">
        <v>411</v>
      </c>
      <c r="H544" s="303"/>
      <c r="I544" s="303"/>
      <c r="J544" s="303"/>
      <c r="K544" s="303"/>
      <c r="L544" s="303"/>
      <c r="M544" s="303"/>
      <c r="N544" s="269" t="str">
        <f>IF(COUNT(H544:M544)=0,"",SUM(H544:M544))</f>
        <v/>
      </c>
      <c r="O544" s="303"/>
      <c r="P544" s="303"/>
      <c r="Q544" s="303"/>
      <c r="R544" s="303"/>
      <c r="S544" s="303"/>
      <c r="T544" s="303"/>
      <c r="U544" s="269" t="str">
        <f>IF(COUNT(O544:T544)=0,"",SUM(O544:T544))</f>
        <v/>
      </c>
      <c r="V544" s="269" t="str">
        <f>IF(COUNT(N544,U544)=0,"",SUM(N544,U544))</f>
        <v/>
      </c>
    </row>
    <row r="545" spans="3:27" s="271" customFormat="1" ht="34.5">
      <c r="C545" s="439"/>
      <c r="D545" s="439"/>
      <c r="E545" s="532"/>
      <c r="F545" s="534"/>
      <c r="G545" s="268" t="s">
        <v>408</v>
      </c>
      <c r="H545" s="303"/>
      <c r="I545" s="303"/>
      <c r="J545" s="303"/>
      <c r="K545" s="303"/>
      <c r="L545" s="303"/>
      <c r="M545" s="303"/>
      <c r="N545" s="270"/>
      <c r="O545" s="303"/>
      <c r="P545" s="303"/>
      <c r="Q545" s="303"/>
      <c r="R545" s="303"/>
      <c r="S545" s="303"/>
      <c r="T545" s="303"/>
      <c r="U545" s="270"/>
      <c r="V545" s="270"/>
    </row>
    <row r="546" spans="3:27" s="271" customFormat="1" ht="34.5">
      <c r="C546" s="439"/>
      <c r="D546" s="439"/>
      <c r="E546" s="533"/>
      <c r="F546" s="535"/>
      <c r="G546" s="268" t="s">
        <v>411</v>
      </c>
      <c r="H546" s="303"/>
      <c r="I546" s="303"/>
      <c r="J546" s="303"/>
      <c r="K546" s="303"/>
      <c r="L546" s="303"/>
      <c r="M546" s="303"/>
      <c r="N546" s="269" t="str">
        <f t="shared" ref="N546" si="585">IF(COUNT(H546:M546)=0,"",SUM(H546:M546))</f>
        <v/>
      </c>
      <c r="O546" s="303"/>
      <c r="P546" s="303"/>
      <c r="Q546" s="303"/>
      <c r="R546" s="303"/>
      <c r="S546" s="303"/>
      <c r="T546" s="303"/>
      <c r="U546" s="269" t="str">
        <f t="shared" ref="U546" si="586">IF(COUNT(O546:T546)=0,"",SUM(O546:T546))</f>
        <v/>
      </c>
      <c r="V546" s="269" t="str">
        <f t="shared" ref="V546" si="587">IF(COUNT(N546,U546)=0,"",SUM(N546,U546))</f>
        <v/>
      </c>
    </row>
    <row r="547" spans="3:27" s="271" customFormat="1" ht="34.5">
      <c r="C547" s="439"/>
      <c r="D547" s="439"/>
      <c r="E547" s="532"/>
      <c r="F547" s="534"/>
      <c r="G547" s="268" t="s">
        <v>408</v>
      </c>
      <c r="H547" s="303"/>
      <c r="I547" s="303"/>
      <c r="J547" s="303"/>
      <c r="K547" s="303"/>
      <c r="L547" s="303"/>
      <c r="M547" s="303"/>
      <c r="N547" s="270"/>
      <c r="O547" s="303"/>
      <c r="P547" s="303"/>
      <c r="Q547" s="303"/>
      <c r="R547" s="303"/>
      <c r="S547" s="303"/>
      <c r="T547" s="303"/>
      <c r="U547" s="270"/>
      <c r="V547" s="270"/>
    </row>
    <row r="548" spans="3:27" s="271" customFormat="1" ht="34.5">
      <c r="C548" s="439"/>
      <c r="D548" s="439"/>
      <c r="E548" s="533"/>
      <c r="F548" s="535"/>
      <c r="G548" s="268" t="s">
        <v>411</v>
      </c>
      <c r="H548" s="303"/>
      <c r="I548" s="303"/>
      <c r="J548" s="303"/>
      <c r="K548" s="303"/>
      <c r="L548" s="303"/>
      <c r="M548" s="303"/>
      <c r="N548" s="269" t="str">
        <f t="shared" ref="N548" si="588">IF(COUNT(H548:M548)=0,"",SUM(H548:M548))</f>
        <v/>
      </c>
      <c r="O548" s="303"/>
      <c r="P548" s="303"/>
      <c r="Q548" s="303"/>
      <c r="R548" s="303"/>
      <c r="S548" s="303"/>
      <c r="T548" s="303"/>
      <c r="U548" s="269" t="str">
        <f t="shared" ref="U548" si="589">IF(COUNT(O548:T548)=0,"",SUM(O548:T548))</f>
        <v/>
      </c>
      <c r="V548" s="269" t="str">
        <f t="shared" ref="V548" si="590">IF(COUNT(N548,U548)=0,"",SUM(N548,U548))</f>
        <v/>
      </c>
    </row>
    <row r="549" spans="3:27" s="271" customFormat="1" ht="34.5">
      <c r="C549" s="439"/>
      <c r="D549" s="439"/>
      <c r="E549" s="443" t="s">
        <v>118</v>
      </c>
      <c r="F549" s="444"/>
      <c r="G549" s="273" t="s">
        <v>408</v>
      </c>
      <c r="H549" s="274" t="str">
        <f>IF(COUNTIFS($G543:$G548,$G549,H543:H548,"&lt;&gt;")=0,"",SUMIF($G543:$G548,$G549,H543:H548))</f>
        <v/>
      </c>
      <c r="I549" s="274" t="str">
        <f t="shared" ref="I549:M549" si="591">IF(COUNTIFS($G543:$G548,$G549,I543:I548,"&lt;&gt;")=0,"",SUMIF($G543:$G548,$G549,I543:I548))</f>
        <v/>
      </c>
      <c r="J549" s="274" t="str">
        <f t="shared" si="591"/>
        <v/>
      </c>
      <c r="K549" s="274" t="str">
        <f t="shared" si="591"/>
        <v/>
      </c>
      <c r="L549" s="274" t="str">
        <f t="shared" si="591"/>
        <v/>
      </c>
      <c r="M549" s="274" t="str">
        <f t="shared" si="591"/>
        <v/>
      </c>
      <c r="N549" s="241"/>
      <c r="O549" s="274" t="str">
        <f>IF(COUNTIFS($G543:$G548,$G549,O543:O548,"&lt;&gt;")=0,"",SUMIF($G543:$G548,$G549,O543:O548))</f>
        <v/>
      </c>
      <c r="P549" s="274" t="str">
        <f t="shared" ref="P549:T549" si="592">IF(COUNTIFS($G543:$G548,$G549,P543:P548,"&lt;&gt;")=0,"",SUMIF($G543:$G548,$G549,P543:P548))</f>
        <v/>
      </c>
      <c r="Q549" s="274" t="str">
        <f t="shared" si="592"/>
        <v/>
      </c>
      <c r="R549" s="274" t="str">
        <f t="shared" si="592"/>
        <v/>
      </c>
      <c r="S549" s="274" t="str">
        <f t="shared" si="592"/>
        <v/>
      </c>
      <c r="T549" s="274" t="str">
        <f t="shared" si="592"/>
        <v/>
      </c>
      <c r="U549" s="241"/>
      <c r="V549" s="241"/>
      <c r="X549" s="272" t="s">
        <v>414</v>
      </c>
      <c r="AA549" s="271">
        <v>7</v>
      </c>
    </row>
    <row r="550" spans="3:27" s="271" customFormat="1" ht="34.5">
      <c r="C550" s="439"/>
      <c r="D550" s="440"/>
      <c r="E550" s="445"/>
      <c r="F550" s="446"/>
      <c r="G550" s="273" t="s">
        <v>411</v>
      </c>
      <c r="H550" s="274" t="str">
        <f>IF(COUNTIFS($G543:$G548,$G550,H543:H548,"&lt;&gt;")=0,"",SUMIF($G543:$G548,$G550,H543:H548))</f>
        <v/>
      </c>
      <c r="I550" s="274" t="str">
        <f t="shared" ref="I550:M550" si="593">IF(COUNTIFS($G543:$G548,$G550,I543:I548,"&lt;&gt;")=0,"",SUMIF($G543:$G548,$G550,I543:I548))</f>
        <v/>
      </c>
      <c r="J550" s="274" t="str">
        <f t="shared" si="593"/>
        <v/>
      </c>
      <c r="K550" s="274" t="str">
        <f t="shared" si="593"/>
        <v/>
      </c>
      <c r="L550" s="274" t="str">
        <f t="shared" si="593"/>
        <v/>
      </c>
      <c r="M550" s="274" t="str">
        <f t="shared" si="593"/>
        <v/>
      </c>
      <c r="N550" s="242" t="str">
        <f t="shared" ref="N550" si="594">IF(COUNT(H550:M550)=0,"",SUM(H550:M550))</f>
        <v/>
      </c>
      <c r="O550" s="274" t="str">
        <f>IF(COUNTIFS($G543:$G548,$G550,O543:O548,"&lt;&gt;")=0,"",SUMIF($G543:$G548,$G550,O543:O548))</f>
        <v/>
      </c>
      <c r="P550" s="274" t="str">
        <f t="shared" ref="P550:T550" si="595">IF(COUNTIFS($G543:$G548,$G550,P543:P548,"&lt;&gt;")=0,"",SUMIF($G543:$G548,$G550,P543:P548))</f>
        <v/>
      </c>
      <c r="Q550" s="274" t="str">
        <f t="shared" si="595"/>
        <v/>
      </c>
      <c r="R550" s="274" t="str">
        <f t="shared" si="595"/>
        <v/>
      </c>
      <c r="S550" s="274" t="str">
        <f t="shared" si="595"/>
        <v/>
      </c>
      <c r="T550" s="274" t="str">
        <f t="shared" si="595"/>
        <v/>
      </c>
      <c r="U550" s="242" t="str">
        <f t="shared" ref="U550" si="596">IF(COUNT(O550:T550)=0,"",SUM(O550:T550))</f>
        <v/>
      </c>
      <c r="V550" s="242" t="str">
        <f t="shared" ref="V550" si="597">IF(COUNT(N550,U550)=0,"",SUM(N550,U550))</f>
        <v/>
      </c>
      <c r="X550" s="272" t="s">
        <v>414</v>
      </c>
      <c r="AA550" s="271">
        <v>8</v>
      </c>
    </row>
    <row r="551" spans="3:27" s="271" customFormat="1" ht="34.5">
      <c r="C551" s="439"/>
      <c r="D551" s="437" t="s">
        <v>121</v>
      </c>
      <c r="E551" s="437"/>
      <c r="F551" s="437"/>
      <c r="G551" s="273" t="s">
        <v>408</v>
      </c>
      <c r="H551" s="274" t="str">
        <f>IF(COUNT(H525,H533,H541,H549)=0,"",SUM(H525,H533,H541,H549))</f>
        <v/>
      </c>
      <c r="I551" s="274" t="str">
        <f t="shared" ref="I551:M551" si="598">IF(COUNT(I525,I533,I541,I549)=0,"",SUM(I525,I533,I541,I549))</f>
        <v/>
      </c>
      <c r="J551" s="274" t="str">
        <f t="shared" si="598"/>
        <v/>
      </c>
      <c r="K551" s="274" t="str">
        <f t="shared" si="598"/>
        <v/>
      </c>
      <c r="L551" s="274" t="str">
        <f t="shared" si="598"/>
        <v/>
      </c>
      <c r="M551" s="274" t="str">
        <f t="shared" si="598"/>
        <v/>
      </c>
      <c r="N551" s="241"/>
      <c r="O551" s="274" t="str">
        <f>IF(COUNT(O525,O533,O541,O549)=0,"",SUM(O525,O533,O541,O549))</f>
        <v/>
      </c>
      <c r="P551" s="274" t="str">
        <f t="shared" ref="P551:T551" si="599">IF(COUNT(P525,P533,P541,P549)=0,"",SUM(P525,P533,P541,P549))</f>
        <v/>
      </c>
      <c r="Q551" s="274" t="str">
        <f t="shared" si="599"/>
        <v/>
      </c>
      <c r="R551" s="274" t="str">
        <f t="shared" si="599"/>
        <v/>
      </c>
      <c r="S551" s="274" t="str">
        <f t="shared" si="599"/>
        <v/>
      </c>
      <c r="T551" s="274" t="str">
        <f t="shared" si="599"/>
        <v/>
      </c>
      <c r="U551" s="241"/>
      <c r="V551" s="241"/>
      <c r="X551" s="272" t="s">
        <v>414</v>
      </c>
    </row>
    <row r="552" spans="3:27" s="271" customFormat="1" ht="34.5">
      <c r="C552" s="440"/>
      <c r="D552" s="437"/>
      <c r="E552" s="437"/>
      <c r="F552" s="437"/>
      <c r="G552" s="273" t="s">
        <v>411</v>
      </c>
      <c r="H552" s="274" t="str">
        <f>IF(COUNT(H526,H534,H542,H550)=0,"",SUM(H526,H534,H542,H550))</f>
        <v/>
      </c>
      <c r="I552" s="274" t="str">
        <f t="shared" ref="I552:M552" si="600">IF(COUNT(I526,I534,I542,I550)=0,"",SUM(I526,I534,I542,I550))</f>
        <v/>
      </c>
      <c r="J552" s="274" t="str">
        <f t="shared" si="600"/>
        <v/>
      </c>
      <c r="K552" s="274" t="str">
        <f t="shared" si="600"/>
        <v/>
      </c>
      <c r="L552" s="274" t="str">
        <f t="shared" si="600"/>
        <v/>
      </c>
      <c r="M552" s="274" t="str">
        <f t="shared" si="600"/>
        <v/>
      </c>
      <c r="N552" s="242" t="str">
        <f t="shared" ref="N552" si="601">IF(COUNT(H552:M552)=0,"",SUM(H552:M552))</f>
        <v/>
      </c>
      <c r="O552" s="274" t="str">
        <f>IF(COUNT(O526,O534,O542,O550)=0,"",SUM(O526,O534,O542,O550))</f>
        <v/>
      </c>
      <c r="P552" s="274" t="str">
        <f t="shared" ref="P552:T552" si="602">IF(COUNT(P526,P534,P542,P550)=0,"",SUM(P526,P534,P542,P550))</f>
        <v/>
      </c>
      <c r="Q552" s="274" t="str">
        <f t="shared" si="602"/>
        <v/>
      </c>
      <c r="R552" s="274" t="str">
        <f t="shared" si="602"/>
        <v/>
      </c>
      <c r="S552" s="274" t="str">
        <f t="shared" si="602"/>
        <v/>
      </c>
      <c r="T552" s="274" t="str">
        <f t="shared" si="602"/>
        <v/>
      </c>
      <c r="U552" s="242" t="str">
        <f t="shared" ref="U552" si="603">IF(COUNT(O552:T552)=0,"",SUM(O552:T552))</f>
        <v/>
      </c>
      <c r="V552" s="242" t="str">
        <f t="shared" ref="V552" si="604">IF(COUNT(N552,U552)=0,"",SUM(N552,U552))</f>
        <v/>
      </c>
      <c r="X552" s="272" t="s">
        <v>414</v>
      </c>
    </row>
    <row r="553" spans="3:27" s="324" customFormat="1" ht="18.75" customHeight="1">
      <c r="C553" s="320" t="s">
        <v>296</v>
      </c>
      <c r="D553" s="321"/>
      <c r="E553" s="321"/>
      <c r="F553" s="321"/>
      <c r="G553" s="322"/>
      <c r="H553" s="321"/>
      <c r="I553" s="321"/>
      <c r="J553" s="321"/>
      <c r="K553" s="321"/>
      <c r="L553" s="321"/>
      <c r="M553" s="321"/>
      <c r="N553" s="321"/>
      <c r="O553" s="321"/>
      <c r="P553" s="321"/>
      <c r="Q553" s="321"/>
      <c r="R553" s="321"/>
      <c r="S553" s="321"/>
      <c r="T553" s="321"/>
      <c r="U553" s="321"/>
      <c r="V553" s="321"/>
    </row>
    <row r="554" spans="3:27" s="324" customFormat="1" ht="18.75" customHeight="1">
      <c r="C554" s="338"/>
      <c r="D554" s="339"/>
      <c r="E554" s="339"/>
      <c r="F554" s="339"/>
      <c r="G554" s="340"/>
      <c r="H554" s="339"/>
      <c r="I554" s="339"/>
      <c r="J554" s="339"/>
      <c r="K554" s="339"/>
      <c r="L554" s="339"/>
      <c r="M554" s="339"/>
      <c r="N554" s="339"/>
      <c r="O554" s="339"/>
      <c r="P554" s="339"/>
      <c r="Q554" s="339"/>
      <c r="R554" s="339"/>
      <c r="S554" s="339"/>
      <c r="T554" s="339"/>
      <c r="U554" s="339"/>
      <c r="V554" s="339"/>
    </row>
    <row r="555" spans="3:27" s="324" customFormat="1" ht="18.75" customHeight="1">
      <c r="C555" s="338"/>
      <c r="D555" s="339"/>
      <c r="E555" s="339"/>
      <c r="F555" s="339"/>
      <c r="G555" s="340"/>
      <c r="H555" s="339"/>
      <c r="I555" s="339"/>
      <c r="J555" s="339"/>
      <c r="K555" s="339"/>
      <c r="L555" s="339"/>
      <c r="M555" s="339"/>
      <c r="N555" s="339"/>
      <c r="O555" s="339"/>
      <c r="P555" s="339"/>
      <c r="Q555" s="339"/>
      <c r="R555" s="339"/>
      <c r="S555" s="339"/>
      <c r="T555" s="339"/>
      <c r="U555" s="339"/>
      <c r="V555" s="339"/>
    </row>
    <row r="556" spans="3:27" s="324" customFormat="1" ht="18.75" customHeight="1">
      <c r="C556" s="338"/>
      <c r="D556" s="339"/>
      <c r="E556" s="339"/>
      <c r="F556" s="339"/>
      <c r="G556" s="340"/>
      <c r="H556" s="339"/>
      <c r="I556" s="339"/>
      <c r="J556" s="339"/>
      <c r="K556" s="339"/>
      <c r="L556" s="339"/>
      <c r="M556" s="339"/>
      <c r="N556" s="339"/>
      <c r="O556" s="339"/>
      <c r="P556" s="339"/>
      <c r="Q556" s="339"/>
      <c r="R556" s="339"/>
      <c r="S556" s="339"/>
      <c r="T556" s="339"/>
      <c r="U556" s="339"/>
      <c r="V556" s="339"/>
    </row>
    <row r="557" spans="3:27" s="324" customFormat="1" ht="18.75" customHeight="1">
      <c r="C557" s="338"/>
      <c r="D557" s="339"/>
      <c r="E557" s="339"/>
      <c r="F557" s="339"/>
      <c r="G557" s="340"/>
      <c r="H557" s="339"/>
      <c r="I557" s="339"/>
      <c r="J557" s="339"/>
      <c r="K557" s="339"/>
      <c r="L557" s="339"/>
      <c r="M557" s="339"/>
      <c r="N557" s="339"/>
      <c r="O557" s="339"/>
      <c r="P557" s="339"/>
      <c r="Q557" s="339"/>
      <c r="R557" s="339"/>
      <c r="S557" s="339"/>
      <c r="T557" s="339"/>
      <c r="U557" s="339"/>
      <c r="V557" s="339"/>
    </row>
    <row r="558" spans="3:27" s="324" customFormat="1" ht="18.75" customHeight="1">
      <c r="C558" s="338"/>
      <c r="D558" s="339"/>
      <c r="E558" s="339"/>
      <c r="F558" s="339"/>
      <c r="G558" s="340"/>
      <c r="H558" s="339"/>
      <c r="I558" s="339"/>
      <c r="J558" s="339"/>
      <c r="K558" s="339"/>
      <c r="L558" s="339"/>
      <c r="M558" s="339"/>
      <c r="N558" s="339"/>
      <c r="O558" s="339"/>
      <c r="P558" s="339"/>
      <c r="Q558" s="339"/>
      <c r="R558" s="339"/>
      <c r="S558" s="339"/>
      <c r="T558" s="339"/>
      <c r="U558" s="339"/>
      <c r="V558" s="339"/>
    </row>
    <row r="559" spans="3:27" s="324" customFormat="1" ht="18.75" customHeight="1">
      <c r="C559" s="338"/>
      <c r="D559" s="339"/>
      <c r="E559" s="339"/>
      <c r="F559" s="339"/>
      <c r="G559" s="340"/>
      <c r="H559" s="339"/>
      <c r="I559" s="339"/>
      <c r="J559" s="339"/>
      <c r="K559" s="339"/>
      <c r="L559" s="339"/>
      <c r="M559" s="339"/>
      <c r="N559" s="339"/>
      <c r="O559" s="339"/>
      <c r="P559" s="339"/>
      <c r="Q559" s="339"/>
      <c r="R559" s="339"/>
      <c r="S559" s="339"/>
      <c r="T559" s="339"/>
      <c r="U559" s="339"/>
      <c r="V559" s="339"/>
    </row>
    <row r="560" spans="3:27" s="324" customFormat="1" ht="18.75" customHeight="1">
      <c r="C560" s="338"/>
      <c r="D560" s="339"/>
      <c r="E560" s="339"/>
      <c r="F560" s="339"/>
      <c r="G560" s="340"/>
      <c r="H560" s="339"/>
      <c r="I560" s="339"/>
      <c r="J560" s="339"/>
      <c r="K560" s="339"/>
      <c r="L560" s="339"/>
      <c r="M560" s="339"/>
      <c r="N560" s="339"/>
      <c r="O560" s="339"/>
      <c r="P560" s="339"/>
      <c r="Q560" s="339"/>
      <c r="R560" s="339"/>
      <c r="S560" s="339"/>
      <c r="T560" s="339"/>
      <c r="U560" s="339"/>
      <c r="V560" s="339"/>
    </row>
    <row r="561" spans="3:22" s="324" customFormat="1" ht="18.75" customHeight="1">
      <c r="C561" s="338"/>
      <c r="D561" s="339"/>
      <c r="E561" s="339"/>
      <c r="F561" s="339"/>
      <c r="G561" s="340"/>
      <c r="H561" s="339"/>
      <c r="I561" s="339"/>
      <c r="J561" s="339"/>
      <c r="K561" s="339"/>
      <c r="L561" s="339"/>
      <c r="M561" s="339"/>
      <c r="N561" s="339"/>
      <c r="O561" s="339"/>
      <c r="P561" s="339"/>
      <c r="Q561" s="339"/>
      <c r="R561" s="339"/>
      <c r="S561" s="339"/>
      <c r="T561" s="339"/>
      <c r="U561" s="339"/>
      <c r="V561" s="339"/>
    </row>
    <row r="562" spans="3:22" s="324" customFormat="1" ht="18.75" customHeight="1">
      <c r="C562" s="338"/>
      <c r="D562" s="339"/>
      <c r="E562" s="339"/>
      <c r="F562" s="339"/>
      <c r="G562" s="340"/>
      <c r="H562" s="339"/>
      <c r="I562" s="339"/>
      <c r="J562" s="339"/>
      <c r="K562" s="339"/>
      <c r="L562" s="339"/>
      <c r="M562" s="339"/>
      <c r="N562" s="339"/>
      <c r="O562" s="339"/>
      <c r="P562" s="339"/>
      <c r="Q562" s="339"/>
      <c r="R562" s="339"/>
      <c r="S562" s="339"/>
      <c r="T562" s="339"/>
      <c r="U562" s="339"/>
      <c r="V562" s="339"/>
    </row>
    <row r="563" spans="3:22" ht="18.75" customHeight="1">
      <c r="C563" s="341"/>
      <c r="D563" s="341"/>
      <c r="E563" s="341"/>
      <c r="F563" s="341"/>
      <c r="G563" s="341"/>
      <c r="H563" s="342"/>
      <c r="I563" s="342"/>
      <c r="J563" s="342"/>
      <c r="K563" s="342"/>
      <c r="L563" s="342"/>
      <c r="M563" s="342"/>
      <c r="N563" s="342"/>
      <c r="O563" s="342"/>
      <c r="P563" s="342"/>
      <c r="Q563" s="342"/>
      <c r="R563" s="342"/>
      <c r="S563" s="342"/>
      <c r="T563" s="342"/>
      <c r="U563" s="342"/>
      <c r="V563" s="342"/>
    </row>
  </sheetData>
  <sheetProtection algorithmName="SHA-512" hashValue="PPp32hTLqM2H7TK0THUq1OZEURwe+kBrdT6+Ksq0z1yOJQLu+UsfG2RcrkN+flp36S77+7wo7W4pGGCM2utbJw==" saltValue="zHt1WUZqh7yIgRQb7dzeMw==" spinCount="100000" sheet="1" objects="1" scenarios="1" formatRows="0" insertRows="0" deleteRows="0"/>
  <mergeCells count="418">
    <mergeCell ref="E541:F542"/>
    <mergeCell ref="D551:F552"/>
    <mergeCell ref="D543:D550"/>
    <mergeCell ref="E543:E544"/>
    <mergeCell ref="F543:F544"/>
    <mergeCell ref="E545:E546"/>
    <mergeCell ref="F545:F546"/>
    <mergeCell ref="E547:E548"/>
    <mergeCell ref="F547:F548"/>
    <mergeCell ref="E549:F550"/>
    <mergeCell ref="E527:E528"/>
    <mergeCell ref="F527:F528"/>
    <mergeCell ref="E529:E530"/>
    <mergeCell ref="F529:F530"/>
    <mergeCell ref="E531:E532"/>
    <mergeCell ref="F531:F532"/>
    <mergeCell ref="C519:C552"/>
    <mergeCell ref="D519:D526"/>
    <mergeCell ref="E519:E520"/>
    <mergeCell ref="F519:F520"/>
    <mergeCell ref="E521:E522"/>
    <mergeCell ref="F521:F522"/>
    <mergeCell ref="E523:E524"/>
    <mergeCell ref="F523:F524"/>
    <mergeCell ref="E525:F526"/>
    <mergeCell ref="D527:D534"/>
    <mergeCell ref="E533:F534"/>
    <mergeCell ref="D535:D542"/>
    <mergeCell ref="E535:E536"/>
    <mergeCell ref="F535:F536"/>
    <mergeCell ref="E537:E538"/>
    <mergeCell ref="F537:F538"/>
    <mergeCell ref="E539:E540"/>
    <mergeCell ref="F539:F540"/>
    <mergeCell ref="E490:F491"/>
    <mergeCell ref="D500:F501"/>
    <mergeCell ref="C517:D518"/>
    <mergeCell ref="E517:E518"/>
    <mergeCell ref="F517:F518"/>
    <mergeCell ref="G517:G518"/>
    <mergeCell ref="D492:D499"/>
    <mergeCell ref="E492:E493"/>
    <mergeCell ref="F492:F493"/>
    <mergeCell ref="E494:E495"/>
    <mergeCell ref="F494:F495"/>
    <mergeCell ref="E496:E497"/>
    <mergeCell ref="F496:F497"/>
    <mergeCell ref="E498:F499"/>
    <mergeCell ref="E476:E477"/>
    <mergeCell ref="F476:F477"/>
    <mergeCell ref="E478:E479"/>
    <mergeCell ref="F478:F479"/>
    <mergeCell ref="E480:E481"/>
    <mergeCell ref="F480:F481"/>
    <mergeCell ref="C468:C501"/>
    <mergeCell ref="D468:D475"/>
    <mergeCell ref="E468:E469"/>
    <mergeCell ref="F468:F469"/>
    <mergeCell ref="E470:E471"/>
    <mergeCell ref="F470:F471"/>
    <mergeCell ref="E472:E473"/>
    <mergeCell ref="F472:F473"/>
    <mergeCell ref="E474:F475"/>
    <mergeCell ref="D476:D483"/>
    <mergeCell ref="E482:F483"/>
    <mergeCell ref="D484:D491"/>
    <mergeCell ref="E484:E485"/>
    <mergeCell ref="F484:F485"/>
    <mergeCell ref="E486:E487"/>
    <mergeCell ref="F486:F487"/>
    <mergeCell ref="E488:E489"/>
    <mergeCell ref="F488:F489"/>
    <mergeCell ref="E439:F440"/>
    <mergeCell ref="D449:F450"/>
    <mergeCell ref="C466:D467"/>
    <mergeCell ref="E466:E467"/>
    <mergeCell ref="F466:F467"/>
    <mergeCell ref="G466:G467"/>
    <mergeCell ref="D441:D448"/>
    <mergeCell ref="E441:E442"/>
    <mergeCell ref="F441:F442"/>
    <mergeCell ref="E443:E444"/>
    <mergeCell ref="F443:F444"/>
    <mergeCell ref="E445:E446"/>
    <mergeCell ref="F445:F446"/>
    <mergeCell ref="E447:F448"/>
    <mergeCell ref="E425:E426"/>
    <mergeCell ref="F425:F426"/>
    <mergeCell ref="E427:E428"/>
    <mergeCell ref="F427:F428"/>
    <mergeCell ref="E429:E430"/>
    <mergeCell ref="F429:F430"/>
    <mergeCell ref="C417:C450"/>
    <mergeCell ref="D417:D424"/>
    <mergeCell ref="E417:E418"/>
    <mergeCell ref="F417:F418"/>
    <mergeCell ref="E419:E420"/>
    <mergeCell ref="F419:F420"/>
    <mergeCell ref="E421:E422"/>
    <mergeCell ref="F421:F422"/>
    <mergeCell ref="E423:F424"/>
    <mergeCell ref="D425:D432"/>
    <mergeCell ref="E431:F432"/>
    <mergeCell ref="D433:D440"/>
    <mergeCell ref="E433:E434"/>
    <mergeCell ref="F433:F434"/>
    <mergeCell ref="E435:E436"/>
    <mergeCell ref="F435:F436"/>
    <mergeCell ref="E437:E438"/>
    <mergeCell ref="F437:F438"/>
    <mergeCell ref="E388:F389"/>
    <mergeCell ref="D398:F399"/>
    <mergeCell ref="C415:D416"/>
    <mergeCell ref="E415:E416"/>
    <mergeCell ref="F415:F416"/>
    <mergeCell ref="G415:G416"/>
    <mergeCell ref="D390:D397"/>
    <mergeCell ref="E390:E391"/>
    <mergeCell ref="F390:F391"/>
    <mergeCell ref="E392:E393"/>
    <mergeCell ref="F392:F393"/>
    <mergeCell ref="E394:E395"/>
    <mergeCell ref="F394:F395"/>
    <mergeCell ref="E396:F397"/>
    <mergeCell ref="E374:E375"/>
    <mergeCell ref="F374:F375"/>
    <mergeCell ref="E376:E377"/>
    <mergeCell ref="F376:F377"/>
    <mergeCell ref="E378:E379"/>
    <mergeCell ref="F378:F379"/>
    <mergeCell ref="C366:C399"/>
    <mergeCell ref="D366:D373"/>
    <mergeCell ref="E366:E367"/>
    <mergeCell ref="F366:F367"/>
    <mergeCell ref="E368:E369"/>
    <mergeCell ref="F368:F369"/>
    <mergeCell ref="E370:E371"/>
    <mergeCell ref="F370:F371"/>
    <mergeCell ref="E372:F373"/>
    <mergeCell ref="D374:D381"/>
    <mergeCell ref="E380:F381"/>
    <mergeCell ref="D382:D389"/>
    <mergeCell ref="E382:E383"/>
    <mergeCell ref="F382:F383"/>
    <mergeCell ref="E384:E385"/>
    <mergeCell ref="F384:F385"/>
    <mergeCell ref="E386:E387"/>
    <mergeCell ref="F386:F387"/>
    <mergeCell ref="E337:F338"/>
    <mergeCell ref="D347:F348"/>
    <mergeCell ref="C364:D365"/>
    <mergeCell ref="E364:E365"/>
    <mergeCell ref="F364:F365"/>
    <mergeCell ref="G364:G365"/>
    <mergeCell ref="D339:D346"/>
    <mergeCell ref="E339:E340"/>
    <mergeCell ref="F339:F340"/>
    <mergeCell ref="E341:E342"/>
    <mergeCell ref="F341:F342"/>
    <mergeCell ref="E343:E344"/>
    <mergeCell ref="F343:F344"/>
    <mergeCell ref="E345:F346"/>
    <mergeCell ref="E323:E324"/>
    <mergeCell ref="F323:F324"/>
    <mergeCell ref="E325:E326"/>
    <mergeCell ref="F325:F326"/>
    <mergeCell ref="E327:E328"/>
    <mergeCell ref="F327:F328"/>
    <mergeCell ref="C315:C348"/>
    <mergeCell ref="D315:D322"/>
    <mergeCell ref="E315:E316"/>
    <mergeCell ref="F315:F316"/>
    <mergeCell ref="E317:E318"/>
    <mergeCell ref="F317:F318"/>
    <mergeCell ref="E319:E320"/>
    <mergeCell ref="F319:F320"/>
    <mergeCell ref="E321:F322"/>
    <mergeCell ref="D323:D330"/>
    <mergeCell ref="E329:F330"/>
    <mergeCell ref="D331:D338"/>
    <mergeCell ref="E331:E332"/>
    <mergeCell ref="F331:F332"/>
    <mergeCell ref="E333:E334"/>
    <mergeCell ref="F333:F334"/>
    <mergeCell ref="E335:E336"/>
    <mergeCell ref="F335:F336"/>
    <mergeCell ref="E286:F287"/>
    <mergeCell ref="D296:F297"/>
    <mergeCell ref="C313:D314"/>
    <mergeCell ref="E313:E314"/>
    <mergeCell ref="F313:F314"/>
    <mergeCell ref="G313:G314"/>
    <mergeCell ref="D288:D295"/>
    <mergeCell ref="E288:E289"/>
    <mergeCell ref="F288:F289"/>
    <mergeCell ref="E290:E291"/>
    <mergeCell ref="F290:F291"/>
    <mergeCell ref="E292:E293"/>
    <mergeCell ref="F292:F293"/>
    <mergeCell ref="E294:F295"/>
    <mergeCell ref="E272:E273"/>
    <mergeCell ref="F272:F273"/>
    <mergeCell ref="E274:E275"/>
    <mergeCell ref="F274:F275"/>
    <mergeCell ref="E276:E277"/>
    <mergeCell ref="F276:F277"/>
    <mergeCell ref="C264:C297"/>
    <mergeCell ref="D264:D271"/>
    <mergeCell ref="E264:E265"/>
    <mergeCell ref="F264:F265"/>
    <mergeCell ref="E266:E267"/>
    <mergeCell ref="F266:F267"/>
    <mergeCell ref="E268:E269"/>
    <mergeCell ref="F268:F269"/>
    <mergeCell ref="E270:F271"/>
    <mergeCell ref="D272:D279"/>
    <mergeCell ref="E278:F279"/>
    <mergeCell ref="D280:D287"/>
    <mergeCell ref="E280:E281"/>
    <mergeCell ref="F280:F281"/>
    <mergeCell ref="E282:E283"/>
    <mergeCell ref="F282:F283"/>
    <mergeCell ref="E284:E285"/>
    <mergeCell ref="F284:F285"/>
    <mergeCell ref="E235:F236"/>
    <mergeCell ref="D245:F246"/>
    <mergeCell ref="C262:D263"/>
    <mergeCell ref="E262:E263"/>
    <mergeCell ref="F262:F263"/>
    <mergeCell ref="G262:G263"/>
    <mergeCell ref="D237:D244"/>
    <mergeCell ref="E237:E238"/>
    <mergeCell ref="F237:F238"/>
    <mergeCell ref="E239:E240"/>
    <mergeCell ref="F239:F240"/>
    <mergeCell ref="E241:E242"/>
    <mergeCell ref="F241:F242"/>
    <mergeCell ref="E243:F244"/>
    <mergeCell ref="E221:E222"/>
    <mergeCell ref="F221:F222"/>
    <mergeCell ref="E223:E224"/>
    <mergeCell ref="F223:F224"/>
    <mergeCell ref="E225:E226"/>
    <mergeCell ref="F225:F226"/>
    <mergeCell ref="C213:C246"/>
    <mergeCell ref="D213:D220"/>
    <mergeCell ref="E213:E214"/>
    <mergeCell ref="F213:F214"/>
    <mergeCell ref="E215:E216"/>
    <mergeCell ref="F215:F216"/>
    <mergeCell ref="E217:E218"/>
    <mergeCell ref="F217:F218"/>
    <mergeCell ref="E219:F220"/>
    <mergeCell ref="D221:D228"/>
    <mergeCell ref="E227:F228"/>
    <mergeCell ref="D229:D236"/>
    <mergeCell ref="E229:E230"/>
    <mergeCell ref="F229:F230"/>
    <mergeCell ref="E231:E232"/>
    <mergeCell ref="F231:F232"/>
    <mergeCell ref="E233:E234"/>
    <mergeCell ref="F233:F234"/>
    <mergeCell ref="E184:F185"/>
    <mergeCell ref="D194:F195"/>
    <mergeCell ref="C211:D212"/>
    <mergeCell ref="E211:E212"/>
    <mergeCell ref="F211:F212"/>
    <mergeCell ref="G211:G212"/>
    <mergeCell ref="D186:D193"/>
    <mergeCell ref="E186:E187"/>
    <mergeCell ref="F186:F187"/>
    <mergeCell ref="E188:E189"/>
    <mergeCell ref="F188:F189"/>
    <mergeCell ref="E190:E191"/>
    <mergeCell ref="F190:F191"/>
    <mergeCell ref="E192:F193"/>
    <mergeCell ref="E170:E171"/>
    <mergeCell ref="F170:F171"/>
    <mergeCell ref="E172:E173"/>
    <mergeCell ref="F172:F173"/>
    <mergeCell ref="E174:E175"/>
    <mergeCell ref="F174:F175"/>
    <mergeCell ref="C162:C195"/>
    <mergeCell ref="D162:D169"/>
    <mergeCell ref="E162:E163"/>
    <mergeCell ref="F162:F163"/>
    <mergeCell ref="E164:E165"/>
    <mergeCell ref="F164:F165"/>
    <mergeCell ref="E166:E167"/>
    <mergeCell ref="F166:F167"/>
    <mergeCell ref="E168:F169"/>
    <mergeCell ref="D170:D177"/>
    <mergeCell ref="E176:F177"/>
    <mergeCell ref="D178:D185"/>
    <mergeCell ref="E178:E179"/>
    <mergeCell ref="F178:F179"/>
    <mergeCell ref="E180:E181"/>
    <mergeCell ref="F180:F181"/>
    <mergeCell ref="E182:E183"/>
    <mergeCell ref="F182:F183"/>
    <mergeCell ref="E133:F134"/>
    <mergeCell ref="D143:F144"/>
    <mergeCell ref="C160:D161"/>
    <mergeCell ref="E160:E161"/>
    <mergeCell ref="F160:F161"/>
    <mergeCell ref="G160:G161"/>
    <mergeCell ref="D135:D142"/>
    <mergeCell ref="E135:E136"/>
    <mergeCell ref="F135:F136"/>
    <mergeCell ref="E137:E138"/>
    <mergeCell ref="F137:F138"/>
    <mergeCell ref="E139:E140"/>
    <mergeCell ref="F139:F140"/>
    <mergeCell ref="E141:F142"/>
    <mergeCell ref="E119:E120"/>
    <mergeCell ref="F119:F120"/>
    <mergeCell ref="E121:E122"/>
    <mergeCell ref="F121:F122"/>
    <mergeCell ref="E123:E124"/>
    <mergeCell ref="F123:F124"/>
    <mergeCell ref="C111:C144"/>
    <mergeCell ref="D111:D118"/>
    <mergeCell ref="E111:E112"/>
    <mergeCell ref="F111:F112"/>
    <mergeCell ref="E113:E114"/>
    <mergeCell ref="F113:F114"/>
    <mergeCell ref="E115:E116"/>
    <mergeCell ref="F115:F116"/>
    <mergeCell ref="E117:F118"/>
    <mergeCell ref="D119:D126"/>
    <mergeCell ref="E125:F126"/>
    <mergeCell ref="D127:D134"/>
    <mergeCell ref="E127:E128"/>
    <mergeCell ref="F127:F128"/>
    <mergeCell ref="E129:E130"/>
    <mergeCell ref="F129:F130"/>
    <mergeCell ref="E131:E132"/>
    <mergeCell ref="F131:F132"/>
    <mergeCell ref="G109:G110"/>
    <mergeCell ref="D84:D91"/>
    <mergeCell ref="E84:E85"/>
    <mergeCell ref="F84:F85"/>
    <mergeCell ref="E86:E87"/>
    <mergeCell ref="F86:F87"/>
    <mergeCell ref="E88:E89"/>
    <mergeCell ref="F88:F89"/>
    <mergeCell ref="E90:F91"/>
    <mergeCell ref="E78:E79"/>
    <mergeCell ref="F78:F79"/>
    <mergeCell ref="E80:E81"/>
    <mergeCell ref="F80:F81"/>
    <mergeCell ref="E82:F83"/>
    <mergeCell ref="D92:F93"/>
    <mergeCell ref="C109:D110"/>
    <mergeCell ref="E109:E110"/>
    <mergeCell ref="F109:F110"/>
    <mergeCell ref="C58:D59"/>
    <mergeCell ref="E58:E59"/>
    <mergeCell ref="F58:F59"/>
    <mergeCell ref="G58:G59"/>
    <mergeCell ref="C60:C93"/>
    <mergeCell ref="D60:D67"/>
    <mergeCell ref="E60:E61"/>
    <mergeCell ref="F60:F61"/>
    <mergeCell ref="E62:E63"/>
    <mergeCell ref="F62:F63"/>
    <mergeCell ref="E64:E65"/>
    <mergeCell ref="F64:F65"/>
    <mergeCell ref="E66:F67"/>
    <mergeCell ref="D68:D75"/>
    <mergeCell ref="E68:E69"/>
    <mergeCell ref="F68:F69"/>
    <mergeCell ref="E70:E71"/>
    <mergeCell ref="F70:F71"/>
    <mergeCell ref="E72:E73"/>
    <mergeCell ref="F72:F73"/>
    <mergeCell ref="E74:F75"/>
    <mergeCell ref="D76:D83"/>
    <mergeCell ref="E76:E77"/>
    <mergeCell ref="F76:F77"/>
    <mergeCell ref="C7:D8"/>
    <mergeCell ref="E7:E8"/>
    <mergeCell ref="F7:F8"/>
    <mergeCell ref="G7:G8"/>
    <mergeCell ref="C9:C42"/>
    <mergeCell ref="D9:D16"/>
    <mergeCell ref="E9:E10"/>
    <mergeCell ref="F9:F10"/>
    <mergeCell ref="E11:E12"/>
    <mergeCell ref="F11:F12"/>
    <mergeCell ref="E13:E14"/>
    <mergeCell ref="F13:F14"/>
    <mergeCell ref="E15:F16"/>
    <mergeCell ref="D17:D24"/>
    <mergeCell ref="E17:E18"/>
    <mergeCell ref="F17:F18"/>
    <mergeCell ref="E19:E20"/>
    <mergeCell ref="F19:F20"/>
    <mergeCell ref="E21:E22"/>
    <mergeCell ref="F21:F22"/>
    <mergeCell ref="E23:F24"/>
    <mergeCell ref="D25:D32"/>
    <mergeCell ref="E25:E26"/>
    <mergeCell ref="F25:F26"/>
    <mergeCell ref="D41:F42"/>
    <mergeCell ref="E27:E28"/>
    <mergeCell ref="F27:F28"/>
    <mergeCell ref="E29:E30"/>
    <mergeCell ref="F29:F30"/>
    <mergeCell ref="E31:F32"/>
    <mergeCell ref="D33:D40"/>
    <mergeCell ref="E33:E34"/>
    <mergeCell ref="F33:F34"/>
    <mergeCell ref="E35:E36"/>
    <mergeCell ref="F35:F36"/>
    <mergeCell ref="E37:E38"/>
    <mergeCell ref="F37:F38"/>
    <mergeCell ref="E39:F40"/>
  </mergeCells>
  <phoneticPr fontId="11"/>
  <conditionalFormatting sqref="H11:M14">
    <cfRule type="expression" dxfId="1899" priority="4178">
      <formula>H11&lt;0</formula>
    </cfRule>
  </conditionalFormatting>
  <conditionalFormatting sqref="H553:Q553">
    <cfRule type="expression" dxfId="1898" priority="4017">
      <formula>H553&lt;0</formula>
    </cfRule>
  </conditionalFormatting>
  <conditionalFormatting sqref="R553:S553">
    <cfRule type="expression" dxfId="1897" priority="3787">
      <formula>R553&lt;0</formula>
    </cfRule>
  </conditionalFormatting>
  <conditionalFormatting sqref="T553">
    <cfRule type="expression" dxfId="1896" priority="3575">
      <formula>T553&lt;0</formula>
    </cfRule>
  </conditionalFormatting>
  <conditionalFormatting sqref="U94">
    <cfRule type="expression" dxfId="1895" priority="3554">
      <formula>U94&lt;0</formula>
    </cfRule>
  </conditionalFormatting>
  <conditionalFormatting sqref="U247">
    <cfRule type="expression" dxfId="1894" priority="3491">
      <formula>U247&lt;0</formula>
    </cfRule>
  </conditionalFormatting>
  <conditionalFormatting sqref="U145">
    <cfRule type="expression" dxfId="1893" priority="3533">
      <formula>U145&lt;0</formula>
    </cfRule>
  </conditionalFormatting>
  <conditionalFormatting sqref="U298">
    <cfRule type="expression" dxfId="1892" priority="3470">
      <formula>U298&lt;0</formula>
    </cfRule>
  </conditionalFormatting>
  <conditionalFormatting sqref="U196">
    <cfRule type="expression" dxfId="1891" priority="3512">
      <formula>U196&lt;0</formula>
    </cfRule>
  </conditionalFormatting>
  <conditionalFormatting sqref="U349">
    <cfRule type="expression" dxfId="1890" priority="3449">
      <formula>U349&lt;0</formula>
    </cfRule>
  </conditionalFormatting>
  <conditionalFormatting sqref="U400">
    <cfRule type="expression" dxfId="1889" priority="3428">
      <formula>U400&lt;0</formula>
    </cfRule>
  </conditionalFormatting>
  <conditionalFormatting sqref="U451">
    <cfRule type="expression" dxfId="1888" priority="3407">
      <formula>U451&lt;0</formula>
    </cfRule>
  </conditionalFormatting>
  <conditionalFormatting sqref="U502">
    <cfRule type="expression" dxfId="1887" priority="3386">
      <formula>U502&lt;0</formula>
    </cfRule>
  </conditionalFormatting>
  <conditionalFormatting sqref="U553">
    <cfRule type="expression" dxfId="1886" priority="3365">
      <formula>U553&lt;0</formula>
    </cfRule>
  </conditionalFormatting>
  <conditionalFormatting sqref="V94">
    <cfRule type="expression" dxfId="1885" priority="3344">
      <formula>V94&lt;0</formula>
    </cfRule>
  </conditionalFormatting>
  <conditionalFormatting sqref="V247">
    <cfRule type="expression" dxfId="1884" priority="3281">
      <formula>V247&lt;0</formula>
    </cfRule>
  </conditionalFormatting>
  <conditionalFormatting sqref="V145">
    <cfRule type="expression" dxfId="1883" priority="3323">
      <formula>V145&lt;0</formula>
    </cfRule>
  </conditionalFormatting>
  <conditionalFormatting sqref="V298">
    <cfRule type="expression" dxfId="1882" priority="3260">
      <formula>V298&lt;0</formula>
    </cfRule>
  </conditionalFormatting>
  <conditionalFormatting sqref="V196">
    <cfRule type="expression" dxfId="1881" priority="3302">
      <formula>V196&lt;0</formula>
    </cfRule>
  </conditionalFormatting>
  <conditionalFormatting sqref="V349">
    <cfRule type="expression" dxfId="1880" priority="3239">
      <formula>V349&lt;0</formula>
    </cfRule>
  </conditionalFormatting>
  <conditionalFormatting sqref="V400">
    <cfRule type="expression" dxfId="1879" priority="3218">
      <formula>V400&lt;0</formula>
    </cfRule>
  </conditionalFormatting>
  <conditionalFormatting sqref="V451">
    <cfRule type="expression" dxfId="1878" priority="3197">
      <formula>V451&lt;0</formula>
    </cfRule>
  </conditionalFormatting>
  <conditionalFormatting sqref="V502">
    <cfRule type="expression" dxfId="1877" priority="3176">
      <formula>V502&lt;0</formula>
    </cfRule>
  </conditionalFormatting>
  <conditionalFormatting sqref="V553">
    <cfRule type="expression" dxfId="1876" priority="3155">
      <formula>V553&lt;0</formula>
    </cfRule>
  </conditionalFormatting>
  <conditionalFormatting sqref="V39">
    <cfRule type="expression" dxfId="1875" priority="3014">
      <formula>V39&lt;0</formula>
    </cfRule>
  </conditionalFormatting>
  <conditionalFormatting sqref="N39">
    <cfRule type="expression" dxfId="1874" priority="3016">
      <formula>N39&lt;0</formula>
    </cfRule>
  </conditionalFormatting>
  <conditionalFormatting sqref="U39">
    <cfRule type="expression" dxfId="1873" priority="3015">
      <formula>U39&lt;0</formula>
    </cfRule>
  </conditionalFormatting>
  <conditionalFormatting sqref="H9:M10">
    <cfRule type="expression" dxfId="1872" priority="3085">
      <formula>H9&lt;0</formula>
    </cfRule>
  </conditionalFormatting>
  <conditionalFormatting sqref="H43:Q43">
    <cfRule type="expression" dxfId="1871" priority="3086">
      <formula>H43&lt;0</formula>
    </cfRule>
  </conditionalFormatting>
  <conditionalFormatting sqref="R43:S43">
    <cfRule type="expression" dxfId="1870" priority="3084">
      <formula>R43&lt;0</formula>
    </cfRule>
  </conditionalFormatting>
  <conditionalFormatting sqref="T43">
    <cfRule type="expression" dxfId="1869" priority="3083">
      <formula>T43&lt;0</formula>
    </cfRule>
  </conditionalFormatting>
  <conditionalFormatting sqref="U43">
    <cfRule type="expression" dxfId="1868" priority="3082">
      <formula>U43&lt;0</formula>
    </cfRule>
  </conditionalFormatting>
  <conditionalFormatting sqref="V43">
    <cfRule type="expression" dxfId="1867" priority="3081">
      <formula>V43&lt;0</formula>
    </cfRule>
  </conditionalFormatting>
  <conditionalFormatting sqref="N9:N10 N12 N14 N16 N24 N32 N40 N42">
    <cfRule type="expression" dxfId="1866" priority="3080">
      <formula>N9&lt;0</formula>
    </cfRule>
  </conditionalFormatting>
  <conditionalFormatting sqref="U9:U10 U12 U14 U16 U24 U32 U40 U42">
    <cfRule type="expression" dxfId="1865" priority="3079">
      <formula>U9&lt;0</formula>
    </cfRule>
  </conditionalFormatting>
  <conditionalFormatting sqref="O9:T10 O12:T12 O14:T14">
    <cfRule type="expression" dxfId="1864" priority="3078">
      <formula>O9&lt;0</formula>
    </cfRule>
  </conditionalFormatting>
  <conditionalFormatting sqref="V9:V10 V12 V14 V16 V24 V32 V40 V42">
    <cfRule type="expression" dxfId="1863" priority="3077">
      <formula>V9&lt;0</formula>
    </cfRule>
  </conditionalFormatting>
  <conditionalFormatting sqref="V15">
    <cfRule type="expression" dxfId="1862" priority="3061">
      <formula>V15&lt;0</formula>
    </cfRule>
  </conditionalFormatting>
  <conditionalFormatting sqref="N15">
    <cfRule type="expression" dxfId="1861" priority="3064">
      <formula>N15&lt;0</formula>
    </cfRule>
  </conditionalFormatting>
  <conditionalFormatting sqref="U15">
    <cfRule type="expression" dxfId="1860" priority="3063">
      <formula>U15&lt;0</formula>
    </cfRule>
  </conditionalFormatting>
  <conditionalFormatting sqref="N11">
    <cfRule type="expression" dxfId="1859" priority="3072">
      <formula>N11&lt;0</formula>
    </cfRule>
  </conditionalFormatting>
  <conditionalFormatting sqref="U11">
    <cfRule type="expression" dxfId="1858" priority="3071">
      <formula>U11&lt;0</formula>
    </cfRule>
  </conditionalFormatting>
  <conditionalFormatting sqref="O11:T11">
    <cfRule type="expression" dxfId="1857" priority="3070">
      <formula>O11&lt;0</formula>
    </cfRule>
  </conditionalFormatting>
  <conditionalFormatting sqref="V11">
    <cfRule type="expression" dxfId="1856" priority="3069">
      <formula>V11&lt;0</formula>
    </cfRule>
  </conditionalFormatting>
  <conditionalFormatting sqref="N13">
    <cfRule type="expression" dxfId="1855" priority="3068">
      <formula>N13&lt;0</formula>
    </cfRule>
  </conditionalFormatting>
  <conditionalFormatting sqref="U13">
    <cfRule type="expression" dxfId="1854" priority="3067">
      <formula>U13&lt;0</formula>
    </cfRule>
  </conditionalFormatting>
  <conditionalFormatting sqref="O13:T13">
    <cfRule type="expression" dxfId="1853" priority="3066">
      <formula>O13&lt;0</formula>
    </cfRule>
  </conditionalFormatting>
  <conditionalFormatting sqref="V13">
    <cfRule type="expression" dxfId="1852" priority="3065">
      <formula>V13&lt;0</formula>
    </cfRule>
  </conditionalFormatting>
  <conditionalFormatting sqref="N23">
    <cfRule type="expression" dxfId="1851" priority="3048">
      <formula>N23&lt;0</formula>
    </cfRule>
  </conditionalFormatting>
  <conditionalFormatting sqref="V23">
    <cfRule type="expression" dxfId="1850" priority="3046">
      <formula>V23&lt;0</formula>
    </cfRule>
  </conditionalFormatting>
  <conditionalFormatting sqref="U23">
    <cfRule type="expression" dxfId="1849" priority="3047">
      <formula>U23&lt;0</formula>
    </cfRule>
  </conditionalFormatting>
  <conditionalFormatting sqref="N31">
    <cfRule type="expression" dxfId="1848" priority="3032">
      <formula>N31&lt;0</formula>
    </cfRule>
  </conditionalFormatting>
  <conditionalFormatting sqref="V31">
    <cfRule type="expression" dxfId="1847" priority="3030">
      <formula>V31&lt;0</formula>
    </cfRule>
  </conditionalFormatting>
  <conditionalFormatting sqref="U31">
    <cfRule type="expression" dxfId="1846" priority="3031">
      <formula>U31&lt;0</formula>
    </cfRule>
  </conditionalFormatting>
  <conditionalFormatting sqref="N41">
    <cfRule type="expression" dxfId="1845" priority="3012">
      <formula>N41&lt;0</formula>
    </cfRule>
  </conditionalFormatting>
  <conditionalFormatting sqref="V41">
    <cfRule type="expression" dxfId="1844" priority="3010">
      <formula>V41&lt;0</formula>
    </cfRule>
  </conditionalFormatting>
  <conditionalFormatting sqref="U41">
    <cfRule type="expression" dxfId="1843" priority="3011">
      <formula>U41&lt;0</formula>
    </cfRule>
  </conditionalFormatting>
  <conditionalFormatting sqref="V68:V69 V71 V73">
    <cfRule type="expression" dxfId="1842" priority="1317">
      <formula>V68&lt;0</formula>
    </cfRule>
  </conditionalFormatting>
  <conditionalFormatting sqref="V70">
    <cfRule type="expression" dxfId="1841" priority="1313">
      <formula>V70&lt;0</formula>
    </cfRule>
  </conditionalFormatting>
  <conditionalFormatting sqref="U70">
    <cfRule type="expression" dxfId="1840" priority="1315">
      <formula>U70&lt;0</formula>
    </cfRule>
  </conditionalFormatting>
  <conditionalFormatting sqref="U68:U69 U71 U73">
    <cfRule type="expression" dxfId="1839" priority="1319">
      <formula>U68&lt;0</formula>
    </cfRule>
  </conditionalFormatting>
  <conditionalFormatting sqref="V92">
    <cfRule type="expression" dxfId="1838" priority="1333">
      <formula>V92&lt;0</formula>
    </cfRule>
  </conditionalFormatting>
  <conditionalFormatting sqref="U90">
    <cfRule type="expression" dxfId="1837" priority="1337">
      <formula>U90&lt;0</formula>
    </cfRule>
  </conditionalFormatting>
  <conditionalFormatting sqref="V90">
    <cfRule type="expression" dxfId="1836" priority="1336">
      <formula>V90&lt;0</formula>
    </cfRule>
  </conditionalFormatting>
  <conditionalFormatting sqref="U92">
    <cfRule type="expression" dxfId="1835" priority="1334">
      <formula>U92&lt;0</formula>
    </cfRule>
  </conditionalFormatting>
  <conditionalFormatting sqref="H41:M42">
    <cfRule type="expression" dxfId="1834" priority="2321">
      <formula>H41&lt;0</formula>
    </cfRule>
  </conditionalFormatting>
  <conditionalFormatting sqref="O41:T42">
    <cfRule type="expression" dxfId="1833" priority="2320">
      <formula>O41&lt;0</formula>
    </cfRule>
  </conditionalFormatting>
  <conditionalFormatting sqref="U72">
    <cfRule type="expression" dxfId="1832" priority="1311">
      <formula>U72&lt;0</formula>
    </cfRule>
  </conditionalFormatting>
  <conditionalFormatting sqref="V72">
    <cfRule type="expression" dxfId="1831" priority="1309">
      <formula>V72&lt;0</formula>
    </cfRule>
  </conditionalFormatting>
  <conditionalFormatting sqref="U76:U77 U79 U81">
    <cfRule type="expression" dxfId="1830" priority="1305">
      <formula>U76&lt;0</formula>
    </cfRule>
  </conditionalFormatting>
  <conditionalFormatting sqref="V76:V77 V79 V81">
    <cfRule type="expression" dxfId="1829" priority="1303">
      <formula>V76&lt;0</formula>
    </cfRule>
  </conditionalFormatting>
  <conditionalFormatting sqref="U78">
    <cfRule type="expression" dxfId="1828" priority="1301">
      <formula>U78&lt;0</formula>
    </cfRule>
  </conditionalFormatting>
  <conditionalFormatting sqref="V78">
    <cfRule type="expression" dxfId="1827" priority="1299">
      <formula>V78&lt;0</formula>
    </cfRule>
  </conditionalFormatting>
  <conditionalFormatting sqref="U80">
    <cfRule type="expression" dxfId="1826" priority="1297">
      <formula>U80&lt;0</formula>
    </cfRule>
  </conditionalFormatting>
  <conditionalFormatting sqref="V80">
    <cfRule type="expression" dxfId="1825" priority="1295">
      <formula>V80&lt;0</formula>
    </cfRule>
  </conditionalFormatting>
  <conditionalFormatting sqref="U84:U85 U87 U89">
    <cfRule type="expression" dxfId="1824" priority="1291">
      <formula>U84&lt;0</formula>
    </cfRule>
  </conditionalFormatting>
  <conditionalFormatting sqref="U86">
    <cfRule type="expression" dxfId="1823" priority="1287">
      <formula>U86&lt;0</formula>
    </cfRule>
  </conditionalFormatting>
  <conditionalFormatting sqref="V84:V85 V87 V89">
    <cfRule type="expression" dxfId="1822" priority="1289">
      <formula>V84&lt;0</formula>
    </cfRule>
  </conditionalFormatting>
  <conditionalFormatting sqref="V86">
    <cfRule type="expression" dxfId="1821" priority="1285">
      <formula>V86&lt;0</formula>
    </cfRule>
  </conditionalFormatting>
  <conditionalFormatting sqref="U88">
    <cfRule type="expression" dxfId="1820" priority="1283">
      <formula>U88&lt;0</formula>
    </cfRule>
  </conditionalFormatting>
  <conditionalFormatting sqref="V88">
    <cfRule type="expression" dxfId="1819" priority="1281">
      <formula>V88&lt;0</formula>
    </cfRule>
  </conditionalFormatting>
  <conditionalFormatting sqref="U111:U112 U114 U116 U118 U126 U134 U142 U144">
    <cfRule type="expression" dxfId="1818" priority="1277">
      <formula>U111&lt;0</formula>
    </cfRule>
  </conditionalFormatting>
  <conditionalFormatting sqref="V111:V112 V114 V116 V118 V126 V134 V142 V144">
    <cfRule type="expression" dxfId="1817" priority="1275">
      <formula>V111&lt;0</formula>
    </cfRule>
  </conditionalFormatting>
  <conditionalFormatting sqref="U115">
    <cfRule type="expression" dxfId="1816" priority="1269">
      <formula>U115&lt;0</formula>
    </cfRule>
  </conditionalFormatting>
  <conditionalFormatting sqref="V115">
    <cfRule type="expression" dxfId="1815" priority="1267">
      <formula>V115&lt;0</formula>
    </cfRule>
  </conditionalFormatting>
  <conditionalFormatting sqref="U113">
    <cfRule type="expression" dxfId="1814" priority="1273">
      <formula>U113&lt;0</formula>
    </cfRule>
  </conditionalFormatting>
  <conditionalFormatting sqref="V113">
    <cfRule type="expression" dxfId="1813" priority="1271">
      <formula>V113&lt;0</formula>
    </cfRule>
  </conditionalFormatting>
  <conditionalFormatting sqref="V492:V493 V495 V497">
    <cfRule type="expression" dxfId="1812" priority="641">
      <formula>V492&lt;0</formula>
    </cfRule>
  </conditionalFormatting>
  <conditionalFormatting sqref="V525">
    <cfRule type="expression" dxfId="1811" priority="616">
      <formula>V525&lt;0</formula>
    </cfRule>
  </conditionalFormatting>
  <conditionalFormatting sqref="U525">
    <cfRule type="expression" dxfId="1810" priority="617">
      <formula>U525&lt;0</formula>
    </cfRule>
  </conditionalFormatting>
  <conditionalFormatting sqref="U494">
    <cfRule type="expression" dxfId="1809" priority="639">
      <formula>U494&lt;0</formula>
    </cfRule>
  </conditionalFormatting>
  <conditionalFormatting sqref="V494">
    <cfRule type="expression" dxfId="1808" priority="637">
      <formula>V494&lt;0</formula>
    </cfRule>
  </conditionalFormatting>
  <conditionalFormatting sqref="U521">
    <cfRule type="expression" dxfId="1807" priority="625">
      <formula>U521&lt;0</formula>
    </cfRule>
  </conditionalFormatting>
  <conditionalFormatting sqref="V519:V520 V522 V524 V526 V534 V542 V550 V552">
    <cfRule type="expression" dxfId="1806" priority="627">
      <formula>V519&lt;0</formula>
    </cfRule>
  </conditionalFormatting>
  <conditionalFormatting sqref="U496">
    <cfRule type="expression" dxfId="1805" priority="635">
      <formula>U496&lt;0</formula>
    </cfRule>
  </conditionalFormatting>
  <conditionalFormatting sqref="V496">
    <cfRule type="expression" dxfId="1804" priority="633">
      <formula>V496&lt;0</formula>
    </cfRule>
  </conditionalFormatting>
  <conditionalFormatting sqref="N550 N552">
    <cfRule type="expression" dxfId="1803" priority="630">
      <formula>N550&lt;0</formula>
    </cfRule>
  </conditionalFormatting>
  <conditionalFormatting sqref="U519:U520 U522 U524 U526 U534 U542 U550 U552">
    <cfRule type="expression" dxfId="1802" priority="629">
      <formula>U519&lt;0</formula>
    </cfRule>
  </conditionalFormatting>
  <conditionalFormatting sqref="N551">
    <cfRule type="expression" dxfId="1801" priority="606">
      <formula>N551&lt;0</formula>
    </cfRule>
  </conditionalFormatting>
  <conditionalFormatting sqref="V521">
    <cfRule type="expression" dxfId="1800" priority="623">
      <formula>V521&lt;0</formula>
    </cfRule>
  </conditionalFormatting>
  <conditionalFormatting sqref="U523">
    <cfRule type="expression" dxfId="1799" priority="621">
      <formula>U523&lt;0</formula>
    </cfRule>
  </conditionalFormatting>
  <conditionalFormatting sqref="V523">
    <cfRule type="expression" dxfId="1798" priority="619">
      <formula>V523&lt;0</formula>
    </cfRule>
  </conditionalFormatting>
  <conditionalFormatting sqref="V533">
    <cfRule type="expression" dxfId="1797" priority="613">
      <formula>V533&lt;0</formula>
    </cfRule>
  </conditionalFormatting>
  <conditionalFormatting sqref="U533">
    <cfRule type="expression" dxfId="1796" priority="614">
      <formula>U533&lt;0</formula>
    </cfRule>
  </conditionalFormatting>
  <conditionalFormatting sqref="V549">
    <cfRule type="expression" dxfId="1795" priority="607">
      <formula>V549&lt;0</formula>
    </cfRule>
  </conditionalFormatting>
  <conditionalFormatting sqref="U551">
    <cfRule type="expression" dxfId="1794" priority="605">
      <formula>U551&lt;0</formula>
    </cfRule>
  </conditionalFormatting>
  <conditionalFormatting sqref="V551">
    <cfRule type="expression" dxfId="1793" priority="604">
      <formula>V551&lt;0</formula>
    </cfRule>
  </conditionalFormatting>
  <conditionalFormatting sqref="U541">
    <cfRule type="expression" dxfId="1792" priority="611">
      <formula>U541&lt;0</formula>
    </cfRule>
  </conditionalFormatting>
  <conditionalFormatting sqref="V541">
    <cfRule type="expression" dxfId="1791" priority="610">
      <formula>V541&lt;0</formula>
    </cfRule>
  </conditionalFormatting>
  <conditionalFormatting sqref="N549">
    <cfRule type="expression" dxfId="1790" priority="609">
      <formula>N549&lt;0</formula>
    </cfRule>
  </conditionalFormatting>
  <conditionalFormatting sqref="U549">
    <cfRule type="expression" dxfId="1789" priority="608">
      <formula>U549&lt;0</formula>
    </cfRule>
  </conditionalFormatting>
  <conditionalFormatting sqref="H549:M550">
    <cfRule type="expression" dxfId="1788" priority="597">
      <formula>H549&lt;0</formula>
    </cfRule>
  </conditionalFormatting>
  <conditionalFormatting sqref="O549:T550">
    <cfRule type="expression" dxfId="1787" priority="596">
      <formula>O549&lt;0</formula>
    </cfRule>
  </conditionalFormatting>
  <conditionalFormatting sqref="H551:M552">
    <cfRule type="expression" dxfId="1786" priority="595">
      <formula>H551&lt;0</formula>
    </cfRule>
  </conditionalFormatting>
  <conditionalFormatting sqref="O551:T552">
    <cfRule type="expression" dxfId="1785" priority="594">
      <formula>O551&lt;0</formula>
    </cfRule>
  </conditionalFormatting>
  <conditionalFormatting sqref="U527:U528 U530 U532">
    <cfRule type="expression" dxfId="1784" priority="590">
      <formula>U527&lt;0</formula>
    </cfRule>
  </conditionalFormatting>
  <conditionalFormatting sqref="V527:V528 V530 V532">
    <cfRule type="expression" dxfId="1783" priority="588">
      <formula>V527&lt;0</formula>
    </cfRule>
  </conditionalFormatting>
  <conditionalFormatting sqref="U529">
    <cfRule type="expression" dxfId="1782" priority="586">
      <formula>U529&lt;0</formula>
    </cfRule>
  </conditionalFormatting>
  <conditionalFormatting sqref="V529">
    <cfRule type="expression" dxfId="1781" priority="584">
      <formula>V529&lt;0</formula>
    </cfRule>
  </conditionalFormatting>
  <conditionalFormatting sqref="U531">
    <cfRule type="expression" dxfId="1780" priority="582">
      <formula>U531&lt;0</formula>
    </cfRule>
  </conditionalFormatting>
  <conditionalFormatting sqref="V531">
    <cfRule type="expression" dxfId="1779" priority="580">
      <formula>V531&lt;0</formula>
    </cfRule>
  </conditionalFormatting>
  <conditionalFormatting sqref="U535:U536 U538 U540">
    <cfRule type="expression" dxfId="1778" priority="576">
      <formula>U535&lt;0</formula>
    </cfRule>
  </conditionalFormatting>
  <conditionalFormatting sqref="V535:V536 V538 V540">
    <cfRule type="expression" dxfId="1777" priority="574">
      <formula>V535&lt;0</formula>
    </cfRule>
  </conditionalFormatting>
  <conditionalFormatting sqref="U537">
    <cfRule type="expression" dxfId="1776" priority="572">
      <formula>U537&lt;0</formula>
    </cfRule>
  </conditionalFormatting>
  <conditionalFormatting sqref="V537">
    <cfRule type="expression" dxfId="1775" priority="570">
      <formula>V537&lt;0</formula>
    </cfRule>
  </conditionalFormatting>
  <conditionalFormatting sqref="U539">
    <cfRule type="expression" dxfId="1774" priority="568">
      <formula>U539&lt;0</formula>
    </cfRule>
  </conditionalFormatting>
  <conditionalFormatting sqref="V539">
    <cfRule type="expression" dxfId="1773" priority="566">
      <formula>V539&lt;0</formula>
    </cfRule>
  </conditionalFormatting>
  <conditionalFormatting sqref="U543:U544 U546 U548">
    <cfRule type="expression" dxfId="1772" priority="562">
      <formula>U543&lt;0</formula>
    </cfRule>
  </conditionalFormatting>
  <conditionalFormatting sqref="V543:V544 V546 V548">
    <cfRule type="expression" dxfId="1771" priority="560">
      <formula>V543&lt;0</formula>
    </cfRule>
  </conditionalFormatting>
  <conditionalFormatting sqref="U545">
    <cfRule type="expression" dxfId="1770" priority="558">
      <formula>U545&lt;0</formula>
    </cfRule>
  </conditionalFormatting>
  <conditionalFormatting sqref="V545">
    <cfRule type="expression" dxfId="1769" priority="556">
      <formula>V545&lt;0</formula>
    </cfRule>
  </conditionalFormatting>
  <conditionalFormatting sqref="U547">
    <cfRule type="expression" dxfId="1768" priority="554">
      <formula>U547&lt;0</formula>
    </cfRule>
  </conditionalFormatting>
  <conditionalFormatting sqref="V547">
    <cfRule type="expression" dxfId="1767" priority="552">
      <formula>V547&lt;0</formula>
    </cfRule>
  </conditionalFormatting>
  <conditionalFormatting sqref="U60:U61 U63 U65 U67 U75 U83 U91 U93">
    <cfRule type="expression" dxfId="1766" priority="1358">
      <formula>U60&lt;0</formula>
    </cfRule>
  </conditionalFormatting>
  <conditionalFormatting sqref="V60:V61 V63 V65 V67 V75 V83 V91 V93">
    <cfRule type="expression" dxfId="1765" priority="1356">
      <formula>V60&lt;0</formula>
    </cfRule>
  </conditionalFormatting>
  <conditionalFormatting sqref="V66">
    <cfRule type="expression" dxfId="1764" priority="1345">
      <formula>V66&lt;0</formula>
    </cfRule>
  </conditionalFormatting>
  <conditionalFormatting sqref="U66">
    <cfRule type="expression" dxfId="1763" priority="1346">
      <formula>U66&lt;0</formula>
    </cfRule>
  </conditionalFormatting>
  <conditionalFormatting sqref="U62">
    <cfRule type="expression" dxfId="1762" priority="1354">
      <formula>U62&lt;0</formula>
    </cfRule>
  </conditionalFormatting>
  <conditionalFormatting sqref="V62">
    <cfRule type="expression" dxfId="1761" priority="1352">
      <formula>V62&lt;0</formula>
    </cfRule>
  </conditionalFormatting>
  <conditionalFormatting sqref="U64">
    <cfRule type="expression" dxfId="1760" priority="1350">
      <formula>U64&lt;0</formula>
    </cfRule>
  </conditionalFormatting>
  <conditionalFormatting sqref="V64">
    <cfRule type="expression" dxfId="1759" priority="1348">
      <formula>V64&lt;0</formula>
    </cfRule>
  </conditionalFormatting>
  <conditionalFormatting sqref="V74">
    <cfRule type="expression" dxfId="1758" priority="1342">
      <formula>V74&lt;0</formula>
    </cfRule>
  </conditionalFormatting>
  <conditionalFormatting sqref="U74">
    <cfRule type="expression" dxfId="1757" priority="1343">
      <formula>U74&lt;0</formula>
    </cfRule>
  </conditionalFormatting>
  <conditionalFormatting sqref="V82">
    <cfRule type="expression" dxfId="1756" priority="1339">
      <formula>V82&lt;0</formula>
    </cfRule>
  </conditionalFormatting>
  <conditionalFormatting sqref="U82">
    <cfRule type="expression" dxfId="1755" priority="1340">
      <formula>U82&lt;0</formula>
    </cfRule>
  </conditionalFormatting>
  <conditionalFormatting sqref="V141">
    <cfRule type="expression" dxfId="1754" priority="1255">
      <formula>V141&lt;0</formula>
    </cfRule>
  </conditionalFormatting>
  <conditionalFormatting sqref="U141">
    <cfRule type="expression" dxfId="1753" priority="1256">
      <formula>U141&lt;0</formula>
    </cfRule>
  </conditionalFormatting>
  <conditionalFormatting sqref="V117">
    <cfRule type="expression" dxfId="1752" priority="1264">
      <formula>V117&lt;0</formula>
    </cfRule>
  </conditionalFormatting>
  <conditionalFormatting sqref="U117">
    <cfRule type="expression" dxfId="1751" priority="1265">
      <formula>U117&lt;0</formula>
    </cfRule>
  </conditionalFormatting>
  <conditionalFormatting sqref="V125">
    <cfRule type="expression" dxfId="1750" priority="1261">
      <formula>V125&lt;0</formula>
    </cfRule>
  </conditionalFormatting>
  <conditionalFormatting sqref="U125">
    <cfRule type="expression" dxfId="1749" priority="1262">
      <formula>U125&lt;0</formula>
    </cfRule>
  </conditionalFormatting>
  <conditionalFormatting sqref="V133">
    <cfRule type="expression" dxfId="1748" priority="1258">
      <formula>V133&lt;0</formula>
    </cfRule>
  </conditionalFormatting>
  <conditionalFormatting sqref="U133">
    <cfRule type="expression" dxfId="1747" priority="1259">
      <formula>U133&lt;0</formula>
    </cfRule>
  </conditionalFormatting>
  <conditionalFormatting sqref="V143">
    <cfRule type="expression" dxfId="1746" priority="1252">
      <formula>V143&lt;0</formula>
    </cfRule>
  </conditionalFormatting>
  <conditionalFormatting sqref="U143">
    <cfRule type="expression" dxfId="1745" priority="1253">
      <formula>U143&lt;0</formula>
    </cfRule>
  </conditionalFormatting>
  <conditionalFormatting sqref="U119:U120 U122 U124">
    <cfRule type="expression" dxfId="1744" priority="1238">
      <formula>U119&lt;0</formula>
    </cfRule>
  </conditionalFormatting>
  <conditionalFormatting sqref="V119:V120 V122 V124">
    <cfRule type="expression" dxfId="1743" priority="1236">
      <formula>V119&lt;0</formula>
    </cfRule>
  </conditionalFormatting>
  <conditionalFormatting sqref="U121">
    <cfRule type="expression" dxfId="1742" priority="1234">
      <formula>U121&lt;0</formula>
    </cfRule>
  </conditionalFormatting>
  <conditionalFormatting sqref="V121">
    <cfRule type="expression" dxfId="1741" priority="1232">
      <formula>V121&lt;0</formula>
    </cfRule>
  </conditionalFormatting>
  <conditionalFormatting sqref="U123">
    <cfRule type="expression" dxfId="1740" priority="1230">
      <formula>U123&lt;0</formula>
    </cfRule>
  </conditionalFormatting>
  <conditionalFormatting sqref="V123">
    <cfRule type="expression" dxfId="1739" priority="1228">
      <formula>V123&lt;0</formula>
    </cfRule>
  </conditionalFormatting>
  <conditionalFormatting sqref="U127:U128 U130 U132">
    <cfRule type="expression" dxfId="1738" priority="1224">
      <formula>U127&lt;0</formula>
    </cfRule>
  </conditionalFormatting>
  <conditionalFormatting sqref="V127:V128 V130 V132">
    <cfRule type="expression" dxfId="1737" priority="1222">
      <formula>V127&lt;0</formula>
    </cfRule>
  </conditionalFormatting>
  <conditionalFormatting sqref="U129">
    <cfRule type="expression" dxfId="1736" priority="1220">
      <formula>U129&lt;0</formula>
    </cfRule>
  </conditionalFormatting>
  <conditionalFormatting sqref="V129">
    <cfRule type="expression" dxfId="1735" priority="1218">
      <formula>V129&lt;0</formula>
    </cfRule>
  </conditionalFormatting>
  <conditionalFormatting sqref="U131">
    <cfRule type="expression" dxfId="1734" priority="1216">
      <formula>U131&lt;0</formula>
    </cfRule>
  </conditionalFormatting>
  <conditionalFormatting sqref="V131">
    <cfRule type="expression" dxfId="1733" priority="1214">
      <formula>V131&lt;0</formula>
    </cfRule>
  </conditionalFormatting>
  <conditionalFormatting sqref="U135:U136 U138 U140">
    <cfRule type="expression" dxfId="1732" priority="1210">
      <formula>U135&lt;0</formula>
    </cfRule>
  </conditionalFormatting>
  <conditionalFormatting sqref="V135:V136 V138 V140">
    <cfRule type="expression" dxfId="1731" priority="1208">
      <formula>V135&lt;0</formula>
    </cfRule>
  </conditionalFormatting>
  <conditionalFormatting sqref="U137">
    <cfRule type="expression" dxfId="1730" priority="1206">
      <formula>U137&lt;0</formula>
    </cfRule>
  </conditionalFormatting>
  <conditionalFormatting sqref="V137">
    <cfRule type="expression" dxfId="1729" priority="1204">
      <formula>V137&lt;0</formula>
    </cfRule>
  </conditionalFormatting>
  <conditionalFormatting sqref="U139">
    <cfRule type="expression" dxfId="1728" priority="1202">
      <formula>U139&lt;0</formula>
    </cfRule>
  </conditionalFormatting>
  <conditionalFormatting sqref="V139">
    <cfRule type="expression" dxfId="1727" priority="1200">
      <formula>V139&lt;0</formula>
    </cfRule>
  </conditionalFormatting>
  <conditionalFormatting sqref="V192">
    <cfRule type="expression" dxfId="1726" priority="1174">
      <formula>V192&lt;0</formula>
    </cfRule>
  </conditionalFormatting>
  <conditionalFormatting sqref="U192">
    <cfRule type="expression" dxfId="1725" priority="1175">
      <formula>U192&lt;0</formula>
    </cfRule>
  </conditionalFormatting>
  <conditionalFormatting sqref="U162:U163 U165 U167 U169 U177 U185 U193 U195">
    <cfRule type="expression" dxfId="1724" priority="1196">
      <formula>U162&lt;0</formula>
    </cfRule>
  </conditionalFormatting>
  <conditionalFormatting sqref="V162:V163 V165 V167 V169 V177 V185 V193 V195">
    <cfRule type="expression" dxfId="1723" priority="1194">
      <formula>V162&lt;0</formula>
    </cfRule>
  </conditionalFormatting>
  <conditionalFormatting sqref="V168">
    <cfRule type="expression" dxfId="1722" priority="1183">
      <formula>V168&lt;0</formula>
    </cfRule>
  </conditionalFormatting>
  <conditionalFormatting sqref="U168">
    <cfRule type="expression" dxfId="1721" priority="1184">
      <formula>U168&lt;0</formula>
    </cfRule>
  </conditionalFormatting>
  <conditionalFormatting sqref="U164">
    <cfRule type="expression" dxfId="1720" priority="1192">
      <formula>U164&lt;0</formula>
    </cfRule>
  </conditionalFormatting>
  <conditionalFormatting sqref="V164">
    <cfRule type="expression" dxfId="1719" priority="1190">
      <formula>V164&lt;0</formula>
    </cfRule>
  </conditionalFormatting>
  <conditionalFormatting sqref="U166">
    <cfRule type="expression" dxfId="1718" priority="1188">
      <formula>U166&lt;0</formula>
    </cfRule>
  </conditionalFormatting>
  <conditionalFormatting sqref="V166">
    <cfRule type="expression" dxfId="1717" priority="1186">
      <formula>V166&lt;0</formula>
    </cfRule>
  </conditionalFormatting>
  <conditionalFormatting sqref="V176">
    <cfRule type="expression" dxfId="1716" priority="1180">
      <formula>V176&lt;0</formula>
    </cfRule>
  </conditionalFormatting>
  <conditionalFormatting sqref="U176">
    <cfRule type="expression" dxfId="1715" priority="1181">
      <formula>U176&lt;0</formula>
    </cfRule>
  </conditionalFormatting>
  <conditionalFormatting sqref="V184">
    <cfRule type="expression" dxfId="1714" priority="1177">
      <formula>V184&lt;0</formula>
    </cfRule>
  </conditionalFormatting>
  <conditionalFormatting sqref="U184">
    <cfRule type="expression" dxfId="1713" priority="1178">
      <formula>U184&lt;0</formula>
    </cfRule>
  </conditionalFormatting>
  <conditionalFormatting sqref="V194">
    <cfRule type="expression" dxfId="1712" priority="1171">
      <formula>V194&lt;0</formula>
    </cfRule>
  </conditionalFormatting>
  <conditionalFormatting sqref="U194">
    <cfRule type="expression" dxfId="1711" priority="1172">
      <formula>U194&lt;0</formula>
    </cfRule>
  </conditionalFormatting>
  <conditionalFormatting sqref="U170:U171 U173 U175">
    <cfRule type="expression" dxfId="1710" priority="1157">
      <formula>U170&lt;0</formula>
    </cfRule>
  </conditionalFormatting>
  <conditionalFormatting sqref="V170:V171 V173 V175">
    <cfRule type="expression" dxfId="1709" priority="1155">
      <formula>V170&lt;0</formula>
    </cfRule>
  </conditionalFormatting>
  <conditionalFormatting sqref="U172">
    <cfRule type="expression" dxfId="1708" priority="1153">
      <formula>U172&lt;0</formula>
    </cfRule>
  </conditionalFormatting>
  <conditionalFormatting sqref="V172">
    <cfRule type="expression" dxfId="1707" priority="1151">
      <formula>V172&lt;0</formula>
    </cfRule>
  </conditionalFormatting>
  <conditionalFormatting sqref="U174">
    <cfRule type="expression" dxfId="1706" priority="1149">
      <formula>U174&lt;0</formula>
    </cfRule>
  </conditionalFormatting>
  <conditionalFormatting sqref="V174">
    <cfRule type="expression" dxfId="1705" priority="1147">
      <formula>V174&lt;0</formula>
    </cfRule>
  </conditionalFormatting>
  <conditionalFormatting sqref="U178:U179 U181 U183">
    <cfRule type="expression" dxfId="1704" priority="1143">
      <formula>U178&lt;0</formula>
    </cfRule>
  </conditionalFormatting>
  <conditionalFormatting sqref="V178:V179 V181 V183">
    <cfRule type="expression" dxfId="1703" priority="1141">
      <formula>V178&lt;0</formula>
    </cfRule>
  </conditionalFormatting>
  <conditionalFormatting sqref="U180">
    <cfRule type="expression" dxfId="1702" priority="1139">
      <formula>U180&lt;0</formula>
    </cfRule>
  </conditionalFormatting>
  <conditionalFormatting sqref="V180">
    <cfRule type="expression" dxfId="1701" priority="1137">
      <formula>V180&lt;0</formula>
    </cfRule>
  </conditionalFormatting>
  <conditionalFormatting sqref="U182">
    <cfRule type="expression" dxfId="1700" priority="1135">
      <formula>U182&lt;0</formula>
    </cfRule>
  </conditionalFormatting>
  <conditionalFormatting sqref="V182">
    <cfRule type="expression" dxfId="1699" priority="1133">
      <formula>V182&lt;0</formula>
    </cfRule>
  </conditionalFormatting>
  <conditionalFormatting sqref="U186:U187 U189 U191">
    <cfRule type="expression" dxfId="1698" priority="1129">
      <formula>U186&lt;0</formula>
    </cfRule>
  </conditionalFormatting>
  <conditionalFormatting sqref="V186:V187 V189 V191">
    <cfRule type="expression" dxfId="1697" priority="1127">
      <formula>V186&lt;0</formula>
    </cfRule>
  </conditionalFormatting>
  <conditionalFormatting sqref="U188">
    <cfRule type="expression" dxfId="1696" priority="1125">
      <formula>U188&lt;0</formula>
    </cfRule>
  </conditionalFormatting>
  <conditionalFormatting sqref="V188">
    <cfRule type="expression" dxfId="1695" priority="1123">
      <formula>V188&lt;0</formula>
    </cfRule>
  </conditionalFormatting>
  <conditionalFormatting sqref="U190">
    <cfRule type="expression" dxfId="1694" priority="1121">
      <formula>U190&lt;0</formula>
    </cfRule>
  </conditionalFormatting>
  <conditionalFormatting sqref="V190">
    <cfRule type="expression" dxfId="1693" priority="1119">
      <formula>V190&lt;0</formula>
    </cfRule>
  </conditionalFormatting>
  <conditionalFormatting sqref="V243">
    <cfRule type="expression" dxfId="1692" priority="1093">
      <formula>V243&lt;0</formula>
    </cfRule>
  </conditionalFormatting>
  <conditionalFormatting sqref="U243">
    <cfRule type="expression" dxfId="1691" priority="1094">
      <formula>U243&lt;0</formula>
    </cfRule>
  </conditionalFormatting>
  <conditionalFormatting sqref="U213:U214 U216 U218 U220 U228 U236 U244 U246">
    <cfRule type="expression" dxfId="1690" priority="1115">
      <formula>U213&lt;0</formula>
    </cfRule>
  </conditionalFormatting>
  <conditionalFormatting sqref="V213:V214 V216 V218 V220 V228 V236 V244 V246">
    <cfRule type="expression" dxfId="1689" priority="1113">
      <formula>V213&lt;0</formula>
    </cfRule>
  </conditionalFormatting>
  <conditionalFormatting sqref="V219">
    <cfRule type="expression" dxfId="1688" priority="1102">
      <formula>V219&lt;0</formula>
    </cfRule>
  </conditionalFormatting>
  <conditionalFormatting sqref="U219">
    <cfRule type="expression" dxfId="1687" priority="1103">
      <formula>U219&lt;0</formula>
    </cfRule>
  </conditionalFormatting>
  <conditionalFormatting sqref="U215">
    <cfRule type="expression" dxfId="1686" priority="1111">
      <formula>U215&lt;0</formula>
    </cfRule>
  </conditionalFormatting>
  <conditionalFormatting sqref="V215">
    <cfRule type="expression" dxfId="1685" priority="1109">
      <formula>V215&lt;0</formula>
    </cfRule>
  </conditionalFormatting>
  <conditionalFormatting sqref="U217">
    <cfRule type="expression" dxfId="1684" priority="1107">
      <formula>U217&lt;0</formula>
    </cfRule>
  </conditionalFormatting>
  <conditionalFormatting sqref="V217">
    <cfRule type="expression" dxfId="1683" priority="1105">
      <formula>V217&lt;0</formula>
    </cfRule>
  </conditionalFormatting>
  <conditionalFormatting sqref="V227">
    <cfRule type="expression" dxfId="1682" priority="1099">
      <formula>V227&lt;0</formula>
    </cfRule>
  </conditionalFormatting>
  <conditionalFormatting sqref="U227">
    <cfRule type="expression" dxfId="1681" priority="1100">
      <formula>U227&lt;0</formula>
    </cfRule>
  </conditionalFormatting>
  <conditionalFormatting sqref="V235">
    <cfRule type="expression" dxfId="1680" priority="1096">
      <formula>V235&lt;0</formula>
    </cfRule>
  </conditionalFormatting>
  <conditionalFormatting sqref="U235">
    <cfRule type="expression" dxfId="1679" priority="1097">
      <formula>U235&lt;0</formula>
    </cfRule>
  </conditionalFormatting>
  <conditionalFormatting sqref="V245">
    <cfRule type="expression" dxfId="1678" priority="1090">
      <formula>V245&lt;0</formula>
    </cfRule>
  </conditionalFormatting>
  <conditionalFormatting sqref="U245">
    <cfRule type="expression" dxfId="1677" priority="1091">
      <formula>U245&lt;0</formula>
    </cfRule>
  </conditionalFormatting>
  <conditionalFormatting sqref="U221:U222 U224 U226">
    <cfRule type="expression" dxfId="1676" priority="1076">
      <formula>U221&lt;0</formula>
    </cfRule>
  </conditionalFormatting>
  <conditionalFormatting sqref="V221:V222 V224 V226">
    <cfRule type="expression" dxfId="1675" priority="1074">
      <formula>V221&lt;0</formula>
    </cfRule>
  </conditionalFormatting>
  <conditionalFormatting sqref="U223">
    <cfRule type="expression" dxfId="1674" priority="1072">
      <formula>U223&lt;0</formula>
    </cfRule>
  </conditionalFormatting>
  <conditionalFormatting sqref="V223">
    <cfRule type="expression" dxfId="1673" priority="1070">
      <formula>V223&lt;0</formula>
    </cfRule>
  </conditionalFormatting>
  <conditionalFormatting sqref="U225">
    <cfRule type="expression" dxfId="1672" priority="1068">
      <formula>U225&lt;0</formula>
    </cfRule>
  </conditionalFormatting>
  <conditionalFormatting sqref="V225">
    <cfRule type="expression" dxfId="1671" priority="1066">
      <formula>V225&lt;0</formula>
    </cfRule>
  </conditionalFormatting>
  <conditionalFormatting sqref="U229:U230 U232 U234">
    <cfRule type="expression" dxfId="1670" priority="1062">
      <formula>U229&lt;0</formula>
    </cfRule>
  </conditionalFormatting>
  <conditionalFormatting sqref="V229:V230 V232 V234">
    <cfRule type="expression" dxfId="1669" priority="1060">
      <formula>V229&lt;0</formula>
    </cfRule>
  </conditionalFormatting>
  <conditionalFormatting sqref="U231">
    <cfRule type="expression" dxfId="1668" priority="1058">
      <formula>U231&lt;0</formula>
    </cfRule>
  </conditionalFormatting>
  <conditionalFormatting sqref="V231">
    <cfRule type="expression" dxfId="1667" priority="1056">
      <formula>V231&lt;0</formula>
    </cfRule>
  </conditionalFormatting>
  <conditionalFormatting sqref="U233">
    <cfRule type="expression" dxfId="1666" priority="1054">
      <formula>U233&lt;0</formula>
    </cfRule>
  </conditionalFormatting>
  <conditionalFormatting sqref="V233">
    <cfRule type="expression" dxfId="1665" priority="1052">
      <formula>V233&lt;0</formula>
    </cfRule>
  </conditionalFormatting>
  <conditionalFormatting sqref="U237:U238 U240 U242">
    <cfRule type="expression" dxfId="1664" priority="1048">
      <formula>U237&lt;0</formula>
    </cfRule>
  </conditionalFormatting>
  <conditionalFormatting sqref="V237:V238 V240 V242">
    <cfRule type="expression" dxfId="1663" priority="1046">
      <formula>V237&lt;0</formula>
    </cfRule>
  </conditionalFormatting>
  <conditionalFormatting sqref="U239">
    <cfRule type="expression" dxfId="1662" priority="1044">
      <formula>U239&lt;0</formula>
    </cfRule>
  </conditionalFormatting>
  <conditionalFormatting sqref="V239">
    <cfRule type="expression" dxfId="1661" priority="1042">
      <formula>V239&lt;0</formula>
    </cfRule>
  </conditionalFormatting>
  <conditionalFormatting sqref="U241">
    <cfRule type="expression" dxfId="1660" priority="1040">
      <formula>U241&lt;0</formula>
    </cfRule>
  </conditionalFormatting>
  <conditionalFormatting sqref="V241">
    <cfRule type="expression" dxfId="1659" priority="1038">
      <formula>V241&lt;0</formula>
    </cfRule>
  </conditionalFormatting>
  <conditionalFormatting sqref="V294">
    <cfRule type="expression" dxfId="1658" priority="1012">
      <formula>V294&lt;0</formula>
    </cfRule>
  </conditionalFormatting>
  <conditionalFormatting sqref="U294">
    <cfRule type="expression" dxfId="1657" priority="1013">
      <formula>U294&lt;0</formula>
    </cfRule>
  </conditionalFormatting>
  <conditionalFormatting sqref="U264:U265 U267 U269 U271 U279 U287 U295 U297">
    <cfRule type="expression" dxfId="1656" priority="1034">
      <formula>U264&lt;0</formula>
    </cfRule>
  </conditionalFormatting>
  <conditionalFormatting sqref="V264:V265 V267 V269 V271 V279 V287 V295 V297">
    <cfRule type="expression" dxfId="1655" priority="1032">
      <formula>V264&lt;0</formula>
    </cfRule>
  </conditionalFormatting>
  <conditionalFormatting sqref="V270">
    <cfRule type="expression" dxfId="1654" priority="1021">
      <formula>V270&lt;0</formula>
    </cfRule>
  </conditionalFormatting>
  <conditionalFormatting sqref="U270">
    <cfRule type="expression" dxfId="1653" priority="1022">
      <formula>U270&lt;0</formula>
    </cfRule>
  </conditionalFormatting>
  <conditionalFormatting sqref="U266">
    <cfRule type="expression" dxfId="1652" priority="1030">
      <formula>U266&lt;0</formula>
    </cfRule>
  </conditionalFormatting>
  <conditionalFormatting sqref="V266">
    <cfRule type="expression" dxfId="1651" priority="1028">
      <formula>V266&lt;0</formula>
    </cfRule>
  </conditionalFormatting>
  <conditionalFormatting sqref="U268">
    <cfRule type="expression" dxfId="1650" priority="1026">
      <formula>U268&lt;0</formula>
    </cfRule>
  </conditionalFormatting>
  <conditionalFormatting sqref="V268">
    <cfRule type="expression" dxfId="1649" priority="1024">
      <formula>V268&lt;0</formula>
    </cfRule>
  </conditionalFormatting>
  <conditionalFormatting sqref="V278">
    <cfRule type="expression" dxfId="1648" priority="1018">
      <formula>V278&lt;0</formula>
    </cfRule>
  </conditionalFormatting>
  <conditionalFormatting sqref="U278">
    <cfRule type="expression" dxfId="1647" priority="1019">
      <formula>U278&lt;0</formula>
    </cfRule>
  </conditionalFormatting>
  <conditionalFormatting sqref="V286">
    <cfRule type="expression" dxfId="1646" priority="1015">
      <formula>V286&lt;0</formula>
    </cfRule>
  </conditionalFormatting>
  <conditionalFormatting sqref="U286">
    <cfRule type="expression" dxfId="1645" priority="1016">
      <formula>U286&lt;0</formula>
    </cfRule>
  </conditionalFormatting>
  <conditionalFormatting sqref="V296">
    <cfRule type="expression" dxfId="1644" priority="1009">
      <formula>V296&lt;0</formula>
    </cfRule>
  </conditionalFormatting>
  <conditionalFormatting sqref="U296">
    <cfRule type="expression" dxfId="1643" priority="1010">
      <formula>U296&lt;0</formula>
    </cfRule>
  </conditionalFormatting>
  <conditionalFormatting sqref="U272:U273 U275 U277">
    <cfRule type="expression" dxfId="1642" priority="995">
      <formula>U272&lt;0</formula>
    </cfRule>
  </conditionalFormatting>
  <conditionalFormatting sqref="V272:V273 V275 V277">
    <cfRule type="expression" dxfId="1641" priority="993">
      <formula>V272&lt;0</formula>
    </cfRule>
  </conditionalFormatting>
  <conditionalFormatting sqref="U274">
    <cfRule type="expression" dxfId="1640" priority="991">
      <formula>U274&lt;0</formula>
    </cfRule>
  </conditionalFormatting>
  <conditionalFormatting sqref="V274">
    <cfRule type="expression" dxfId="1639" priority="989">
      <formula>V274&lt;0</formula>
    </cfRule>
  </conditionalFormatting>
  <conditionalFormatting sqref="U276">
    <cfRule type="expression" dxfId="1638" priority="987">
      <formula>U276&lt;0</formula>
    </cfRule>
  </conditionalFormatting>
  <conditionalFormatting sqref="V276">
    <cfRule type="expression" dxfId="1637" priority="985">
      <formula>V276&lt;0</formula>
    </cfRule>
  </conditionalFormatting>
  <conditionalFormatting sqref="U280:U281 U283 U285">
    <cfRule type="expression" dxfId="1636" priority="981">
      <formula>U280&lt;0</formula>
    </cfRule>
  </conditionalFormatting>
  <conditionalFormatting sqref="V280:V281 V283 V285">
    <cfRule type="expression" dxfId="1635" priority="979">
      <formula>V280&lt;0</formula>
    </cfRule>
  </conditionalFormatting>
  <conditionalFormatting sqref="U282">
    <cfRule type="expression" dxfId="1634" priority="977">
      <formula>U282&lt;0</formula>
    </cfRule>
  </conditionalFormatting>
  <conditionalFormatting sqref="V282">
    <cfRule type="expression" dxfId="1633" priority="975">
      <formula>V282&lt;0</formula>
    </cfRule>
  </conditionalFormatting>
  <conditionalFormatting sqref="U284">
    <cfRule type="expression" dxfId="1632" priority="973">
      <formula>U284&lt;0</formula>
    </cfRule>
  </conditionalFormatting>
  <conditionalFormatting sqref="V284">
    <cfRule type="expression" dxfId="1631" priority="971">
      <formula>V284&lt;0</formula>
    </cfRule>
  </conditionalFormatting>
  <conditionalFormatting sqref="U288:U289 U291 U293">
    <cfRule type="expression" dxfId="1630" priority="967">
      <formula>U288&lt;0</formula>
    </cfRule>
  </conditionalFormatting>
  <conditionalFormatting sqref="V288:V289 V291 V293">
    <cfRule type="expression" dxfId="1629" priority="965">
      <formula>V288&lt;0</formula>
    </cfRule>
  </conditionalFormatting>
  <conditionalFormatting sqref="U290">
    <cfRule type="expression" dxfId="1628" priority="963">
      <formula>U290&lt;0</formula>
    </cfRule>
  </conditionalFormatting>
  <conditionalFormatting sqref="V290">
    <cfRule type="expression" dxfId="1627" priority="961">
      <formula>V290&lt;0</formula>
    </cfRule>
  </conditionalFormatting>
  <conditionalFormatting sqref="U292">
    <cfRule type="expression" dxfId="1626" priority="959">
      <formula>U292&lt;0</formula>
    </cfRule>
  </conditionalFormatting>
  <conditionalFormatting sqref="V292">
    <cfRule type="expression" dxfId="1625" priority="957">
      <formula>V292&lt;0</formula>
    </cfRule>
  </conditionalFormatting>
  <conditionalFormatting sqref="V345">
    <cfRule type="expression" dxfId="1624" priority="931">
      <formula>V345&lt;0</formula>
    </cfRule>
  </conditionalFormatting>
  <conditionalFormatting sqref="U345">
    <cfRule type="expression" dxfId="1623" priority="932">
      <formula>U345&lt;0</formula>
    </cfRule>
  </conditionalFormatting>
  <conditionalFormatting sqref="U315:U316 U318 U320 U322 U330 U338 U346 U348">
    <cfRule type="expression" dxfId="1622" priority="953">
      <formula>U315&lt;0</formula>
    </cfRule>
  </conditionalFormatting>
  <conditionalFormatting sqref="V315:V316 V318 V320 V322 V330 V338 V346 V348">
    <cfRule type="expression" dxfId="1621" priority="951">
      <formula>V315&lt;0</formula>
    </cfRule>
  </conditionalFormatting>
  <conditionalFormatting sqref="V321">
    <cfRule type="expression" dxfId="1620" priority="940">
      <formula>V321&lt;0</formula>
    </cfRule>
  </conditionalFormatting>
  <conditionalFormatting sqref="U321">
    <cfRule type="expression" dxfId="1619" priority="941">
      <formula>U321&lt;0</formula>
    </cfRule>
  </conditionalFormatting>
  <conditionalFormatting sqref="U317">
    <cfRule type="expression" dxfId="1618" priority="949">
      <formula>U317&lt;0</formula>
    </cfRule>
  </conditionalFormatting>
  <conditionalFormatting sqref="V317">
    <cfRule type="expression" dxfId="1617" priority="947">
      <formula>V317&lt;0</formula>
    </cfRule>
  </conditionalFormatting>
  <conditionalFormatting sqref="U319">
    <cfRule type="expression" dxfId="1616" priority="945">
      <formula>U319&lt;0</formula>
    </cfRule>
  </conditionalFormatting>
  <conditionalFormatting sqref="V319">
    <cfRule type="expression" dxfId="1615" priority="943">
      <formula>V319&lt;0</formula>
    </cfRule>
  </conditionalFormatting>
  <conditionalFormatting sqref="V329">
    <cfRule type="expression" dxfId="1614" priority="937">
      <formula>V329&lt;0</formula>
    </cfRule>
  </conditionalFormatting>
  <conditionalFormatting sqref="U329">
    <cfRule type="expression" dxfId="1613" priority="938">
      <formula>U329&lt;0</formula>
    </cfRule>
  </conditionalFormatting>
  <conditionalFormatting sqref="V337">
    <cfRule type="expression" dxfId="1612" priority="934">
      <formula>V337&lt;0</formula>
    </cfRule>
  </conditionalFormatting>
  <conditionalFormatting sqref="U337">
    <cfRule type="expression" dxfId="1611" priority="935">
      <formula>U337&lt;0</formula>
    </cfRule>
  </conditionalFormatting>
  <conditionalFormatting sqref="V347">
    <cfRule type="expression" dxfId="1610" priority="928">
      <formula>V347&lt;0</formula>
    </cfRule>
  </conditionalFormatting>
  <conditionalFormatting sqref="U347">
    <cfRule type="expression" dxfId="1609" priority="929">
      <formula>U347&lt;0</formula>
    </cfRule>
  </conditionalFormatting>
  <conditionalFormatting sqref="U323:U324 U326 U328">
    <cfRule type="expression" dxfId="1608" priority="914">
      <formula>U323&lt;0</formula>
    </cfRule>
  </conditionalFormatting>
  <conditionalFormatting sqref="V323:V324 V326 V328">
    <cfRule type="expression" dxfId="1607" priority="912">
      <formula>V323&lt;0</formula>
    </cfRule>
  </conditionalFormatting>
  <conditionalFormatting sqref="U325">
    <cfRule type="expression" dxfId="1606" priority="910">
      <formula>U325&lt;0</formula>
    </cfRule>
  </conditionalFormatting>
  <conditionalFormatting sqref="V325">
    <cfRule type="expression" dxfId="1605" priority="908">
      <formula>V325&lt;0</formula>
    </cfRule>
  </conditionalFormatting>
  <conditionalFormatting sqref="U327">
    <cfRule type="expression" dxfId="1604" priority="906">
      <formula>U327&lt;0</formula>
    </cfRule>
  </conditionalFormatting>
  <conditionalFormatting sqref="V327">
    <cfRule type="expression" dxfId="1603" priority="904">
      <formula>V327&lt;0</formula>
    </cfRule>
  </conditionalFormatting>
  <conditionalFormatting sqref="U331:U332 U334 U336">
    <cfRule type="expression" dxfId="1602" priority="900">
      <formula>U331&lt;0</formula>
    </cfRule>
  </conditionalFormatting>
  <conditionalFormatting sqref="V331:V332 V334 V336">
    <cfRule type="expression" dxfId="1601" priority="898">
      <formula>V331&lt;0</formula>
    </cfRule>
  </conditionalFormatting>
  <conditionalFormatting sqref="U333">
    <cfRule type="expression" dxfId="1600" priority="896">
      <formula>U333&lt;0</formula>
    </cfRule>
  </conditionalFormatting>
  <conditionalFormatting sqref="V333">
    <cfRule type="expression" dxfId="1599" priority="894">
      <formula>V333&lt;0</formula>
    </cfRule>
  </conditionalFormatting>
  <conditionalFormatting sqref="U335">
    <cfRule type="expression" dxfId="1598" priority="892">
      <formula>U335&lt;0</formula>
    </cfRule>
  </conditionalFormatting>
  <conditionalFormatting sqref="V335">
    <cfRule type="expression" dxfId="1597" priority="890">
      <formula>V335&lt;0</formula>
    </cfRule>
  </conditionalFormatting>
  <conditionalFormatting sqref="U339:U340 U342 U344">
    <cfRule type="expression" dxfId="1596" priority="886">
      <formula>U339&lt;0</formula>
    </cfRule>
  </conditionalFormatting>
  <conditionalFormatting sqref="V339:V340 V342 V344">
    <cfRule type="expression" dxfId="1595" priority="884">
      <formula>V339&lt;0</formula>
    </cfRule>
  </conditionalFormatting>
  <conditionalFormatting sqref="U341">
    <cfRule type="expression" dxfId="1594" priority="882">
      <formula>U341&lt;0</formula>
    </cfRule>
  </conditionalFormatting>
  <conditionalFormatting sqref="V341">
    <cfRule type="expression" dxfId="1593" priority="880">
      <formula>V341&lt;0</formula>
    </cfRule>
  </conditionalFormatting>
  <conditionalFormatting sqref="U343">
    <cfRule type="expression" dxfId="1592" priority="878">
      <formula>U343&lt;0</formula>
    </cfRule>
  </conditionalFormatting>
  <conditionalFormatting sqref="V343">
    <cfRule type="expression" dxfId="1591" priority="876">
      <formula>V343&lt;0</formula>
    </cfRule>
  </conditionalFormatting>
  <conditionalFormatting sqref="V396">
    <cfRule type="expression" dxfId="1590" priority="850">
      <formula>V396&lt;0</formula>
    </cfRule>
  </conditionalFormatting>
  <conditionalFormatting sqref="U396">
    <cfRule type="expression" dxfId="1589" priority="851">
      <formula>U396&lt;0</formula>
    </cfRule>
  </conditionalFormatting>
  <conditionalFormatting sqref="U366:U367 U369 U371 U373 U381 U389 U397 U399">
    <cfRule type="expression" dxfId="1588" priority="872">
      <formula>U366&lt;0</formula>
    </cfRule>
  </conditionalFormatting>
  <conditionalFormatting sqref="V366:V367 V369 V371 V373 V381 V389 V397 V399">
    <cfRule type="expression" dxfId="1587" priority="870">
      <formula>V366&lt;0</formula>
    </cfRule>
  </conditionalFormatting>
  <conditionalFormatting sqref="V372">
    <cfRule type="expression" dxfId="1586" priority="859">
      <formula>V372&lt;0</formula>
    </cfRule>
  </conditionalFormatting>
  <conditionalFormatting sqref="U372">
    <cfRule type="expression" dxfId="1585" priority="860">
      <formula>U372&lt;0</formula>
    </cfRule>
  </conditionalFormatting>
  <conditionalFormatting sqref="U368">
    <cfRule type="expression" dxfId="1584" priority="868">
      <formula>U368&lt;0</formula>
    </cfRule>
  </conditionalFormatting>
  <conditionalFormatting sqref="V368">
    <cfRule type="expression" dxfId="1583" priority="866">
      <formula>V368&lt;0</formula>
    </cfRule>
  </conditionalFormatting>
  <conditionalFormatting sqref="U370">
    <cfRule type="expression" dxfId="1582" priority="864">
      <formula>U370&lt;0</formula>
    </cfRule>
  </conditionalFormatting>
  <conditionalFormatting sqref="V370">
    <cfRule type="expression" dxfId="1581" priority="862">
      <formula>V370&lt;0</formula>
    </cfRule>
  </conditionalFormatting>
  <conditionalFormatting sqref="V380">
    <cfRule type="expression" dxfId="1580" priority="856">
      <formula>V380&lt;0</formula>
    </cfRule>
  </conditionalFormatting>
  <conditionalFormatting sqref="U380">
    <cfRule type="expression" dxfId="1579" priority="857">
      <formula>U380&lt;0</formula>
    </cfRule>
  </conditionalFormatting>
  <conditionalFormatting sqref="V388">
    <cfRule type="expression" dxfId="1578" priority="853">
      <formula>V388&lt;0</formula>
    </cfRule>
  </conditionalFormatting>
  <conditionalFormatting sqref="U388">
    <cfRule type="expression" dxfId="1577" priority="854">
      <formula>U388&lt;0</formula>
    </cfRule>
  </conditionalFormatting>
  <conditionalFormatting sqref="V398">
    <cfRule type="expression" dxfId="1576" priority="847">
      <formula>V398&lt;0</formula>
    </cfRule>
  </conditionalFormatting>
  <conditionalFormatting sqref="U398">
    <cfRule type="expression" dxfId="1575" priority="848">
      <formula>U398&lt;0</formula>
    </cfRule>
  </conditionalFormatting>
  <conditionalFormatting sqref="U374:U375 U377 U379">
    <cfRule type="expression" dxfId="1574" priority="833">
      <formula>U374&lt;0</formula>
    </cfRule>
  </conditionalFormatting>
  <conditionalFormatting sqref="V374:V375 V377 V379">
    <cfRule type="expression" dxfId="1573" priority="831">
      <formula>V374&lt;0</formula>
    </cfRule>
  </conditionalFormatting>
  <conditionalFormatting sqref="U376">
    <cfRule type="expression" dxfId="1572" priority="829">
      <formula>U376&lt;0</formula>
    </cfRule>
  </conditionalFormatting>
  <conditionalFormatting sqref="V376">
    <cfRule type="expression" dxfId="1571" priority="827">
      <formula>V376&lt;0</formula>
    </cfRule>
  </conditionalFormatting>
  <conditionalFormatting sqref="U378">
    <cfRule type="expression" dxfId="1570" priority="825">
      <formula>U378&lt;0</formula>
    </cfRule>
  </conditionalFormatting>
  <conditionalFormatting sqref="V378">
    <cfRule type="expression" dxfId="1569" priority="823">
      <formula>V378&lt;0</formula>
    </cfRule>
  </conditionalFormatting>
  <conditionalFormatting sqref="U382:U383 U385 U387">
    <cfRule type="expression" dxfId="1568" priority="819">
      <formula>U382&lt;0</formula>
    </cfRule>
  </conditionalFormatting>
  <conditionalFormatting sqref="V382:V383 V385 V387">
    <cfRule type="expression" dxfId="1567" priority="817">
      <formula>V382&lt;0</formula>
    </cfRule>
  </conditionalFormatting>
  <conditionalFormatting sqref="U384">
    <cfRule type="expression" dxfId="1566" priority="815">
      <formula>U384&lt;0</formula>
    </cfRule>
  </conditionalFormatting>
  <conditionalFormatting sqref="V384">
    <cfRule type="expression" dxfId="1565" priority="813">
      <formula>V384&lt;0</formula>
    </cfRule>
  </conditionalFormatting>
  <conditionalFormatting sqref="U386">
    <cfRule type="expression" dxfId="1564" priority="811">
      <formula>U386&lt;0</formula>
    </cfRule>
  </conditionalFormatting>
  <conditionalFormatting sqref="V386">
    <cfRule type="expression" dxfId="1563" priority="809">
      <formula>V386&lt;0</formula>
    </cfRule>
  </conditionalFormatting>
  <conditionalFormatting sqref="U390:U391 U393 U395">
    <cfRule type="expression" dxfId="1562" priority="805">
      <formula>U390&lt;0</formula>
    </cfRule>
  </conditionalFormatting>
  <conditionalFormatting sqref="V390:V391 V393 V395">
    <cfRule type="expression" dxfId="1561" priority="803">
      <formula>V390&lt;0</formula>
    </cfRule>
  </conditionalFormatting>
  <conditionalFormatting sqref="U392">
    <cfRule type="expression" dxfId="1560" priority="801">
      <formula>U392&lt;0</formula>
    </cfRule>
  </conditionalFormatting>
  <conditionalFormatting sqref="V392">
    <cfRule type="expression" dxfId="1559" priority="799">
      <formula>V392&lt;0</formula>
    </cfRule>
  </conditionalFormatting>
  <conditionalFormatting sqref="U394">
    <cfRule type="expression" dxfId="1558" priority="797">
      <formula>U394&lt;0</formula>
    </cfRule>
  </conditionalFormatting>
  <conditionalFormatting sqref="V394">
    <cfRule type="expression" dxfId="1557" priority="795">
      <formula>V394&lt;0</formula>
    </cfRule>
  </conditionalFormatting>
  <conditionalFormatting sqref="V447">
    <cfRule type="expression" dxfId="1556" priority="769">
      <formula>V447&lt;0</formula>
    </cfRule>
  </conditionalFormatting>
  <conditionalFormatting sqref="U447">
    <cfRule type="expression" dxfId="1555" priority="770">
      <formula>U447&lt;0</formula>
    </cfRule>
  </conditionalFormatting>
  <conditionalFormatting sqref="U417:U418 U420 U422 U424 U432 U440 U448 U450">
    <cfRule type="expression" dxfId="1554" priority="791">
      <formula>U417&lt;0</formula>
    </cfRule>
  </conditionalFormatting>
  <conditionalFormatting sqref="V417:V418 V420 V422 V424 V432 V440 V448 V450">
    <cfRule type="expression" dxfId="1553" priority="789">
      <formula>V417&lt;0</formula>
    </cfRule>
  </conditionalFormatting>
  <conditionalFormatting sqref="V423">
    <cfRule type="expression" dxfId="1552" priority="778">
      <formula>V423&lt;0</formula>
    </cfRule>
  </conditionalFormatting>
  <conditionalFormatting sqref="U423">
    <cfRule type="expression" dxfId="1551" priority="779">
      <formula>U423&lt;0</formula>
    </cfRule>
  </conditionalFormatting>
  <conditionalFormatting sqref="U419">
    <cfRule type="expression" dxfId="1550" priority="787">
      <formula>U419&lt;0</formula>
    </cfRule>
  </conditionalFormatting>
  <conditionalFormatting sqref="V419">
    <cfRule type="expression" dxfId="1549" priority="785">
      <formula>V419&lt;0</formula>
    </cfRule>
  </conditionalFormatting>
  <conditionalFormatting sqref="U421">
    <cfRule type="expression" dxfId="1548" priority="783">
      <formula>U421&lt;0</formula>
    </cfRule>
  </conditionalFormatting>
  <conditionalFormatting sqref="V421">
    <cfRule type="expression" dxfId="1547" priority="781">
      <formula>V421&lt;0</formula>
    </cfRule>
  </conditionalFormatting>
  <conditionalFormatting sqref="V431">
    <cfRule type="expression" dxfId="1546" priority="775">
      <formula>V431&lt;0</formula>
    </cfRule>
  </conditionalFormatting>
  <conditionalFormatting sqref="U431">
    <cfRule type="expression" dxfId="1545" priority="776">
      <formula>U431&lt;0</formula>
    </cfRule>
  </conditionalFormatting>
  <conditionalFormatting sqref="V439">
    <cfRule type="expression" dxfId="1544" priority="772">
      <formula>V439&lt;0</formula>
    </cfRule>
  </conditionalFormatting>
  <conditionalFormatting sqref="U439">
    <cfRule type="expression" dxfId="1543" priority="773">
      <formula>U439&lt;0</formula>
    </cfRule>
  </conditionalFormatting>
  <conditionalFormatting sqref="V449">
    <cfRule type="expression" dxfId="1542" priority="766">
      <formula>V449&lt;0</formula>
    </cfRule>
  </conditionalFormatting>
  <conditionalFormatting sqref="U449">
    <cfRule type="expression" dxfId="1541" priority="767">
      <formula>U449&lt;0</formula>
    </cfRule>
  </conditionalFormatting>
  <conditionalFormatting sqref="U425:U426 U428 U430">
    <cfRule type="expression" dxfId="1540" priority="752">
      <formula>U425&lt;0</formula>
    </cfRule>
  </conditionalFormatting>
  <conditionalFormatting sqref="V425:V426 V428 V430">
    <cfRule type="expression" dxfId="1539" priority="750">
      <formula>V425&lt;0</formula>
    </cfRule>
  </conditionalFormatting>
  <conditionalFormatting sqref="U427">
    <cfRule type="expression" dxfId="1538" priority="748">
      <formula>U427&lt;0</formula>
    </cfRule>
  </conditionalFormatting>
  <conditionalFormatting sqref="V427">
    <cfRule type="expression" dxfId="1537" priority="746">
      <formula>V427&lt;0</formula>
    </cfRule>
  </conditionalFormatting>
  <conditionalFormatting sqref="U429">
    <cfRule type="expression" dxfId="1536" priority="744">
      <formula>U429&lt;0</formula>
    </cfRule>
  </conditionalFormatting>
  <conditionalFormatting sqref="V429">
    <cfRule type="expression" dxfId="1535" priority="742">
      <formula>V429&lt;0</formula>
    </cfRule>
  </conditionalFormatting>
  <conditionalFormatting sqref="U433:U434 U436 U438">
    <cfRule type="expression" dxfId="1534" priority="738">
      <formula>U433&lt;0</formula>
    </cfRule>
  </conditionalFormatting>
  <conditionalFormatting sqref="V433:V434 V436 V438">
    <cfRule type="expression" dxfId="1533" priority="736">
      <formula>V433&lt;0</formula>
    </cfRule>
  </conditionalFormatting>
  <conditionalFormatting sqref="U435">
    <cfRule type="expression" dxfId="1532" priority="734">
      <formula>U435&lt;0</formula>
    </cfRule>
  </conditionalFormatting>
  <conditionalFormatting sqref="V435">
    <cfRule type="expression" dxfId="1531" priority="732">
      <formula>V435&lt;0</formula>
    </cfRule>
  </conditionalFormatting>
  <conditionalFormatting sqref="U437">
    <cfRule type="expression" dxfId="1530" priority="730">
      <formula>U437&lt;0</formula>
    </cfRule>
  </conditionalFormatting>
  <conditionalFormatting sqref="V437">
    <cfRule type="expression" dxfId="1529" priority="728">
      <formula>V437&lt;0</formula>
    </cfRule>
  </conditionalFormatting>
  <conditionalFormatting sqref="U441:U442 U444 U446">
    <cfRule type="expression" dxfId="1528" priority="724">
      <formula>U441&lt;0</formula>
    </cfRule>
  </conditionalFormatting>
  <conditionalFormatting sqref="V441:V442 V444 V446">
    <cfRule type="expression" dxfId="1527" priority="722">
      <formula>V441&lt;0</formula>
    </cfRule>
  </conditionalFormatting>
  <conditionalFormatting sqref="U443">
    <cfRule type="expression" dxfId="1526" priority="720">
      <formula>U443&lt;0</formula>
    </cfRule>
  </conditionalFormatting>
  <conditionalFormatting sqref="V443">
    <cfRule type="expression" dxfId="1525" priority="718">
      <formula>V443&lt;0</formula>
    </cfRule>
  </conditionalFormatting>
  <conditionalFormatting sqref="U445">
    <cfRule type="expression" dxfId="1524" priority="716">
      <formula>U445&lt;0</formula>
    </cfRule>
  </conditionalFormatting>
  <conditionalFormatting sqref="V445">
    <cfRule type="expression" dxfId="1523" priority="714">
      <formula>V445&lt;0</formula>
    </cfRule>
  </conditionalFormatting>
  <conditionalFormatting sqref="V498">
    <cfRule type="expression" dxfId="1522" priority="688">
      <formula>V498&lt;0</formula>
    </cfRule>
  </conditionalFormatting>
  <conditionalFormatting sqref="U498">
    <cfRule type="expression" dxfId="1521" priority="689">
      <formula>U498&lt;0</formula>
    </cfRule>
  </conditionalFormatting>
  <conditionalFormatting sqref="U468:U469 U471 U473 U475 U483 U491 U499 U501">
    <cfRule type="expression" dxfId="1520" priority="710">
      <formula>U468&lt;0</formula>
    </cfRule>
  </conditionalFormatting>
  <conditionalFormatting sqref="V468:V469 V471 V473 V475 V483 V491 V499 V501">
    <cfRule type="expression" dxfId="1519" priority="708">
      <formula>V468&lt;0</formula>
    </cfRule>
  </conditionalFormatting>
  <conditionalFormatting sqref="V474">
    <cfRule type="expression" dxfId="1518" priority="697">
      <formula>V474&lt;0</formula>
    </cfRule>
  </conditionalFormatting>
  <conditionalFormatting sqref="U474">
    <cfRule type="expression" dxfId="1517" priority="698">
      <formula>U474&lt;0</formula>
    </cfRule>
  </conditionalFormatting>
  <conditionalFormatting sqref="U470">
    <cfRule type="expression" dxfId="1516" priority="706">
      <formula>U470&lt;0</formula>
    </cfRule>
  </conditionalFormatting>
  <conditionalFormatting sqref="V470">
    <cfRule type="expression" dxfId="1515" priority="704">
      <formula>V470&lt;0</formula>
    </cfRule>
  </conditionalFormatting>
  <conditionalFormatting sqref="U472">
    <cfRule type="expression" dxfId="1514" priority="702">
      <formula>U472&lt;0</formula>
    </cfRule>
  </conditionalFormatting>
  <conditionalFormatting sqref="V472">
    <cfRule type="expression" dxfId="1513" priority="700">
      <formula>V472&lt;0</formula>
    </cfRule>
  </conditionalFormatting>
  <conditionalFormatting sqref="V482">
    <cfRule type="expression" dxfId="1512" priority="694">
      <formula>V482&lt;0</formula>
    </cfRule>
  </conditionalFormatting>
  <conditionalFormatting sqref="U482">
    <cfRule type="expression" dxfId="1511" priority="695">
      <formula>U482&lt;0</formula>
    </cfRule>
  </conditionalFormatting>
  <conditionalFormatting sqref="V490">
    <cfRule type="expression" dxfId="1510" priority="691">
      <formula>V490&lt;0</formula>
    </cfRule>
  </conditionalFormatting>
  <conditionalFormatting sqref="U490">
    <cfRule type="expression" dxfId="1509" priority="692">
      <formula>U490&lt;0</formula>
    </cfRule>
  </conditionalFormatting>
  <conditionalFormatting sqref="V500">
    <cfRule type="expression" dxfId="1508" priority="685">
      <formula>V500&lt;0</formula>
    </cfRule>
  </conditionalFormatting>
  <conditionalFormatting sqref="U500">
    <cfRule type="expression" dxfId="1507" priority="686">
      <formula>U500&lt;0</formula>
    </cfRule>
  </conditionalFormatting>
  <conditionalFormatting sqref="U476:U477 U479 U481">
    <cfRule type="expression" dxfId="1506" priority="671">
      <formula>U476&lt;0</formula>
    </cfRule>
  </conditionalFormatting>
  <conditionalFormatting sqref="V476:V477 V479 V481">
    <cfRule type="expression" dxfId="1505" priority="669">
      <formula>V476&lt;0</formula>
    </cfRule>
  </conditionalFormatting>
  <conditionalFormatting sqref="U478">
    <cfRule type="expression" dxfId="1504" priority="667">
      <formula>U478&lt;0</formula>
    </cfRule>
  </conditionalFormatting>
  <conditionalFormatting sqref="V478">
    <cfRule type="expression" dxfId="1503" priority="665">
      <formula>V478&lt;0</formula>
    </cfRule>
  </conditionalFormatting>
  <conditionalFormatting sqref="U480">
    <cfRule type="expression" dxfId="1502" priority="663">
      <formula>U480&lt;0</formula>
    </cfRule>
  </conditionalFormatting>
  <conditionalFormatting sqref="V480">
    <cfRule type="expression" dxfId="1501" priority="661">
      <formula>V480&lt;0</formula>
    </cfRule>
  </conditionalFormatting>
  <conditionalFormatting sqref="U484:U485 U487 U489">
    <cfRule type="expression" dxfId="1500" priority="657">
      <formula>U484&lt;0</formula>
    </cfRule>
  </conditionalFormatting>
  <conditionalFormatting sqref="V484:V485 V487 V489">
    <cfRule type="expression" dxfId="1499" priority="655">
      <formula>V484&lt;0</formula>
    </cfRule>
  </conditionalFormatting>
  <conditionalFormatting sqref="U486">
    <cfRule type="expression" dxfId="1498" priority="653">
      <formula>U486&lt;0</formula>
    </cfRule>
  </conditionalFormatting>
  <conditionalFormatting sqref="V486">
    <cfRule type="expression" dxfId="1497" priority="651">
      <formula>V486&lt;0</formula>
    </cfRule>
  </conditionalFormatting>
  <conditionalFormatting sqref="U488">
    <cfRule type="expression" dxfId="1496" priority="649">
      <formula>U488&lt;0</formula>
    </cfRule>
  </conditionalFormatting>
  <conditionalFormatting sqref="V488">
    <cfRule type="expression" dxfId="1495" priority="647">
      <formula>V488&lt;0</formula>
    </cfRule>
  </conditionalFormatting>
  <conditionalFormatting sqref="U492:U493 U495 U497">
    <cfRule type="expression" dxfId="1494" priority="643">
      <formula>U492&lt;0</formula>
    </cfRule>
  </conditionalFormatting>
  <conditionalFormatting sqref="H19:M22">
    <cfRule type="expression" dxfId="1493" priority="551">
      <formula>H19&lt;0</formula>
    </cfRule>
  </conditionalFormatting>
  <conditionalFormatting sqref="H17:M18">
    <cfRule type="expression" dxfId="1492" priority="550">
      <formula>H17&lt;0</formula>
    </cfRule>
  </conditionalFormatting>
  <conditionalFormatting sqref="N17:N18 N20 N22">
    <cfRule type="expression" dxfId="1491" priority="549">
      <formula>N17&lt;0</formula>
    </cfRule>
  </conditionalFormatting>
  <conditionalFormatting sqref="U17:U18 U20 U22">
    <cfRule type="expression" dxfId="1490" priority="548">
      <formula>U17&lt;0</formula>
    </cfRule>
  </conditionalFormatting>
  <conditionalFormatting sqref="O17:T18 O20:T20 O22:T22">
    <cfRule type="expression" dxfId="1489" priority="547">
      <formula>O17&lt;0</formula>
    </cfRule>
  </conditionalFormatting>
  <conditionalFormatting sqref="V17:V18 V20 V22">
    <cfRule type="expression" dxfId="1488" priority="546">
      <formula>V17&lt;0</formula>
    </cfRule>
  </conditionalFormatting>
  <conditionalFormatting sqref="N19">
    <cfRule type="expression" dxfId="1487" priority="545">
      <formula>N19&lt;0</formula>
    </cfRule>
  </conditionalFormatting>
  <conditionalFormatting sqref="U19">
    <cfRule type="expression" dxfId="1486" priority="544">
      <formula>U19&lt;0</formula>
    </cfRule>
  </conditionalFormatting>
  <conditionalFormatting sqref="O19:T19">
    <cfRule type="expression" dxfId="1485" priority="543">
      <formula>O19&lt;0</formula>
    </cfRule>
  </conditionalFormatting>
  <conditionalFormatting sqref="V19">
    <cfRule type="expression" dxfId="1484" priority="542">
      <formula>V19&lt;0</formula>
    </cfRule>
  </conditionalFormatting>
  <conditionalFormatting sqref="N21">
    <cfRule type="expression" dxfId="1483" priority="541">
      <formula>N21&lt;0</formula>
    </cfRule>
  </conditionalFormatting>
  <conditionalFormatting sqref="U21">
    <cfRule type="expression" dxfId="1482" priority="540">
      <formula>U21&lt;0</formula>
    </cfRule>
  </conditionalFormatting>
  <conditionalFormatting sqref="O21:T21">
    <cfRule type="expression" dxfId="1481" priority="539">
      <formula>O21&lt;0</formula>
    </cfRule>
  </conditionalFormatting>
  <conditionalFormatting sqref="V21">
    <cfRule type="expression" dxfId="1480" priority="538">
      <formula>V21&lt;0</formula>
    </cfRule>
  </conditionalFormatting>
  <conditionalFormatting sqref="H27:M30">
    <cfRule type="expression" dxfId="1479" priority="537">
      <formula>H27&lt;0</formula>
    </cfRule>
  </conditionalFormatting>
  <conditionalFormatting sqref="H25:M26">
    <cfRule type="expression" dxfId="1478" priority="536">
      <formula>H25&lt;0</formula>
    </cfRule>
  </conditionalFormatting>
  <conditionalFormatting sqref="N25:N26 N28 N30">
    <cfRule type="expression" dxfId="1477" priority="535">
      <formula>N25&lt;0</formula>
    </cfRule>
  </conditionalFormatting>
  <conditionalFormatting sqref="U25:U26 U28 U30">
    <cfRule type="expression" dxfId="1476" priority="534">
      <formula>U25&lt;0</formula>
    </cfRule>
  </conditionalFormatting>
  <conditionalFormatting sqref="O25:T26 O28:T28 O30:T30">
    <cfRule type="expression" dxfId="1475" priority="533">
      <formula>O25&lt;0</formula>
    </cfRule>
  </conditionalFormatting>
  <conditionalFormatting sqref="V25:V26 V28 V30">
    <cfRule type="expression" dxfId="1474" priority="532">
      <formula>V25&lt;0</formula>
    </cfRule>
  </conditionalFormatting>
  <conditionalFormatting sqref="N27">
    <cfRule type="expression" dxfId="1473" priority="531">
      <formula>N27&lt;0</formula>
    </cfRule>
  </conditionalFormatting>
  <conditionalFormatting sqref="U27">
    <cfRule type="expression" dxfId="1472" priority="530">
      <formula>U27&lt;0</formula>
    </cfRule>
  </conditionalFormatting>
  <conditionalFormatting sqref="O27:T27">
    <cfRule type="expression" dxfId="1471" priority="529">
      <formula>O27&lt;0</formula>
    </cfRule>
  </conditionalFormatting>
  <conditionalFormatting sqref="V27">
    <cfRule type="expression" dxfId="1470" priority="528">
      <formula>V27&lt;0</formula>
    </cfRule>
  </conditionalFormatting>
  <conditionalFormatting sqref="N29">
    <cfRule type="expression" dxfId="1469" priority="527">
      <formula>N29&lt;0</formula>
    </cfRule>
  </conditionalFormatting>
  <conditionalFormatting sqref="U29">
    <cfRule type="expression" dxfId="1468" priority="526">
      <formula>U29&lt;0</formula>
    </cfRule>
  </conditionalFormatting>
  <conditionalFormatting sqref="O29:T29">
    <cfRule type="expression" dxfId="1467" priority="525">
      <formula>O29&lt;0</formula>
    </cfRule>
  </conditionalFormatting>
  <conditionalFormatting sqref="V29">
    <cfRule type="expression" dxfId="1466" priority="524">
      <formula>V29&lt;0</formula>
    </cfRule>
  </conditionalFormatting>
  <conditionalFormatting sqref="H35:M38">
    <cfRule type="expression" dxfId="1465" priority="523">
      <formula>H35&lt;0</formula>
    </cfRule>
  </conditionalFormatting>
  <conditionalFormatting sqref="H33:M34">
    <cfRule type="expression" dxfId="1464" priority="522">
      <formula>H33&lt;0</formula>
    </cfRule>
  </conditionalFormatting>
  <conditionalFormatting sqref="N33:N34 N36 N38">
    <cfRule type="expression" dxfId="1463" priority="521">
      <formula>N33&lt;0</formula>
    </cfRule>
  </conditionalFormatting>
  <conditionalFormatting sqref="U33:U34 U36 U38">
    <cfRule type="expression" dxfId="1462" priority="520">
      <formula>U33&lt;0</formula>
    </cfRule>
  </conditionalFormatting>
  <conditionalFormatting sqref="O33:T34 O36:T36 O38:T38">
    <cfRule type="expression" dxfId="1461" priority="519">
      <formula>O33&lt;0</formula>
    </cfRule>
  </conditionalFormatting>
  <conditionalFormatting sqref="V33:V34 V36 V38">
    <cfRule type="expression" dxfId="1460" priority="518">
      <formula>V33&lt;0</formula>
    </cfRule>
  </conditionalFormatting>
  <conditionalFormatting sqref="N35">
    <cfRule type="expression" dxfId="1459" priority="517">
      <formula>N35&lt;0</formula>
    </cfRule>
  </conditionalFormatting>
  <conditionalFormatting sqref="U35">
    <cfRule type="expression" dxfId="1458" priority="516">
      <formula>U35&lt;0</formula>
    </cfRule>
  </conditionalFormatting>
  <conditionalFormatting sqref="O35:T35">
    <cfRule type="expression" dxfId="1457" priority="515">
      <formula>O35&lt;0</formula>
    </cfRule>
  </conditionalFormatting>
  <conditionalFormatting sqref="V35">
    <cfRule type="expression" dxfId="1456" priority="514">
      <formula>V35&lt;0</formula>
    </cfRule>
  </conditionalFormatting>
  <conditionalFormatting sqref="N37">
    <cfRule type="expression" dxfId="1455" priority="513">
      <formula>N37&lt;0</formula>
    </cfRule>
  </conditionalFormatting>
  <conditionalFormatting sqref="U37">
    <cfRule type="expression" dxfId="1454" priority="512">
      <formula>U37&lt;0</formula>
    </cfRule>
  </conditionalFormatting>
  <conditionalFormatting sqref="O37:T37">
    <cfRule type="expression" dxfId="1453" priority="511">
      <formula>O37&lt;0</formula>
    </cfRule>
  </conditionalFormatting>
  <conditionalFormatting sqref="V37">
    <cfRule type="expression" dxfId="1452" priority="510">
      <formula>V37&lt;0</formula>
    </cfRule>
  </conditionalFormatting>
  <conditionalFormatting sqref="H15:M16">
    <cfRule type="expression" dxfId="1451" priority="493">
      <formula>H15&lt;0</formula>
    </cfRule>
  </conditionalFormatting>
  <conditionalFormatting sqref="O15:T16">
    <cfRule type="expression" dxfId="1450" priority="492">
      <formula>O15&lt;0</formula>
    </cfRule>
  </conditionalFormatting>
  <conditionalFormatting sqref="H23:M24">
    <cfRule type="expression" dxfId="1449" priority="491">
      <formula>H23&lt;0</formula>
    </cfRule>
  </conditionalFormatting>
  <conditionalFormatting sqref="O23:T24">
    <cfRule type="expression" dxfId="1448" priority="490">
      <formula>O23&lt;0</formula>
    </cfRule>
  </conditionalFormatting>
  <conditionalFormatting sqref="H31:M32">
    <cfRule type="expression" dxfId="1447" priority="489">
      <formula>H31&lt;0</formula>
    </cfRule>
  </conditionalFormatting>
  <conditionalFormatting sqref="O31:T32">
    <cfRule type="expression" dxfId="1446" priority="488">
      <formula>O31&lt;0</formula>
    </cfRule>
  </conditionalFormatting>
  <conditionalFormatting sqref="H39:M40">
    <cfRule type="expression" dxfId="1445" priority="487">
      <formula>H39&lt;0</formula>
    </cfRule>
  </conditionalFormatting>
  <conditionalFormatting sqref="O39:T40">
    <cfRule type="expression" dxfId="1444" priority="486">
      <formula>O39&lt;0</formula>
    </cfRule>
  </conditionalFormatting>
  <conditionalFormatting sqref="H196:Q196">
    <cfRule type="expression" dxfId="1443" priority="483">
      <formula>H196&lt;0</formula>
    </cfRule>
  </conditionalFormatting>
  <conditionalFormatting sqref="H94:Q94">
    <cfRule type="expression" dxfId="1442" priority="485">
      <formula>H94&lt;0</formula>
    </cfRule>
  </conditionalFormatting>
  <conditionalFormatting sqref="H145:Q145">
    <cfRule type="expression" dxfId="1441" priority="484">
      <formula>H145&lt;0</formula>
    </cfRule>
  </conditionalFormatting>
  <conditionalFormatting sqref="H247:Q247">
    <cfRule type="expression" dxfId="1440" priority="482">
      <formula>H247&lt;0</formula>
    </cfRule>
  </conditionalFormatting>
  <conditionalFormatting sqref="H298:Q298">
    <cfRule type="expression" dxfId="1439" priority="481">
      <formula>H298&lt;0</formula>
    </cfRule>
  </conditionalFormatting>
  <conditionalFormatting sqref="H349:Q349">
    <cfRule type="expression" dxfId="1438" priority="480">
      <formula>H349&lt;0</formula>
    </cfRule>
  </conditionalFormatting>
  <conditionalFormatting sqref="H400:Q400">
    <cfRule type="expression" dxfId="1437" priority="479">
      <formula>H400&lt;0</formula>
    </cfRule>
  </conditionalFormatting>
  <conditionalFormatting sqref="H451:Q451">
    <cfRule type="expression" dxfId="1436" priority="478">
      <formula>H451&lt;0</formula>
    </cfRule>
  </conditionalFormatting>
  <conditionalFormatting sqref="H502:Q502">
    <cfRule type="expression" dxfId="1435" priority="477">
      <formula>H502&lt;0</formula>
    </cfRule>
  </conditionalFormatting>
  <conditionalFormatting sqref="R94:S94">
    <cfRule type="expression" dxfId="1434" priority="476">
      <formula>R94&lt;0</formula>
    </cfRule>
  </conditionalFormatting>
  <conditionalFormatting sqref="R196:S196">
    <cfRule type="expression" dxfId="1433" priority="474">
      <formula>R196&lt;0</formula>
    </cfRule>
  </conditionalFormatting>
  <conditionalFormatting sqref="R145:S145">
    <cfRule type="expression" dxfId="1432" priority="475">
      <formula>R145&lt;0</formula>
    </cfRule>
  </conditionalFormatting>
  <conditionalFormatting sqref="R247:S247">
    <cfRule type="expression" dxfId="1431" priority="473">
      <formula>R247&lt;0</formula>
    </cfRule>
  </conditionalFormatting>
  <conditionalFormatting sqref="R298:S298">
    <cfRule type="expression" dxfId="1430" priority="472">
      <formula>R298&lt;0</formula>
    </cfRule>
  </conditionalFormatting>
  <conditionalFormatting sqref="R349:S349">
    <cfRule type="expression" dxfId="1429" priority="471">
      <formula>R349&lt;0</formula>
    </cfRule>
  </conditionalFormatting>
  <conditionalFormatting sqref="R400:S400">
    <cfRule type="expression" dxfId="1428" priority="470">
      <formula>R400&lt;0</formula>
    </cfRule>
  </conditionalFormatting>
  <conditionalFormatting sqref="R451:S451">
    <cfRule type="expression" dxfId="1427" priority="469">
      <formula>R451&lt;0</formula>
    </cfRule>
  </conditionalFormatting>
  <conditionalFormatting sqref="R502:S502">
    <cfRule type="expression" dxfId="1426" priority="468">
      <formula>R502&lt;0</formula>
    </cfRule>
  </conditionalFormatting>
  <conditionalFormatting sqref="T94">
    <cfRule type="expression" dxfId="1425" priority="467">
      <formula>T94&lt;0</formula>
    </cfRule>
  </conditionalFormatting>
  <conditionalFormatting sqref="T247">
    <cfRule type="expression" dxfId="1424" priority="464">
      <formula>T247&lt;0</formula>
    </cfRule>
  </conditionalFormatting>
  <conditionalFormatting sqref="T145">
    <cfRule type="expression" dxfId="1423" priority="466">
      <formula>T145&lt;0</formula>
    </cfRule>
  </conditionalFormatting>
  <conditionalFormatting sqref="T298">
    <cfRule type="expression" dxfId="1422" priority="463">
      <formula>T298&lt;0</formula>
    </cfRule>
  </conditionalFormatting>
  <conditionalFormatting sqref="T196">
    <cfRule type="expression" dxfId="1421" priority="465">
      <formula>T196&lt;0</formula>
    </cfRule>
  </conditionalFormatting>
  <conditionalFormatting sqref="T349">
    <cfRule type="expression" dxfId="1420" priority="462">
      <formula>T349&lt;0</formula>
    </cfRule>
  </conditionalFormatting>
  <conditionalFormatting sqref="T400">
    <cfRule type="expression" dxfId="1419" priority="461">
      <formula>T400&lt;0</formula>
    </cfRule>
  </conditionalFormatting>
  <conditionalFormatting sqref="T451">
    <cfRule type="expression" dxfId="1418" priority="460">
      <formula>T451&lt;0</formula>
    </cfRule>
  </conditionalFormatting>
  <conditionalFormatting sqref="T502">
    <cfRule type="expression" dxfId="1417" priority="459">
      <formula>T502&lt;0</formula>
    </cfRule>
  </conditionalFormatting>
  <conditionalFormatting sqref="N141">
    <cfRule type="expression" dxfId="1416" priority="450">
      <formula>N141&lt;0</formula>
    </cfRule>
  </conditionalFormatting>
  <conditionalFormatting sqref="N143">
    <cfRule type="expression" dxfId="1415" priority="449">
      <formula>N143&lt;0</formula>
    </cfRule>
  </conditionalFormatting>
  <conditionalFormatting sqref="H141:M142">
    <cfRule type="expression" dxfId="1414" priority="448">
      <formula>H141&lt;0</formula>
    </cfRule>
  </conditionalFormatting>
  <conditionalFormatting sqref="O141:T142">
    <cfRule type="expression" dxfId="1413" priority="447">
      <formula>O141&lt;0</formula>
    </cfRule>
  </conditionalFormatting>
  <conditionalFormatting sqref="H143:M144">
    <cfRule type="expression" dxfId="1412" priority="446">
      <formula>H143&lt;0</formula>
    </cfRule>
  </conditionalFormatting>
  <conditionalFormatting sqref="O143:T144">
    <cfRule type="expression" dxfId="1411" priority="445">
      <formula>O143&lt;0</formula>
    </cfRule>
  </conditionalFormatting>
  <conditionalFormatting sqref="N142 N144">
    <cfRule type="expression" dxfId="1410" priority="451">
      <formula>N142&lt;0</formula>
    </cfRule>
  </conditionalFormatting>
  <conditionalFormatting sqref="H90:M91">
    <cfRule type="expression" dxfId="1409" priority="455">
      <formula>H90&lt;0</formula>
    </cfRule>
  </conditionalFormatting>
  <conditionalFormatting sqref="O90:T91">
    <cfRule type="expression" dxfId="1408" priority="454">
      <formula>O90&lt;0</formula>
    </cfRule>
  </conditionalFormatting>
  <conditionalFormatting sqref="H92:M93">
    <cfRule type="expression" dxfId="1407" priority="453">
      <formula>H92&lt;0</formula>
    </cfRule>
  </conditionalFormatting>
  <conditionalFormatting sqref="O92:T93">
    <cfRule type="expression" dxfId="1406" priority="452">
      <formula>O92&lt;0</formula>
    </cfRule>
  </conditionalFormatting>
  <conditionalFormatting sqref="N90">
    <cfRule type="expression" dxfId="1405" priority="457">
      <formula>N90&lt;0</formula>
    </cfRule>
  </conditionalFormatting>
  <conditionalFormatting sqref="N92">
    <cfRule type="expression" dxfId="1404" priority="456">
      <formula>N92&lt;0</formula>
    </cfRule>
  </conditionalFormatting>
  <conditionalFormatting sqref="N91 N93">
    <cfRule type="expression" dxfId="1403" priority="458">
      <formula>N91&lt;0</formula>
    </cfRule>
  </conditionalFormatting>
  <conditionalFormatting sqref="N192">
    <cfRule type="expression" dxfId="1402" priority="443">
      <formula>N192&lt;0</formula>
    </cfRule>
  </conditionalFormatting>
  <conditionalFormatting sqref="N193 N195">
    <cfRule type="expression" dxfId="1401" priority="444">
      <formula>N193&lt;0</formula>
    </cfRule>
  </conditionalFormatting>
  <conditionalFormatting sqref="H192:M193">
    <cfRule type="expression" dxfId="1400" priority="441">
      <formula>H192&lt;0</formula>
    </cfRule>
  </conditionalFormatting>
  <conditionalFormatting sqref="N194">
    <cfRule type="expression" dxfId="1399" priority="442">
      <formula>N194&lt;0</formula>
    </cfRule>
  </conditionalFormatting>
  <conditionalFormatting sqref="O192:T193">
    <cfRule type="expression" dxfId="1398" priority="440">
      <formula>O192&lt;0</formula>
    </cfRule>
  </conditionalFormatting>
  <conditionalFormatting sqref="H194:M195">
    <cfRule type="expression" dxfId="1397" priority="439">
      <formula>H194&lt;0</formula>
    </cfRule>
  </conditionalFormatting>
  <conditionalFormatting sqref="O194:T195">
    <cfRule type="expression" dxfId="1396" priority="438">
      <formula>O194&lt;0</formula>
    </cfRule>
  </conditionalFormatting>
  <conditionalFormatting sqref="N243">
    <cfRule type="expression" dxfId="1395" priority="436">
      <formula>N243&lt;0</formula>
    </cfRule>
  </conditionalFormatting>
  <conditionalFormatting sqref="N244 N246">
    <cfRule type="expression" dxfId="1394" priority="437">
      <formula>N244&lt;0</formula>
    </cfRule>
  </conditionalFormatting>
  <conditionalFormatting sqref="H243:M244">
    <cfRule type="expression" dxfId="1393" priority="434">
      <formula>H243&lt;0</formula>
    </cfRule>
  </conditionalFormatting>
  <conditionalFormatting sqref="N245">
    <cfRule type="expression" dxfId="1392" priority="435">
      <formula>N245&lt;0</formula>
    </cfRule>
  </conditionalFormatting>
  <conditionalFormatting sqref="O243:T244">
    <cfRule type="expression" dxfId="1391" priority="433">
      <formula>O243&lt;0</formula>
    </cfRule>
  </conditionalFormatting>
  <conditionalFormatting sqref="H245:M246">
    <cfRule type="expression" dxfId="1390" priority="432">
      <formula>H245&lt;0</formula>
    </cfRule>
  </conditionalFormatting>
  <conditionalFormatting sqref="O245:T246">
    <cfRule type="expression" dxfId="1389" priority="431">
      <formula>O245&lt;0</formula>
    </cfRule>
  </conditionalFormatting>
  <conditionalFormatting sqref="N294">
    <cfRule type="expression" dxfId="1388" priority="429">
      <formula>N294&lt;0</formula>
    </cfRule>
  </conditionalFormatting>
  <conditionalFormatting sqref="N295 N297">
    <cfRule type="expression" dxfId="1387" priority="430">
      <formula>N295&lt;0</formula>
    </cfRule>
  </conditionalFormatting>
  <conditionalFormatting sqref="H294:M295">
    <cfRule type="expression" dxfId="1386" priority="427">
      <formula>H294&lt;0</formula>
    </cfRule>
  </conditionalFormatting>
  <conditionalFormatting sqref="N296">
    <cfRule type="expression" dxfId="1385" priority="428">
      <formula>N296&lt;0</formula>
    </cfRule>
  </conditionalFormatting>
  <conditionalFormatting sqref="O294:T295">
    <cfRule type="expression" dxfId="1384" priority="426">
      <formula>O294&lt;0</formula>
    </cfRule>
  </conditionalFormatting>
  <conditionalFormatting sqref="H296:M297">
    <cfRule type="expression" dxfId="1383" priority="425">
      <formula>H296&lt;0</formula>
    </cfRule>
  </conditionalFormatting>
  <conditionalFormatting sqref="O296:T297">
    <cfRule type="expression" dxfId="1382" priority="424">
      <formula>O296&lt;0</formula>
    </cfRule>
  </conditionalFormatting>
  <conditionalFormatting sqref="N345">
    <cfRule type="expression" dxfId="1381" priority="422">
      <formula>N345&lt;0</formula>
    </cfRule>
  </conditionalFormatting>
  <conditionalFormatting sqref="N346 N348">
    <cfRule type="expression" dxfId="1380" priority="423">
      <formula>N346&lt;0</formula>
    </cfRule>
  </conditionalFormatting>
  <conditionalFormatting sqref="H345:M346">
    <cfRule type="expression" dxfId="1379" priority="420">
      <formula>H345&lt;0</formula>
    </cfRule>
  </conditionalFormatting>
  <conditionalFormatting sqref="N347">
    <cfRule type="expression" dxfId="1378" priority="421">
      <formula>N347&lt;0</formula>
    </cfRule>
  </conditionalFormatting>
  <conditionalFormatting sqref="O345:T346">
    <cfRule type="expression" dxfId="1377" priority="419">
      <formula>O345&lt;0</formula>
    </cfRule>
  </conditionalFormatting>
  <conditionalFormatting sqref="H347:M348">
    <cfRule type="expression" dxfId="1376" priority="418">
      <formula>H347&lt;0</formula>
    </cfRule>
  </conditionalFormatting>
  <conditionalFormatting sqref="O347:T348">
    <cfRule type="expression" dxfId="1375" priority="417">
      <formula>O347&lt;0</formula>
    </cfRule>
  </conditionalFormatting>
  <conditionalFormatting sqref="N396">
    <cfRule type="expression" dxfId="1374" priority="415">
      <formula>N396&lt;0</formula>
    </cfRule>
  </conditionalFormatting>
  <conditionalFormatting sqref="N397 N399">
    <cfRule type="expression" dxfId="1373" priority="416">
      <formula>N397&lt;0</formula>
    </cfRule>
  </conditionalFormatting>
  <conditionalFormatting sqref="H396:M397">
    <cfRule type="expression" dxfId="1372" priority="413">
      <formula>H396&lt;0</formula>
    </cfRule>
  </conditionalFormatting>
  <conditionalFormatting sqref="N398">
    <cfRule type="expression" dxfId="1371" priority="414">
      <formula>N398&lt;0</formula>
    </cfRule>
  </conditionalFormatting>
  <conditionalFormatting sqref="O396:T397">
    <cfRule type="expression" dxfId="1370" priority="412">
      <formula>O396&lt;0</formula>
    </cfRule>
  </conditionalFormatting>
  <conditionalFormatting sqref="H398:M399">
    <cfRule type="expression" dxfId="1369" priority="411">
      <formula>H398&lt;0</formula>
    </cfRule>
  </conditionalFormatting>
  <conditionalFormatting sqref="O398:T399">
    <cfRule type="expression" dxfId="1368" priority="410">
      <formula>O398&lt;0</formula>
    </cfRule>
  </conditionalFormatting>
  <conditionalFormatting sqref="N447">
    <cfRule type="expression" dxfId="1367" priority="408">
      <formula>N447&lt;0</formula>
    </cfRule>
  </conditionalFormatting>
  <conditionalFormatting sqref="N448 N450">
    <cfRule type="expression" dxfId="1366" priority="409">
      <formula>N448&lt;0</formula>
    </cfRule>
  </conditionalFormatting>
  <conditionalFormatting sqref="H447:M448">
    <cfRule type="expression" dxfId="1365" priority="406">
      <formula>H447&lt;0</formula>
    </cfRule>
  </conditionalFormatting>
  <conditionalFormatting sqref="N449">
    <cfRule type="expression" dxfId="1364" priority="407">
      <formula>N449&lt;0</formula>
    </cfRule>
  </conditionalFormatting>
  <conditionalFormatting sqref="O447:T448">
    <cfRule type="expression" dxfId="1363" priority="405">
      <formula>O447&lt;0</formula>
    </cfRule>
  </conditionalFormatting>
  <conditionalFormatting sqref="H449:M450">
    <cfRule type="expression" dxfId="1362" priority="404">
      <formula>H449&lt;0</formula>
    </cfRule>
  </conditionalFormatting>
  <conditionalFormatting sqref="O449:T450">
    <cfRule type="expression" dxfId="1361" priority="403">
      <formula>O449&lt;0</formula>
    </cfRule>
  </conditionalFormatting>
  <conditionalFormatting sqref="N498">
    <cfRule type="expression" dxfId="1360" priority="401">
      <formula>N498&lt;0</formula>
    </cfRule>
  </conditionalFormatting>
  <conditionalFormatting sqref="N499 N501">
    <cfRule type="expression" dxfId="1359" priority="402">
      <formula>N499&lt;0</formula>
    </cfRule>
  </conditionalFormatting>
  <conditionalFormatting sqref="H498:M499">
    <cfRule type="expression" dxfId="1358" priority="399">
      <formula>H498&lt;0</formula>
    </cfRule>
  </conditionalFormatting>
  <conditionalFormatting sqref="N500">
    <cfRule type="expression" dxfId="1357" priority="400">
      <formula>N500&lt;0</formula>
    </cfRule>
  </conditionalFormatting>
  <conditionalFormatting sqref="O498:T499">
    <cfRule type="expression" dxfId="1356" priority="398">
      <formula>O498&lt;0</formula>
    </cfRule>
  </conditionalFormatting>
  <conditionalFormatting sqref="H500:M501">
    <cfRule type="expression" dxfId="1355" priority="397">
      <formula>H500&lt;0</formula>
    </cfRule>
  </conditionalFormatting>
  <conditionalFormatting sqref="O500:T501">
    <cfRule type="expression" dxfId="1354" priority="396">
      <formula>O500&lt;0</formula>
    </cfRule>
  </conditionalFormatting>
  <conditionalFormatting sqref="N82">
    <cfRule type="expression" dxfId="1353" priority="392">
      <formula>N82&lt;0</formula>
    </cfRule>
  </conditionalFormatting>
  <conditionalFormatting sqref="H66:M67">
    <cfRule type="expression" dxfId="1352" priority="391">
      <formula>H66&lt;0</formula>
    </cfRule>
  </conditionalFormatting>
  <conditionalFormatting sqref="O66:T67">
    <cfRule type="expression" dxfId="1351" priority="390">
      <formula>O66&lt;0</formula>
    </cfRule>
  </conditionalFormatting>
  <conditionalFormatting sqref="O74:T75">
    <cfRule type="expression" dxfId="1350" priority="388">
      <formula>O74&lt;0</formula>
    </cfRule>
  </conditionalFormatting>
  <conditionalFormatting sqref="H74:M75">
    <cfRule type="expression" dxfId="1349" priority="389">
      <formula>H74&lt;0</formula>
    </cfRule>
  </conditionalFormatting>
  <conditionalFormatting sqref="H82:M83">
    <cfRule type="expression" dxfId="1348" priority="387">
      <formula>H82&lt;0</formula>
    </cfRule>
  </conditionalFormatting>
  <conditionalFormatting sqref="O82:T83">
    <cfRule type="expression" dxfId="1347" priority="386">
      <formula>O82&lt;0</formula>
    </cfRule>
  </conditionalFormatting>
  <conditionalFormatting sqref="N67 N75 N83">
    <cfRule type="expression" dxfId="1346" priority="395">
      <formula>N67&lt;0</formula>
    </cfRule>
  </conditionalFormatting>
  <conditionalFormatting sqref="N66">
    <cfRule type="expression" dxfId="1345" priority="394">
      <formula>N66&lt;0</formula>
    </cfRule>
  </conditionalFormatting>
  <conditionalFormatting sqref="N74">
    <cfRule type="expression" dxfId="1344" priority="393">
      <formula>N74&lt;0</formula>
    </cfRule>
  </conditionalFormatting>
  <conditionalFormatting sqref="H62:M65">
    <cfRule type="expression" dxfId="1343" priority="385">
      <formula>H62&lt;0</formula>
    </cfRule>
  </conditionalFormatting>
  <conditionalFormatting sqref="N60:N61 N63 N65">
    <cfRule type="expression" dxfId="1342" priority="383">
      <formula>N60&lt;0</formula>
    </cfRule>
  </conditionalFormatting>
  <conditionalFormatting sqref="H60:M65">
    <cfRule type="expression" dxfId="1341" priority="384">
      <formula>H60&lt;0</formula>
    </cfRule>
  </conditionalFormatting>
  <conditionalFormatting sqref="N62">
    <cfRule type="expression" dxfId="1340" priority="382">
      <formula>N62&lt;0</formula>
    </cfRule>
  </conditionalFormatting>
  <conditionalFormatting sqref="N64">
    <cfRule type="expression" dxfId="1339" priority="381">
      <formula>N64&lt;0</formula>
    </cfRule>
  </conditionalFormatting>
  <conditionalFormatting sqref="O60:T65">
    <cfRule type="expression" dxfId="1338" priority="380">
      <formula>O60&lt;0</formula>
    </cfRule>
  </conditionalFormatting>
  <conditionalFormatting sqref="H70:M73">
    <cfRule type="expression" dxfId="1337" priority="379">
      <formula>H70&lt;0</formula>
    </cfRule>
  </conditionalFormatting>
  <conditionalFormatting sqref="N68:N69 N71 N73">
    <cfRule type="expression" dxfId="1336" priority="377">
      <formula>N68&lt;0</formula>
    </cfRule>
  </conditionalFormatting>
  <conditionalFormatting sqref="H68:M73">
    <cfRule type="expression" dxfId="1335" priority="378">
      <formula>H68&lt;0</formula>
    </cfRule>
  </conditionalFormatting>
  <conditionalFormatting sqref="N70">
    <cfRule type="expression" dxfId="1334" priority="376">
      <formula>N70&lt;0</formula>
    </cfRule>
  </conditionalFormatting>
  <conditionalFormatting sqref="N72">
    <cfRule type="expression" dxfId="1333" priority="375">
      <formula>N72&lt;0</formula>
    </cfRule>
  </conditionalFormatting>
  <conditionalFormatting sqref="O68:T73">
    <cfRule type="expression" dxfId="1332" priority="374">
      <formula>O68&lt;0</formula>
    </cfRule>
  </conditionalFormatting>
  <conditionalFormatting sqref="H78:M81">
    <cfRule type="expression" dxfId="1331" priority="373">
      <formula>H78&lt;0</formula>
    </cfRule>
  </conditionalFormatting>
  <conditionalFormatting sqref="N76:N77 N79 N81">
    <cfRule type="expression" dxfId="1330" priority="371">
      <formula>N76&lt;0</formula>
    </cfRule>
  </conditionalFormatting>
  <conditionalFormatting sqref="H76:M81">
    <cfRule type="expression" dxfId="1329" priority="372">
      <formula>H76&lt;0</formula>
    </cfRule>
  </conditionalFormatting>
  <conditionalFormatting sqref="N78">
    <cfRule type="expression" dxfId="1328" priority="370">
      <formula>N78&lt;0</formula>
    </cfRule>
  </conditionalFormatting>
  <conditionalFormatting sqref="N80">
    <cfRule type="expression" dxfId="1327" priority="369">
      <formula>N80&lt;0</formula>
    </cfRule>
  </conditionalFormatting>
  <conditionalFormatting sqref="O76:T81">
    <cfRule type="expression" dxfId="1326" priority="368">
      <formula>O76&lt;0</formula>
    </cfRule>
  </conditionalFormatting>
  <conditionalFormatting sqref="H86:M89">
    <cfRule type="expression" dxfId="1325" priority="367">
      <formula>H86&lt;0</formula>
    </cfRule>
  </conditionalFormatting>
  <conditionalFormatting sqref="N84:N85 N87 N89">
    <cfRule type="expression" dxfId="1324" priority="365">
      <formula>N84&lt;0</formula>
    </cfRule>
  </conditionalFormatting>
  <conditionalFormatting sqref="H84:M89">
    <cfRule type="expression" dxfId="1323" priority="366">
      <formula>H84&lt;0</formula>
    </cfRule>
  </conditionalFormatting>
  <conditionalFormatting sqref="N86">
    <cfRule type="expression" dxfId="1322" priority="364">
      <formula>N86&lt;0</formula>
    </cfRule>
  </conditionalFormatting>
  <conditionalFormatting sqref="N88">
    <cfRule type="expression" dxfId="1321" priority="363">
      <formula>N88&lt;0</formula>
    </cfRule>
  </conditionalFormatting>
  <conditionalFormatting sqref="O84:T89">
    <cfRule type="expression" dxfId="1320" priority="362">
      <formula>O84&lt;0</formula>
    </cfRule>
  </conditionalFormatting>
  <conditionalFormatting sqref="N133">
    <cfRule type="expression" dxfId="1319" priority="358">
      <formula>N133&lt;0</formula>
    </cfRule>
  </conditionalFormatting>
  <conditionalFormatting sqref="H117:M118">
    <cfRule type="expression" dxfId="1318" priority="357">
      <formula>H117&lt;0</formula>
    </cfRule>
  </conditionalFormatting>
  <conditionalFormatting sqref="O117:T118">
    <cfRule type="expression" dxfId="1317" priority="356">
      <formula>O117&lt;0</formula>
    </cfRule>
  </conditionalFormatting>
  <conditionalFormatting sqref="O125:T126">
    <cfRule type="expression" dxfId="1316" priority="354">
      <formula>O125&lt;0</formula>
    </cfRule>
  </conditionalFormatting>
  <conditionalFormatting sqref="H125:M126">
    <cfRule type="expression" dxfId="1315" priority="355">
      <formula>H125&lt;0</formula>
    </cfRule>
  </conditionalFormatting>
  <conditionalFormatting sqref="H133:M134">
    <cfRule type="expression" dxfId="1314" priority="353">
      <formula>H133&lt;0</formula>
    </cfRule>
  </conditionalFormatting>
  <conditionalFormatting sqref="O133:T134">
    <cfRule type="expression" dxfId="1313" priority="352">
      <formula>O133&lt;0</formula>
    </cfRule>
  </conditionalFormatting>
  <conditionalFormatting sqref="N118 N126 N134">
    <cfRule type="expression" dxfId="1312" priority="361">
      <formula>N118&lt;0</formula>
    </cfRule>
  </conditionalFormatting>
  <conditionalFormatting sqref="N117">
    <cfRule type="expression" dxfId="1311" priority="360">
      <formula>N117&lt;0</formula>
    </cfRule>
  </conditionalFormatting>
  <conditionalFormatting sqref="N125">
    <cfRule type="expression" dxfId="1310" priority="359">
      <formula>N125&lt;0</formula>
    </cfRule>
  </conditionalFormatting>
  <conditionalFormatting sqref="H113:M116">
    <cfRule type="expression" dxfId="1309" priority="351">
      <formula>H113&lt;0</formula>
    </cfRule>
  </conditionalFormatting>
  <conditionalFormatting sqref="N111:N112 N114 N116">
    <cfRule type="expression" dxfId="1308" priority="349">
      <formula>N111&lt;0</formula>
    </cfRule>
  </conditionalFormatting>
  <conditionalFormatting sqref="H111:M116">
    <cfRule type="expression" dxfId="1307" priority="350">
      <formula>H111&lt;0</formula>
    </cfRule>
  </conditionalFormatting>
  <conditionalFormatting sqref="N113">
    <cfRule type="expression" dxfId="1306" priority="348">
      <formula>N113&lt;0</formula>
    </cfRule>
  </conditionalFormatting>
  <conditionalFormatting sqref="N115">
    <cfRule type="expression" dxfId="1305" priority="347">
      <formula>N115&lt;0</formula>
    </cfRule>
  </conditionalFormatting>
  <conditionalFormatting sqref="O111:T116">
    <cfRule type="expression" dxfId="1304" priority="346">
      <formula>O111&lt;0</formula>
    </cfRule>
  </conditionalFormatting>
  <conditionalFormatting sqref="H121:M124">
    <cfRule type="expression" dxfId="1303" priority="345">
      <formula>H121&lt;0</formula>
    </cfRule>
  </conditionalFormatting>
  <conditionalFormatting sqref="N119:N120 N122 N124">
    <cfRule type="expression" dxfId="1302" priority="343">
      <formula>N119&lt;0</formula>
    </cfRule>
  </conditionalFormatting>
  <conditionalFormatting sqref="H119:M124">
    <cfRule type="expression" dxfId="1301" priority="344">
      <formula>H119&lt;0</formula>
    </cfRule>
  </conditionalFormatting>
  <conditionalFormatting sqref="N121">
    <cfRule type="expression" dxfId="1300" priority="342">
      <formula>N121&lt;0</formula>
    </cfRule>
  </conditionalFormatting>
  <conditionalFormatting sqref="N123">
    <cfRule type="expression" dxfId="1299" priority="341">
      <formula>N123&lt;0</formula>
    </cfRule>
  </conditionalFormatting>
  <conditionalFormatting sqref="O119:T124">
    <cfRule type="expression" dxfId="1298" priority="340">
      <formula>O119&lt;0</formula>
    </cfRule>
  </conditionalFormatting>
  <conditionalFormatting sqref="H129:M132">
    <cfRule type="expression" dxfId="1297" priority="339">
      <formula>H129&lt;0</formula>
    </cfRule>
  </conditionalFormatting>
  <conditionalFormatting sqref="N127:N128 N130 N132">
    <cfRule type="expression" dxfId="1296" priority="337">
      <formula>N127&lt;0</formula>
    </cfRule>
  </conditionalFormatting>
  <conditionalFormatting sqref="H127:M132">
    <cfRule type="expression" dxfId="1295" priority="338">
      <formula>H127&lt;0</formula>
    </cfRule>
  </conditionalFormatting>
  <conditionalFormatting sqref="N129">
    <cfRule type="expression" dxfId="1294" priority="336">
      <formula>N129&lt;0</formula>
    </cfRule>
  </conditionalFormatting>
  <conditionalFormatting sqref="N131">
    <cfRule type="expression" dxfId="1293" priority="335">
      <formula>N131&lt;0</formula>
    </cfRule>
  </conditionalFormatting>
  <conditionalFormatting sqref="O127:T132">
    <cfRule type="expression" dxfId="1292" priority="334">
      <formula>O127&lt;0</formula>
    </cfRule>
  </conditionalFormatting>
  <conditionalFormatting sqref="H137:M140">
    <cfRule type="expression" dxfId="1291" priority="333">
      <formula>H137&lt;0</formula>
    </cfRule>
  </conditionalFormatting>
  <conditionalFormatting sqref="N135:N136 N138 N140">
    <cfRule type="expression" dxfId="1290" priority="331">
      <formula>N135&lt;0</formula>
    </cfRule>
  </conditionalFormatting>
  <conditionalFormatting sqref="H135:M140">
    <cfRule type="expression" dxfId="1289" priority="332">
      <formula>H135&lt;0</formula>
    </cfRule>
  </conditionalFormatting>
  <conditionalFormatting sqref="N137">
    <cfRule type="expression" dxfId="1288" priority="330">
      <formula>N137&lt;0</formula>
    </cfRule>
  </conditionalFormatting>
  <conditionalFormatting sqref="N139">
    <cfRule type="expression" dxfId="1287" priority="329">
      <formula>N139&lt;0</formula>
    </cfRule>
  </conditionalFormatting>
  <conditionalFormatting sqref="O135:T140">
    <cfRule type="expression" dxfId="1286" priority="328">
      <formula>O135&lt;0</formula>
    </cfRule>
  </conditionalFormatting>
  <conditionalFormatting sqref="N184">
    <cfRule type="expression" dxfId="1285" priority="324">
      <formula>N184&lt;0</formula>
    </cfRule>
  </conditionalFormatting>
  <conditionalFormatting sqref="H168:M169">
    <cfRule type="expression" dxfId="1284" priority="323">
      <formula>H168&lt;0</formula>
    </cfRule>
  </conditionalFormatting>
  <conditionalFormatting sqref="O168:T169">
    <cfRule type="expression" dxfId="1283" priority="322">
      <formula>O168&lt;0</formula>
    </cfRule>
  </conditionalFormatting>
  <conditionalFormatting sqref="O176:T177">
    <cfRule type="expression" dxfId="1282" priority="320">
      <formula>O176&lt;0</formula>
    </cfRule>
  </conditionalFormatting>
  <conditionalFormatting sqref="H176:M177">
    <cfRule type="expression" dxfId="1281" priority="321">
      <formula>H176&lt;0</formula>
    </cfRule>
  </conditionalFormatting>
  <conditionalFormatting sqref="H184:M185">
    <cfRule type="expression" dxfId="1280" priority="319">
      <formula>H184&lt;0</formula>
    </cfRule>
  </conditionalFormatting>
  <conditionalFormatting sqref="O184:T185">
    <cfRule type="expression" dxfId="1279" priority="318">
      <formula>O184&lt;0</formula>
    </cfRule>
  </conditionalFormatting>
  <conditionalFormatting sqref="N169 N177 N185">
    <cfRule type="expression" dxfId="1278" priority="327">
      <formula>N169&lt;0</formula>
    </cfRule>
  </conditionalFormatting>
  <conditionalFormatting sqref="N168">
    <cfRule type="expression" dxfId="1277" priority="326">
      <formula>N168&lt;0</formula>
    </cfRule>
  </conditionalFormatting>
  <conditionalFormatting sqref="N176">
    <cfRule type="expression" dxfId="1276" priority="325">
      <formula>N176&lt;0</formula>
    </cfRule>
  </conditionalFormatting>
  <conditionalFormatting sqref="H164:M167">
    <cfRule type="expression" dxfId="1275" priority="317">
      <formula>H164&lt;0</formula>
    </cfRule>
  </conditionalFormatting>
  <conditionalFormatting sqref="N162:N163 N165 N167">
    <cfRule type="expression" dxfId="1274" priority="315">
      <formula>N162&lt;0</formula>
    </cfRule>
  </conditionalFormatting>
  <conditionalFormatting sqref="H162:M167">
    <cfRule type="expression" dxfId="1273" priority="316">
      <formula>H162&lt;0</formula>
    </cfRule>
  </conditionalFormatting>
  <conditionalFormatting sqref="N164">
    <cfRule type="expression" dxfId="1272" priority="314">
      <formula>N164&lt;0</formula>
    </cfRule>
  </conditionalFormatting>
  <conditionalFormatting sqref="N166">
    <cfRule type="expression" dxfId="1271" priority="313">
      <formula>N166&lt;0</formula>
    </cfRule>
  </conditionalFormatting>
  <conditionalFormatting sqref="O162:T167">
    <cfRule type="expression" dxfId="1270" priority="312">
      <formula>O162&lt;0</formula>
    </cfRule>
  </conditionalFormatting>
  <conditionalFormatting sqref="H172:M175">
    <cfRule type="expression" dxfId="1269" priority="311">
      <formula>H172&lt;0</formula>
    </cfRule>
  </conditionalFormatting>
  <conditionalFormatting sqref="N170:N171 N173 N175">
    <cfRule type="expression" dxfId="1268" priority="309">
      <formula>N170&lt;0</formula>
    </cfRule>
  </conditionalFormatting>
  <conditionalFormatting sqref="H170:M175">
    <cfRule type="expression" dxfId="1267" priority="310">
      <formula>H170&lt;0</formula>
    </cfRule>
  </conditionalFormatting>
  <conditionalFormatting sqref="N172">
    <cfRule type="expression" dxfId="1266" priority="308">
      <formula>N172&lt;0</formula>
    </cfRule>
  </conditionalFormatting>
  <conditionalFormatting sqref="N174">
    <cfRule type="expression" dxfId="1265" priority="307">
      <formula>N174&lt;0</formula>
    </cfRule>
  </conditionalFormatting>
  <conditionalFormatting sqref="O170:T175">
    <cfRule type="expression" dxfId="1264" priority="306">
      <formula>O170&lt;0</formula>
    </cfRule>
  </conditionalFormatting>
  <conditionalFormatting sqref="H180:M183">
    <cfRule type="expression" dxfId="1263" priority="305">
      <formula>H180&lt;0</formula>
    </cfRule>
  </conditionalFormatting>
  <conditionalFormatting sqref="N178:N179 N181 N183">
    <cfRule type="expression" dxfId="1262" priority="303">
      <formula>N178&lt;0</formula>
    </cfRule>
  </conditionalFormatting>
  <conditionalFormatting sqref="H178:M183">
    <cfRule type="expression" dxfId="1261" priority="304">
      <formula>H178&lt;0</formula>
    </cfRule>
  </conditionalFormatting>
  <conditionalFormatting sqref="N180">
    <cfRule type="expression" dxfId="1260" priority="302">
      <formula>N180&lt;0</formula>
    </cfRule>
  </conditionalFormatting>
  <conditionalFormatting sqref="N182">
    <cfRule type="expression" dxfId="1259" priority="301">
      <formula>N182&lt;0</formula>
    </cfRule>
  </conditionalFormatting>
  <conditionalFormatting sqref="O178:T183">
    <cfRule type="expression" dxfId="1258" priority="300">
      <formula>O178&lt;0</formula>
    </cfRule>
  </conditionalFormatting>
  <conditionalFormatting sqref="H188:M191">
    <cfRule type="expression" dxfId="1257" priority="299">
      <formula>H188&lt;0</formula>
    </cfRule>
  </conditionalFormatting>
  <conditionalFormatting sqref="N186:N187 N189 N191">
    <cfRule type="expression" dxfId="1256" priority="297">
      <formula>N186&lt;0</formula>
    </cfRule>
  </conditionalFormatting>
  <conditionalFormatting sqref="H186:M191">
    <cfRule type="expression" dxfId="1255" priority="298">
      <formula>H186&lt;0</formula>
    </cfRule>
  </conditionalFormatting>
  <conditionalFormatting sqref="N188">
    <cfRule type="expression" dxfId="1254" priority="296">
      <formula>N188&lt;0</formula>
    </cfRule>
  </conditionalFormatting>
  <conditionalFormatting sqref="N190">
    <cfRule type="expression" dxfId="1253" priority="295">
      <formula>N190&lt;0</formula>
    </cfRule>
  </conditionalFormatting>
  <conditionalFormatting sqref="O186:T191">
    <cfRule type="expression" dxfId="1252" priority="294">
      <formula>O186&lt;0</formula>
    </cfRule>
  </conditionalFormatting>
  <conditionalFormatting sqref="N235">
    <cfRule type="expression" dxfId="1251" priority="290">
      <formula>N235&lt;0</formula>
    </cfRule>
  </conditionalFormatting>
  <conditionalFormatting sqref="H219:M220">
    <cfRule type="expression" dxfId="1250" priority="289">
      <formula>H219&lt;0</formula>
    </cfRule>
  </conditionalFormatting>
  <conditionalFormatting sqref="O219:T220">
    <cfRule type="expression" dxfId="1249" priority="288">
      <formula>O219&lt;0</formula>
    </cfRule>
  </conditionalFormatting>
  <conditionalFormatting sqref="O227:T228">
    <cfRule type="expression" dxfId="1248" priority="286">
      <formula>O227&lt;0</formula>
    </cfRule>
  </conditionalFormatting>
  <conditionalFormatting sqref="H227:M228">
    <cfRule type="expression" dxfId="1247" priority="287">
      <formula>H227&lt;0</formula>
    </cfRule>
  </conditionalFormatting>
  <conditionalFormatting sqref="H235:M236">
    <cfRule type="expression" dxfId="1246" priority="285">
      <formula>H235&lt;0</formula>
    </cfRule>
  </conditionalFormatting>
  <conditionalFormatting sqref="O235:T236">
    <cfRule type="expression" dxfId="1245" priority="284">
      <formula>O235&lt;0</formula>
    </cfRule>
  </conditionalFormatting>
  <conditionalFormatting sqref="N220 N228 N236">
    <cfRule type="expression" dxfId="1244" priority="293">
      <formula>N220&lt;0</formula>
    </cfRule>
  </conditionalFormatting>
  <conditionalFormatting sqref="N219">
    <cfRule type="expression" dxfId="1243" priority="292">
      <formula>N219&lt;0</formula>
    </cfRule>
  </conditionalFormatting>
  <conditionalFormatting sqref="N227">
    <cfRule type="expression" dxfId="1242" priority="291">
      <formula>N227&lt;0</formula>
    </cfRule>
  </conditionalFormatting>
  <conditionalFormatting sqref="H215:M218">
    <cfRule type="expression" dxfId="1241" priority="283">
      <formula>H215&lt;0</formula>
    </cfRule>
  </conditionalFormatting>
  <conditionalFormatting sqref="N213:N214 N216 N218">
    <cfRule type="expression" dxfId="1240" priority="281">
      <formula>N213&lt;0</formula>
    </cfRule>
  </conditionalFormatting>
  <conditionalFormatting sqref="H213:M218">
    <cfRule type="expression" dxfId="1239" priority="282">
      <formula>H213&lt;0</formula>
    </cfRule>
  </conditionalFormatting>
  <conditionalFormatting sqref="N215">
    <cfRule type="expression" dxfId="1238" priority="280">
      <formula>N215&lt;0</formula>
    </cfRule>
  </conditionalFormatting>
  <conditionalFormatting sqref="N217">
    <cfRule type="expression" dxfId="1237" priority="279">
      <formula>N217&lt;0</formula>
    </cfRule>
  </conditionalFormatting>
  <conditionalFormatting sqref="O213:T218">
    <cfRule type="expression" dxfId="1236" priority="278">
      <formula>O213&lt;0</formula>
    </cfRule>
  </conditionalFormatting>
  <conditionalFormatting sqref="H223:M226">
    <cfRule type="expression" dxfId="1235" priority="277">
      <formula>H223&lt;0</formula>
    </cfRule>
  </conditionalFormatting>
  <conditionalFormatting sqref="N221:N222 N224 N226">
    <cfRule type="expression" dxfId="1234" priority="275">
      <formula>N221&lt;0</formula>
    </cfRule>
  </conditionalFormatting>
  <conditionalFormatting sqref="H221:M226">
    <cfRule type="expression" dxfId="1233" priority="276">
      <formula>H221&lt;0</formula>
    </cfRule>
  </conditionalFormatting>
  <conditionalFormatting sqref="N223">
    <cfRule type="expression" dxfId="1232" priority="274">
      <formula>N223&lt;0</formula>
    </cfRule>
  </conditionalFormatting>
  <conditionalFormatting sqref="N225">
    <cfRule type="expression" dxfId="1231" priority="273">
      <formula>N225&lt;0</formula>
    </cfRule>
  </conditionalFormatting>
  <conditionalFormatting sqref="O221:T226">
    <cfRule type="expression" dxfId="1230" priority="272">
      <formula>O221&lt;0</formula>
    </cfRule>
  </conditionalFormatting>
  <conditionalFormatting sqref="H231:M234">
    <cfRule type="expression" dxfId="1229" priority="271">
      <formula>H231&lt;0</formula>
    </cfRule>
  </conditionalFormatting>
  <conditionalFormatting sqref="N229:N230 N232 N234">
    <cfRule type="expression" dxfId="1228" priority="269">
      <formula>N229&lt;0</formula>
    </cfRule>
  </conditionalFormatting>
  <conditionalFormatting sqref="H229:M234">
    <cfRule type="expression" dxfId="1227" priority="270">
      <formula>H229&lt;0</formula>
    </cfRule>
  </conditionalFormatting>
  <conditionalFormatting sqref="N231">
    <cfRule type="expression" dxfId="1226" priority="268">
      <formula>N231&lt;0</formula>
    </cfRule>
  </conditionalFormatting>
  <conditionalFormatting sqref="N233">
    <cfRule type="expression" dxfId="1225" priority="267">
      <formula>N233&lt;0</formula>
    </cfRule>
  </conditionalFormatting>
  <conditionalFormatting sqref="O229:T234">
    <cfRule type="expression" dxfId="1224" priority="266">
      <formula>O229&lt;0</formula>
    </cfRule>
  </conditionalFormatting>
  <conditionalFormatting sqref="H239:M242">
    <cfRule type="expression" dxfId="1223" priority="265">
      <formula>H239&lt;0</formula>
    </cfRule>
  </conditionalFormatting>
  <conditionalFormatting sqref="N237:N238 N240 N242">
    <cfRule type="expression" dxfId="1222" priority="263">
      <formula>N237&lt;0</formula>
    </cfRule>
  </conditionalFormatting>
  <conditionalFormatting sqref="H237:M242">
    <cfRule type="expression" dxfId="1221" priority="264">
      <formula>H237&lt;0</formula>
    </cfRule>
  </conditionalFormatting>
  <conditionalFormatting sqref="N239">
    <cfRule type="expression" dxfId="1220" priority="262">
      <formula>N239&lt;0</formula>
    </cfRule>
  </conditionalFormatting>
  <conditionalFormatting sqref="N241">
    <cfRule type="expression" dxfId="1219" priority="261">
      <formula>N241&lt;0</formula>
    </cfRule>
  </conditionalFormatting>
  <conditionalFormatting sqref="O237:T242">
    <cfRule type="expression" dxfId="1218" priority="260">
      <formula>O237&lt;0</formula>
    </cfRule>
  </conditionalFormatting>
  <conditionalFormatting sqref="N286">
    <cfRule type="expression" dxfId="1217" priority="256">
      <formula>N286&lt;0</formula>
    </cfRule>
  </conditionalFormatting>
  <conditionalFormatting sqref="H270:M271">
    <cfRule type="expression" dxfId="1216" priority="255">
      <formula>H270&lt;0</formula>
    </cfRule>
  </conditionalFormatting>
  <conditionalFormatting sqref="O270:T271">
    <cfRule type="expression" dxfId="1215" priority="254">
      <formula>O270&lt;0</formula>
    </cfRule>
  </conditionalFormatting>
  <conditionalFormatting sqref="O278:T279">
    <cfRule type="expression" dxfId="1214" priority="252">
      <formula>O278&lt;0</formula>
    </cfRule>
  </conditionalFormatting>
  <conditionalFormatting sqref="H278:M279">
    <cfRule type="expression" dxfId="1213" priority="253">
      <formula>H278&lt;0</formula>
    </cfRule>
  </conditionalFormatting>
  <conditionalFormatting sqref="H286:M287">
    <cfRule type="expression" dxfId="1212" priority="251">
      <formula>H286&lt;0</formula>
    </cfRule>
  </conditionalFormatting>
  <conditionalFormatting sqref="O286:T287">
    <cfRule type="expression" dxfId="1211" priority="250">
      <formula>O286&lt;0</formula>
    </cfRule>
  </conditionalFormatting>
  <conditionalFormatting sqref="N271 N279 N287">
    <cfRule type="expression" dxfId="1210" priority="259">
      <formula>N271&lt;0</formula>
    </cfRule>
  </conditionalFormatting>
  <conditionalFormatting sqref="N270">
    <cfRule type="expression" dxfId="1209" priority="258">
      <formula>N270&lt;0</formula>
    </cfRule>
  </conditionalFormatting>
  <conditionalFormatting sqref="N278">
    <cfRule type="expression" dxfId="1208" priority="257">
      <formula>N278&lt;0</formula>
    </cfRule>
  </conditionalFormatting>
  <conditionalFormatting sqref="H266:M269">
    <cfRule type="expression" dxfId="1207" priority="249">
      <formula>H266&lt;0</formula>
    </cfRule>
  </conditionalFormatting>
  <conditionalFormatting sqref="N264:N265 N267 N269">
    <cfRule type="expression" dxfId="1206" priority="247">
      <formula>N264&lt;0</formula>
    </cfRule>
  </conditionalFormatting>
  <conditionalFormatting sqref="H264:M269">
    <cfRule type="expression" dxfId="1205" priority="248">
      <formula>H264&lt;0</formula>
    </cfRule>
  </conditionalFormatting>
  <conditionalFormatting sqref="N266">
    <cfRule type="expression" dxfId="1204" priority="246">
      <formula>N266&lt;0</formula>
    </cfRule>
  </conditionalFormatting>
  <conditionalFormatting sqref="N268">
    <cfRule type="expression" dxfId="1203" priority="245">
      <formula>N268&lt;0</formula>
    </cfRule>
  </conditionalFormatting>
  <conditionalFormatting sqref="O264:T269">
    <cfRule type="expression" dxfId="1202" priority="244">
      <formula>O264&lt;0</formula>
    </cfRule>
  </conditionalFormatting>
  <conditionalFormatting sqref="H274:M277">
    <cfRule type="expression" dxfId="1201" priority="243">
      <formula>H274&lt;0</formula>
    </cfRule>
  </conditionalFormatting>
  <conditionalFormatting sqref="N272:N273 N275 N277">
    <cfRule type="expression" dxfId="1200" priority="241">
      <formula>N272&lt;0</formula>
    </cfRule>
  </conditionalFormatting>
  <conditionalFormatting sqref="H272:M277">
    <cfRule type="expression" dxfId="1199" priority="242">
      <formula>H272&lt;0</formula>
    </cfRule>
  </conditionalFormatting>
  <conditionalFormatting sqref="N274">
    <cfRule type="expression" dxfId="1198" priority="240">
      <formula>N274&lt;0</formula>
    </cfRule>
  </conditionalFormatting>
  <conditionalFormatting sqref="N276">
    <cfRule type="expression" dxfId="1197" priority="239">
      <formula>N276&lt;0</formula>
    </cfRule>
  </conditionalFormatting>
  <conditionalFormatting sqref="O272:T277">
    <cfRule type="expression" dxfId="1196" priority="238">
      <formula>O272&lt;0</formula>
    </cfRule>
  </conditionalFormatting>
  <conditionalFormatting sqref="H282:M285">
    <cfRule type="expression" dxfId="1195" priority="237">
      <formula>H282&lt;0</formula>
    </cfRule>
  </conditionalFormatting>
  <conditionalFormatting sqref="N280:N281 N283 N285">
    <cfRule type="expression" dxfId="1194" priority="235">
      <formula>N280&lt;0</formula>
    </cfRule>
  </conditionalFormatting>
  <conditionalFormatting sqref="H280:M285">
    <cfRule type="expression" dxfId="1193" priority="236">
      <formula>H280&lt;0</formula>
    </cfRule>
  </conditionalFormatting>
  <conditionalFormatting sqref="N282">
    <cfRule type="expression" dxfId="1192" priority="234">
      <formula>N282&lt;0</formula>
    </cfRule>
  </conditionalFormatting>
  <conditionalFormatting sqref="N284">
    <cfRule type="expression" dxfId="1191" priority="233">
      <formula>N284&lt;0</formula>
    </cfRule>
  </conditionalFormatting>
  <conditionalFormatting sqref="O280:T285">
    <cfRule type="expression" dxfId="1190" priority="232">
      <formula>O280&lt;0</formula>
    </cfRule>
  </conditionalFormatting>
  <conditionalFormatting sqref="H290:M293">
    <cfRule type="expression" dxfId="1189" priority="231">
      <formula>H290&lt;0</formula>
    </cfRule>
  </conditionalFormatting>
  <conditionalFormatting sqref="N288:N289 N291 N293">
    <cfRule type="expression" dxfId="1188" priority="229">
      <formula>N288&lt;0</formula>
    </cfRule>
  </conditionalFormatting>
  <conditionalFormatting sqref="H288:M293">
    <cfRule type="expression" dxfId="1187" priority="230">
      <formula>H288&lt;0</formula>
    </cfRule>
  </conditionalFormatting>
  <conditionalFormatting sqref="N290">
    <cfRule type="expression" dxfId="1186" priority="228">
      <formula>N290&lt;0</formula>
    </cfRule>
  </conditionalFormatting>
  <conditionalFormatting sqref="N292">
    <cfRule type="expression" dxfId="1185" priority="227">
      <formula>N292&lt;0</formula>
    </cfRule>
  </conditionalFormatting>
  <conditionalFormatting sqref="O288:T293">
    <cfRule type="expression" dxfId="1184" priority="226">
      <formula>O288&lt;0</formula>
    </cfRule>
  </conditionalFormatting>
  <conditionalFormatting sqref="N337">
    <cfRule type="expression" dxfId="1183" priority="222">
      <formula>N337&lt;0</formula>
    </cfRule>
  </conditionalFormatting>
  <conditionalFormatting sqref="H321:M322">
    <cfRule type="expression" dxfId="1182" priority="221">
      <formula>H321&lt;0</formula>
    </cfRule>
  </conditionalFormatting>
  <conditionalFormatting sqref="O321:T322">
    <cfRule type="expression" dxfId="1181" priority="220">
      <formula>O321&lt;0</formula>
    </cfRule>
  </conditionalFormatting>
  <conditionalFormatting sqref="O329:T330">
    <cfRule type="expression" dxfId="1180" priority="218">
      <formula>O329&lt;0</formula>
    </cfRule>
  </conditionalFormatting>
  <conditionalFormatting sqref="H329:M330">
    <cfRule type="expression" dxfId="1179" priority="219">
      <formula>H329&lt;0</formula>
    </cfRule>
  </conditionalFormatting>
  <conditionalFormatting sqref="H337:M338">
    <cfRule type="expression" dxfId="1178" priority="217">
      <formula>H337&lt;0</formula>
    </cfRule>
  </conditionalFormatting>
  <conditionalFormatting sqref="O337:T338">
    <cfRule type="expression" dxfId="1177" priority="216">
      <formula>O337&lt;0</formula>
    </cfRule>
  </conditionalFormatting>
  <conditionalFormatting sqref="N322 N330 N338">
    <cfRule type="expression" dxfId="1176" priority="225">
      <formula>N322&lt;0</formula>
    </cfRule>
  </conditionalFormatting>
  <conditionalFormatting sqref="N321">
    <cfRule type="expression" dxfId="1175" priority="224">
      <formula>N321&lt;0</formula>
    </cfRule>
  </conditionalFormatting>
  <conditionalFormatting sqref="N329">
    <cfRule type="expression" dxfId="1174" priority="223">
      <formula>N329&lt;0</formula>
    </cfRule>
  </conditionalFormatting>
  <conditionalFormatting sqref="H317:M320">
    <cfRule type="expression" dxfId="1173" priority="215">
      <formula>H317&lt;0</formula>
    </cfRule>
  </conditionalFormatting>
  <conditionalFormatting sqref="N315:N316 N318 N320">
    <cfRule type="expression" dxfId="1172" priority="213">
      <formula>N315&lt;0</formula>
    </cfRule>
  </conditionalFormatting>
  <conditionalFormatting sqref="H315:M320">
    <cfRule type="expression" dxfId="1171" priority="214">
      <formula>H315&lt;0</formula>
    </cfRule>
  </conditionalFormatting>
  <conditionalFormatting sqref="N317">
    <cfRule type="expression" dxfId="1170" priority="212">
      <formula>N317&lt;0</formula>
    </cfRule>
  </conditionalFormatting>
  <conditionalFormatting sqref="N319">
    <cfRule type="expression" dxfId="1169" priority="211">
      <formula>N319&lt;0</formula>
    </cfRule>
  </conditionalFormatting>
  <conditionalFormatting sqref="O315:T320">
    <cfRule type="expression" dxfId="1168" priority="210">
      <formula>O315&lt;0</formula>
    </cfRule>
  </conditionalFormatting>
  <conditionalFormatting sqref="H325:M328">
    <cfRule type="expression" dxfId="1167" priority="209">
      <formula>H325&lt;0</formula>
    </cfRule>
  </conditionalFormatting>
  <conditionalFormatting sqref="N323:N324 N326 N328">
    <cfRule type="expression" dxfId="1166" priority="207">
      <formula>N323&lt;0</formula>
    </cfRule>
  </conditionalFormatting>
  <conditionalFormatting sqref="H323:M328">
    <cfRule type="expression" dxfId="1165" priority="208">
      <formula>H323&lt;0</formula>
    </cfRule>
  </conditionalFormatting>
  <conditionalFormatting sqref="N325">
    <cfRule type="expression" dxfId="1164" priority="206">
      <formula>N325&lt;0</formula>
    </cfRule>
  </conditionalFormatting>
  <conditionalFormatting sqref="N327">
    <cfRule type="expression" dxfId="1163" priority="205">
      <formula>N327&lt;0</formula>
    </cfRule>
  </conditionalFormatting>
  <conditionalFormatting sqref="O323:T328">
    <cfRule type="expression" dxfId="1162" priority="204">
      <formula>O323&lt;0</formula>
    </cfRule>
  </conditionalFormatting>
  <conditionalFormatting sqref="H333:M336">
    <cfRule type="expression" dxfId="1161" priority="203">
      <formula>H333&lt;0</formula>
    </cfRule>
  </conditionalFormatting>
  <conditionalFormatting sqref="N331:N332 N334 N336">
    <cfRule type="expression" dxfId="1160" priority="201">
      <formula>N331&lt;0</formula>
    </cfRule>
  </conditionalFormatting>
  <conditionalFormatting sqref="H331:M336">
    <cfRule type="expression" dxfId="1159" priority="202">
      <formula>H331&lt;0</formula>
    </cfRule>
  </conditionalFormatting>
  <conditionalFormatting sqref="N333">
    <cfRule type="expression" dxfId="1158" priority="200">
      <formula>N333&lt;0</formula>
    </cfRule>
  </conditionalFormatting>
  <conditionalFormatting sqref="N335">
    <cfRule type="expression" dxfId="1157" priority="199">
      <formula>N335&lt;0</formula>
    </cfRule>
  </conditionalFormatting>
  <conditionalFormatting sqref="O331:T336">
    <cfRule type="expression" dxfId="1156" priority="198">
      <formula>O331&lt;0</formula>
    </cfRule>
  </conditionalFormatting>
  <conditionalFormatting sqref="H341:M344">
    <cfRule type="expression" dxfId="1155" priority="197">
      <formula>H341&lt;0</formula>
    </cfRule>
  </conditionalFormatting>
  <conditionalFormatting sqref="N339:N340 N342 N344">
    <cfRule type="expression" dxfId="1154" priority="195">
      <formula>N339&lt;0</formula>
    </cfRule>
  </conditionalFormatting>
  <conditionalFormatting sqref="H339:M344">
    <cfRule type="expression" dxfId="1153" priority="196">
      <formula>H339&lt;0</formula>
    </cfRule>
  </conditionalFormatting>
  <conditionalFormatting sqref="N341">
    <cfRule type="expression" dxfId="1152" priority="194">
      <formula>N341&lt;0</formula>
    </cfRule>
  </conditionalFormatting>
  <conditionalFormatting sqref="N343">
    <cfRule type="expression" dxfId="1151" priority="193">
      <formula>N343&lt;0</formula>
    </cfRule>
  </conditionalFormatting>
  <conditionalFormatting sqref="O339:T344">
    <cfRule type="expression" dxfId="1150" priority="192">
      <formula>O339&lt;0</formula>
    </cfRule>
  </conditionalFormatting>
  <conditionalFormatting sqref="N388">
    <cfRule type="expression" dxfId="1149" priority="188">
      <formula>N388&lt;0</formula>
    </cfRule>
  </conditionalFormatting>
  <conditionalFormatting sqref="H372:M373">
    <cfRule type="expression" dxfId="1148" priority="187">
      <formula>H372&lt;0</formula>
    </cfRule>
  </conditionalFormatting>
  <conditionalFormatting sqref="O372:T373">
    <cfRule type="expression" dxfId="1147" priority="186">
      <formula>O372&lt;0</formula>
    </cfRule>
  </conditionalFormatting>
  <conditionalFormatting sqref="O380:T381">
    <cfRule type="expression" dxfId="1146" priority="184">
      <formula>O380&lt;0</formula>
    </cfRule>
  </conditionalFormatting>
  <conditionalFormatting sqref="H380:M381">
    <cfRule type="expression" dxfId="1145" priority="185">
      <formula>H380&lt;0</formula>
    </cfRule>
  </conditionalFormatting>
  <conditionalFormatting sqref="H388:M389">
    <cfRule type="expression" dxfId="1144" priority="183">
      <formula>H388&lt;0</formula>
    </cfRule>
  </conditionalFormatting>
  <conditionalFormatting sqref="O388:T389">
    <cfRule type="expression" dxfId="1143" priority="182">
      <formula>O388&lt;0</formula>
    </cfRule>
  </conditionalFormatting>
  <conditionalFormatting sqref="N373 N381 N389">
    <cfRule type="expression" dxfId="1142" priority="191">
      <formula>N373&lt;0</formula>
    </cfRule>
  </conditionalFormatting>
  <conditionalFormatting sqref="N372">
    <cfRule type="expression" dxfId="1141" priority="190">
      <formula>N372&lt;0</formula>
    </cfRule>
  </conditionalFormatting>
  <conditionalFormatting sqref="N380">
    <cfRule type="expression" dxfId="1140" priority="189">
      <formula>N380&lt;0</formula>
    </cfRule>
  </conditionalFormatting>
  <conditionalFormatting sqref="H368:M371">
    <cfRule type="expression" dxfId="1139" priority="181">
      <formula>H368&lt;0</formula>
    </cfRule>
  </conditionalFormatting>
  <conditionalFormatting sqref="N366:N367 N369 N371">
    <cfRule type="expression" dxfId="1138" priority="179">
      <formula>N366&lt;0</formula>
    </cfRule>
  </conditionalFormatting>
  <conditionalFormatting sqref="H366:M371">
    <cfRule type="expression" dxfId="1137" priority="180">
      <formula>H366&lt;0</formula>
    </cfRule>
  </conditionalFormatting>
  <conditionalFormatting sqref="N368">
    <cfRule type="expression" dxfId="1136" priority="178">
      <formula>N368&lt;0</formula>
    </cfRule>
  </conditionalFormatting>
  <conditionalFormatting sqref="N370">
    <cfRule type="expression" dxfId="1135" priority="177">
      <formula>N370&lt;0</formula>
    </cfRule>
  </conditionalFormatting>
  <conditionalFormatting sqref="O366:T371">
    <cfRule type="expression" dxfId="1134" priority="176">
      <formula>O366&lt;0</formula>
    </cfRule>
  </conditionalFormatting>
  <conditionalFormatting sqref="H376:M379">
    <cfRule type="expression" dxfId="1133" priority="175">
      <formula>H376&lt;0</formula>
    </cfRule>
  </conditionalFormatting>
  <conditionalFormatting sqref="N374:N375 N377 N379">
    <cfRule type="expression" dxfId="1132" priority="173">
      <formula>N374&lt;0</formula>
    </cfRule>
  </conditionalFormatting>
  <conditionalFormatting sqref="H374:M379">
    <cfRule type="expression" dxfId="1131" priority="174">
      <formula>H374&lt;0</formula>
    </cfRule>
  </conditionalFormatting>
  <conditionalFormatting sqref="N376">
    <cfRule type="expression" dxfId="1130" priority="172">
      <formula>N376&lt;0</formula>
    </cfRule>
  </conditionalFormatting>
  <conditionalFormatting sqref="N378">
    <cfRule type="expression" dxfId="1129" priority="171">
      <formula>N378&lt;0</formula>
    </cfRule>
  </conditionalFormatting>
  <conditionalFormatting sqref="O374:T379">
    <cfRule type="expression" dxfId="1128" priority="170">
      <formula>O374&lt;0</formula>
    </cfRule>
  </conditionalFormatting>
  <conditionalFormatting sqref="H384:M387">
    <cfRule type="expression" dxfId="1127" priority="169">
      <formula>H384&lt;0</formula>
    </cfRule>
  </conditionalFormatting>
  <conditionalFormatting sqref="N382:N383 N385 N387">
    <cfRule type="expression" dxfId="1126" priority="167">
      <formula>N382&lt;0</formula>
    </cfRule>
  </conditionalFormatting>
  <conditionalFormatting sqref="H382:M387">
    <cfRule type="expression" dxfId="1125" priority="168">
      <formula>H382&lt;0</formula>
    </cfRule>
  </conditionalFormatting>
  <conditionalFormatting sqref="N384">
    <cfRule type="expression" dxfId="1124" priority="166">
      <formula>N384&lt;0</formula>
    </cfRule>
  </conditionalFormatting>
  <conditionalFormatting sqref="N386">
    <cfRule type="expression" dxfId="1123" priority="165">
      <formula>N386&lt;0</formula>
    </cfRule>
  </conditionalFormatting>
  <conditionalFormatting sqref="O382:T387">
    <cfRule type="expression" dxfId="1122" priority="164">
      <formula>O382&lt;0</formula>
    </cfRule>
  </conditionalFormatting>
  <conditionalFormatting sqref="H392:M395">
    <cfRule type="expression" dxfId="1121" priority="163">
      <formula>H392&lt;0</formula>
    </cfRule>
  </conditionalFormatting>
  <conditionalFormatting sqref="N390:N391 N393 N395">
    <cfRule type="expression" dxfId="1120" priority="161">
      <formula>N390&lt;0</formula>
    </cfRule>
  </conditionalFormatting>
  <conditionalFormatting sqref="H390:M395">
    <cfRule type="expression" dxfId="1119" priority="162">
      <formula>H390&lt;0</formula>
    </cfRule>
  </conditionalFormatting>
  <conditionalFormatting sqref="N392">
    <cfRule type="expression" dxfId="1118" priority="160">
      <formula>N392&lt;0</formula>
    </cfRule>
  </conditionalFormatting>
  <conditionalFormatting sqref="N394">
    <cfRule type="expression" dxfId="1117" priority="159">
      <formula>N394&lt;0</formula>
    </cfRule>
  </conditionalFormatting>
  <conditionalFormatting sqref="O390:T395">
    <cfRule type="expression" dxfId="1116" priority="158">
      <formula>O390&lt;0</formula>
    </cfRule>
  </conditionalFormatting>
  <conditionalFormatting sqref="N439">
    <cfRule type="expression" dxfId="1115" priority="154">
      <formula>N439&lt;0</formula>
    </cfRule>
  </conditionalFormatting>
  <conditionalFormatting sqref="H423:M424">
    <cfRule type="expression" dxfId="1114" priority="153">
      <formula>H423&lt;0</formula>
    </cfRule>
  </conditionalFormatting>
  <conditionalFormatting sqref="O423:T424">
    <cfRule type="expression" dxfId="1113" priority="152">
      <formula>O423&lt;0</formula>
    </cfRule>
  </conditionalFormatting>
  <conditionalFormatting sqref="O431:T432">
    <cfRule type="expression" dxfId="1112" priority="150">
      <formula>O431&lt;0</formula>
    </cfRule>
  </conditionalFormatting>
  <conditionalFormatting sqref="H431:M432">
    <cfRule type="expression" dxfId="1111" priority="151">
      <formula>H431&lt;0</formula>
    </cfRule>
  </conditionalFormatting>
  <conditionalFormatting sqref="H439:M440">
    <cfRule type="expression" dxfId="1110" priority="149">
      <formula>H439&lt;0</formula>
    </cfRule>
  </conditionalFormatting>
  <conditionalFormatting sqref="O439:T440">
    <cfRule type="expression" dxfId="1109" priority="148">
      <formula>O439&lt;0</formula>
    </cfRule>
  </conditionalFormatting>
  <conditionalFormatting sqref="N424 N432 N440">
    <cfRule type="expression" dxfId="1108" priority="157">
      <formula>N424&lt;0</formula>
    </cfRule>
  </conditionalFormatting>
  <conditionalFormatting sqref="N423">
    <cfRule type="expression" dxfId="1107" priority="156">
      <formula>N423&lt;0</formula>
    </cfRule>
  </conditionalFormatting>
  <conditionalFormatting sqref="N431">
    <cfRule type="expression" dxfId="1106" priority="155">
      <formula>N431&lt;0</formula>
    </cfRule>
  </conditionalFormatting>
  <conditionalFormatting sqref="H419:M422">
    <cfRule type="expression" dxfId="1105" priority="147">
      <formula>H419&lt;0</formula>
    </cfRule>
  </conditionalFormatting>
  <conditionalFormatting sqref="N417:N418 N420 N422">
    <cfRule type="expression" dxfId="1104" priority="145">
      <formula>N417&lt;0</formula>
    </cfRule>
  </conditionalFormatting>
  <conditionalFormatting sqref="H417:M422">
    <cfRule type="expression" dxfId="1103" priority="146">
      <formula>H417&lt;0</formula>
    </cfRule>
  </conditionalFormatting>
  <conditionalFormatting sqref="N419">
    <cfRule type="expression" dxfId="1102" priority="144">
      <formula>N419&lt;0</formula>
    </cfRule>
  </conditionalFormatting>
  <conditionalFormatting sqref="N421">
    <cfRule type="expression" dxfId="1101" priority="143">
      <formula>N421&lt;0</formula>
    </cfRule>
  </conditionalFormatting>
  <conditionalFormatting sqref="O417:T422">
    <cfRule type="expression" dxfId="1100" priority="142">
      <formula>O417&lt;0</formula>
    </cfRule>
  </conditionalFormatting>
  <conditionalFormatting sqref="H427:M430">
    <cfRule type="expression" dxfId="1099" priority="141">
      <formula>H427&lt;0</formula>
    </cfRule>
  </conditionalFormatting>
  <conditionalFormatting sqref="N425:N426 N428 N430">
    <cfRule type="expression" dxfId="1098" priority="139">
      <formula>N425&lt;0</formula>
    </cfRule>
  </conditionalFormatting>
  <conditionalFormatting sqref="H425:M430">
    <cfRule type="expression" dxfId="1097" priority="140">
      <formula>H425&lt;0</formula>
    </cfRule>
  </conditionalFormatting>
  <conditionalFormatting sqref="N427">
    <cfRule type="expression" dxfId="1096" priority="138">
      <formula>N427&lt;0</formula>
    </cfRule>
  </conditionalFormatting>
  <conditionalFormatting sqref="N429">
    <cfRule type="expression" dxfId="1095" priority="137">
      <formula>N429&lt;0</formula>
    </cfRule>
  </conditionalFormatting>
  <conditionalFormatting sqref="O425:T430">
    <cfRule type="expression" dxfId="1094" priority="136">
      <formula>O425&lt;0</formula>
    </cfRule>
  </conditionalFormatting>
  <conditionalFormatting sqref="H435:M438">
    <cfRule type="expression" dxfId="1093" priority="135">
      <formula>H435&lt;0</formula>
    </cfRule>
  </conditionalFormatting>
  <conditionalFormatting sqref="N433:N434 N436 N438">
    <cfRule type="expression" dxfId="1092" priority="133">
      <formula>N433&lt;0</formula>
    </cfRule>
  </conditionalFormatting>
  <conditionalFormatting sqref="H433:M438">
    <cfRule type="expression" dxfId="1091" priority="134">
      <formula>H433&lt;0</formula>
    </cfRule>
  </conditionalFormatting>
  <conditionalFormatting sqref="N435">
    <cfRule type="expression" dxfId="1090" priority="132">
      <formula>N435&lt;0</formula>
    </cfRule>
  </conditionalFormatting>
  <conditionalFormatting sqref="N437">
    <cfRule type="expression" dxfId="1089" priority="131">
      <formula>N437&lt;0</formula>
    </cfRule>
  </conditionalFormatting>
  <conditionalFormatting sqref="O433:T438">
    <cfRule type="expression" dxfId="1088" priority="130">
      <formula>O433&lt;0</formula>
    </cfRule>
  </conditionalFormatting>
  <conditionalFormatting sqref="H443:M446">
    <cfRule type="expression" dxfId="1087" priority="129">
      <formula>H443&lt;0</formula>
    </cfRule>
  </conditionalFormatting>
  <conditionalFormatting sqref="N441:N442 N444 N446">
    <cfRule type="expression" dxfId="1086" priority="127">
      <formula>N441&lt;0</formula>
    </cfRule>
  </conditionalFormatting>
  <conditionalFormatting sqref="H441:M446">
    <cfRule type="expression" dxfId="1085" priority="128">
      <formula>H441&lt;0</formula>
    </cfRule>
  </conditionalFormatting>
  <conditionalFormatting sqref="N443">
    <cfRule type="expression" dxfId="1084" priority="126">
      <formula>N443&lt;0</formula>
    </cfRule>
  </conditionalFormatting>
  <conditionalFormatting sqref="N445">
    <cfRule type="expression" dxfId="1083" priority="125">
      <formula>N445&lt;0</formula>
    </cfRule>
  </conditionalFormatting>
  <conditionalFormatting sqref="O441:T446">
    <cfRule type="expression" dxfId="1082" priority="124">
      <formula>O441&lt;0</formula>
    </cfRule>
  </conditionalFormatting>
  <conditionalFormatting sqref="N490">
    <cfRule type="expression" dxfId="1081" priority="120">
      <formula>N490&lt;0</formula>
    </cfRule>
  </conditionalFormatting>
  <conditionalFormatting sqref="H474:M475">
    <cfRule type="expression" dxfId="1080" priority="119">
      <formula>H474&lt;0</formula>
    </cfRule>
  </conditionalFormatting>
  <conditionalFormatting sqref="O474:T475">
    <cfRule type="expression" dxfId="1079" priority="118">
      <formula>O474&lt;0</formula>
    </cfRule>
  </conditionalFormatting>
  <conditionalFormatting sqref="O482:T483">
    <cfRule type="expression" dxfId="1078" priority="116">
      <formula>O482&lt;0</formula>
    </cfRule>
  </conditionalFormatting>
  <conditionalFormatting sqref="H482:M483">
    <cfRule type="expression" dxfId="1077" priority="117">
      <formula>H482&lt;0</formula>
    </cfRule>
  </conditionalFormatting>
  <conditionalFormatting sqref="H490:M491">
    <cfRule type="expression" dxfId="1076" priority="115">
      <formula>H490&lt;0</formula>
    </cfRule>
  </conditionalFormatting>
  <conditionalFormatting sqref="O490:T491">
    <cfRule type="expression" dxfId="1075" priority="114">
      <formula>O490&lt;0</formula>
    </cfRule>
  </conditionalFormatting>
  <conditionalFormatting sqref="N475 N483 N491">
    <cfRule type="expression" dxfId="1074" priority="123">
      <formula>N475&lt;0</formula>
    </cfRule>
  </conditionalFormatting>
  <conditionalFormatting sqref="N474">
    <cfRule type="expression" dxfId="1073" priority="122">
      <formula>N474&lt;0</formula>
    </cfRule>
  </conditionalFormatting>
  <conditionalFormatting sqref="N482">
    <cfRule type="expression" dxfId="1072" priority="121">
      <formula>N482&lt;0</formula>
    </cfRule>
  </conditionalFormatting>
  <conditionalFormatting sqref="H470:M473">
    <cfRule type="expression" dxfId="1071" priority="113">
      <formula>H470&lt;0</formula>
    </cfRule>
  </conditionalFormatting>
  <conditionalFormatting sqref="N468:N469 N471 N473">
    <cfRule type="expression" dxfId="1070" priority="111">
      <formula>N468&lt;0</formula>
    </cfRule>
  </conditionalFormatting>
  <conditionalFormatting sqref="H468:M473">
    <cfRule type="expression" dxfId="1069" priority="112">
      <formula>H468&lt;0</formula>
    </cfRule>
  </conditionalFormatting>
  <conditionalFormatting sqref="N470">
    <cfRule type="expression" dxfId="1068" priority="110">
      <formula>N470&lt;0</formula>
    </cfRule>
  </conditionalFormatting>
  <conditionalFormatting sqref="N472">
    <cfRule type="expression" dxfId="1067" priority="109">
      <formula>N472&lt;0</formula>
    </cfRule>
  </conditionalFormatting>
  <conditionalFormatting sqref="O468:T473">
    <cfRule type="expression" dxfId="1066" priority="108">
      <formula>O468&lt;0</formula>
    </cfRule>
  </conditionalFormatting>
  <conditionalFormatting sqref="H478:M481">
    <cfRule type="expression" dxfId="1065" priority="107">
      <formula>H478&lt;0</formula>
    </cfRule>
  </conditionalFormatting>
  <conditionalFormatting sqref="N476:N477 N479 N481">
    <cfRule type="expression" dxfId="1064" priority="105">
      <formula>N476&lt;0</formula>
    </cfRule>
  </conditionalFormatting>
  <conditionalFormatting sqref="H476:M481">
    <cfRule type="expression" dxfId="1063" priority="106">
      <formula>H476&lt;0</formula>
    </cfRule>
  </conditionalFormatting>
  <conditionalFormatting sqref="N478">
    <cfRule type="expression" dxfId="1062" priority="104">
      <formula>N478&lt;0</formula>
    </cfRule>
  </conditionalFormatting>
  <conditionalFormatting sqref="N480">
    <cfRule type="expression" dxfId="1061" priority="103">
      <formula>N480&lt;0</formula>
    </cfRule>
  </conditionalFormatting>
  <conditionalFormatting sqref="O476:T481">
    <cfRule type="expression" dxfId="1060" priority="102">
      <formula>O476&lt;0</formula>
    </cfRule>
  </conditionalFormatting>
  <conditionalFormatting sqref="H486:M489">
    <cfRule type="expression" dxfId="1059" priority="101">
      <formula>H486&lt;0</formula>
    </cfRule>
  </conditionalFormatting>
  <conditionalFormatting sqref="N484:N485 N487 N489">
    <cfRule type="expression" dxfId="1058" priority="99">
      <formula>N484&lt;0</formula>
    </cfRule>
  </conditionalFormatting>
  <conditionalFormatting sqref="H484:M489">
    <cfRule type="expression" dxfId="1057" priority="100">
      <formula>H484&lt;0</formula>
    </cfRule>
  </conditionalFormatting>
  <conditionalFormatting sqref="N486">
    <cfRule type="expression" dxfId="1056" priority="98">
      <formula>N486&lt;0</formula>
    </cfRule>
  </conditionalFormatting>
  <conditionalFormatting sqref="N488">
    <cfRule type="expression" dxfId="1055" priority="97">
      <formula>N488&lt;0</formula>
    </cfRule>
  </conditionalFormatting>
  <conditionalFormatting sqref="O484:T489">
    <cfRule type="expression" dxfId="1054" priority="96">
      <formula>O484&lt;0</formula>
    </cfRule>
  </conditionalFormatting>
  <conditionalFormatting sqref="H494:M497">
    <cfRule type="expression" dxfId="1053" priority="95">
      <formula>H494&lt;0</formula>
    </cfRule>
  </conditionalFormatting>
  <conditionalFormatting sqref="N492:N493 N495 N497">
    <cfRule type="expression" dxfId="1052" priority="93">
      <formula>N492&lt;0</formula>
    </cfRule>
  </conditionalFormatting>
  <conditionalFormatting sqref="H492:M497">
    <cfRule type="expression" dxfId="1051" priority="94">
      <formula>H492&lt;0</formula>
    </cfRule>
  </conditionalFormatting>
  <conditionalFormatting sqref="N494">
    <cfRule type="expression" dxfId="1050" priority="92">
      <formula>N494&lt;0</formula>
    </cfRule>
  </conditionalFormatting>
  <conditionalFormatting sqref="N496">
    <cfRule type="expression" dxfId="1049" priority="91">
      <formula>N496&lt;0</formula>
    </cfRule>
  </conditionalFormatting>
  <conditionalFormatting sqref="O492:T497">
    <cfRule type="expression" dxfId="1048" priority="90">
      <formula>O492&lt;0</formula>
    </cfRule>
  </conditionalFormatting>
  <conditionalFormatting sqref="N541">
    <cfRule type="expression" dxfId="1047" priority="86">
      <formula>N541&lt;0</formula>
    </cfRule>
  </conditionalFormatting>
  <conditionalFormatting sqref="H525:M526">
    <cfRule type="expression" dxfId="1046" priority="85">
      <formula>H525&lt;0</formula>
    </cfRule>
  </conditionalFormatting>
  <conditionalFormatting sqref="O525:T526">
    <cfRule type="expression" dxfId="1045" priority="84">
      <formula>O525&lt;0</formula>
    </cfRule>
  </conditionalFormatting>
  <conditionalFormatting sqref="O533:T534">
    <cfRule type="expression" dxfId="1044" priority="82">
      <formula>O533&lt;0</formula>
    </cfRule>
  </conditionalFormatting>
  <conditionalFormatting sqref="H533:M534">
    <cfRule type="expression" dxfId="1043" priority="83">
      <formula>H533&lt;0</formula>
    </cfRule>
  </conditionalFormatting>
  <conditionalFormatting sqref="H541:M542">
    <cfRule type="expression" dxfId="1042" priority="81">
      <formula>H541&lt;0</formula>
    </cfRule>
  </conditionalFormatting>
  <conditionalFormatting sqref="O541:T542">
    <cfRule type="expression" dxfId="1041" priority="80">
      <formula>O541&lt;0</formula>
    </cfRule>
  </conditionalFormatting>
  <conditionalFormatting sqref="N526 N534 N542">
    <cfRule type="expression" dxfId="1040" priority="89">
      <formula>N526&lt;0</formula>
    </cfRule>
  </conditionalFormatting>
  <conditionalFormatting sqref="N525">
    <cfRule type="expression" dxfId="1039" priority="88">
      <formula>N525&lt;0</formula>
    </cfRule>
  </conditionalFormatting>
  <conditionalFormatting sqref="N533">
    <cfRule type="expression" dxfId="1038" priority="87">
      <formula>N533&lt;0</formula>
    </cfRule>
  </conditionalFormatting>
  <conditionalFormatting sqref="H521:M524">
    <cfRule type="expression" dxfId="1037" priority="79">
      <formula>H521&lt;0</formula>
    </cfRule>
  </conditionalFormatting>
  <conditionalFormatting sqref="N519:N520 N522 N524">
    <cfRule type="expression" dxfId="1036" priority="77">
      <formula>N519&lt;0</formula>
    </cfRule>
  </conditionalFormatting>
  <conditionalFormatting sqref="H519:M524">
    <cfRule type="expression" dxfId="1035" priority="78">
      <formula>H519&lt;0</formula>
    </cfRule>
  </conditionalFormatting>
  <conditionalFormatting sqref="N521">
    <cfRule type="expression" dxfId="1034" priority="76">
      <formula>N521&lt;0</formula>
    </cfRule>
  </conditionalFormatting>
  <conditionalFormatting sqref="N523">
    <cfRule type="expression" dxfId="1033" priority="75">
      <formula>N523&lt;0</formula>
    </cfRule>
  </conditionalFormatting>
  <conditionalFormatting sqref="O519:T524">
    <cfRule type="expression" dxfId="1032" priority="74">
      <formula>O519&lt;0</formula>
    </cfRule>
  </conditionalFormatting>
  <conditionalFormatting sqref="H529:M532">
    <cfRule type="expression" dxfId="1031" priority="73">
      <formula>H529&lt;0</formula>
    </cfRule>
  </conditionalFormatting>
  <conditionalFormatting sqref="N527:N528 N530 N532">
    <cfRule type="expression" dxfId="1030" priority="71">
      <formula>N527&lt;0</formula>
    </cfRule>
  </conditionalFormatting>
  <conditionalFormatting sqref="H527:M532">
    <cfRule type="expression" dxfId="1029" priority="72">
      <formula>H527&lt;0</formula>
    </cfRule>
  </conditionalFormatting>
  <conditionalFormatting sqref="N529">
    <cfRule type="expression" dxfId="1028" priority="70">
      <formula>N529&lt;0</formula>
    </cfRule>
  </conditionalFormatting>
  <conditionalFormatting sqref="N531">
    <cfRule type="expression" dxfId="1027" priority="69">
      <formula>N531&lt;0</formula>
    </cfRule>
  </conditionalFormatting>
  <conditionalFormatting sqref="O527:T532">
    <cfRule type="expression" dxfId="1026" priority="68">
      <formula>O527&lt;0</formula>
    </cfRule>
  </conditionalFormatting>
  <conditionalFormatting sqref="H537:M540">
    <cfRule type="expression" dxfId="1025" priority="67">
      <formula>H537&lt;0</formula>
    </cfRule>
  </conditionalFormatting>
  <conditionalFormatting sqref="N535:N536 N538 N540">
    <cfRule type="expression" dxfId="1024" priority="65">
      <formula>N535&lt;0</formula>
    </cfRule>
  </conditionalFormatting>
  <conditionalFormatting sqref="H535:M540">
    <cfRule type="expression" dxfId="1023" priority="66">
      <formula>H535&lt;0</formula>
    </cfRule>
  </conditionalFormatting>
  <conditionalFormatting sqref="N537">
    <cfRule type="expression" dxfId="1022" priority="64">
      <formula>N537&lt;0</formula>
    </cfRule>
  </conditionalFormatting>
  <conditionalFormatting sqref="N539">
    <cfRule type="expression" dxfId="1021" priority="63">
      <formula>N539&lt;0</formula>
    </cfRule>
  </conditionalFormatting>
  <conditionalFormatting sqref="O535:T540">
    <cfRule type="expression" dxfId="1020" priority="62">
      <formula>O535&lt;0</formula>
    </cfRule>
  </conditionalFormatting>
  <conditionalFormatting sqref="H545:M548">
    <cfRule type="expression" dxfId="1019" priority="61">
      <formula>H545&lt;0</formula>
    </cfRule>
  </conditionalFormatting>
  <conditionalFormatting sqref="N543:N544 N546 N548">
    <cfRule type="expression" dxfId="1018" priority="59">
      <formula>N543&lt;0</formula>
    </cfRule>
  </conditionalFormatting>
  <conditionalFormatting sqref="H543:M548">
    <cfRule type="expression" dxfId="1017" priority="60">
      <formula>H543&lt;0</formula>
    </cfRule>
  </conditionalFormatting>
  <conditionalFormatting sqref="N545">
    <cfRule type="expression" dxfId="1016" priority="58">
      <formula>N545&lt;0</formula>
    </cfRule>
  </conditionalFormatting>
  <conditionalFormatting sqref="N547">
    <cfRule type="expression" dxfId="1015" priority="57">
      <formula>N547&lt;0</formula>
    </cfRule>
  </conditionalFormatting>
  <conditionalFormatting sqref="O543:T548">
    <cfRule type="expression" dxfId="1014" priority="56">
      <formula>O543&lt;0</formula>
    </cfRule>
  </conditionalFormatting>
  <conditionalFormatting sqref="H44:Q52">
    <cfRule type="expression" dxfId="1013" priority="55">
      <formula>H44&lt;0</formula>
    </cfRule>
  </conditionalFormatting>
  <conditionalFormatting sqref="R44:S52">
    <cfRule type="expression" dxfId="1012" priority="54">
      <formula>R44&lt;0</formula>
    </cfRule>
  </conditionalFormatting>
  <conditionalFormatting sqref="T44:T52">
    <cfRule type="expression" dxfId="1011" priority="53">
      <formula>T44&lt;0</formula>
    </cfRule>
  </conditionalFormatting>
  <conditionalFormatting sqref="U44:U52">
    <cfRule type="expression" dxfId="1010" priority="52">
      <formula>U44&lt;0</formula>
    </cfRule>
  </conditionalFormatting>
  <conditionalFormatting sqref="V44:V52">
    <cfRule type="expression" dxfId="1009" priority="51">
      <formula>V44&lt;0</formula>
    </cfRule>
  </conditionalFormatting>
  <conditionalFormatting sqref="H95:Q103">
    <cfRule type="expression" dxfId="1008" priority="50">
      <formula>H95&lt;0</formula>
    </cfRule>
  </conditionalFormatting>
  <conditionalFormatting sqref="R95:S103">
    <cfRule type="expression" dxfId="1007" priority="49">
      <formula>R95&lt;0</formula>
    </cfRule>
  </conditionalFormatting>
  <conditionalFormatting sqref="T95:T103">
    <cfRule type="expression" dxfId="1006" priority="48">
      <formula>T95&lt;0</formula>
    </cfRule>
  </conditionalFormatting>
  <conditionalFormatting sqref="U95:U103">
    <cfRule type="expression" dxfId="1005" priority="47">
      <formula>U95&lt;0</formula>
    </cfRule>
  </conditionalFormatting>
  <conditionalFormatting sqref="V95:V103">
    <cfRule type="expression" dxfId="1004" priority="46">
      <formula>V95&lt;0</formula>
    </cfRule>
  </conditionalFormatting>
  <conditionalFormatting sqref="H146:Q154">
    <cfRule type="expression" dxfId="1003" priority="45">
      <formula>H146&lt;0</formula>
    </cfRule>
  </conditionalFormatting>
  <conditionalFormatting sqref="R146:S154">
    <cfRule type="expression" dxfId="1002" priority="44">
      <formula>R146&lt;0</formula>
    </cfRule>
  </conditionalFormatting>
  <conditionalFormatting sqref="T146:T154">
    <cfRule type="expression" dxfId="1001" priority="43">
      <formula>T146&lt;0</formula>
    </cfRule>
  </conditionalFormatting>
  <conditionalFormatting sqref="U146:U154">
    <cfRule type="expression" dxfId="1000" priority="42">
      <formula>U146&lt;0</formula>
    </cfRule>
  </conditionalFormatting>
  <conditionalFormatting sqref="V146:V154">
    <cfRule type="expression" dxfId="999" priority="41">
      <formula>V146&lt;0</formula>
    </cfRule>
  </conditionalFormatting>
  <conditionalFormatting sqref="H197:Q205">
    <cfRule type="expression" dxfId="998" priority="40">
      <formula>H197&lt;0</formula>
    </cfRule>
  </conditionalFormatting>
  <conditionalFormatting sqref="R197:S205">
    <cfRule type="expression" dxfId="997" priority="39">
      <formula>R197&lt;0</formula>
    </cfRule>
  </conditionalFormatting>
  <conditionalFormatting sqref="T197:T205">
    <cfRule type="expression" dxfId="996" priority="38">
      <formula>T197&lt;0</formula>
    </cfRule>
  </conditionalFormatting>
  <conditionalFormatting sqref="U197:U205">
    <cfRule type="expression" dxfId="995" priority="37">
      <formula>U197&lt;0</formula>
    </cfRule>
  </conditionalFormatting>
  <conditionalFormatting sqref="V197:V205">
    <cfRule type="expression" dxfId="994" priority="36">
      <formula>V197&lt;0</formula>
    </cfRule>
  </conditionalFormatting>
  <conditionalFormatting sqref="H248:Q256">
    <cfRule type="expression" dxfId="993" priority="35">
      <formula>H248&lt;0</formula>
    </cfRule>
  </conditionalFormatting>
  <conditionalFormatting sqref="R248:S256">
    <cfRule type="expression" dxfId="992" priority="34">
      <formula>R248&lt;0</formula>
    </cfRule>
  </conditionalFormatting>
  <conditionalFormatting sqref="T248:T256">
    <cfRule type="expression" dxfId="991" priority="33">
      <formula>T248&lt;0</formula>
    </cfRule>
  </conditionalFormatting>
  <conditionalFormatting sqref="U248:U256">
    <cfRule type="expression" dxfId="990" priority="32">
      <formula>U248&lt;0</formula>
    </cfRule>
  </conditionalFormatting>
  <conditionalFormatting sqref="V248:V256">
    <cfRule type="expression" dxfId="989" priority="31">
      <formula>V248&lt;0</formula>
    </cfRule>
  </conditionalFormatting>
  <conditionalFormatting sqref="H299:Q307">
    <cfRule type="expression" dxfId="988" priority="30">
      <formula>H299&lt;0</formula>
    </cfRule>
  </conditionalFormatting>
  <conditionalFormatting sqref="R299:S307">
    <cfRule type="expression" dxfId="987" priority="29">
      <formula>R299&lt;0</formula>
    </cfRule>
  </conditionalFormatting>
  <conditionalFormatting sqref="T299:T307">
    <cfRule type="expression" dxfId="986" priority="28">
      <formula>T299&lt;0</formula>
    </cfRule>
  </conditionalFormatting>
  <conditionalFormatting sqref="U299:U307">
    <cfRule type="expression" dxfId="985" priority="27">
      <formula>U299&lt;0</formula>
    </cfRule>
  </conditionalFormatting>
  <conditionalFormatting sqref="V299:V307">
    <cfRule type="expression" dxfId="984" priority="26">
      <formula>V299&lt;0</formula>
    </cfRule>
  </conditionalFormatting>
  <conditionalFormatting sqref="H350:Q358">
    <cfRule type="expression" dxfId="983" priority="25">
      <formula>H350&lt;0</formula>
    </cfRule>
  </conditionalFormatting>
  <conditionalFormatting sqref="R350:S358">
    <cfRule type="expression" dxfId="982" priority="24">
      <formula>R350&lt;0</formula>
    </cfRule>
  </conditionalFormatting>
  <conditionalFormatting sqref="T350:T358">
    <cfRule type="expression" dxfId="981" priority="23">
      <formula>T350&lt;0</formula>
    </cfRule>
  </conditionalFormatting>
  <conditionalFormatting sqref="U350:U358">
    <cfRule type="expression" dxfId="980" priority="22">
      <formula>U350&lt;0</formula>
    </cfRule>
  </conditionalFormatting>
  <conditionalFormatting sqref="V350:V358">
    <cfRule type="expression" dxfId="979" priority="21">
      <formula>V350&lt;0</formula>
    </cfRule>
  </conditionalFormatting>
  <conditionalFormatting sqref="H401:Q409">
    <cfRule type="expression" dxfId="978" priority="20">
      <formula>H401&lt;0</formula>
    </cfRule>
  </conditionalFormatting>
  <conditionalFormatting sqref="R401:S409">
    <cfRule type="expression" dxfId="977" priority="19">
      <formula>R401&lt;0</formula>
    </cfRule>
  </conditionalFormatting>
  <conditionalFormatting sqref="T401:T409">
    <cfRule type="expression" dxfId="976" priority="18">
      <formula>T401&lt;0</formula>
    </cfRule>
  </conditionalFormatting>
  <conditionalFormatting sqref="U401:U409">
    <cfRule type="expression" dxfId="975" priority="17">
      <formula>U401&lt;0</formula>
    </cfRule>
  </conditionalFormatting>
  <conditionalFormatting sqref="V401:V409">
    <cfRule type="expression" dxfId="974" priority="16">
      <formula>V401&lt;0</formula>
    </cfRule>
  </conditionalFormatting>
  <conditionalFormatting sqref="H452:Q460">
    <cfRule type="expression" dxfId="973" priority="15">
      <formula>H452&lt;0</formula>
    </cfRule>
  </conditionalFormatting>
  <conditionalFormatting sqref="R452:S460">
    <cfRule type="expression" dxfId="972" priority="14">
      <formula>R452&lt;0</formula>
    </cfRule>
  </conditionalFormatting>
  <conditionalFormatting sqref="T452:T460">
    <cfRule type="expression" dxfId="971" priority="13">
      <formula>T452&lt;0</formula>
    </cfRule>
  </conditionalFormatting>
  <conditionalFormatting sqref="U452:U460">
    <cfRule type="expression" dxfId="970" priority="12">
      <formula>U452&lt;0</formula>
    </cfRule>
  </conditionalFormatting>
  <conditionalFormatting sqref="V452:V460">
    <cfRule type="expression" dxfId="969" priority="11">
      <formula>V452&lt;0</formula>
    </cfRule>
  </conditionalFormatting>
  <conditionalFormatting sqref="H503:Q511">
    <cfRule type="expression" dxfId="968" priority="10">
      <formula>H503&lt;0</formula>
    </cfRule>
  </conditionalFormatting>
  <conditionalFormatting sqref="R503:S511">
    <cfRule type="expression" dxfId="967" priority="9">
      <formula>R503&lt;0</formula>
    </cfRule>
  </conditionalFormatting>
  <conditionalFormatting sqref="T503:T511">
    <cfRule type="expression" dxfId="966" priority="8">
      <formula>T503&lt;0</formula>
    </cfRule>
  </conditionalFormatting>
  <conditionalFormatting sqref="U503:U511">
    <cfRule type="expression" dxfId="965" priority="7">
      <formula>U503&lt;0</formula>
    </cfRule>
  </conditionalFormatting>
  <conditionalFormatting sqref="V503:V511">
    <cfRule type="expression" dxfId="964" priority="6">
      <formula>V503&lt;0</formula>
    </cfRule>
  </conditionalFormatting>
  <conditionalFormatting sqref="H554:Q562">
    <cfRule type="expression" dxfId="963" priority="5">
      <formula>H554&lt;0</formula>
    </cfRule>
  </conditionalFormatting>
  <conditionalFormatting sqref="R554:S562">
    <cfRule type="expression" dxfId="962" priority="4">
      <formula>R554&lt;0</formula>
    </cfRule>
  </conditionalFormatting>
  <conditionalFormatting sqref="T554:T562">
    <cfRule type="expression" dxfId="961" priority="3">
      <formula>T554&lt;0</formula>
    </cfRule>
  </conditionalFormatting>
  <conditionalFormatting sqref="U554:U562">
    <cfRule type="expression" dxfId="960" priority="2">
      <formula>U554&lt;0</formula>
    </cfRule>
  </conditionalFormatting>
  <conditionalFormatting sqref="V554:V562">
    <cfRule type="expression" dxfId="959" priority="1">
      <formula>V554&lt;0</formula>
    </cfRule>
  </conditionalFormatting>
  <dataValidations count="1">
    <dataValidation type="custom" allowBlank="1" showInputMessage="1" showErrorMessage="1" errorTitle="小数点以下入力エラー" error="小数点以下は３桁までとして下さい。" sqref="H60:M65 O60:T65 H68:M73 O68:T73 H76:M81 O76:T81 H84:M89 O84:T89 H111:M116 O111:T116 H119:M124 O119:T124 H127:M132 O127:T132 H135:M140 O135:T140 H162:M167 O162:T167 H170:M175 O170:T175 H178:M183 O178:T183 H186:M191 O186:T191 H213:M218 O213:T218 H221:M226 O221:T226 H229:M234 O229:T234 H237:M242 O237:T242 H264:M269 O264:T269 H272:M277 O272:T277 H280:M285 O280:T285 H288:M293 O288:T293 H315:M320 O315:T320 H323:M328 O323:T328 H331:M336 O331:T336 H339:M344 O339:T344 H366:M371 O366:T371 H374:M379 O374:T379 H382:M387 O382:T387 H390:M395 O390:T395 H417:M422 O417:T422 H425:M430 O425:T430 H433:M438 O433:T438 H441:M446 O441:T446 H468:M473 O468:T473 H476:M481 O476:T481 H484:M489 O484:T489 H492:M497 O492:T497 H519:M524 O519:T524 H527:M532 O527:T532 H535:M540 O535:T540 H543:M548 O543:T548">
      <formula1>ROUND(H60,3)=H60</formula1>
    </dataValidation>
  </dataValidations>
  <printOptions horizontalCentered="1"/>
  <pageMargins left="0.59055118110236227" right="0.59055118110236227" top="0.78740157480314965" bottom="0.39370078740157483" header="0.19685039370078741" footer="0.19685039370078741"/>
  <pageSetup paperSize="9" scale="48" pageOrder="overThenDown" orientation="portrait" blackAndWhite="1" r:id="rId1"/>
  <headerFooter>
    <oddFooter>&amp;C&amp;"ＭＳ 明朝,標準"&amp;14- &amp;P-2 -</oddFooter>
  </headerFooter>
  <rowBreaks count="10" manualBreakCount="10">
    <brk id="53" min="1" max="22" man="1"/>
    <brk id="104" min="1" max="22" man="1"/>
    <brk id="155" min="1" max="22" man="1"/>
    <brk id="206" min="1" max="22" man="1"/>
    <brk id="257" min="1" max="22" man="1"/>
    <brk id="308" min="1" max="22" man="1"/>
    <brk id="359" min="1" max="22" man="1"/>
    <brk id="410" min="1" max="22" man="1"/>
    <brk id="461" min="1" max="22" man="1"/>
    <brk id="512" min="1" max="22" man="1"/>
  </rowBreaks>
  <colBreaks count="1" manualBreakCount="1">
    <brk id="12" min="2" max="562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リスト!$D$4:$D$13</xm:f>
          </x14:formula1>
          <xm:sqref>F492:F497 F17:F22 F25:F30 F468:F473 F476:F481 F484:F489 F33:F38 F68:F73 F76:F81 F60:F65 F111:F116 F119:F124 F127:F132 F84:F89 F162:F167 F170:F175 F178:F183 F135:F140 F213:F218 F221:F226 F229:F234 F186:F191 F264:F269 F272:F277 F280:F285 F237:F242 F315:F320 F323:F328 F331:F336 F288:F293 F366:F371 F374:F379 F382:F387 F339:F344 F417:F422 F425:F430 F433:F438 F390:F395 F441:F446 F9:F14 F519:F524 F527:F532 F535:F540 F543:F548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A563"/>
  <sheetViews>
    <sheetView showGridLines="0" view="pageBreakPreview" zoomScale="46" zoomScaleNormal="70" zoomScaleSheetLayoutView="46" workbookViewId="0">
      <selection activeCell="B3" sqref="B3"/>
    </sheetView>
  </sheetViews>
  <sheetFormatPr defaultColWidth="9.33203125" defaultRowHeight="13.5"/>
  <cols>
    <col min="1" max="2" width="2.83203125" style="62" customWidth="1"/>
    <col min="3" max="4" width="10.5" style="62" customWidth="1"/>
    <col min="5" max="5" width="29.83203125" style="62" customWidth="1"/>
    <col min="6" max="6" width="18.6640625" style="62" customWidth="1"/>
    <col min="7" max="7" width="26.83203125" style="62" customWidth="1"/>
    <col min="8" max="22" width="22.33203125" style="63" customWidth="1"/>
    <col min="23" max="23" width="2.83203125" style="62" customWidth="1"/>
    <col min="24" max="26" width="9.33203125" style="62"/>
    <col min="27" max="27" width="9.33203125" style="305"/>
    <col min="28" max="16384" width="9.33203125" style="62"/>
  </cols>
  <sheetData>
    <row r="1" spans="2:27" s="2" customFormat="1" ht="27.75" customHeight="1">
      <c r="B1" s="1" t="s">
        <v>398</v>
      </c>
      <c r="I1" s="15"/>
      <c r="J1" s="171"/>
    </row>
    <row r="2" spans="2:27" s="2" customFormat="1" ht="15" customHeight="1">
      <c r="C2" s="1"/>
      <c r="J2" s="15"/>
    </row>
    <row r="3" spans="2:27" ht="21.95" customHeight="1">
      <c r="C3" s="61" t="s">
        <v>347</v>
      </c>
    </row>
    <row r="4" spans="2:27" ht="21.95" customHeight="1">
      <c r="C4" s="61"/>
    </row>
    <row r="5" spans="2:27" ht="21.95" customHeight="1">
      <c r="C5" s="65" t="s">
        <v>194</v>
      </c>
      <c r="D5" s="66"/>
      <c r="E5" s="66"/>
      <c r="F5" s="66"/>
      <c r="G5" s="66"/>
      <c r="H5" s="66"/>
      <c r="I5" s="66"/>
      <c r="J5" s="66"/>
      <c r="K5" s="66"/>
    </row>
    <row r="6" spans="2:27" ht="21.95" customHeight="1">
      <c r="C6" s="51" t="s">
        <v>28</v>
      </c>
      <c r="E6" s="11" t="s">
        <v>366</v>
      </c>
      <c r="F6" s="8" t="s">
        <v>383</v>
      </c>
    </row>
    <row r="7" spans="2:27" s="68" customFormat="1" ht="21.95" customHeight="1">
      <c r="C7" s="454" t="s">
        <v>103</v>
      </c>
      <c r="D7" s="455"/>
      <c r="E7" s="458" t="s">
        <v>24</v>
      </c>
      <c r="F7" s="458" t="s">
        <v>112</v>
      </c>
      <c r="G7" s="458" t="s">
        <v>113</v>
      </c>
      <c r="H7" s="19" t="s">
        <v>79</v>
      </c>
      <c r="I7" s="19" t="s">
        <v>80</v>
      </c>
      <c r="J7" s="19" t="s">
        <v>81</v>
      </c>
      <c r="K7" s="19" t="s">
        <v>82</v>
      </c>
      <c r="L7" s="19" t="s">
        <v>83</v>
      </c>
      <c r="M7" s="19" t="s">
        <v>84</v>
      </c>
      <c r="N7" s="19" t="s">
        <v>98</v>
      </c>
      <c r="O7" s="19" t="s">
        <v>85</v>
      </c>
      <c r="P7" s="19" t="s">
        <v>86</v>
      </c>
      <c r="Q7" s="19" t="s">
        <v>87</v>
      </c>
      <c r="R7" s="19" t="s">
        <v>88</v>
      </c>
      <c r="S7" s="19" t="s">
        <v>89</v>
      </c>
      <c r="T7" s="19" t="s">
        <v>94</v>
      </c>
      <c r="U7" s="19" t="s">
        <v>99</v>
      </c>
      <c r="V7" s="19" t="s">
        <v>100</v>
      </c>
      <c r="W7" s="62"/>
      <c r="X7" s="226" t="s">
        <v>415</v>
      </c>
      <c r="AA7" s="315"/>
    </row>
    <row r="8" spans="2:27" s="68" customFormat="1" ht="21.95" customHeight="1">
      <c r="C8" s="456"/>
      <c r="D8" s="457"/>
      <c r="E8" s="459"/>
      <c r="F8" s="459"/>
      <c r="G8" s="459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62"/>
      <c r="X8" s="226" t="s">
        <v>416</v>
      </c>
      <c r="AA8" s="315"/>
    </row>
    <row r="9" spans="2:27" s="271" customFormat="1" ht="37.5" customHeight="1">
      <c r="C9" s="447" t="s">
        <v>122</v>
      </c>
      <c r="D9" s="447" t="s">
        <v>117</v>
      </c>
      <c r="E9" s="450"/>
      <c r="F9" s="530"/>
      <c r="G9" s="273" t="s">
        <v>406</v>
      </c>
      <c r="H9" s="274"/>
      <c r="I9" s="274"/>
      <c r="J9" s="274"/>
      <c r="K9" s="274"/>
      <c r="L9" s="274"/>
      <c r="M9" s="274"/>
      <c r="N9" s="241"/>
      <c r="O9" s="274"/>
      <c r="P9" s="274"/>
      <c r="Q9" s="274"/>
      <c r="R9" s="274"/>
      <c r="S9" s="274"/>
      <c r="T9" s="274"/>
      <c r="U9" s="241"/>
      <c r="V9" s="241"/>
    </row>
    <row r="10" spans="2:27" s="271" customFormat="1" ht="37.5" customHeight="1">
      <c r="C10" s="448"/>
      <c r="D10" s="448"/>
      <c r="E10" s="451"/>
      <c r="F10" s="531"/>
      <c r="G10" s="273" t="s">
        <v>410</v>
      </c>
      <c r="H10" s="274"/>
      <c r="I10" s="274"/>
      <c r="J10" s="274"/>
      <c r="K10" s="274"/>
      <c r="L10" s="274"/>
      <c r="M10" s="274"/>
      <c r="N10" s="242" t="str">
        <f>IF(COUNT(H10:M10)=0,"",SUM(H10:M10))</f>
        <v/>
      </c>
      <c r="O10" s="274"/>
      <c r="P10" s="274"/>
      <c r="Q10" s="274"/>
      <c r="R10" s="274"/>
      <c r="S10" s="274"/>
      <c r="T10" s="274"/>
      <c r="U10" s="242" t="str">
        <f>IF(COUNT(O10:T10)=0,"",SUM(O10:T10))</f>
        <v/>
      </c>
      <c r="V10" s="242" t="str">
        <f>IF(COUNT(N10,U10)=0,"",SUM(N10,U10))</f>
        <v/>
      </c>
    </row>
    <row r="11" spans="2:27" s="271" customFormat="1" ht="37.5" customHeight="1">
      <c r="C11" s="448"/>
      <c r="D11" s="448"/>
      <c r="E11" s="450"/>
      <c r="F11" s="530"/>
      <c r="G11" s="273" t="s">
        <v>406</v>
      </c>
      <c r="H11" s="274"/>
      <c r="I11" s="274"/>
      <c r="J11" s="274"/>
      <c r="K11" s="274"/>
      <c r="L11" s="274"/>
      <c r="M11" s="274"/>
      <c r="N11" s="241"/>
      <c r="O11" s="274"/>
      <c r="P11" s="274"/>
      <c r="Q11" s="274"/>
      <c r="R11" s="274"/>
      <c r="S11" s="274"/>
      <c r="T11" s="274"/>
      <c r="U11" s="241"/>
      <c r="V11" s="241"/>
    </row>
    <row r="12" spans="2:27" s="271" customFormat="1" ht="37.5" customHeight="1">
      <c r="C12" s="448"/>
      <c r="D12" s="448"/>
      <c r="E12" s="451"/>
      <c r="F12" s="531"/>
      <c r="G12" s="273" t="s">
        <v>410</v>
      </c>
      <c r="H12" s="274"/>
      <c r="I12" s="274"/>
      <c r="J12" s="274"/>
      <c r="K12" s="274"/>
      <c r="L12" s="274"/>
      <c r="M12" s="274"/>
      <c r="N12" s="242" t="str">
        <f t="shared" ref="N12:N14" si="0">IF(COUNT(H12:M12)=0,"",SUM(H12:M12))</f>
        <v/>
      </c>
      <c r="O12" s="274"/>
      <c r="P12" s="274"/>
      <c r="Q12" s="274"/>
      <c r="R12" s="274"/>
      <c r="S12" s="274"/>
      <c r="T12" s="274"/>
      <c r="U12" s="242" t="str">
        <f t="shared" ref="U12:U14" si="1">IF(COUNT(O12:T12)=0,"",SUM(O12:T12))</f>
        <v/>
      </c>
      <c r="V12" s="242" t="str">
        <f t="shared" ref="V12:V14" si="2">IF(COUNT(N12,U12)=0,"",SUM(N12,U12))</f>
        <v/>
      </c>
    </row>
    <row r="13" spans="2:27" s="271" customFormat="1" ht="37.5" customHeight="1">
      <c r="C13" s="448"/>
      <c r="D13" s="448"/>
      <c r="E13" s="450"/>
      <c r="F13" s="530"/>
      <c r="G13" s="273" t="s">
        <v>406</v>
      </c>
      <c r="H13" s="274"/>
      <c r="I13" s="274"/>
      <c r="J13" s="274"/>
      <c r="K13" s="274"/>
      <c r="L13" s="274"/>
      <c r="M13" s="274"/>
      <c r="N13" s="241"/>
      <c r="O13" s="274"/>
      <c r="P13" s="274"/>
      <c r="Q13" s="274"/>
      <c r="R13" s="274"/>
      <c r="S13" s="274"/>
      <c r="T13" s="274"/>
      <c r="U13" s="241"/>
      <c r="V13" s="241"/>
    </row>
    <row r="14" spans="2:27" s="271" customFormat="1" ht="37.5" customHeight="1">
      <c r="C14" s="448"/>
      <c r="D14" s="448"/>
      <c r="E14" s="451"/>
      <c r="F14" s="531"/>
      <c r="G14" s="273" t="s">
        <v>410</v>
      </c>
      <c r="H14" s="274"/>
      <c r="I14" s="274"/>
      <c r="J14" s="274"/>
      <c r="K14" s="274"/>
      <c r="L14" s="274"/>
      <c r="M14" s="274"/>
      <c r="N14" s="242" t="str">
        <f t="shared" si="0"/>
        <v/>
      </c>
      <c r="O14" s="274"/>
      <c r="P14" s="274"/>
      <c r="Q14" s="274"/>
      <c r="R14" s="274"/>
      <c r="S14" s="274"/>
      <c r="T14" s="274"/>
      <c r="U14" s="242" t="str">
        <f t="shared" si="1"/>
        <v/>
      </c>
      <c r="V14" s="242" t="str">
        <f t="shared" si="2"/>
        <v/>
      </c>
    </row>
    <row r="15" spans="2:27" s="271" customFormat="1" ht="37.5" customHeight="1">
      <c r="C15" s="448"/>
      <c r="D15" s="448"/>
      <c r="E15" s="443" t="s">
        <v>118</v>
      </c>
      <c r="F15" s="444"/>
      <c r="G15" s="273" t="s">
        <v>406</v>
      </c>
      <c r="H15" s="274" t="str">
        <f>IF(COUNTIFS($AA$54:$AA$562,$AA15,H$54:H$562,"&gt;=0")=0,"",SUMIF($AA$54:$AA$562,$AA15,H$54:H$562))</f>
        <v/>
      </c>
      <c r="I15" s="274" t="str">
        <f t="shared" ref="I15:M16" si="3">IF(COUNTIFS($AA$54:$AA$562,$AA15,I$54:I$562,"&gt;=0")=0,"",SUMIF($AA$54:$AA$562,$AA15,I$54:I$562))</f>
        <v/>
      </c>
      <c r="J15" s="274" t="str">
        <f t="shared" si="3"/>
        <v/>
      </c>
      <c r="K15" s="274" t="str">
        <f t="shared" si="3"/>
        <v/>
      </c>
      <c r="L15" s="274" t="str">
        <f t="shared" si="3"/>
        <v/>
      </c>
      <c r="M15" s="274" t="str">
        <f t="shared" si="3"/>
        <v/>
      </c>
      <c r="N15" s="241"/>
      <c r="O15" s="274" t="str">
        <f>IF(COUNTIFS($AA$54:$AA$562,$AA15,O$54:O$562,"&gt;=0")=0,"",SUMIF($AA$54:$AA$562,$AA15,O$54:O$562))</f>
        <v/>
      </c>
      <c r="P15" s="274" t="str">
        <f t="shared" ref="P15:T16" si="4">IF(COUNTIFS($AA$54:$AA$562,$AA15,P$54:P$562,"&gt;=0")=0,"",SUMIF($AA$54:$AA$562,$AA15,P$54:P$562))</f>
        <v/>
      </c>
      <c r="Q15" s="274" t="str">
        <f t="shared" si="4"/>
        <v/>
      </c>
      <c r="R15" s="274" t="str">
        <f t="shared" si="4"/>
        <v/>
      </c>
      <c r="S15" s="274" t="str">
        <f t="shared" si="4"/>
        <v/>
      </c>
      <c r="T15" s="274" t="str">
        <f t="shared" si="4"/>
        <v/>
      </c>
      <c r="U15" s="241"/>
      <c r="V15" s="241"/>
      <c r="X15" s="272" t="s">
        <v>414</v>
      </c>
      <c r="AA15" s="271">
        <v>1</v>
      </c>
    </row>
    <row r="16" spans="2:27" s="271" customFormat="1" ht="37.5" customHeight="1">
      <c r="C16" s="448"/>
      <c r="D16" s="449"/>
      <c r="E16" s="445"/>
      <c r="F16" s="446"/>
      <c r="G16" s="273" t="s">
        <v>410</v>
      </c>
      <c r="H16" s="274" t="str">
        <f>IF(COUNTIFS($AA$54:$AA$562,$AA16,H$54:H$562,"&gt;=0")=0,"",SUMIF($AA$54:$AA$562,$AA16,H$54:H$562))</f>
        <v/>
      </c>
      <c r="I16" s="274" t="str">
        <f t="shared" si="3"/>
        <v/>
      </c>
      <c r="J16" s="274" t="str">
        <f t="shared" si="3"/>
        <v/>
      </c>
      <c r="K16" s="274" t="str">
        <f t="shared" si="3"/>
        <v/>
      </c>
      <c r="L16" s="274" t="str">
        <f t="shared" si="3"/>
        <v/>
      </c>
      <c r="M16" s="274" t="str">
        <f t="shared" si="3"/>
        <v/>
      </c>
      <c r="N16" s="242" t="str">
        <f t="shared" ref="N16:N42" si="5">IF(COUNT(H16:M16)=0,"",SUM(H16:M16))</f>
        <v/>
      </c>
      <c r="O16" s="274" t="str">
        <f>IF(COUNTIFS($AA$54:$AA$562,$AA16,O$54:O$562,"&gt;=0")=0,"",SUMIF($AA$54:$AA$562,$AA16,O$54:O$562))</f>
        <v/>
      </c>
      <c r="P16" s="274" t="str">
        <f t="shared" si="4"/>
        <v/>
      </c>
      <c r="Q16" s="274" t="str">
        <f t="shared" si="4"/>
        <v/>
      </c>
      <c r="R16" s="274" t="str">
        <f t="shared" si="4"/>
        <v/>
      </c>
      <c r="S16" s="274" t="str">
        <f t="shared" si="4"/>
        <v/>
      </c>
      <c r="T16" s="274" t="str">
        <f t="shared" si="4"/>
        <v/>
      </c>
      <c r="U16" s="242" t="str">
        <f t="shared" ref="U16:U42" si="6">IF(COUNT(O16:T16)=0,"",SUM(O16:T16))</f>
        <v/>
      </c>
      <c r="V16" s="242" t="str">
        <f t="shared" ref="V16:V42" si="7">IF(COUNT(N16,U16)=0,"",SUM(N16,U16))</f>
        <v/>
      </c>
      <c r="X16" s="272" t="s">
        <v>414</v>
      </c>
      <c r="AA16" s="271">
        <v>2</v>
      </c>
    </row>
    <row r="17" spans="3:27" s="271" customFormat="1" ht="37.5" customHeight="1">
      <c r="C17" s="448"/>
      <c r="D17" s="447" t="s">
        <v>346</v>
      </c>
      <c r="E17" s="450"/>
      <c r="F17" s="530"/>
      <c r="G17" s="273" t="s">
        <v>406</v>
      </c>
      <c r="H17" s="274"/>
      <c r="I17" s="274"/>
      <c r="J17" s="274"/>
      <c r="K17" s="274"/>
      <c r="L17" s="274"/>
      <c r="M17" s="274"/>
      <c r="N17" s="241"/>
      <c r="O17" s="274"/>
      <c r="P17" s="274"/>
      <c r="Q17" s="274"/>
      <c r="R17" s="274"/>
      <c r="S17" s="274"/>
      <c r="T17" s="274"/>
      <c r="U17" s="241"/>
      <c r="V17" s="241"/>
    </row>
    <row r="18" spans="3:27" s="271" customFormat="1" ht="37.5" customHeight="1">
      <c r="C18" s="448"/>
      <c r="D18" s="448"/>
      <c r="E18" s="451"/>
      <c r="F18" s="531"/>
      <c r="G18" s="273" t="s">
        <v>410</v>
      </c>
      <c r="H18" s="274"/>
      <c r="I18" s="274"/>
      <c r="J18" s="274"/>
      <c r="K18" s="274"/>
      <c r="L18" s="274"/>
      <c r="M18" s="274"/>
      <c r="N18" s="242" t="str">
        <f>IF(COUNT(H18:M18)=0,"",SUM(H18:M18))</f>
        <v/>
      </c>
      <c r="O18" s="274"/>
      <c r="P18" s="274"/>
      <c r="Q18" s="274"/>
      <c r="R18" s="274"/>
      <c r="S18" s="274"/>
      <c r="T18" s="274"/>
      <c r="U18" s="242" t="str">
        <f>IF(COUNT(O18:T18)=0,"",SUM(O18:T18))</f>
        <v/>
      </c>
      <c r="V18" s="242" t="str">
        <f>IF(COUNT(N18,U18)=0,"",SUM(N18,U18))</f>
        <v/>
      </c>
    </row>
    <row r="19" spans="3:27" s="271" customFormat="1" ht="37.5" customHeight="1">
      <c r="C19" s="448"/>
      <c r="D19" s="448"/>
      <c r="E19" s="450"/>
      <c r="F19" s="530"/>
      <c r="G19" s="273" t="s">
        <v>406</v>
      </c>
      <c r="H19" s="274"/>
      <c r="I19" s="274"/>
      <c r="J19" s="274"/>
      <c r="K19" s="274"/>
      <c r="L19" s="274"/>
      <c r="M19" s="274"/>
      <c r="N19" s="241"/>
      <c r="O19" s="274"/>
      <c r="P19" s="274"/>
      <c r="Q19" s="274"/>
      <c r="R19" s="274"/>
      <c r="S19" s="274"/>
      <c r="T19" s="274"/>
      <c r="U19" s="241"/>
      <c r="V19" s="241"/>
    </row>
    <row r="20" spans="3:27" s="271" customFormat="1" ht="37.5" customHeight="1">
      <c r="C20" s="448"/>
      <c r="D20" s="448"/>
      <c r="E20" s="451"/>
      <c r="F20" s="531"/>
      <c r="G20" s="273" t="s">
        <v>410</v>
      </c>
      <c r="H20" s="274"/>
      <c r="I20" s="274"/>
      <c r="J20" s="274"/>
      <c r="K20" s="274"/>
      <c r="L20" s="274"/>
      <c r="M20" s="274"/>
      <c r="N20" s="242" t="str">
        <f t="shared" ref="N20" si="8">IF(COUNT(H20:M20)=0,"",SUM(H20:M20))</f>
        <v/>
      </c>
      <c r="O20" s="274"/>
      <c r="P20" s="274"/>
      <c r="Q20" s="274"/>
      <c r="R20" s="274"/>
      <c r="S20" s="274"/>
      <c r="T20" s="274"/>
      <c r="U20" s="242" t="str">
        <f t="shared" ref="U20" si="9">IF(COUNT(O20:T20)=0,"",SUM(O20:T20))</f>
        <v/>
      </c>
      <c r="V20" s="242" t="str">
        <f t="shared" ref="V20" si="10">IF(COUNT(N20,U20)=0,"",SUM(N20,U20))</f>
        <v/>
      </c>
    </row>
    <row r="21" spans="3:27" s="271" customFormat="1" ht="37.5" customHeight="1">
      <c r="C21" s="448"/>
      <c r="D21" s="448"/>
      <c r="E21" s="450"/>
      <c r="F21" s="530"/>
      <c r="G21" s="273" t="s">
        <v>406</v>
      </c>
      <c r="H21" s="274"/>
      <c r="I21" s="274"/>
      <c r="J21" s="274"/>
      <c r="K21" s="274"/>
      <c r="L21" s="274"/>
      <c r="M21" s="274"/>
      <c r="N21" s="241"/>
      <c r="O21" s="274"/>
      <c r="P21" s="274"/>
      <c r="Q21" s="274"/>
      <c r="R21" s="274"/>
      <c r="S21" s="274"/>
      <c r="T21" s="274"/>
      <c r="U21" s="241"/>
      <c r="V21" s="241"/>
    </row>
    <row r="22" spans="3:27" s="271" customFormat="1" ht="37.5" customHeight="1">
      <c r="C22" s="448"/>
      <c r="D22" s="448"/>
      <c r="E22" s="451"/>
      <c r="F22" s="531"/>
      <c r="G22" s="273" t="s">
        <v>410</v>
      </c>
      <c r="H22" s="274"/>
      <c r="I22" s="274"/>
      <c r="J22" s="274"/>
      <c r="K22" s="274"/>
      <c r="L22" s="274"/>
      <c r="M22" s="274"/>
      <c r="N22" s="242" t="str">
        <f t="shared" ref="N22" si="11">IF(COUNT(H22:M22)=0,"",SUM(H22:M22))</f>
        <v/>
      </c>
      <c r="O22" s="274"/>
      <c r="P22" s="274"/>
      <c r="Q22" s="274"/>
      <c r="R22" s="274"/>
      <c r="S22" s="274"/>
      <c r="T22" s="274"/>
      <c r="U22" s="242" t="str">
        <f t="shared" ref="U22" si="12">IF(COUNT(O22:T22)=0,"",SUM(O22:T22))</f>
        <v/>
      </c>
      <c r="V22" s="242" t="str">
        <f t="shared" ref="V22" si="13">IF(COUNT(N22,U22)=0,"",SUM(N22,U22))</f>
        <v/>
      </c>
    </row>
    <row r="23" spans="3:27" s="271" customFormat="1" ht="37.5" customHeight="1">
      <c r="C23" s="448"/>
      <c r="D23" s="448"/>
      <c r="E23" s="443" t="s">
        <v>118</v>
      </c>
      <c r="F23" s="444"/>
      <c r="G23" s="273" t="s">
        <v>406</v>
      </c>
      <c r="H23" s="274" t="str">
        <f>IF(COUNTIFS($AA$54:$AA$562,$AA23,H$54:H$562,"&gt;=0")=0,"",SUMIF($AA$54:$AA$562,$AA23,H$54:H$562))</f>
        <v/>
      </c>
      <c r="I23" s="274" t="str">
        <f t="shared" ref="I23:M24" si="14">IF(COUNTIFS($AA$54:$AA$562,$AA23,I$54:I$562,"&gt;=0")=0,"",SUMIF($AA$54:$AA$562,$AA23,I$54:I$562))</f>
        <v/>
      </c>
      <c r="J23" s="274" t="str">
        <f t="shared" si="14"/>
        <v/>
      </c>
      <c r="K23" s="274" t="str">
        <f t="shared" si="14"/>
        <v/>
      </c>
      <c r="L23" s="274" t="str">
        <f t="shared" si="14"/>
        <v/>
      </c>
      <c r="M23" s="274" t="str">
        <f t="shared" si="14"/>
        <v/>
      </c>
      <c r="N23" s="241"/>
      <c r="O23" s="274" t="str">
        <f>IF(COUNTIFS($AA$54:$AA$562,$AA23,O$54:O$562,"&gt;=0")=0,"",SUMIF($AA$54:$AA$562,$AA23,O$54:O$562))</f>
        <v/>
      </c>
      <c r="P23" s="274" t="str">
        <f t="shared" ref="P23:T24" si="15">IF(COUNTIFS($AA$54:$AA$562,$AA23,P$54:P$562,"&gt;=0")=0,"",SUMIF($AA$54:$AA$562,$AA23,P$54:P$562))</f>
        <v/>
      </c>
      <c r="Q23" s="274" t="str">
        <f t="shared" si="15"/>
        <v/>
      </c>
      <c r="R23" s="274" t="str">
        <f t="shared" si="15"/>
        <v/>
      </c>
      <c r="S23" s="274" t="str">
        <f t="shared" si="15"/>
        <v/>
      </c>
      <c r="T23" s="274" t="str">
        <f t="shared" si="15"/>
        <v/>
      </c>
      <c r="U23" s="241"/>
      <c r="V23" s="241"/>
      <c r="X23" s="272" t="s">
        <v>414</v>
      </c>
      <c r="AA23" s="271">
        <v>3</v>
      </c>
    </row>
    <row r="24" spans="3:27" s="271" customFormat="1" ht="37.5" customHeight="1">
      <c r="C24" s="448"/>
      <c r="D24" s="449"/>
      <c r="E24" s="445"/>
      <c r="F24" s="446"/>
      <c r="G24" s="273" t="s">
        <v>410</v>
      </c>
      <c r="H24" s="274" t="str">
        <f>IF(COUNTIFS($AA$54:$AA$562,$AA24,H$54:H$562,"&gt;=0")=0,"",SUMIF($AA$54:$AA$562,$AA24,H$54:H$562))</f>
        <v/>
      </c>
      <c r="I24" s="274" t="str">
        <f t="shared" si="14"/>
        <v/>
      </c>
      <c r="J24" s="274" t="str">
        <f t="shared" si="14"/>
        <v/>
      </c>
      <c r="K24" s="274" t="str">
        <f t="shared" si="14"/>
        <v/>
      </c>
      <c r="L24" s="274" t="str">
        <f t="shared" si="14"/>
        <v/>
      </c>
      <c r="M24" s="274" t="str">
        <f t="shared" si="14"/>
        <v/>
      </c>
      <c r="N24" s="242" t="str">
        <f t="shared" si="5"/>
        <v/>
      </c>
      <c r="O24" s="274" t="str">
        <f>IF(COUNTIFS($AA$54:$AA$562,$AA24,O$54:O$562,"&gt;=0")=0,"",SUMIF($AA$54:$AA$562,$AA24,O$54:O$562))</f>
        <v/>
      </c>
      <c r="P24" s="274" t="str">
        <f t="shared" si="15"/>
        <v/>
      </c>
      <c r="Q24" s="274" t="str">
        <f t="shared" si="15"/>
        <v/>
      </c>
      <c r="R24" s="274" t="str">
        <f t="shared" si="15"/>
        <v/>
      </c>
      <c r="S24" s="274" t="str">
        <f t="shared" si="15"/>
        <v/>
      </c>
      <c r="T24" s="274" t="str">
        <f t="shared" si="15"/>
        <v/>
      </c>
      <c r="U24" s="242" t="str">
        <f t="shared" si="6"/>
        <v/>
      </c>
      <c r="V24" s="242" t="str">
        <f t="shared" si="7"/>
        <v/>
      </c>
      <c r="X24" s="272" t="s">
        <v>414</v>
      </c>
      <c r="AA24" s="271">
        <v>4</v>
      </c>
    </row>
    <row r="25" spans="3:27" s="271" customFormat="1" ht="37.5" customHeight="1">
      <c r="C25" s="448"/>
      <c r="D25" s="447" t="s">
        <v>119</v>
      </c>
      <c r="E25" s="450"/>
      <c r="F25" s="530"/>
      <c r="G25" s="273" t="s">
        <v>406</v>
      </c>
      <c r="H25" s="274"/>
      <c r="I25" s="274"/>
      <c r="J25" s="274"/>
      <c r="K25" s="274"/>
      <c r="L25" s="274"/>
      <c r="M25" s="274"/>
      <c r="N25" s="241"/>
      <c r="O25" s="274"/>
      <c r="P25" s="274"/>
      <c r="Q25" s="274"/>
      <c r="R25" s="274"/>
      <c r="S25" s="274"/>
      <c r="T25" s="274"/>
      <c r="U25" s="241"/>
      <c r="V25" s="241"/>
    </row>
    <row r="26" spans="3:27" s="271" customFormat="1" ht="34.5">
      <c r="C26" s="448"/>
      <c r="D26" s="448"/>
      <c r="E26" s="451"/>
      <c r="F26" s="531"/>
      <c r="G26" s="273" t="s">
        <v>410</v>
      </c>
      <c r="H26" s="274"/>
      <c r="I26" s="274"/>
      <c r="J26" s="274"/>
      <c r="K26" s="274"/>
      <c r="L26" s="274"/>
      <c r="M26" s="274"/>
      <c r="N26" s="242" t="str">
        <f>IF(COUNT(H26:M26)=0,"",SUM(H26:M26))</f>
        <v/>
      </c>
      <c r="O26" s="274"/>
      <c r="P26" s="274"/>
      <c r="Q26" s="274"/>
      <c r="R26" s="274"/>
      <c r="S26" s="274"/>
      <c r="T26" s="274"/>
      <c r="U26" s="242" t="str">
        <f>IF(COUNT(O26:T26)=0,"",SUM(O26:T26))</f>
        <v/>
      </c>
      <c r="V26" s="242" t="str">
        <f>IF(COUNT(N26,U26)=0,"",SUM(N26,U26))</f>
        <v/>
      </c>
    </row>
    <row r="27" spans="3:27" s="271" customFormat="1" ht="34.5">
      <c r="C27" s="448"/>
      <c r="D27" s="448"/>
      <c r="E27" s="450"/>
      <c r="F27" s="530"/>
      <c r="G27" s="273" t="s">
        <v>406</v>
      </c>
      <c r="H27" s="274"/>
      <c r="I27" s="274"/>
      <c r="J27" s="274"/>
      <c r="K27" s="274"/>
      <c r="L27" s="274"/>
      <c r="M27" s="274"/>
      <c r="N27" s="241"/>
      <c r="O27" s="274"/>
      <c r="P27" s="274"/>
      <c r="Q27" s="274"/>
      <c r="R27" s="274"/>
      <c r="S27" s="274"/>
      <c r="T27" s="274"/>
      <c r="U27" s="241"/>
      <c r="V27" s="241"/>
    </row>
    <row r="28" spans="3:27" s="271" customFormat="1" ht="34.5">
      <c r="C28" s="448"/>
      <c r="D28" s="448"/>
      <c r="E28" s="451"/>
      <c r="F28" s="531"/>
      <c r="G28" s="273" t="s">
        <v>410</v>
      </c>
      <c r="H28" s="274"/>
      <c r="I28" s="274"/>
      <c r="J28" s="274"/>
      <c r="K28" s="274"/>
      <c r="L28" s="274"/>
      <c r="M28" s="274"/>
      <c r="N28" s="242" t="str">
        <f t="shared" ref="N28" si="16">IF(COUNT(H28:M28)=0,"",SUM(H28:M28))</f>
        <v/>
      </c>
      <c r="O28" s="274"/>
      <c r="P28" s="274"/>
      <c r="Q28" s="274"/>
      <c r="R28" s="274"/>
      <c r="S28" s="274"/>
      <c r="T28" s="274"/>
      <c r="U28" s="242" t="str">
        <f t="shared" ref="U28" si="17">IF(COUNT(O28:T28)=0,"",SUM(O28:T28))</f>
        <v/>
      </c>
      <c r="V28" s="242" t="str">
        <f t="shared" ref="V28" si="18">IF(COUNT(N28,U28)=0,"",SUM(N28,U28))</f>
        <v/>
      </c>
    </row>
    <row r="29" spans="3:27" s="271" customFormat="1" ht="34.5">
      <c r="C29" s="448"/>
      <c r="D29" s="448"/>
      <c r="E29" s="450"/>
      <c r="F29" s="530"/>
      <c r="G29" s="273" t="s">
        <v>406</v>
      </c>
      <c r="H29" s="274"/>
      <c r="I29" s="274"/>
      <c r="J29" s="274"/>
      <c r="K29" s="274"/>
      <c r="L29" s="274"/>
      <c r="M29" s="274"/>
      <c r="N29" s="241"/>
      <c r="O29" s="274"/>
      <c r="P29" s="274"/>
      <c r="Q29" s="274"/>
      <c r="R29" s="274"/>
      <c r="S29" s="274"/>
      <c r="T29" s="274"/>
      <c r="U29" s="241"/>
      <c r="V29" s="241"/>
    </row>
    <row r="30" spans="3:27" s="271" customFormat="1" ht="34.5">
      <c r="C30" s="448"/>
      <c r="D30" s="448"/>
      <c r="E30" s="451"/>
      <c r="F30" s="531"/>
      <c r="G30" s="273" t="s">
        <v>410</v>
      </c>
      <c r="H30" s="274"/>
      <c r="I30" s="274"/>
      <c r="J30" s="274"/>
      <c r="K30" s="274"/>
      <c r="L30" s="274"/>
      <c r="M30" s="274"/>
      <c r="N30" s="242" t="str">
        <f t="shared" ref="N30" si="19">IF(COUNT(H30:M30)=0,"",SUM(H30:M30))</f>
        <v/>
      </c>
      <c r="O30" s="274"/>
      <c r="P30" s="274"/>
      <c r="Q30" s="274"/>
      <c r="R30" s="274"/>
      <c r="S30" s="274"/>
      <c r="T30" s="274"/>
      <c r="U30" s="242" t="str">
        <f t="shared" ref="U30" si="20">IF(COUNT(O30:T30)=0,"",SUM(O30:T30))</f>
        <v/>
      </c>
      <c r="V30" s="242" t="str">
        <f t="shared" ref="V30" si="21">IF(COUNT(N30,U30)=0,"",SUM(N30,U30))</f>
        <v/>
      </c>
    </row>
    <row r="31" spans="3:27" s="271" customFormat="1" ht="34.5">
      <c r="C31" s="448"/>
      <c r="D31" s="448"/>
      <c r="E31" s="443" t="s">
        <v>118</v>
      </c>
      <c r="F31" s="444"/>
      <c r="G31" s="273" t="s">
        <v>406</v>
      </c>
      <c r="H31" s="274" t="str">
        <f>IF(COUNTIFS($AA$54:$AA$562,$AA31,H$54:H$562,"&gt;=0")=0,"",SUMIF($AA$54:$AA$562,$AA31,H$54:H$562))</f>
        <v/>
      </c>
      <c r="I31" s="274" t="str">
        <f t="shared" ref="I31:M32" si="22">IF(COUNTIFS($AA$54:$AA$562,$AA31,I$54:I$562,"&gt;=0")=0,"",SUMIF($AA$54:$AA$562,$AA31,I$54:I$562))</f>
        <v/>
      </c>
      <c r="J31" s="274" t="str">
        <f t="shared" si="22"/>
        <v/>
      </c>
      <c r="K31" s="274" t="str">
        <f t="shared" si="22"/>
        <v/>
      </c>
      <c r="L31" s="274" t="str">
        <f t="shared" si="22"/>
        <v/>
      </c>
      <c r="M31" s="274" t="str">
        <f t="shared" si="22"/>
        <v/>
      </c>
      <c r="N31" s="241"/>
      <c r="O31" s="274" t="str">
        <f>IF(COUNTIFS($AA$54:$AA$562,$AA31,O$54:O$562,"&gt;=0")=0,"",SUMIF($AA$54:$AA$562,$AA31,O$54:O$562))</f>
        <v/>
      </c>
      <c r="P31" s="274" t="str">
        <f t="shared" ref="P31:T32" si="23">IF(COUNTIFS($AA$54:$AA$562,$AA31,P$54:P$562,"&gt;=0")=0,"",SUMIF($AA$54:$AA$562,$AA31,P$54:P$562))</f>
        <v/>
      </c>
      <c r="Q31" s="274" t="str">
        <f t="shared" si="23"/>
        <v/>
      </c>
      <c r="R31" s="274" t="str">
        <f t="shared" si="23"/>
        <v/>
      </c>
      <c r="S31" s="274" t="str">
        <f t="shared" si="23"/>
        <v/>
      </c>
      <c r="T31" s="274" t="str">
        <f t="shared" si="23"/>
        <v/>
      </c>
      <c r="U31" s="241"/>
      <c r="V31" s="241"/>
      <c r="X31" s="272" t="s">
        <v>414</v>
      </c>
      <c r="AA31" s="271">
        <v>5</v>
      </c>
    </row>
    <row r="32" spans="3:27" s="271" customFormat="1" ht="34.5">
      <c r="C32" s="448"/>
      <c r="D32" s="449"/>
      <c r="E32" s="445"/>
      <c r="F32" s="446"/>
      <c r="G32" s="273" t="s">
        <v>410</v>
      </c>
      <c r="H32" s="274" t="str">
        <f>IF(COUNTIFS($AA$54:$AA$562,$AA32,H$54:H$562,"&gt;=0")=0,"",SUMIF($AA$54:$AA$562,$AA32,H$54:H$562))</f>
        <v/>
      </c>
      <c r="I32" s="274" t="str">
        <f t="shared" si="22"/>
        <v/>
      </c>
      <c r="J32" s="274" t="str">
        <f t="shared" si="22"/>
        <v/>
      </c>
      <c r="K32" s="274" t="str">
        <f t="shared" si="22"/>
        <v/>
      </c>
      <c r="L32" s="274" t="str">
        <f t="shared" si="22"/>
        <v/>
      </c>
      <c r="M32" s="274" t="str">
        <f t="shared" si="22"/>
        <v/>
      </c>
      <c r="N32" s="242" t="str">
        <f t="shared" si="5"/>
        <v/>
      </c>
      <c r="O32" s="274" t="str">
        <f>IF(COUNTIFS($AA$54:$AA$562,$AA32,O$54:O$562,"&gt;=0")=0,"",SUMIF($AA$54:$AA$562,$AA32,O$54:O$562))</f>
        <v/>
      </c>
      <c r="P32" s="274" t="str">
        <f t="shared" si="23"/>
        <v/>
      </c>
      <c r="Q32" s="274" t="str">
        <f t="shared" si="23"/>
        <v/>
      </c>
      <c r="R32" s="274" t="str">
        <f t="shared" si="23"/>
        <v/>
      </c>
      <c r="S32" s="274" t="str">
        <f t="shared" si="23"/>
        <v/>
      </c>
      <c r="T32" s="274" t="str">
        <f t="shared" si="23"/>
        <v/>
      </c>
      <c r="U32" s="242" t="str">
        <f t="shared" si="6"/>
        <v/>
      </c>
      <c r="V32" s="242" t="str">
        <f t="shared" si="7"/>
        <v/>
      </c>
      <c r="X32" s="272" t="s">
        <v>414</v>
      </c>
      <c r="AA32" s="271">
        <v>6</v>
      </c>
    </row>
    <row r="33" spans="3:27" s="271" customFormat="1" ht="37.5" customHeight="1">
      <c r="C33" s="448"/>
      <c r="D33" s="447" t="s">
        <v>120</v>
      </c>
      <c r="E33" s="450"/>
      <c r="F33" s="530"/>
      <c r="G33" s="273" t="s">
        <v>406</v>
      </c>
      <c r="H33" s="274"/>
      <c r="I33" s="274"/>
      <c r="J33" s="274"/>
      <c r="K33" s="274"/>
      <c r="L33" s="274"/>
      <c r="M33" s="274"/>
      <c r="N33" s="241"/>
      <c r="O33" s="274"/>
      <c r="P33" s="274"/>
      <c r="Q33" s="274"/>
      <c r="R33" s="274"/>
      <c r="S33" s="274"/>
      <c r="T33" s="274"/>
      <c r="U33" s="241"/>
      <c r="V33" s="241"/>
    </row>
    <row r="34" spans="3:27" s="271" customFormat="1" ht="34.5">
      <c r="C34" s="448"/>
      <c r="D34" s="448"/>
      <c r="E34" s="451"/>
      <c r="F34" s="531"/>
      <c r="G34" s="273" t="s">
        <v>410</v>
      </c>
      <c r="H34" s="274"/>
      <c r="I34" s="274"/>
      <c r="J34" s="274"/>
      <c r="K34" s="274"/>
      <c r="L34" s="274"/>
      <c r="M34" s="274"/>
      <c r="N34" s="242" t="str">
        <f>IF(COUNT(H34:M34)=0,"",SUM(H34:M34))</f>
        <v/>
      </c>
      <c r="O34" s="274"/>
      <c r="P34" s="274"/>
      <c r="Q34" s="274"/>
      <c r="R34" s="274"/>
      <c r="S34" s="274"/>
      <c r="T34" s="274"/>
      <c r="U34" s="242" t="str">
        <f>IF(COUNT(O34:T34)=0,"",SUM(O34:T34))</f>
        <v/>
      </c>
      <c r="V34" s="242" t="str">
        <f>IF(COUNT(N34,U34)=0,"",SUM(N34,U34))</f>
        <v/>
      </c>
    </row>
    <row r="35" spans="3:27" s="271" customFormat="1" ht="34.5">
      <c r="C35" s="448"/>
      <c r="D35" s="448"/>
      <c r="E35" s="450"/>
      <c r="F35" s="530"/>
      <c r="G35" s="273" t="s">
        <v>406</v>
      </c>
      <c r="H35" s="274"/>
      <c r="I35" s="274"/>
      <c r="J35" s="274"/>
      <c r="K35" s="274"/>
      <c r="L35" s="274"/>
      <c r="M35" s="274"/>
      <c r="N35" s="241"/>
      <c r="O35" s="274"/>
      <c r="P35" s="274"/>
      <c r="Q35" s="274"/>
      <c r="R35" s="274"/>
      <c r="S35" s="274"/>
      <c r="T35" s="274"/>
      <c r="U35" s="241"/>
      <c r="V35" s="241"/>
    </row>
    <row r="36" spans="3:27" s="271" customFormat="1" ht="34.5">
      <c r="C36" s="448"/>
      <c r="D36" s="448"/>
      <c r="E36" s="451"/>
      <c r="F36" s="531"/>
      <c r="G36" s="273" t="s">
        <v>410</v>
      </c>
      <c r="H36" s="274"/>
      <c r="I36" s="274"/>
      <c r="J36" s="274"/>
      <c r="K36" s="274"/>
      <c r="L36" s="274"/>
      <c r="M36" s="274"/>
      <c r="N36" s="242" t="str">
        <f t="shared" ref="N36" si="24">IF(COUNT(H36:M36)=0,"",SUM(H36:M36))</f>
        <v/>
      </c>
      <c r="O36" s="274"/>
      <c r="P36" s="274"/>
      <c r="Q36" s="274"/>
      <c r="R36" s="274"/>
      <c r="S36" s="274"/>
      <c r="T36" s="274"/>
      <c r="U36" s="242" t="str">
        <f t="shared" ref="U36" si="25">IF(COUNT(O36:T36)=0,"",SUM(O36:T36))</f>
        <v/>
      </c>
      <c r="V36" s="242" t="str">
        <f t="shared" ref="V36" si="26">IF(COUNT(N36,U36)=0,"",SUM(N36,U36))</f>
        <v/>
      </c>
    </row>
    <row r="37" spans="3:27" s="271" customFormat="1" ht="34.5">
      <c r="C37" s="448"/>
      <c r="D37" s="448"/>
      <c r="E37" s="450"/>
      <c r="F37" s="530"/>
      <c r="G37" s="273" t="s">
        <v>406</v>
      </c>
      <c r="H37" s="274"/>
      <c r="I37" s="274"/>
      <c r="J37" s="274"/>
      <c r="K37" s="274"/>
      <c r="L37" s="274"/>
      <c r="M37" s="274"/>
      <c r="N37" s="241"/>
      <c r="O37" s="274"/>
      <c r="P37" s="274"/>
      <c r="Q37" s="274"/>
      <c r="R37" s="274"/>
      <c r="S37" s="274"/>
      <c r="T37" s="274"/>
      <c r="U37" s="241"/>
      <c r="V37" s="241"/>
    </row>
    <row r="38" spans="3:27" s="271" customFormat="1" ht="34.5">
      <c r="C38" s="448"/>
      <c r="D38" s="448"/>
      <c r="E38" s="451"/>
      <c r="F38" s="531"/>
      <c r="G38" s="273" t="s">
        <v>410</v>
      </c>
      <c r="H38" s="274"/>
      <c r="I38" s="274"/>
      <c r="J38" s="274"/>
      <c r="K38" s="274"/>
      <c r="L38" s="274"/>
      <c r="M38" s="274"/>
      <c r="N38" s="242" t="str">
        <f t="shared" ref="N38" si="27">IF(COUNT(H38:M38)=0,"",SUM(H38:M38))</f>
        <v/>
      </c>
      <c r="O38" s="274"/>
      <c r="P38" s="274"/>
      <c r="Q38" s="274"/>
      <c r="R38" s="274"/>
      <c r="S38" s="274"/>
      <c r="T38" s="274"/>
      <c r="U38" s="242" t="str">
        <f t="shared" ref="U38" si="28">IF(COUNT(O38:T38)=0,"",SUM(O38:T38))</f>
        <v/>
      </c>
      <c r="V38" s="242" t="str">
        <f t="shared" ref="V38" si="29">IF(COUNT(N38,U38)=0,"",SUM(N38,U38))</f>
        <v/>
      </c>
    </row>
    <row r="39" spans="3:27" s="271" customFormat="1" ht="34.5">
      <c r="C39" s="448"/>
      <c r="D39" s="448"/>
      <c r="E39" s="443" t="s">
        <v>118</v>
      </c>
      <c r="F39" s="444"/>
      <c r="G39" s="273" t="s">
        <v>406</v>
      </c>
      <c r="H39" s="274" t="str">
        <f>IF(COUNTIFS($AA$54:$AA$562,$AA39,H$54:H$562,"&gt;=0")=0,"",SUMIF($AA$54:$AA$562,$AA39,H$54:H$562))</f>
        <v/>
      </c>
      <c r="I39" s="274" t="str">
        <f t="shared" ref="I39:M40" si="30">IF(COUNTIFS($AA$54:$AA$562,$AA39,I$54:I$562,"&gt;=0")=0,"",SUMIF($AA$54:$AA$562,$AA39,I$54:I$562))</f>
        <v/>
      </c>
      <c r="J39" s="274" t="str">
        <f t="shared" si="30"/>
        <v/>
      </c>
      <c r="K39" s="274" t="str">
        <f t="shared" si="30"/>
        <v/>
      </c>
      <c r="L39" s="274" t="str">
        <f t="shared" si="30"/>
        <v/>
      </c>
      <c r="M39" s="274" t="str">
        <f t="shared" si="30"/>
        <v/>
      </c>
      <c r="N39" s="241"/>
      <c r="O39" s="274" t="str">
        <f>IF(COUNTIFS($AA$54:$AA$562,$AA39,O$54:O$562,"&gt;=0")=0,"",SUMIF($AA$54:$AA$562,$AA39,O$54:O$562))</f>
        <v/>
      </c>
      <c r="P39" s="274" t="str">
        <f t="shared" ref="P39:T40" si="31">IF(COUNTIFS($AA$54:$AA$562,$AA39,P$54:P$562,"&gt;=0")=0,"",SUMIF($AA$54:$AA$562,$AA39,P$54:P$562))</f>
        <v/>
      </c>
      <c r="Q39" s="274" t="str">
        <f t="shared" si="31"/>
        <v/>
      </c>
      <c r="R39" s="274" t="str">
        <f t="shared" si="31"/>
        <v/>
      </c>
      <c r="S39" s="274" t="str">
        <f t="shared" si="31"/>
        <v/>
      </c>
      <c r="T39" s="274" t="str">
        <f t="shared" si="31"/>
        <v/>
      </c>
      <c r="U39" s="241"/>
      <c r="V39" s="241"/>
      <c r="X39" s="272" t="s">
        <v>414</v>
      </c>
      <c r="AA39" s="271">
        <v>7</v>
      </c>
    </row>
    <row r="40" spans="3:27" s="271" customFormat="1" ht="34.5">
      <c r="C40" s="448"/>
      <c r="D40" s="449"/>
      <c r="E40" s="445"/>
      <c r="F40" s="446"/>
      <c r="G40" s="273" t="s">
        <v>410</v>
      </c>
      <c r="H40" s="274" t="str">
        <f>IF(COUNTIFS($AA$54:$AA$562,$AA40,H$54:H$562,"&gt;=0")=0,"",SUMIF($AA$54:$AA$562,$AA40,H$54:H$562))</f>
        <v/>
      </c>
      <c r="I40" s="274" t="str">
        <f t="shared" si="30"/>
        <v/>
      </c>
      <c r="J40" s="274" t="str">
        <f t="shared" si="30"/>
        <v/>
      </c>
      <c r="K40" s="274" t="str">
        <f t="shared" si="30"/>
        <v/>
      </c>
      <c r="L40" s="274" t="str">
        <f t="shared" si="30"/>
        <v/>
      </c>
      <c r="M40" s="274" t="str">
        <f t="shared" si="30"/>
        <v/>
      </c>
      <c r="N40" s="242" t="str">
        <f t="shared" si="5"/>
        <v/>
      </c>
      <c r="O40" s="274" t="str">
        <f>IF(COUNTIFS($AA$54:$AA$562,$AA40,O$54:O$562,"&gt;=0")=0,"",SUMIF($AA$54:$AA$562,$AA40,O$54:O$562))</f>
        <v/>
      </c>
      <c r="P40" s="274" t="str">
        <f t="shared" si="31"/>
        <v/>
      </c>
      <c r="Q40" s="274" t="str">
        <f t="shared" si="31"/>
        <v/>
      </c>
      <c r="R40" s="274" t="str">
        <f t="shared" si="31"/>
        <v/>
      </c>
      <c r="S40" s="274" t="str">
        <f t="shared" si="31"/>
        <v/>
      </c>
      <c r="T40" s="274" t="str">
        <f t="shared" si="31"/>
        <v/>
      </c>
      <c r="U40" s="242" t="str">
        <f t="shared" si="6"/>
        <v/>
      </c>
      <c r="V40" s="242" t="str">
        <f t="shared" si="7"/>
        <v/>
      </c>
      <c r="X40" s="272" t="s">
        <v>414</v>
      </c>
      <c r="AA40" s="271">
        <v>8</v>
      </c>
    </row>
    <row r="41" spans="3:27" s="271" customFormat="1" ht="34.5">
      <c r="C41" s="448"/>
      <c r="D41" s="437" t="s">
        <v>121</v>
      </c>
      <c r="E41" s="437"/>
      <c r="F41" s="437"/>
      <c r="G41" s="273" t="s">
        <v>406</v>
      </c>
      <c r="H41" s="274" t="str">
        <f>IF(COUNT(H15,H23,H31,H39)=0,"",SUM(H15,H23,H31,H39))</f>
        <v/>
      </c>
      <c r="I41" s="274" t="str">
        <f t="shared" ref="I41:M42" si="32">IF(COUNT(I15,I23,I31,I39)=0,"",SUM(I15,I23,I31,I39))</f>
        <v/>
      </c>
      <c r="J41" s="274" t="str">
        <f t="shared" si="32"/>
        <v/>
      </c>
      <c r="K41" s="274" t="str">
        <f t="shared" si="32"/>
        <v/>
      </c>
      <c r="L41" s="274" t="str">
        <f t="shared" si="32"/>
        <v/>
      </c>
      <c r="M41" s="274" t="str">
        <f t="shared" si="32"/>
        <v/>
      </c>
      <c r="N41" s="241"/>
      <c r="O41" s="274" t="str">
        <f>IF(COUNT(O15,O23,O31,O39)=0,"",SUM(O15,O23,O31,O39))</f>
        <v/>
      </c>
      <c r="P41" s="274" t="str">
        <f t="shared" ref="P41:T42" si="33">IF(COUNT(P15,P23,P31,P39)=0,"",SUM(P15,P23,P31,P39))</f>
        <v/>
      </c>
      <c r="Q41" s="274" t="str">
        <f t="shared" si="33"/>
        <v/>
      </c>
      <c r="R41" s="274" t="str">
        <f t="shared" si="33"/>
        <v/>
      </c>
      <c r="S41" s="274" t="str">
        <f t="shared" si="33"/>
        <v/>
      </c>
      <c r="T41" s="274" t="str">
        <f t="shared" si="33"/>
        <v/>
      </c>
      <c r="U41" s="241"/>
      <c r="V41" s="241"/>
      <c r="X41" s="272" t="s">
        <v>414</v>
      </c>
    </row>
    <row r="42" spans="3:27" s="271" customFormat="1" ht="34.5">
      <c r="C42" s="449"/>
      <c r="D42" s="437"/>
      <c r="E42" s="437"/>
      <c r="F42" s="437"/>
      <c r="G42" s="273" t="s">
        <v>410</v>
      </c>
      <c r="H42" s="274" t="str">
        <f>IF(COUNT(H16,H24,H32,H40)=0,"",SUM(H16,H24,H32,H40))</f>
        <v/>
      </c>
      <c r="I42" s="274" t="str">
        <f t="shared" si="32"/>
        <v/>
      </c>
      <c r="J42" s="274" t="str">
        <f t="shared" si="32"/>
        <v/>
      </c>
      <c r="K42" s="274" t="str">
        <f t="shared" si="32"/>
        <v/>
      </c>
      <c r="L42" s="274" t="str">
        <f t="shared" si="32"/>
        <v/>
      </c>
      <c r="M42" s="274" t="str">
        <f t="shared" si="32"/>
        <v/>
      </c>
      <c r="N42" s="242" t="str">
        <f t="shared" si="5"/>
        <v/>
      </c>
      <c r="O42" s="274" t="str">
        <f>IF(COUNT(O16,O24,O32,O40)=0,"",SUM(O16,O24,O32,O40))</f>
        <v/>
      </c>
      <c r="P42" s="274" t="str">
        <f t="shared" si="33"/>
        <v/>
      </c>
      <c r="Q42" s="274" t="str">
        <f t="shared" si="33"/>
        <v/>
      </c>
      <c r="R42" s="274" t="str">
        <f t="shared" si="33"/>
        <v/>
      </c>
      <c r="S42" s="274" t="str">
        <f t="shared" si="33"/>
        <v/>
      </c>
      <c r="T42" s="274" t="str">
        <f t="shared" si="33"/>
        <v/>
      </c>
      <c r="U42" s="242" t="str">
        <f t="shared" si="6"/>
        <v/>
      </c>
      <c r="V42" s="242" t="str">
        <f t="shared" si="7"/>
        <v/>
      </c>
      <c r="X42" s="272" t="s">
        <v>414</v>
      </c>
    </row>
    <row r="43" spans="3:27" s="76" customFormat="1" ht="18.75" customHeight="1">
      <c r="C43" s="78" t="s">
        <v>296</v>
      </c>
      <c r="D43" s="73"/>
      <c r="E43" s="73"/>
      <c r="F43" s="73"/>
      <c r="G43" s="74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AA43" s="324"/>
    </row>
    <row r="44" spans="3:27" s="76" customFormat="1" ht="18.75" customHeight="1">
      <c r="C44" s="338"/>
      <c r="D44" s="339"/>
      <c r="E44" s="339"/>
      <c r="F44" s="339"/>
      <c r="G44" s="340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AA44" s="324"/>
    </row>
    <row r="45" spans="3:27" s="76" customFormat="1" ht="18.75" customHeight="1">
      <c r="C45" s="338"/>
      <c r="D45" s="339"/>
      <c r="E45" s="339"/>
      <c r="F45" s="339"/>
      <c r="G45" s="340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AA45" s="324"/>
    </row>
    <row r="46" spans="3:27" s="76" customFormat="1" ht="18.75" customHeight="1">
      <c r="C46" s="338"/>
      <c r="D46" s="339"/>
      <c r="E46" s="339"/>
      <c r="F46" s="339"/>
      <c r="G46" s="340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AA46" s="324"/>
    </row>
    <row r="47" spans="3:27" s="76" customFormat="1" ht="18.75" customHeight="1">
      <c r="C47" s="338"/>
      <c r="D47" s="339"/>
      <c r="E47" s="339"/>
      <c r="F47" s="339"/>
      <c r="G47" s="340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AA47" s="324"/>
    </row>
    <row r="48" spans="3:27" s="76" customFormat="1" ht="18.75" customHeight="1">
      <c r="C48" s="338"/>
      <c r="D48" s="339"/>
      <c r="E48" s="339"/>
      <c r="F48" s="339"/>
      <c r="G48" s="340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AA48" s="324"/>
    </row>
    <row r="49" spans="3:27" s="76" customFormat="1" ht="18.75" customHeight="1">
      <c r="C49" s="338"/>
      <c r="D49" s="339"/>
      <c r="E49" s="339"/>
      <c r="F49" s="339"/>
      <c r="G49" s="340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AA49" s="324"/>
    </row>
    <row r="50" spans="3:27" s="76" customFormat="1" ht="18.75" customHeight="1">
      <c r="C50" s="338"/>
      <c r="D50" s="339"/>
      <c r="E50" s="339"/>
      <c r="F50" s="339"/>
      <c r="G50" s="340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AA50" s="324"/>
    </row>
    <row r="51" spans="3:27" s="76" customFormat="1" ht="18.75" customHeight="1">
      <c r="C51" s="338"/>
      <c r="D51" s="339"/>
      <c r="E51" s="339"/>
      <c r="F51" s="339"/>
      <c r="G51" s="340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AA51" s="324"/>
    </row>
    <row r="52" spans="3:27" s="76" customFormat="1" ht="18.75" customHeight="1">
      <c r="C52" s="338"/>
      <c r="D52" s="339"/>
      <c r="E52" s="339"/>
      <c r="F52" s="339"/>
      <c r="G52" s="340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AA52" s="324"/>
    </row>
    <row r="53" spans="3:27" ht="18.75" customHeight="1">
      <c r="C53" s="341"/>
      <c r="D53" s="341"/>
      <c r="E53" s="341"/>
      <c r="F53" s="341"/>
      <c r="G53" s="341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</row>
    <row r="54" spans="3:27" ht="21.95" customHeight="1">
      <c r="C54" s="61" t="s">
        <v>347</v>
      </c>
    </row>
    <row r="55" spans="3:27" ht="21.95" customHeight="1">
      <c r="C55" s="61"/>
    </row>
    <row r="56" spans="3:27" ht="21.95" customHeight="1">
      <c r="C56" s="65" t="s">
        <v>194</v>
      </c>
      <c r="D56" s="66"/>
      <c r="E56" s="66"/>
      <c r="F56" s="66"/>
      <c r="G56" s="66"/>
      <c r="H56" s="66"/>
      <c r="I56" s="66"/>
      <c r="J56" s="66"/>
      <c r="K56" s="66"/>
    </row>
    <row r="57" spans="3:27" ht="21.95" customHeight="1">
      <c r="C57" s="51" t="s">
        <v>28</v>
      </c>
      <c r="E57" s="11" t="s">
        <v>348</v>
      </c>
      <c r="F57" s="209" t="str">
        <f>F6</f>
        <v>（エリア指定断面）</v>
      </c>
    </row>
    <row r="58" spans="3:27" s="68" customFormat="1" ht="21.95" customHeight="1">
      <c r="C58" s="454" t="s">
        <v>103</v>
      </c>
      <c r="D58" s="455"/>
      <c r="E58" s="458" t="s">
        <v>24</v>
      </c>
      <c r="F58" s="458" t="s">
        <v>112</v>
      </c>
      <c r="G58" s="458" t="s">
        <v>113</v>
      </c>
      <c r="H58" s="19" t="s">
        <v>79</v>
      </c>
      <c r="I58" s="19" t="s">
        <v>80</v>
      </c>
      <c r="J58" s="19" t="s">
        <v>81</v>
      </c>
      <c r="K58" s="19" t="s">
        <v>82</v>
      </c>
      <c r="L58" s="19" t="s">
        <v>83</v>
      </c>
      <c r="M58" s="19" t="s">
        <v>84</v>
      </c>
      <c r="N58" s="19" t="s">
        <v>98</v>
      </c>
      <c r="O58" s="19" t="s">
        <v>85</v>
      </c>
      <c r="P58" s="19" t="s">
        <v>86</v>
      </c>
      <c r="Q58" s="19" t="s">
        <v>87</v>
      </c>
      <c r="R58" s="19" t="s">
        <v>88</v>
      </c>
      <c r="S58" s="19" t="s">
        <v>89</v>
      </c>
      <c r="T58" s="19" t="s">
        <v>94</v>
      </c>
      <c r="U58" s="19" t="s">
        <v>99</v>
      </c>
      <c r="V58" s="19" t="s">
        <v>100</v>
      </c>
      <c r="W58" s="62"/>
      <c r="X58" s="226" t="s">
        <v>415</v>
      </c>
      <c r="AA58" s="315"/>
    </row>
    <row r="59" spans="3:27" s="68" customFormat="1" ht="21.95" customHeight="1">
      <c r="C59" s="456"/>
      <c r="D59" s="457"/>
      <c r="E59" s="459"/>
      <c r="F59" s="459"/>
      <c r="G59" s="459"/>
      <c r="H59" s="266" t="s">
        <v>452</v>
      </c>
      <c r="I59" s="266" t="s">
        <v>453</v>
      </c>
      <c r="J59" s="266" t="s">
        <v>454</v>
      </c>
      <c r="K59" s="266" t="s">
        <v>454</v>
      </c>
      <c r="L59" s="266" t="s">
        <v>454</v>
      </c>
      <c r="M59" s="266" t="s">
        <v>452</v>
      </c>
      <c r="N59" s="23"/>
      <c r="O59" s="266" t="s">
        <v>455</v>
      </c>
      <c r="P59" s="266" t="s">
        <v>455</v>
      </c>
      <c r="Q59" s="266" t="s">
        <v>455</v>
      </c>
      <c r="R59" s="266" t="s">
        <v>455</v>
      </c>
      <c r="S59" s="266" t="s">
        <v>452</v>
      </c>
      <c r="T59" s="266" t="s">
        <v>452</v>
      </c>
      <c r="U59" s="23"/>
      <c r="V59" s="23"/>
      <c r="W59" s="62"/>
      <c r="X59" s="226" t="s">
        <v>416</v>
      </c>
      <c r="AA59" s="315"/>
    </row>
    <row r="60" spans="3:27" s="271" customFormat="1" ht="37.5" customHeight="1">
      <c r="C60" s="438" t="s">
        <v>122</v>
      </c>
      <c r="D60" s="438" t="s">
        <v>117</v>
      </c>
      <c r="E60" s="532"/>
      <c r="F60" s="534"/>
      <c r="G60" s="268" t="s">
        <v>406</v>
      </c>
      <c r="H60" s="303"/>
      <c r="I60" s="303"/>
      <c r="J60" s="303"/>
      <c r="K60" s="303"/>
      <c r="L60" s="303"/>
      <c r="M60" s="303"/>
      <c r="N60" s="270"/>
      <c r="O60" s="303"/>
      <c r="P60" s="303"/>
      <c r="Q60" s="303"/>
      <c r="R60" s="303"/>
      <c r="S60" s="303"/>
      <c r="T60" s="303"/>
      <c r="U60" s="270"/>
      <c r="V60" s="270"/>
    </row>
    <row r="61" spans="3:27" s="271" customFormat="1" ht="37.5" customHeight="1">
      <c r="C61" s="439"/>
      <c r="D61" s="439"/>
      <c r="E61" s="533"/>
      <c r="F61" s="535"/>
      <c r="G61" s="268" t="s">
        <v>410</v>
      </c>
      <c r="H61" s="303"/>
      <c r="I61" s="303"/>
      <c r="J61" s="303"/>
      <c r="K61" s="303"/>
      <c r="L61" s="303"/>
      <c r="M61" s="303"/>
      <c r="N61" s="269" t="str">
        <f>IF(COUNT(H61:M61)=0,"",SUM(H61:M61))</f>
        <v/>
      </c>
      <c r="O61" s="303"/>
      <c r="P61" s="303"/>
      <c r="Q61" s="303"/>
      <c r="R61" s="303"/>
      <c r="S61" s="303"/>
      <c r="T61" s="303"/>
      <c r="U61" s="269" t="str">
        <f>IF(COUNT(O61:T61)=0,"",SUM(O61:T61))</f>
        <v/>
      </c>
      <c r="V61" s="269" t="str">
        <f>IF(COUNT(N61,U61)=0,"",SUM(N61,U61))</f>
        <v/>
      </c>
    </row>
    <row r="62" spans="3:27" s="271" customFormat="1" ht="37.5" customHeight="1">
      <c r="C62" s="439"/>
      <c r="D62" s="439"/>
      <c r="E62" s="532"/>
      <c r="F62" s="534"/>
      <c r="G62" s="268" t="s">
        <v>406</v>
      </c>
      <c r="H62" s="303"/>
      <c r="I62" s="303"/>
      <c r="J62" s="303"/>
      <c r="K62" s="303"/>
      <c r="L62" s="303"/>
      <c r="M62" s="303"/>
      <c r="N62" s="270"/>
      <c r="O62" s="303"/>
      <c r="P62" s="303"/>
      <c r="Q62" s="303"/>
      <c r="R62" s="303"/>
      <c r="S62" s="303"/>
      <c r="T62" s="303"/>
      <c r="U62" s="270"/>
      <c r="V62" s="270"/>
    </row>
    <row r="63" spans="3:27" s="271" customFormat="1" ht="37.5" customHeight="1">
      <c r="C63" s="439"/>
      <c r="D63" s="439"/>
      <c r="E63" s="533"/>
      <c r="F63" s="535"/>
      <c r="G63" s="268" t="s">
        <v>410</v>
      </c>
      <c r="H63" s="303"/>
      <c r="I63" s="303"/>
      <c r="J63" s="303"/>
      <c r="K63" s="303"/>
      <c r="L63" s="303"/>
      <c r="M63" s="303"/>
      <c r="N63" s="269" t="str">
        <f t="shared" ref="N63" si="34">IF(COUNT(H63:M63)=0,"",SUM(H63:M63))</f>
        <v/>
      </c>
      <c r="O63" s="303"/>
      <c r="P63" s="303"/>
      <c r="Q63" s="303"/>
      <c r="R63" s="303"/>
      <c r="S63" s="303"/>
      <c r="T63" s="303"/>
      <c r="U63" s="269" t="str">
        <f t="shared" ref="U63" si="35">IF(COUNT(O63:T63)=0,"",SUM(O63:T63))</f>
        <v/>
      </c>
      <c r="V63" s="269" t="str">
        <f t="shared" ref="V63" si="36">IF(COUNT(N63,U63)=0,"",SUM(N63,U63))</f>
        <v/>
      </c>
    </row>
    <row r="64" spans="3:27" s="271" customFormat="1" ht="37.5" customHeight="1">
      <c r="C64" s="439"/>
      <c r="D64" s="439"/>
      <c r="E64" s="532"/>
      <c r="F64" s="534"/>
      <c r="G64" s="268" t="s">
        <v>406</v>
      </c>
      <c r="H64" s="303"/>
      <c r="I64" s="303"/>
      <c r="J64" s="303"/>
      <c r="K64" s="303"/>
      <c r="L64" s="303"/>
      <c r="M64" s="303"/>
      <c r="N64" s="270"/>
      <c r="O64" s="303"/>
      <c r="P64" s="303"/>
      <c r="Q64" s="303"/>
      <c r="R64" s="303"/>
      <c r="S64" s="303"/>
      <c r="T64" s="303"/>
      <c r="U64" s="270"/>
      <c r="V64" s="270"/>
    </row>
    <row r="65" spans="3:27" s="271" customFormat="1" ht="37.5" customHeight="1">
      <c r="C65" s="439"/>
      <c r="D65" s="439"/>
      <c r="E65" s="533"/>
      <c r="F65" s="535"/>
      <c r="G65" s="268" t="s">
        <v>410</v>
      </c>
      <c r="H65" s="303"/>
      <c r="I65" s="303"/>
      <c r="J65" s="303"/>
      <c r="K65" s="303"/>
      <c r="L65" s="303"/>
      <c r="M65" s="303"/>
      <c r="N65" s="269" t="str">
        <f t="shared" ref="N65" si="37">IF(COUNT(H65:M65)=0,"",SUM(H65:M65))</f>
        <v/>
      </c>
      <c r="O65" s="303"/>
      <c r="P65" s="303"/>
      <c r="Q65" s="303"/>
      <c r="R65" s="303"/>
      <c r="S65" s="303"/>
      <c r="T65" s="303"/>
      <c r="U65" s="269" t="str">
        <f t="shared" ref="U65" si="38">IF(COUNT(O65:T65)=0,"",SUM(O65:T65))</f>
        <v/>
      </c>
      <c r="V65" s="269" t="str">
        <f t="shared" ref="V65" si="39">IF(COUNT(N65,U65)=0,"",SUM(N65,U65))</f>
        <v/>
      </c>
    </row>
    <row r="66" spans="3:27" s="271" customFormat="1" ht="37.5" customHeight="1">
      <c r="C66" s="439"/>
      <c r="D66" s="439"/>
      <c r="E66" s="443" t="s">
        <v>118</v>
      </c>
      <c r="F66" s="444"/>
      <c r="G66" s="273" t="s">
        <v>406</v>
      </c>
      <c r="H66" s="274" t="str">
        <f t="shared" ref="H66:M66" si="40">IF(COUNTIFS($G60:$G65,$G66,H60:H65,"&lt;&gt;")=0,"",SUMIF($G60:$G65,$G66,H60:H65))</f>
        <v/>
      </c>
      <c r="I66" s="274" t="str">
        <f t="shared" si="40"/>
        <v/>
      </c>
      <c r="J66" s="274" t="str">
        <f t="shared" si="40"/>
        <v/>
      </c>
      <c r="K66" s="274" t="str">
        <f t="shared" si="40"/>
        <v/>
      </c>
      <c r="L66" s="274" t="str">
        <f t="shared" si="40"/>
        <v/>
      </c>
      <c r="M66" s="274" t="str">
        <f t="shared" si="40"/>
        <v/>
      </c>
      <c r="N66" s="241"/>
      <c r="O66" s="274" t="str">
        <f t="shared" ref="O66:T66" si="41">IF(COUNTIFS($G60:$G65,$G66,O60:O65,"&lt;&gt;")=0,"",SUMIF($G60:$G65,$G66,O60:O65))</f>
        <v/>
      </c>
      <c r="P66" s="274" t="str">
        <f t="shared" si="41"/>
        <v/>
      </c>
      <c r="Q66" s="274" t="str">
        <f t="shared" si="41"/>
        <v/>
      </c>
      <c r="R66" s="274" t="str">
        <f t="shared" si="41"/>
        <v/>
      </c>
      <c r="S66" s="274" t="str">
        <f t="shared" si="41"/>
        <v/>
      </c>
      <c r="T66" s="274" t="str">
        <f t="shared" si="41"/>
        <v/>
      </c>
      <c r="U66" s="241"/>
      <c r="V66" s="241"/>
      <c r="X66" s="272" t="s">
        <v>414</v>
      </c>
      <c r="AA66" s="271">
        <v>1</v>
      </c>
    </row>
    <row r="67" spans="3:27" s="271" customFormat="1" ht="37.5" customHeight="1">
      <c r="C67" s="439"/>
      <c r="D67" s="440"/>
      <c r="E67" s="445"/>
      <c r="F67" s="446"/>
      <c r="G67" s="273" t="s">
        <v>410</v>
      </c>
      <c r="H67" s="274" t="str">
        <f t="shared" ref="H67:M67" si="42">IF(COUNTIFS($G60:$G65,$G67,H60:H65,"&lt;&gt;")=0,"",SUMIF($G60:$G65,$G67,H60:H65))</f>
        <v/>
      </c>
      <c r="I67" s="274" t="str">
        <f t="shared" si="42"/>
        <v/>
      </c>
      <c r="J67" s="274" t="str">
        <f t="shared" si="42"/>
        <v/>
      </c>
      <c r="K67" s="274" t="str">
        <f t="shared" si="42"/>
        <v/>
      </c>
      <c r="L67" s="274" t="str">
        <f t="shared" si="42"/>
        <v/>
      </c>
      <c r="M67" s="274" t="str">
        <f t="shared" si="42"/>
        <v/>
      </c>
      <c r="N67" s="242" t="str">
        <f t="shared" ref="N67" si="43">IF(COUNT(H67:M67)=0,"",SUM(H67:M67))</f>
        <v/>
      </c>
      <c r="O67" s="274" t="str">
        <f t="shared" ref="O67:T67" si="44">IF(COUNTIFS($G60:$G65,$G67,O60:O65,"&lt;&gt;")=0,"",SUMIF($G60:$G65,$G67,O60:O65))</f>
        <v/>
      </c>
      <c r="P67" s="274" t="str">
        <f t="shared" si="44"/>
        <v/>
      </c>
      <c r="Q67" s="274" t="str">
        <f t="shared" si="44"/>
        <v/>
      </c>
      <c r="R67" s="274" t="str">
        <f t="shared" si="44"/>
        <v/>
      </c>
      <c r="S67" s="274" t="str">
        <f t="shared" si="44"/>
        <v/>
      </c>
      <c r="T67" s="274" t="str">
        <f t="shared" si="44"/>
        <v/>
      </c>
      <c r="U67" s="242" t="str">
        <f t="shared" ref="U67" si="45">IF(COUNT(O67:T67)=0,"",SUM(O67:T67))</f>
        <v/>
      </c>
      <c r="V67" s="242" t="str">
        <f t="shared" ref="V67" si="46">IF(COUNT(N67,U67)=0,"",SUM(N67,U67))</f>
        <v/>
      </c>
      <c r="X67" s="272" t="s">
        <v>414</v>
      </c>
      <c r="AA67" s="271">
        <v>2</v>
      </c>
    </row>
    <row r="68" spans="3:27" s="271" customFormat="1" ht="37.5" customHeight="1">
      <c r="C68" s="439"/>
      <c r="D68" s="438" t="s">
        <v>346</v>
      </c>
      <c r="E68" s="532"/>
      <c r="F68" s="534"/>
      <c r="G68" s="268" t="s">
        <v>406</v>
      </c>
      <c r="H68" s="303"/>
      <c r="I68" s="303"/>
      <c r="J68" s="303"/>
      <c r="K68" s="303"/>
      <c r="L68" s="303"/>
      <c r="M68" s="303"/>
      <c r="N68" s="270"/>
      <c r="O68" s="303"/>
      <c r="P68" s="303"/>
      <c r="Q68" s="303"/>
      <c r="R68" s="303"/>
      <c r="S68" s="303"/>
      <c r="T68" s="303"/>
      <c r="U68" s="270"/>
      <c r="V68" s="270"/>
    </row>
    <row r="69" spans="3:27" s="271" customFormat="1" ht="37.5" customHeight="1">
      <c r="C69" s="439"/>
      <c r="D69" s="439"/>
      <c r="E69" s="533"/>
      <c r="F69" s="535"/>
      <c r="G69" s="268" t="s">
        <v>410</v>
      </c>
      <c r="H69" s="303"/>
      <c r="I69" s="303"/>
      <c r="J69" s="303"/>
      <c r="K69" s="303"/>
      <c r="L69" s="303"/>
      <c r="M69" s="303"/>
      <c r="N69" s="269" t="str">
        <f>IF(COUNT(H69:M69)=0,"",SUM(H69:M69))</f>
        <v/>
      </c>
      <c r="O69" s="303"/>
      <c r="P69" s="303"/>
      <c r="Q69" s="303"/>
      <c r="R69" s="303"/>
      <c r="S69" s="303"/>
      <c r="T69" s="303"/>
      <c r="U69" s="269" t="str">
        <f>IF(COUNT(O69:T69)=0,"",SUM(O69:T69))</f>
        <v/>
      </c>
      <c r="V69" s="269" t="str">
        <f>IF(COUNT(N69,U69)=0,"",SUM(N69,U69))</f>
        <v/>
      </c>
    </row>
    <row r="70" spans="3:27" s="271" customFormat="1" ht="37.5" customHeight="1">
      <c r="C70" s="439"/>
      <c r="D70" s="439"/>
      <c r="E70" s="532"/>
      <c r="F70" s="534"/>
      <c r="G70" s="268" t="s">
        <v>406</v>
      </c>
      <c r="H70" s="303"/>
      <c r="I70" s="303"/>
      <c r="J70" s="303"/>
      <c r="K70" s="303"/>
      <c r="L70" s="303"/>
      <c r="M70" s="303"/>
      <c r="N70" s="270"/>
      <c r="O70" s="303"/>
      <c r="P70" s="303"/>
      <c r="Q70" s="303"/>
      <c r="R70" s="303"/>
      <c r="S70" s="303"/>
      <c r="T70" s="303"/>
      <c r="U70" s="270"/>
      <c r="V70" s="270"/>
    </row>
    <row r="71" spans="3:27" s="271" customFormat="1" ht="37.5" customHeight="1">
      <c r="C71" s="439"/>
      <c r="D71" s="439"/>
      <c r="E71" s="533"/>
      <c r="F71" s="535"/>
      <c r="G71" s="268" t="s">
        <v>410</v>
      </c>
      <c r="H71" s="303"/>
      <c r="I71" s="303"/>
      <c r="J71" s="303"/>
      <c r="K71" s="303"/>
      <c r="L71" s="303"/>
      <c r="M71" s="303"/>
      <c r="N71" s="269" t="str">
        <f t="shared" ref="N71" si="47">IF(COUNT(H71:M71)=0,"",SUM(H71:M71))</f>
        <v/>
      </c>
      <c r="O71" s="303"/>
      <c r="P71" s="303"/>
      <c r="Q71" s="303"/>
      <c r="R71" s="303"/>
      <c r="S71" s="303"/>
      <c r="T71" s="303"/>
      <c r="U71" s="269" t="str">
        <f t="shared" ref="U71" si="48">IF(COUNT(O71:T71)=0,"",SUM(O71:T71))</f>
        <v/>
      </c>
      <c r="V71" s="269" t="str">
        <f t="shared" ref="V71" si="49">IF(COUNT(N71,U71)=0,"",SUM(N71,U71))</f>
        <v/>
      </c>
    </row>
    <row r="72" spans="3:27" s="271" customFormat="1" ht="37.5" customHeight="1">
      <c r="C72" s="439"/>
      <c r="D72" s="439"/>
      <c r="E72" s="532"/>
      <c r="F72" s="534"/>
      <c r="G72" s="268" t="s">
        <v>406</v>
      </c>
      <c r="H72" s="303"/>
      <c r="I72" s="303"/>
      <c r="J72" s="303"/>
      <c r="K72" s="303"/>
      <c r="L72" s="303"/>
      <c r="M72" s="303"/>
      <c r="N72" s="270"/>
      <c r="O72" s="303"/>
      <c r="P72" s="303"/>
      <c r="Q72" s="303"/>
      <c r="R72" s="303"/>
      <c r="S72" s="303"/>
      <c r="T72" s="303"/>
      <c r="U72" s="270"/>
      <c r="V72" s="270"/>
    </row>
    <row r="73" spans="3:27" s="271" customFormat="1" ht="37.5" customHeight="1">
      <c r="C73" s="439"/>
      <c r="D73" s="439"/>
      <c r="E73" s="533"/>
      <c r="F73" s="535"/>
      <c r="G73" s="268" t="s">
        <v>410</v>
      </c>
      <c r="H73" s="303"/>
      <c r="I73" s="303"/>
      <c r="J73" s="303"/>
      <c r="K73" s="303"/>
      <c r="L73" s="303"/>
      <c r="M73" s="303"/>
      <c r="N73" s="269" t="str">
        <f t="shared" ref="N73" si="50">IF(COUNT(H73:M73)=0,"",SUM(H73:M73))</f>
        <v/>
      </c>
      <c r="O73" s="303"/>
      <c r="P73" s="303"/>
      <c r="Q73" s="303"/>
      <c r="R73" s="303"/>
      <c r="S73" s="303"/>
      <c r="T73" s="303"/>
      <c r="U73" s="269" t="str">
        <f t="shared" ref="U73" si="51">IF(COUNT(O73:T73)=0,"",SUM(O73:T73))</f>
        <v/>
      </c>
      <c r="V73" s="269" t="str">
        <f t="shared" ref="V73" si="52">IF(COUNT(N73,U73)=0,"",SUM(N73,U73))</f>
        <v/>
      </c>
    </row>
    <row r="74" spans="3:27" s="271" customFormat="1" ht="37.5" customHeight="1">
      <c r="C74" s="439"/>
      <c r="D74" s="439"/>
      <c r="E74" s="443" t="s">
        <v>118</v>
      </c>
      <c r="F74" s="444"/>
      <c r="G74" s="273" t="s">
        <v>406</v>
      </c>
      <c r="H74" s="274" t="str">
        <f>IF(COUNTIFS($G68:$G73,$G74,H68:H73,"&lt;&gt;")=0,"",SUMIF($G68:$G73,$G74,H68:H73))</f>
        <v/>
      </c>
      <c r="I74" s="274" t="str">
        <f t="shared" ref="I74:M74" si="53">IF(COUNTIFS($G68:$G73,$G74,I68:I73,"&lt;&gt;")=0,"",SUMIF($G68:$G73,$G74,I68:I73))</f>
        <v/>
      </c>
      <c r="J74" s="274" t="str">
        <f t="shared" si="53"/>
        <v/>
      </c>
      <c r="K74" s="274" t="str">
        <f t="shared" si="53"/>
        <v/>
      </c>
      <c r="L74" s="274" t="str">
        <f t="shared" si="53"/>
        <v/>
      </c>
      <c r="M74" s="274" t="str">
        <f t="shared" si="53"/>
        <v/>
      </c>
      <c r="N74" s="241"/>
      <c r="O74" s="274" t="str">
        <f>IF(COUNTIFS($G68:$G73,$G74,O68:O73,"&lt;&gt;")=0,"",SUMIF($G68:$G73,$G74,O68:O73))</f>
        <v/>
      </c>
      <c r="P74" s="274" t="str">
        <f t="shared" ref="P74:T74" si="54">IF(COUNTIFS($G68:$G73,$G74,P68:P73,"&lt;&gt;")=0,"",SUMIF($G68:$G73,$G74,P68:P73))</f>
        <v/>
      </c>
      <c r="Q74" s="274" t="str">
        <f t="shared" si="54"/>
        <v/>
      </c>
      <c r="R74" s="274" t="str">
        <f t="shared" si="54"/>
        <v/>
      </c>
      <c r="S74" s="274" t="str">
        <f t="shared" si="54"/>
        <v/>
      </c>
      <c r="T74" s="274" t="str">
        <f t="shared" si="54"/>
        <v/>
      </c>
      <c r="U74" s="241"/>
      <c r="V74" s="241"/>
      <c r="X74" s="272" t="s">
        <v>414</v>
      </c>
      <c r="AA74" s="271">
        <v>3</v>
      </c>
    </row>
    <row r="75" spans="3:27" s="271" customFormat="1" ht="37.5" customHeight="1">
      <c r="C75" s="439"/>
      <c r="D75" s="440"/>
      <c r="E75" s="445"/>
      <c r="F75" s="446"/>
      <c r="G75" s="273" t="s">
        <v>410</v>
      </c>
      <c r="H75" s="274" t="str">
        <f>IF(COUNTIFS($G68:$G73,$G75,H68:H73,"&lt;&gt;")=0,"",SUMIF($G68:$G73,$G75,H68:H73))</f>
        <v/>
      </c>
      <c r="I75" s="274" t="str">
        <f t="shared" ref="I75:M75" si="55">IF(COUNTIFS($G68:$G73,$G75,I68:I73,"&lt;&gt;")=0,"",SUMIF($G68:$G73,$G75,I68:I73))</f>
        <v/>
      </c>
      <c r="J75" s="274" t="str">
        <f t="shared" si="55"/>
        <v/>
      </c>
      <c r="K75" s="274" t="str">
        <f t="shared" si="55"/>
        <v/>
      </c>
      <c r="L75" s="274" t="str">
        <f t="shared" si="55"/>
        <v/>
      </c>
      <c r="M75" s="274" t="str">
        <f t="shared" si="55"/>
        <v/>
      </c>
      <c r="N75" s="242" t="str">
        <f t="shared" ref="N75" si="56">IF(COUNT(H75:M75)=0,"",SUM(H75:M75))</f>
        <v/>
      </c>
      <c r="O75" s="274" t="str">
        <f>IF(COUNTIFS($G68:$G73,$G75,O68:O73,"&lt;&gt;")=0,"",SUMIF($G68:$G73,$G75,O68:O73))</f>
        <v/>
      </c>
      <c r="P75" s="274" t="str">
        <f t="shared" ref="P75:T75" si="57">IF(COUNTIFS($G68:$G73,$G75,P68:P73,"&lt;&gt;")=0,"",SUMIF($G68:$G73,$G75,P68:P73))</f>
        <v/>
      </c>
      <c r="Q75" s="274" t="str">
        <f t="shared" si="57"/>
        <v/>
      </c>
      <c r="R75" s="274" t="str">
        <f t="shared" si="57"/>
        <v/>
      </c>
      <c r="S75" s="274" t="str">
        <f t="shared" si="57"/>
        <v/>
      </c>
      <c r="T75" s="274" t="str">
        <f t="shared" si="57"/>
        <v/>
      </c>
      <c r="U75" s="242" t="str">
        <f t="shared" ref="U75" si="58">IF(COUNT(O75:T75)=0,"",SUM(O75:T75))</f>
        <v/>
      </c>
      <c r="V75" s="242" t="str">
        <f t="shared" ref="V75" si="59">IF(COUNT(N75,U75)=0,"",SUM(N75,U75))</f>
        <v/>
      </c>
      <c r="X75" s="272" t="s">
        <v>414</v>
      </c>
      <c r="AA75" s="271">
        <v>4</v>
      </c>
    </row>
    <row r="76" spans="3:27" s="271" customFormat="1" ht="37.5" customHeight="1">
      <c r="C76" s="439"/>
      <c r="D76" s="438" t="s">
        <v>119</v>
      </c>
      <c r="E76" s="532"/>
      <c r="F76" s="534"/>
      <c r="G76" s="268" t="s">
        <v>406</v>
      </c>
      <c r="H76" s="303"/>
      <c r="I76" s="303"/>
      <c r="J76" s="303"/>
      <c r="K76" s="303"/>
      <c r="L76" s="303"/>
      <c r="M76" s="303"/>
      <c r="N76" s="270"/>
      <c r="O76" s="303"/>
      <c r="P76" s="303"/>
      <c r="Q76" s="303"/>
      <c r="R76" s="303"/>
      <c r="S76" s="303"/>
      <c r="T76" s="303"/>
      <c r="U76" s="270"/>
      <c r="V76" s="270"/>
    </row>
    <row r="77" spans="3:27" s="271" customFormat="1" ht="34.5">
      <c r="C77" s="439"/>
      <c r="D77" s="439"/>
      <c r="E77" s="533"/>
      <c r="F77" s="535"/>
      <c r="G77" s="268" t="s">
        <v>410</v>
      </c>
      <c r="H77" s="303"/>
      <c r="I77" s="303"/>
      <c r="J77" s="303"/>
      <c r="K77" s="303"/>
      <c r="L77" s="303"/>
      <c r="M77" s="303"/>
      <c r="N77" s="269" t="str">
        <f>IF(COUNT(H77:M77)=0,"",SUM(H77:M77))</f>
        <v/>
      </c>
      <c r="O77" s="303"/>
      <c r="P77" s="303"/>
      <c r="Q77" s="303"/>
      <c r="R77" s="303"/>
      <c r="S77" s="303"/>
      <c r="T77" s="303"/>
      <c r="U77" s="269" t="str">
        <f>IF(COUNT(O77:T77)=0,"",SUM(O77:T77))</f>
        <v/>
      </c>
      <c r="V77" s="269" t="str">
        <f>IF(COUNT(N77,U77)=0,"",SUM(N77,U77))</f>
        <v/>
      </c>
    </row>
    <row r="78" spans="3:27" s="271" customFormat="1" ht="34.5">
      <c r="C78" s="439"/>
      <c r="D78" s="439"/>
      <c r="E78" s="532"/>
      <c r="F78" s="534"/>
      <c r="G78" s="268" t="s">
        <v>406</v>
      </c>
      <c r="H78" s="303"/>
      <c r="I78" s="303"/>
      <c r="J78" s="303"/>
      <c r="K78" s="303"/>
      <c r="L78" s="303"/>
      <c r="M78" s="303"/>
      <c r="N78" s="270"/>
      <c r="O78" s="303"/>
      <c r="P78" s="303"/>
      <c r="Q78" s="303"/>
      <c r="R78" s="303"/>
      <c r="S78" s="303"/>
      <c r="T78" s="303"/>
      <c r="U78" s="270"/>
      <c r="V78" s="270"/>
    </row>
    <row r="79" spans="3:27" s="271" customFormat="1" ht="34.5">
      <c r="C79" s="439"/>
      <c r="D79" s="439"/>
      <c r="E79" s="533"/>
      <c r="F79" s="535"/>
      <c r="G79" s="268" t="s">
        <v>410</v>
      </c>
      <c r="H79" s="303"/>
      <c r="I79" s="303"/>
      <c r="J79" s="303"/>
      <c r="K79" s="303"/>
      <c r="L79" s="303"/>
      <c r="M79" s="303"/>
      <c r="N79" s="269" t="str">
        <f t="shared" ref="N79" si="60">IF(COUNT(H79:M79)=0,"",SUM(H79:M79))</f>
        <v/>
      </c>
      <c r="O79" s="303"/>
      <c r="P79" s="303"/>
      <c r="Q79" s="303"/>
      <c r="R79" s="303"/>
      <c r="S79" s="303"/>
      <c r="T79" s="303"/>
      <c r="U79" s="269" t="str">
        <f t="shared" ref="U79" si="61">IF(COUNT(O79:T79)=0,"",SUM(O79:T79))</f>
        <v/>
      </c>
      <c r="V79" s="269" t="str">
        <f t="shared" ref="V79" si="62">IF(COUNT(N79,U79)=0,"",SUM(N79,U79))</f>
        <v/>
      </c>
    </row>
    <row r="80" spans="3:27" s="271" customFormat="1" ht="34.5">
      <c r="C80" s="439"/>
      <c r="D80" s="439"/>
      <c r="E80" s="532"/>
      <c r="F80" s="534"/>
      <c r="G80" s="268" t="s">
        <v>406</v>
      </c>
      <c r="H80" s="303"/>
      <c r="I80" s="303"/>
      <c r="J80" s="303"/>
      <c r="K80" s="303"/>
      <c r="L80" s="303"/>
      <c r="M80" s="303"/>
      <c r="N80" s="270"/>
      <c r="O80" s="303"/>
      <c r="P80" s="303"/>
      <c r="Q80" s="303"/>
      <c r="R80" s="303"/>
      <c r="S80" s="303"/>
      <c r="T80" s="303"/>
      <c r="U80" s="270"/>
      <c r="V80" s="270"/>
    </row>
    <row r="81" spans="3:27" s="271" customFormat="1" ht="34.5">
      <c r="C81" s="439"/>
      <c r="D81" s="439"/>
      <c r="E81" s="533"/>
      <c r="F81" s="535"/>
      <c r="G81" s="268" t="s">
        <v>410</v>
      </c>
      <c r="H81" s="303"/>
      <c r="I81" s="303"/>
      <c r="J81" s="303"/>
      <c r="K81" s="303"/>
      <c r="L81" s="303"/>
      <c r="M81" s="303"/>
      <c r="N81" s="269" t="str">
        <f t="shared" ref="N81" si="63">IF(COUNT(H81:M81)=0,"",SUM(H81:M81))</f>
        <v/>
      </c>
      <c r="O81" s="303"/>
      <c r="P81" s="303"/>
      <c r="Q81" s="303"/>
      <c r="R81" s="303"/>
      <c r="S81" s="303"/>
      <c r="T81" s="303"/>
      <c r="U81" s="269" t="str">
        <f t="shared" ref="U81" si="64">IF(COUNT(O81:T81)=0,"",SUM(O81:T81))</f>
        <v/>
      </c>
      <c r="V81" s="269" t="str">
        <f t="shared" ref="V81" si="65">IF(COUNT(N81,U81)=0,"",SUM(N81,U81))</f>
        <v/>
      </c>
    </row>
    <row r="82" spans="3:27" s="271" customFormat="1" ht="34.5">
      <c r="C82" s="439"/>
      <c r="D82" s="439"/>
      <c r="E82" s="443" t="s">
        <v>118</v>
      </c>
      <c r="F82" s="444"/>
      <c r="G82" s="273" t="s">
        <v>406</v>
      </c>
      <c r="H82" s="274" t="str">
        <f>IF(COUNTIFS($G76:$G81,$G82,H76:H81,"&lt;&gt;")=0,"",SUMIF($G76:$G81,$G82,H76:H81))</f>
        <v/>
      </c>
      <c r="I82" s="274" t="str">
        <f t="shared" ref="I82:M82" si="66">IF(COUNTIFS($G76:$G81,$G82,I76:I81,"&lt;&gt;")=0,"",SUMIF($G76:$G81,$G82,I76:I81))</f>
        <v/>
      </c>
      <c r="J82" s="274" t="str">
        <f t="shared" si="66"/>
        <v/>
      </c>
      <c r="K82" s="274" t="str">
        <f t="shared" si="66"/>
        <v/>
      </c>
      <c r="L82" s="274" t="str">
        <f t="shared" si="66"/>
        <v/>
      </c>
      <c r="M82" s="274" t="str">
        <f t="shared" si="66"/>
        <v/>
      </c>
      <c r="N82" s="241"/>
      <c r="O82" s="274" t="str">
        <f>IF(COUNTIFS($G76:$G81,$G82,O76:O81,"&lt;&gt;")=0,"",SUMIF($G76:$G81,$G82,O76:O81))</f>
        <v/>
      </c>
      <c r="P82" s="274" t="str">
        <f t="shared" ref="P82:T82" si="67">IF(COUNTIFS($G76:$G81,$G82,P76:P81,"&lt;&gt;")=0,"",SUMIF($G76:$G81,$G82,P76:P81))</f>
        <v/>
      </c>
      <c r="Q82" s="274" t="str">
        <f t="shared" si="67"/>
        <v/>
      </c>
      <c r="R82" s="274" t="str">
        <f t="shared" si="67"/>
        <v/>
      </c>
      <c r="S82" s="274" t="str">
        <f t="shared" si="67"/>
        <v/>
      </c>
      <c r="T82" s="274" t="str">
        <f t="shared" si="67"/>
        <v/>
      </c>
      <c r="U82" s="241"/>
      <c r="V82" s="241"/>
      <c r="X82" s="272" t="s">
        <v>414</v>
      </c>
      <c r="AA82" s="271">
        <v>5</v>
      </c>
    </row>
    <row r="83" spans="3:27" s="271" customFormat="1" ht="34.5">
      <c r="C83" s="439"/>
      <c r="D83" s="440"/>
      <c r="E83" s="445"/>
      <c r="F83" s="446"/>
      <c r="G83" s="273" t="s">
        <v>410</v>
      </c>
      <c r="H83" s="274" t="str">
        <f>IF(COUNTIFS($G76:$G81,$G83,H76:H81,"&lt;&gt;")=0,"",SUMIF($G76:$G81,$G83,H76:H81))</f>
        <v/>
      </c>
      <c r="I83" s="274" t="str">
        <f t="shared" ref="I83:M83" si="68">IF(COUNTIFS($G76:$G81,$G83,I76:I81,"&lt;&gt;")=0,"",SUMIF($G76:$G81,$G83,I76:I81))</f>
        <v/>
      </c>
      <c r="J83" s="274" t="str">
        <f t="shared" si="68"/>
        <v/>
      </c>
      <c r="K83" s="274" t="str">
        <f t="shared" si="68"/>
        <v/>
      </c>
      <c r="L83" s="274" t="str">
        <f t="shared" si="68"/>
        <v/>
      </c>
      <c r="M83" s="274" t="str">
        <f t="shared" si="68"/>
        <v/>
      </c>
      <c r="N83" s="242" t="str">
        <f t="shared" ref="N83" si="69">IF(COUNT(H83:M83)=0,"",SUM(H83:M83))</f>
        <v/>
      </c>
      <c r="O83" s="274" t="str">
        <f>IF(COUNTIFS($G76:$G81,$G83,O76:O81,"&lt;&gt;")=0,"",SUMIF($G76:$G81,$G83,O76:O81))</f>
        <v/>
      </c>
      <c r="P83" s="274" t="str">
        <f t="shared" ref="P83:T83" si="70">IF(COUNTIFS($G76:$G81,$G83,P76:P81,"&lt;&gt;")=0,"",SUMIF($G76:$G81,$G83,P76:P81))</f>
        <v/>
      </c>
      <c r="Q83" s="274" t="str">
        <f t="shared" si="70"/>
        <v/>
      </c>
      <c r="R83" s="274" t="str">
        <f t="shared" si="70"/>
        <v/>
      </c>
      <c r="S83" s="274" t="str">
        <f t="shared" si="70"/>
        <v/>
      </c>
      <c r="T83" s="274" t="str">
        <f t="shared" si="70"/>
        <v/>
      </c>
      <c r="U83" s="242" t="str">
        <f t="shared" ref="U83" si="71">IF(COUNT(O83:T83)=0,"",SUM(O83:T83))</f>
        <v/>
      </c>
      <c r="V83" s="242" t="str">
        <f t="shared" ref="V83" si="72">IF(COUNT(N83,U83)=0,"",SUM(N83,U83))</f>
        <v/>
      </c>
      <c r="X83" s="272" t="s">
        <v>414</v>
      </c>
      <c r="AA83" s="271">
        <v>6</v>
      </c>
    </row>
    <row r="84" spans="3:27" s="271" customFormat="1" ht="37.5" customHeight="1">
      <c r="C84" s="439"/>
      <c r="D84" s="438" t="s">
        <v>120</v>
      </c>
      <c r="E84" s="532"/>
      <c r="F84" s="534"/>
      <c r="G84" s="268" t="s">
        <v>406</v>
      </c>
      <c r="H84" s="303"/>
      <c r="I84" s="303"/>
      <c r="J84" s="303"/>
      <c r="K84" s="303"/>
      <c r="L84" s="303"/>
      <c r="M84" s="303"/>
      <c r="N84" s="270"/>
      <c r="O84" s="303"/>
      <c r="P84" s="303"/>
      <c r="Q84" s="303"/>
      <c r="R84" s="303"/>
      <c r="S84" s="303"/>
      <c r="T84" s="303"/>
      <c r="U84" s="270"/>
      <c r="V84" s="270"/>
    </row>
    <row r="85" spans="3:27" s="271" customFormat="1" ht="34.5">
      <c r="C85" s="439"/>
      <c r="D85" s="439"/>
      <c r="E85" s="533"/>
      <c r="F85" s="535"/>
      <c r="G85" s="268" t="s">
        <v>410</v>
      </c>
      <c r="H85" s="303"/>
      <c r="I85" s="303"/>
      <c r="J85" s="303"/>
      <c r="K85" s="303"/>
      <c r="L85" s="303"/>
      <c r="M85" s="303"/>
      <c r="N85" s="269" t="str">
        <f>IF(COUNT(H85:M85)=0,"",SUM(H85:M85))</f>
        <v/>
      </c>
      <c r="O85" s="303"/>
      <c r="P85" s="303"/>
      <c r="Q85" s="303"/>
      <c r="R85" s="303"/>
      <c r="S85" s="303"/>
      <c r="T85" s="303"/>
      <c r="U85" s="269" t="str">
        <f>IF(COUNT(O85:T85)=0,"",SUM(O85:T85))</f>
        <v/>
      </c>
      <c r="V85" s="269" t="str">
        <f>IF(COUNT(N85,U85)=0,"",SUM(N85,U85))</f>
        <v/>
      </c>
    </row>
    <row r="86" spans="3:27" s="271" customFormat="1" ht="34.5">
      <c r="C86" s="439"/>
      <c r="D86" s="439"/>
      <c r="E86" s="532"/>
      <c r="F86" s="534"/>
      <c r="G86" s="268" t="s">
        <v>406</v>
      </c>
      <c r="H86" s="303"/>
      <c r="I86" s="303"/>
      <c r="J86" s="303"/>
      <c r="K86" s="303"/>
      <c r="L86" s="303"/>
      <c r="M86" s="303"/>
      <c r="N86" s="270"/>
      <c r="O86" s="303"/>
      <c r="P86" s="303"/>
      <c r="Q86" s="303"/>
      <c r="R86" s="303"/>
      <c r="S86" s="303"/>
      <c r="T86" s="303"/>
      <c r="U86" s="270"/>
      <c r="V86" s="270"/>
    </row>
    <row r="87" spans="3:27" s="271" customFormat="1" ht="34.5">
      <c r="C87" s="439"/>
      <c r="D87" s="439"/>
      <c r="E87" s="533"/>
      <c r="F87" s="535"/>
      <c r="G87" s="268" t="s">
        <v>410</v>
      </c>
      <c r="H87" s="303"/>
      <c r="I87" s="303"/>
      <c r="J87" s="303"/>
      <c r="K87" s="303"/>
      <c r="L87" s="303"/>
      <c r="M87" s="303"/>
      <c r="N87" s="269" t="str">
        <f t="shared" ref="N87" si="73">IF(COUNT(H87:M87)=0,"",SUM(H87:M87))</f>
        <v/>
      </c>
      <c r="O87" s="303"/>
      <c r="P87" s="303"/>
      <c r="Q87" s="303"/>
      <c r="R87" s="303"/>
      <c r="S87" s="303"/>
      <c r="T87" s="303"/>
      <c r="U87" s="269" t="str">
        <f t="shared" ref="U87" si="74">IF(COUNT(O87:T87)=0,"",SUM(O87:T87))</f>
        <v/>
      </c>
      <c r="V87" s="269" t="str">
        <f t="shared" ref="V87" si="75">IF(COUNT(N87,U87)=0,"",SUM(N87,U87))</f>
        <v/>
      </c>
    </row>
    <row r="88" spans="3:27" s="271" customFormat="1" ht="34.5">
      <c r="C88" s="439"/>
      <c r="D88" s="439"/>
      <c r="E88" s="532"/>
      <c r="F88" s="534"/>
      <c r="G88" s="268" t="s">
        <v>406</v>
      </c>
      <c r="H88" s="303"/>
      <c r="I88" s="303"/>
      <c r="J88" s="303"/>
      <c r="K88" s="303"/>
      <c r="L88" s="303"/>
      <c r="M88" s="303"/>
      <c r="N88" s="270"/>
      <c r="O88" s="303"/>
      <c r="P88" s="303"/>
      <c r="Q88" s="303"/>
      <c r="R88" s="303"/>
      <c r="S88" s="303"/>
      <c r="T88" s="303"/>
      <c r="U88" s="270"/>
      <c r="V88" s="270"/>
    </row>
    <row r="89" spans="3:27" s="271" customFormat="1" ht="34.5">
      <c r="C89" s="439"/>
      <c r="D89" s="439"/>
      <c r="E89" s="533"/>
      <c r="F89" s="535"/>
      <c r="G89" s="268" t="s">
        <v>410</v>
      </c>
      <c r="H89" s="303"/>
      <c r="I89" s="303"/>
      <c r="J89" s="303"/>
      <c r="K89" s="303"/>
      <c r="L89" s="303"/>
      <c r="M89" s="303"/>
      <c r="N89" s="269" t="str">
        <f t="shared" ref="N89" si="76">IF(COUNT(H89:M89)=0,"",SUM(H89:M89))</f>
        <v/>
      </c>
      <c r="O89" s="303"/>
      <c r="P89" s="303"/>
      <c r="Q89" s="303"/>
      <c r="R89" s="303"/>
      <c r="S89" s="303"/>
      <c r="T89" s="303"/>
      <c r="U89" s="269" t="str">
        <f t="shared" ref="U89" si="77">IF(COUNT(O89:T89)=0,"",SUM(O89:T89))</f>
        <v/>
      </c>
      <c r="V89" s="269" t="str">
        <f t="shared" ref="V89" si="78">IF(COUNT(N89,U89)=0,"",SUM(N89,U89))</f>
        <v/>
      </c>
    </row>
    <row r="90" spans="3:27" s="271" customFormat="1" ht="34.5">
      <c r="C90" s="439"/>
      <c r="D90" s="439"/>
      <c r="E90" s="443" t="s">
        <v>118</v>
      </c>
      <c r="F90" s="444"/>
      <c r="G90" s="273" t="s">
        <v>406</v>
      </c>
      <c r="H90" s="274" t="str">
        <f>IF(COUNTIFS($G84:$G89,$G90,H84:H89,"&lt;&gt;")=0,"",SUMIF($G84:$G89,$G90,H84:H89))</f>
        <v/>
      </c>
      <c r="I90" s="274" t="str">
        <f t="shared" ref="I90:M90" si="79">IF(COUNTIFS($G84:$G89,$G90,I84:I89,"&lt;&gt;")=0,"",SUMIF($G84:$G89,$G90,I84:I89))</f>
        <v/>
      </c>
      <c r="J90" s="274" t="str">
        <f t="shared" si="79"/>
        <v/>
      </c>
      <c r="K90" s="274" t="str">
        <f t="shared" si="79"/>
        <v/>
      </c>
      <c r="L90" s="274" t="str">
        <f t="shared" si="79"/>
        <v/>
      </c>
      <c r="M90" s="274" t="str">
        <f t="shared" si="79"/>
        <v/>
      </c>
      <c r="N90" s="241"/>
      <c r="O90" s="274" t="str">
        <f>IF(COUNTIFS($G84:$G89,$G90,O84:O89,"&lt;&gt;")=0,"",SUMIF($G84:$G89,$G90,O84:O89))</f>
        <v/>
      </c>
      <c r="P90" s="274" t="str">
        <f t="shared" ref="P90:T90" si="80">IF(COUNTIFS($G84:$G89,$G90,P84:P89,"&lt;&gt;")=0,"",SUMIF($G84:$G89,$G90,P84:P89))</f>
        <v/>
      </c>
      <c r="Q90" s="274" t="str">
        <f t="shared" si="80"/>
        <v/>
      </c>
      <c r="R90" s="274" t="str">
        <f t="shared" si="80"/>
        <v/>
      </c>
      <c r="S90" s="274" t="str">
        <f t="shared" si="80"/>
        <v/>
      </c>
      <c r="T90" s="274" t="str">
        <f t="shared" si="80"/>
        <v/>
      </c>
      <c r="U90" s="241"/>
      <c r="V90" s="241"/>
      <c r="X90" s="272" t="s">
        <v>414</v>
      </c>
      <c r="AA90" s="271">
        <v>7</v>
      </c>
    </row>
    <row r="91" spans="3:27" s="271" customFormat="1" ht="34.5">
      <c r="C91" s="439"/>
      <c r="D91" s="440"/>
      <c r="E91" s="445"/>
      <c r="F91" s="446"/>
      <c r="G91" s="273" t="s">
        <v>410</v>
      </c>
      <c r="H91" s="274" t="str">
        <f>IF(COUNTIFS($G84:$G89,$G91,H84:H89,"&lt;&gt;")=0,"",SUMIF($G84:$G89,$G91,H84:H89))</f>
        <v/>
      </c>
      <c r="I91" s="274" t="str">
        <f t="shared" ref="I91:M91" si="81">IF(COUNTIFS($G84:$G89,$G91,I84:I89,"&lt;&gt;")=0,"",SUMIF($G84:$G89,$G91,I84:I89))</f>
        <v/>
      </c>
      <c r="J91" s="274" t="str">
        <f t="shared" si="81"/>
        <v/>
      </c>
      <c r="K91" s="274" t="str">
        <f t="shared" si="81"/>
        <v/>
      </c>
      <c r="L91" s="274" t="str">
        <f t="shared" si="81"/>
        <v/>
      </c>
      <c r="M91" s="274" t="str">
        <f t="shared" si="81"/>
        <v/>
      </c>
      <c r="N91" s="242" t="str">
        <f t="shared" ref="N91" si="82">IF(COUNT(H91:M91)=0,"",SUM(H91:M91))</f>
        <v/>
      </c>
      <c r="O91" s="274" t="str">
        <f>IF(COUNTIFS($G84:$G89,$G91,O84:O89,"&lt;&gt;")=0,"",SUMIF($G84:$G89,$G91,O84:O89))</f>
        <v/>
      </c>
      <c r="P91" s="274" t="str">
        <f t="shared" ref="P91:T91" si="83">IF(COUNTIFS($G84:$G89,$G91,P84:P89,"&lt;&gt;")=0,"",SUMIF($G84:$G89,$G91,P84:P89))</f>
        <v/>
      </c>
      <c r="Q91" s="274" t="str">
        <f t="shared" si="83"/>
        <v/>
      </c>
      <c r="R91" s="274" t="str">
        <f t="shared" si="83"/>
        <v/>
      </c>
      <c r="S91" s="274" t="str">
        <f t="shared" si="83"/>
        <v/>
      </c>
      <c r="T91" s="274" t="str">
        <f t="shared" si="83"/>
        <v/>
      </c>
      <c r="U91" s="242" t="str">
        <f t="shared" ref="U91" si="84">IF(COUNT(O91:T91)=0,"",SUM(O91:T91))</f>
        <v/>
      </c>
      <c r="V91" s="242" t="str">
        <f t="shared" ref="V91" si="85">IF(COUNT(N91,U91)=0,"",SUM(N91,U91))</f>
        <v/>
      </c>
      <c r="X91" s="272" t="s">
        <v>414</v>
      </c>
      <c r="AA91" s="271">
        <v>8</v>
      </c>
    </row>
    <row r="92" spans="3:27" s="271" customFormat="1" ht="34.5">
      <c r="C92" s="439"/>
      <c r="D92" s="437" t="s">
        <v>121</v>
      </c>
      <c r="E92" s="437"/>
      <c r="F92" s="437"/>
      <c r="G92" s="273" t="s">
        <v>406</v>
      </c>
      <c r="H92" s="274" t="str">
        <f>IF(COUNT(H66,H74,H82,H90)=0,"",SUM(H66,H74,H82,H90))</f>
        <v/>
      </c>
      <c r="I92" s="274" t="str">
        <f t="shared" ref="I92:M92" si="86">IF(COUNT(I66,I74,I82,I90)=0,"",SUM(I66,I74,I82,I90))</f>
        <v/>
      </c>
      <c r="J92" s="274" t="str">
        <f t="shared" si="86"/>
        <v/>
      </c>
      <c r="K92" s="274" t="str">
        <f t="shared" si="86"/>
        <v/>
      </c>
      <c r="L92" s="274" t="str">
        <f t="shared" si="86"/>
        <v/>
      </c>
      <c r="M92" s="274" t="str">
        <f t="shared" si="86"/>
        <v/>
      </c>
      <c r="N92" s="241"/>
      <c r="O92" s="274" t="str">
        <f>IF(COUNT(O66,O74,O82,O90)=0,"",SUM(O66,O74,O82,O90))</f>
        <v/>
      </c>
      <c r="P92" s="274" t="str">
        <f t="shared" ref="P92:T92" si="87">IF(COUNT(P66,P74,P82,P90)=0,"",SUM(P66,P74,P82,P90))</f>
        <v/>
      </c>
      <c r="Q92" s="274" t="str">
        <f t="shared" si="87"/>
        <v/>
      </c>
      <c r="R92" s="274" t="str">
        <f t="shared" si="87"/>
        <v/>
      </c>
      <c r="S92" s="274" t="str">
        <f t="shared" si="87"/>
        <v/>
      </c>
      <c r="T92" s="274" t="str">
        <f t="shared" si="87"/>
        <v/>
      </c>
      <c r="U92" s="241"/>
      <c r="V92" s="241"/>
      <c r="X92" s="272" t="s">
        <v>414</v>
      </c>
    </row>
    <row r="93" spans="3:27" s="271" customFormat="1" ht="34.5">
      <c r="C93" s="440"/>
      <c r="D93" s="437"/>
      <c r="E93" s="437"/>
      <c r="F93" s="437"/>
      <c r="G93" s="273" t="s">
        <v>410</v>
      </c>
      <c r="H93" s="274" t="str">
        <f>IF(COUNT(H67,H75,H83,H91)=0,"",SUM(H67,H75,H83,H91))</f>
        <v/>
      </c>
      <c r="I93" s="274" t="str">
        <f t="shared" ref="I93:M93" si="88">IF(COUNT(I67,I75,I83,I91)=0,"",SUM(I67,I75,I83,I91))</f>
        <v/>
      </c>
      <c r="J93" s="274" t="str">
        <f t="shared" si="88"/>
        <v/>
      </c>
      <c r="K93" s="274" t="str">
        <f t="shared" si="88"/>
        <v/>
      </c>
      <c r="L93" s="274" t="str">
        <f t="shared" si="88"/>
        <v/>
      </c>
      <c r="M93" s="274" t="str">
        <f t="shared" si="88"/>
        <v/>
      </c>
      <c r="N93" s="242" t="str">
        <f t="shared" ref="N93" si="89">IF(COUNT(H93:M93)=0,"",SUM(H93:M93))</f>
        <v/>
      </c>
      <c r="O93" s="274" t="str">
        <f>IF(COUNT(O67,O75,O83,O91)=0,"",SUM(O67,O75,O83,O91))</f>
        <v/>
      </c>
      <c r="P93" s="274" t="str">
        <f t="shared" ref="P93:T93" si="90">IF(COUNT(P67,P75,P83,P91)=0,"",SUM(P67,P75,P83,P91))</f>
        <v/>
      </c>
      <c r="Q93" s="274" t="str">
        <f t="shared" si="90"/>
        <v/>
      </c>
      <c r="R93" s="274" t="str">
        <f t="shared" si="90"/>
        <v/>
      </c>
      <c r="S93" s="274" t="str">
        <f t="shared" si="90"/>
        <v/>
      </c>
      <c r="T93" s="274" t="str">
        <f t="shared" si="90"/>
        <v/>
      </c>
      <c r="U93" s="242" t="str">
        <f t="shared" ref="U93" si="91">IF(COUNT(O93:T93)=0,"",SUM(O93:T93))</f>
        <v/>
      </c>
      <c r="V93" s="242" t="str">
        <f t="shared" ref="V93" si="92">IF(COUNT(N93,U93)=0,"",SUM(N93,U93))</f>
        <v/>
      </c>
      <c r="X93" s="272" t="s">
        <v>414</v>
      </c>
    </row>
    <row r="94" spans="3:27" s="76" customFormat="1" ht="18.75" customHeight="1">
      <c r="C94" s="78" t="s">
        <v>296</v>
      </c>
      <c r="D94" s="73"/>
      <c r="E94" s="73"/>
      <c r="F94" s="73"/>
      <c r="G94" s="74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AA94" s="324"/>
    </row>
    <row r="95" spans="3:27" s="76" customFormat="1" ht="18.75" customHeight="1">
      <c r="C95" s="338"/>
      <c r="D95" s="339"/>
      <c r="E95" s="339"/>
      <c r="F95" s="339"/>
      <c r="G95" s="340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AA95" s="324"/>
    </row>
    <row r="96" spans="3:27" s="76" customFormat="1" ht="18.75" customHeight="1">
      <c r="C96" s="338"/>
      <c r="D96" s="339"/>
      <c r="E96" s="339"/>
      <c r="F96" s="339"/>
      <c r="G96" s="340"/>
      <c r="H96" s="339"/>
      <c r="I96" s="339"/>
      <c r="J96" s="339"/>
      <c r="K96" s="339"/>
      <c r="L96" s="339"/>
      <c r="M96" s="339"/>
      <c r="N96" s="339"/>
      <c r="O96" s="339"/>
      <c r="P96" s="339"/>
      <c r="Q96" s="339"/>
      <c r="R96" s="339"/>
      <c r="S96" s="339"/>
      <c r="T96" s="339"/>
      <c r="U96" s="339"/>
      <c r="V96" s="339"/>
      <c r="AA96" s="324"/>
    </row>
    <row r="97" spans="3:27" s="76" customFormat="1" ht="18.75" customHeight="1">
      <c r="C97" s="338"/>
      <c r="D97" s="339"/>
      <c r="E97" s="339"/>
      <c r="F97" s="339"/>
      <c r="G97" s="340"/>
      <c r="H97" s="339"/>
      <c r="I97" s="339"/>
      <c r="J97" s="339"/>
      <c r="K97" s="339"/>
      <c r="L97" s="339"/>
      <c r="M97" s="339"/>
      <c r="N97" s="339"/>
      <c r="O97" s="339"/>
      <c r="P97" s="339"/>
      <c r="Q97" s="339"/>
      <c r="R97" s="339"/>
      <c r="S97" s="339"/>
      <c r="T97" s="339"/>
      <c r="U97" s="339"/>
      <c r="V97" s="339"/>
      <c r="AA97" s="324"/>
    </row>
    <row r="98" spans="3:27" s="76" customFormat="1" ht="18.75" customHeight="1">
      <c r="C98" s="338"/>
      <c r="D98" s="339"/>
      <c r="E98" s="339"/>
      <c r="F98" s="339"/>
      <c r="G98" s="340"/>
      <c r="H98" s="339"/>
      <c r="I98" s="339"/>
      <c r="J98" s="339"/>
      <c r="K98" s="339"/>
      <c r="L98" s="339"/>
      <c r="M98" s="339"/>
      <c r="N98" s="339"/>
      <c r="O98" s="339"/>
      <c r="P98" s="339"/>
      <c r="Q98" s="339"/>
      <c r="R98" s="339"/>
      <c r="S98" s="339"/>
      <c r="T98" s="339"/>
      <c r="U98" s="339"/>
      <c r="V98" s="339"/>
      <c r="AA98" s="324"/>
    </row>
    <row r="99" spans="3:27" s="76" customFormat="1" ht="18.75" customHeight="1">
      <c r="C99" s="338"/>
      <c r="D99" s="339"/>
      <c r="E99" s="339"/>
      <c r="F99" s="339"/>
      <c r="G99" s="340"/>
      <c r="H99" s="339"/>
      <c r="I99" s="339"/>
      <c r="J99" s="339"/>
      <c r="K99" s="339"/>
      <c r="L99" s="339"/>
      <c r="M99" s="339"/>
      <c r="N99" s="339"/>
      <c r="O99" s="339"/>
      <c r="P99" s="339"/>
      <c r="Q99" s="339"/>
      <c r="R99" s="339"/>
      <c r="S99" s="339"/>
      <c r="T99" s="339"/>
      <c r="U99" s="339"/>
      <c r="V99" s="339"/>
      <c r="AA99" s="324"/>
    </row>
    <row r="100" spans="3:27" s="76" customFormat="1" ht="18.75" customHeight="1">
      <c r="C100" s="338"/>
      <c r="D100" s="339"/>
      <c r="E100" s="339"/>
      <c r="F100" s="339"/>
      <c r="G100" s="340"/>
      <c r="H100" s="339"/>
      <c r="I100" s="339"/>
      <c r="J100" s="339"/>
      <c r="K100" s="339"/>
      <c r="L100" s="339"/>
      <c r="M100" s="339"/>
      <c r="N100" s="339"/>
      <c r="O100" s="339"/>
      <c r="P100" s="339"/>
      <c r="Q100" s="339"/>
      <c r="R100" s="339"/>
      <c r="S100" s="339"/>
      <c r="T100" s="339"/>
      <c r="U100" s="339"/>
      <c r="V100" s="339"/>
      <c r="AA100" s="324"/>
    </row>
    <row r="101" spans="3:27" s="76" customFormat="1" ht="18.75" customHeight="1">
      <c r="C101" s="338"/>
      <c r="D101" s="339"/>
      <c r="E101" s="339"/>
      <c r="F101" s="339"/>
      <c r="G101" s="340"/>
      <c r="H101" s="339"/>
      <c r="I101" s="339"/>
      <c r="J101" s="339"/>
      <c r="K101" s="339"/>
      <c r="L101" s="339"/>
      <c r="M101" s="339"/>
      <c r="N101" s="339"/>
      <c r="O101" s="339"/>
      <c r="P101" s="339"/>
      <c r="Q101" s="339"/>
      <c r="R101" s="339"/>
      <c r="S101" s="339"/>
      <c r="T101" s="339"/>
      <c r="U101" s="339"/>
      <c r="V101" s="339"/>
      <c r="AA101" s="324"/>
    </row>
    <row r="102" spans="3:27" s="76" customFormat="1" ht="18.75" customHeight="1">
      <c r="C102" s="338"/>
      <c r="D102" s="339"/>
      <c r="E102" s="339"/>
      <c r="F102" s="339"/>
      <c r="G102" s="340"/>
      <c r="H102" s="339"/>
      <c r="I102" s="339"/>
      <c r="J102" s="339"/>
      <c r="K102" s="339"/>
      <c r="L102" s="339"/>
      <c r="M102" s="339"/>
      <c r="N102" s="339"/>
      <c r="O102" s="339"/>
      <c r="P102" s="339"/>
      <c r="Q102" s="339"/>
      <c r="R102" s="339"/>
      <c r="S102" s="339"/>
      <c r="T102" s="339"/>
      <c r="U102" s="339"/>
      <c r="V102" s="339"/>
      <c r="AA102" s="324"/>
    </row>
    <row r="103" spans="3:27" s="76" customFormat="1" ht="18.75" customHeight="1">
      <c r="C103" s="338"/>
      <c r="D103" s="339"/>
      <c r="E103" s="339"/>
      <c r="F103" s="339"/>
      <c r="G103" s="340"/>
      <c r="H103" s="339"/>
      <c r="I103" s="339"/>
      <c r="J103" s="339"/>
      <c r="K103" s="339"/>
      <c r="L103" s="339"/>
      <c r="M103" s="339"/>
      <c r="N103" s="339"/>
      <c r="O103" s="339"/>
      <c r="P103" s="339"/>
      <c r="Q103" s="339"/>
      <c r="R103" s="339"/>
      <c r="S103" s="339"/>
      <c r="T103" s="339"/>
      <c r="U103" s="339"/>
      <c r="V103" s="339"/>
      <c r="AA103" s="324"/>
    </row>
    <row r="104" spans="3:27" ht="18.75" customHeight="1">
      <c r="C104" s="341"/>
      <c r="D104" s="341"/>
      <c r="E104" s="341"/>
      <c r="F104" s="341"/>
      <c r="G104" s="341"/>
      <c r="H104" s="342"/>
      <c r="I104" s="342"/>
      <c r="J104" s="342"/>
      <c r="K104" s="342"/>
      <c r="L104" s="342"/>
      <c r="M104" s="342"/>
      <c r="N104" s="342"/>
      <c r="O104" s="342"/>
      <c r="P104" s="342"/>
      <c r="Q104" s="342"/>
      <c r="R104" s="342"/>
      <c r="S104" s="342"/>
      <c r="T104" s="342"/>
      <c r="U104" s="342"/>
      <c r="V104" s="342"/>
    </row>
    <row r="105" spans="3:27" ht="21.95" customHeight="1">
      <c r="C105" s="61" t="s">
        <v>347</v>
      </c>
    </row>
    <row r="106" spans="3:27" ht="21.95" customHeight="1">
      <c r="C106" s="61"/>
    </row>
    <row r="107" spans="3:27" ht="21.95" customHeight="1">
      <c r="C107" s="65" t="s">
        <v>194</v>
      </c>
      <c r="D107" s="66"/>
      <c r="E107" s="66"/>
      <c r="F107" s="66"/>
      <c r="G107" s="66"/>
      <c r="H107" s="66"/>
      <c r="I107" s="66"/>
      <c r="J107" s="66"/>
      <c r="K107" s="66"/>
    </row>
    <row r="108" spans="3:27" ht="21.95" customHeight="1">
      <c r="C108" s="51" t="s">
        <v>28</v>
      </c>
      <c r="E108" s="11" t="s">
        <v>349</v>
      </c>
      <c r="F108" s="209" t="str">
        <f>F6</f>
        <v>（エリア指定断面）</v>
      </c>
    </row>
    <row r="109" spans="3:27" s="68" customFormat="1" ht="21.95" customHeight="1">
      <c r="C109" s="454" t="s">
        <v>103</v>
      </c>
      <c r="D109" s="455"/>
      <c r="E109" s="458" t="s">
        <v>24</v>
      </c>
      <c r="F109" s="458" t="s">
        <v>112</v>
      </c>
      <c r="G109" s="458" t="s">
        <v>113</v>
      </c>
      <c r="H109" s="19" t="s">
        <v>79</v>
      </c>
      <c r="I109" s="19" t="s">
        <v>80</v>
      </c>
      <c r="J109" s="19" t="s">
        <v>81</v>
      </c>
      <c r="K109" s="19" t="s">
        <v>82</v>
      </c>
      <c r="L109" s="19" t="s">
        <v>83</v>
      </c>
      <c r="M109" s="19" t="s">
        <v>84</v>
      </c>
      <c r="N109" s="19" t="s">
        <v>98</v>
      </c>
      <c r="O109" s="19" t="s">
        <v>85</v>
      </c>
      <c r="P109" s="19" t="s">
        <v>86</v>
      </c>
      <c r="Q109" s="19" t="s">
        <v>87</v>
      </c>
      <c r="R109" s="19" t="s">
        <v>88</v>
      </c>
      <c r="S109" s="19" t="s">
        <v>89</v>
      </c>
      <c r="T109" s="19" t="s">
        <v>94</v>
      </c>
      <c r="U109" s="19" t="s">
        <v>99</v>
      </c>
      <c r="V109" s="19" t="s">
        <v>100</v>
      </c>
      <c r="W109" s="62"/>
      <c r="X109" s="226" t="s">
        <v>415</v>
      </c>
      <c r="AA109" s="315"/>
    </row>
    <row r="110" spans="3:27" s="68" customFormat="1" ht="21.95" customHeight="1">
      <c r="C110" s="456"/>
      <c r="D110" s="457"/>
      <c r="E110" s="459"/>
      <c r="F110" s="459"/>
      <c r="G110" s="459"/>
      <c r="H110" s="266" t="s">
        <v>452</v>
      </c>
      <c r="I110" s="266" t="s">
        <v>454</v>
      </c>
      <c r="J110" s="266" t="s">
        <v>454</v>
      </c>
      <c r="K110" s="266" t="s">
        <v>456</v>
      </c>
      <c r="L110" s="266" t="s">
        <v>454</v>
      </c>
      <c r="M110" s="266" t="s">
        <v>457</v>
      </c>
      <c r="N110" s="23"/>
      <c r="O110" s="266" t="s">
        <v>455</v>
      </c>
      <c r="P110" s="266" t="s">
        <v>455</v>
      </c>
      <c r="Q110" s="266" t="s">
        <v>455</v>
      </c>
      <c r="R110" s="266" t="s">
        <v>455</v>
      </c>
      <c r="S110" s="266" t="s">
        <v>455</v>
      </c>
      <c r="T110" s="266" t="s">
        <v>458</v>
      </c>
      <c r="U110" s="23"/>
      <c r="V110" s="23"/>
      <c r="W110" s="62"/>
      <c r="X110" s="226" t="s">
        <v>416</v>
      </c>
      <c r="AA110" s="315"/>
    </row>
    <row r="111" spans="3:27" s="271" customFormat="1" ht="37.5" customHeight="1">
      <c r="C111" s="438" t="s">
        <v>122</v>
      </c>
      <c r="D111" s="438" t="s">
        <v>117</v>
      </c>
      <c r="E111" s="532"/>
      <c r="F111" s="534"/>
      <c r="G111" s="268" t="s">
        <v>406</v>
      </c>
      <c r="H111" s="303"/>
      <c r="I111" s="303"/>
      <c r="J111" s="303"/>
      <c r="K111" s="303"/>
      <c r="L111" s="303"/>
      <c r="M111" s="303"/>
      <c r="N111" s="270"/>
      <c r="O111" s="303"/>
      <c r="P111" s="303"/>
      <c r="Q111" s="303"/>
      <c r="R111" s="303"/>
      <c r="S111" s="303"/>
      <c r="T111" s="303"/>
      <c r="U111" s="270"/>
      <c r="V111" s="270"/>
    </row>
    <row r="112" spans="3:27" s="271" customFormat="1" ht="37.5" customHeight="1">
      <c r="C112" s="439"/>
      <c r="D112" s="439"/>
      <c r="E112" s="533"/>
      <c r="F112" s="535"/>
      <c r="G112" s="268" t="s">
        <v>410</v>
      </c>
      <c r="H112" s="303"/>
      <c r="I112" s="303"/>
      <c r="J112" s="303"/>
      <c r="K112" s="303"/>
      <c r="L112" s="303"/>
      <c r="M112" s="303"/>
      <c r="N112" s="269" t="str">
        <f>IF(COUNT(H112:M112)=0,"",SUM(H112:M112))</f>
        <v/>
      </c>
      <c r="O112" s="303"/>
      <c r="P112" s="303"/>
      <c r="Q112" s="303"/>
      <c r="R112" s="303"/>
      <c r="S112" s="303"/>
      <c r="T112" s="303"/>
      <c r="U112" s="269" t="str">
        <f>IF(COUNT(O112:T112)=0,"",SUM(O112:T112))</f>
        <v/>
      </c>
      <c r="V112" s="269" t="str">
        <f>IF(COUNT(N112,U112)=0,"",SUM(N112,U112))</f>
        <v/>
      </c>
    </row>
    <row r="113" spans="3:27" s="271" customFormat="1" ht="37.5" customHeight="1">
      <c r="C113" s="439"/>
      <c r="D113" s="439"/>
      <c r="E113" s="532"/>
      <c r="F113" s="534"/>
      <c r="G113" s="268" t="s">
        <v>406</v>
      </c>
      <c r="H113" s="303"/>
      <c r="I113" s="303"/>
      <c r="J113" s="303"/>
      <c r="K113" s="303"/>
      <c r="L113" s="303"/>
      <c r="M113" s="303"/>
      <c r="N113" s="270"/>
      <c r="O113" s="303"/>
      <c r="P113" s="303"/>
      <c r="Q113" s="303"/>
      <c r="R113" s="303"/>
      <c r="S113" s="303"/>
      <c r="T113" s="303"/>
      <c r="U113" s="270"/>
      <c r="V113" s="270"/>
    </row>
    <row r="114" spans="3:27" s="271" customFormat="1" ht="37.5" customHeight="1">
      <c r="C114" s="439"/>
      <c r="D114" s="439"/>
      <c r="E114" s="533"/>
      <c r="F114" s="535"/>
      <c r="G114" s="268" t="s">
        <v>410</v>
      </c>
      <c r="H114" s="303"/>
      <c r="I114" s="303"/>
      <c r="J114" s="303"/>
      <c r="K114" s="303"/>
      <c r="L114" s="303"/>
      <c r="M114" s="303"/>
      <c r="N114" s="269" t="str">
        <f t="shared" ref="N114" si="93">IF(COUNT(H114:M114)=0,"",SUM(H114:M114))</f>
        <v/>
      </c>
      <c r="O114" s="303"/>
      <c r="P114" s="303"/>
      <c r="Q114" s="303"/>
      <c r="R114" s="303"/>
      <c r="S114" s="303"/>
      <c r="T114" s="303"/>
      <c r="U114" s="269" t="str">
        <f t="shared" ref="U114" si="94">IF(COUNT(O114:T114)=0,"",SUM(O114:T114))</f>
        <v/>
      </c>
      <c r="V114" s="269" t="str">
        <f t="shared" ref="V114" si="95">IF(COUNT(N114,U114)=0,"",SUM(N114,U114))</f>
        <v/>
      </c>
    </row>
    <row r="115" spans="3:27" s="271" customFormat="1" ht="37.5" customHeight="1">
      <c r="C115" s="439"/>
      <c r="D115" s="439"/>
      <c r="E115" s="532"/>
      <c r="F115" s="534"/>
      <c r="G115" s="268" t="s">
        <v>406</v>
      </c>
      <c r="H115" s="303"/>
      <c r="I115" s="303"/>
      <c r="J115" s="303"/>
      <c r="K115" s="303"/>
      <c r="L115" s="303"/>
      <c r="M115" s="303"/>
      <c r="N115" s="270"/>
      <c r="O115" s="303"/>
      <c r="P115" s="303"/>
      <c r="Q115" s="303"/>
      <c r="R115" s="303"/>
      <c r="S115" s="303"/>
      <c r="T115" s="303"/>
      <c r="U115" s="270"/>
      <c r="V115" s="270"/>
    </row>
    <row r="116" spans="3:27" s="271" customFormat="1" ht="37.5" customHeight="1">
      <c r="C116" s="439"/>
      <c r="D116" s="439"/>
      <c r="E116" s="533"/>
      <c r="F116" s="535"/>
      <c r="G116" s="268" t="s">
        <v>410</v>
      </c>
      <c r="H116" s="303"/>
      <c r="I116" s="303"/>
      <c r="J116" s="303"/>
      <c r="K116" s="303"/>
      <c r="L116" s="303"/>
      <c r="M116" s="303"/>
      <c r="N116" s="269" t="str">
        <f t="shared" ref="N116" si="96">IF(COUNT(H116:M116)=0,"",SUM(H116:M116))</f>
        <v/>
      </c>
      <c r="O116" s="303"/>
      <c r="P116" s="303"/>
      <c r="Q116" s="303"/>
      <c r="R116" s="303"/>
      <c r="S116" s="303"/>
      <c r="T116" s="303"/>
      <c r="U116" s="269" t="str">
        <f t="shared" ref="U116" si="97">IF(COUNT(O116:T116)=0,"",SUM(O116:T116))</f>
        <v/>
      </c>
      <c r="V116" s="269" t="str">
        <f t="shared" ref="V116" si="98">IF(COUNT(N116,U116)=0,"",SUM(N116,U116))</f>
        <v/>
      </c>
    </row>
    <row r="117" spans="3:27" s="271" customFormat="1" ht="37.5" customHeight="1">
      <c r="C117" s="439"/>
      <c r="D117" s="439"/>
      <c r="E117" s="443" t="s">
        <v>118</v>
      </c>
      <c r="F117" s="444"/>
      <c r="G117" s="273" t="s">
        <v>406</v>
      </c>
      <c r="H117" s="274" t="str">
        <f t="shared" ref="H117:M117" si="99">IF(COUNTIFS($G111:$G116,$G117,H111:H116,"&lt;&gt;")=0,"",SUMIF($G111:$G116,$G117,H111:H116))</f>
        <v/>
      </c>
      <c r="I117" s="274" t="str">
        <f t="shared" si="99"/>
        <v/>
      </c>
      <c r="J117" s="274" t="str">
        <f t="shared" si="99"/>
        <v/>
      </c>
      <c r="K117" s="274" t="str">
        <f t="shared" si="99"/>
        <v/>
      </c>
      <c r="L117" s="274" t="str">
        <f t="shared" si="99"/>
        <v/>
      </c>
      <c r="M117" s="274" t="str">
        <f t="shared" si="99"/>
        <v/>
      </c>
      <c r="N117" s="241"/>
      <c r="O117" s="274" t="str">
        <f t="shared" ref="O117:T117" si="100">IF(COUNTIFS($G111:$G116,$G117,O111:O116,"&lt;&gt;")=0,"",SUMIF($G111:$G116,$G117,O111:O116))</f>
        <v/>
      </c>
      <c r="P117" s="274" t="str">
        <f t="shared" si="100"/>
        <v/>
      </c>
      <c r="Q117" s="274" t="str">
        <f t="shared" si="100"/>
        <v/>
      </c>
      <c r="R117" s="274" t="str">
        <f t="shared" si="100"/>
        <v/>
      </c>
      <c r="S117" s="274" t="str">
        <f t="shared" si="100"/>
        <v/>
      </c>
      <c r="T117" s="274" t="str">
        <f t="shared" si="100"/>
        <v/>
      </c>
      <c r="U117" s="241"/>
      <c r="V117" s="241"/>
      <c r="X117" s="272" t="s">
        <v>414</v>
      </c>
      <c r="AA117" s="271">
        <v>1</v>
      </c>
    </row>
    <row r="118" spans="3:27" s="271" customFormat="1" ht="37.5" customHeight="1">
      <c r="C118" s="439"/>
      <c r="D118" s="440"/>
      <c r="E118" s="445"/>
      <c r="F118" s="446"/>
      <c r="G118" s="273" t="s">
        <v>410</v>
      </c>
      <c r="H118" s="274" t="str">
        <f t="shared" ref="H118:M118" si="101">IF(COUNTIFS($G111:$G116,$G118,H111:H116,"&lt;&gt;")=0,"",SUMIF($G111:$G116,$G118,H111:H116))</f>
        <v/>
      </c>
      <c r="I118" s="274" t="str">
        <f t="shared" si="101"/>
        <v/>
      </c>
      <c r="J118" s="274" t="str">
        <f t="shared" si="101"/>
        <v/>
      </c>
      <c r="K118" s="274" t="str">
        <f t="shared" si="101"/>
        <v/>
      </c>
      <c r="L118" s="274" t="str">
        <f t="shared" si="101"/>
        <v/>
      </c>
      <c r="M118" s="274" t="str">
        <f t="shared" si="101"/>
        <v/>
      </c>
      <c r="N118" s="242" t="str">
        <f t="shared" ref="N118" si="102">IF(COUNT(H118:M118)=0,"",SUM(H118:M118))</f>
        <v/>
      </c>
      <c r="O118" s="274" t="str">
        <f t="shared" ref="O118:T118" si="103">IF(COUNTIFS($G111:$G116,$G118,O111:O116,"&lt;&gt;")=0,"",SUMIF($G111:$G116,$G118,O111:O116))</f>
        <v/>
      </c>
      <c r="P118" s="274" t="str">
        <f t="shared" si="103"/>
        <v/>
      </c>
      <c r="Q118" s="274" t="str">
        <f t="shared" si="103"/>
        <v/>
      </c>
      <c r="R118" s="274" t="str">
        <f t="shared" si="103"/>
        <v/>
      </c>
      <c r="S118" s="274" t="str">
        <f t="shared" si="103"/>
        <v/>
      </c>
      <c r="T118" s="274" t="str">
        <f t="shared" si="103"/>
        <v/>
      </c>
      <c r="U118" s="242" t="str">
        <f t="shared" ref="U118" si="104">IF(COUNT(O118:T118)=0,"",SUM(O118:T118))</f>
        <v/>
      </c>
      <c r="V118" s="242" t="str">
        <f t="shared" ref="V118" si="105">IF(COUNT(N118,U118)=0,"",SUM(N118,U118))</f>
        <v/>
      </c>
      <c r="X118" s="272" t="s">
        <v>414</v>
      </c>
      <c r="AA118" s="271">
        <v>2</v>
      </c>
    </row>
    <row r="119" spans="3:27" s="271" customFormat="1" ht="37.5" customHeight="1">
      <c r="C119" s="439"/>
      <c r="D119" s="438" t="s">
        <v>346</v>
      </c>
      <c r="E119" s="532"/>
      <c r="F119" s="534"/>
      <c r="G119" s="268" t="s">
        <v>406</v>
      </c>
      <c r="H119" s="303"/>
      <c r="I119" s="303"/>
      <c r="J119" s="303"/>
      <c r="K119" s="303"/>
      <c r="L119" s="303"/>
      <c r="M119" s="303"/>
      <c r="N119" s="270"/>
      <c r="O119" s="303"/>
      <c r="P119" s="303"/>
      <c r="Q119" s="303"/>
      <c r="R119" s="303"/>
      <c r="S119" s="303"/>
      <c r="T119" s="303"/>
      <c r="U119" s="270"/>
      <c r="V119" s="270"/>
    </row>
    <row r="120" spans="3:27" s="271" customFormat="1" ht="37.5" customHeight="1">
      <c r="C120" s="439"/>
      <c r="D120" s="439"/>
      <c r="E120" s="533"/>
      <c r="F120" s="535"/>
      <c r="G120" s="268" t="s">
        <v>410</v>
      </c>
      <c r="H120" s="303"/>
      <c r="I120" s="303"/>
      <c r="J120" s="303"/>
      <c r="K120" s="303"/>
      <c r="L120" s="303"/>
      <c r="M120" s="303"/>
      <c r="N120" s="269" t="str">
        <f>IF(COUNT(H120:M120)=0,"",SUM(H120:M120))</f>
        <v/>
      </c>
      <c r="O120" s="303"/>
      <c r="P120" s="303"/>
      <c r="Q120" s="303"/>
      <c r="R120" s="303"/>
      <c r="S120" s="303"/>
      <c r="T120" s="303"/>
      <c r="U120" s="269" t="str">
        <f>IF(COUNT(O120:T120)=0,"",SUM(O120:T120))</f>
        <v/>
      </c>
      <c r="V120" s="269" t="str">
        <f>IF(COUNT(N120,U120)=0,"",SUM(N120,U120))</f>
        <v/>
      </c>
    </row>
    <row r="121" spans="3:27" s="271" customFormat="1" ht="37.5" customHeight="1">
      <c r="C121" s="439"/>
      <c r="D121" s="439"/>
      <c r="E121" s="532"/>
      <c r="F121" s="534"/>
      <c r="G121" s="268" t="s">
        <v>406</v>
      </c>
      <c r="H121" s="303"/>
      <c r="I121" s="303"/>
      <c r="J121" s="303"/>
      <c r="K121" s="303"/>
      <c r="L121" s="303"/>
      <c r="M121" s="303"/>
      <c r="N121" s="270"/>
      <c r="O121" s="303"/>
      <c r="P121" s="303"/>
      <c r="Q121" s="303"/>
      <c r="R121" s="303"/>
      <c r="S121" s="303"/>
      <c r="T121" s="303"/>
      <c r="U121" s="270"/>
      <c r="V121" s="270"/>
    </row>
    <row r="122" spans="3:27" s="271" customFormat="1" ht="37.5" customHeight="1">
      <c r="C122" s="439"/>
      <c r="D122" s="439"/>
      <c r="E122" s="533"/>
      <c r="F122" s="535"/>
      <c r="G122" s="268" t="s">
        <v>410</v>
      </c>
      <c r="H122" s="303"/>
      <c r="I122" s="303"/>
      <c r="J122" s="303"/>
      <c r="K122" s="303"/>
      <c r="L122" s="303"/>
      <c r="M122" s="303"/>
      <c r="N122" s="269" t="str">
        <f t="shared" ref="N122" si="106">IF(COUNT(H122:M122)=0,"",SUM(H122:M122))</f>
        <v/>
      </c>
      <c r="O122" s="303"/>
      <c r="P122" s="303"/>
      <c r="Q122" s="303"/>
      <c r="R122" s="303"/>
      <c r="S122" s="303"/>
      <c r="T122" s="303"/>
      <c r="U122" s="269" t="str">
        <f t="shared" ref="U122" si="107">IF(COUNT(O122:T122)=0,"",SUM(O122:T122))</f>
        <v/>
      </c>
      <c r="V122" s="269" t="str">
        <f t="shared" ref="V122" si="108">IF(COUNT(N122,U122)=0,"",SUM(N122,U122))</f>
        <v/>
      </c>
    </row>
    <row r="123" spans="3:27" s="271" customFormat="1" ht="37.5" customHeight="1">
      <c r="C123" s="439"/>
      <c r="D123" s="439"/>
      <c r="E123" s="532"/>
      <c r="F123" s="534"/>
      <c r="G123" s="268" t="s">
        <v>406</v>
      </c>
      <c r="H123" s="303"/>
      <c r="I123" s="303"/>
      <c r="J123" s="303"/>
      <c r="K123" s="303"/>
      <c r="L123" s="303"/>
      <c r="M123" s="303"/>
      <c r="N123" s="270"/>
      <c r="O123" s="303"/>
      <c r="P123" s="303"/>
      <c r="Q123" s="303"/>
      <c r="R123" s="303"/>
      <c r="S123" s="303"/>
      <c r="T123" s="303"/>
      <c r="U123" s="270"/>
      <c r="V123" s="270"/>
    </row>
    <row r="124" spans="3:27" s="271" customFormat="1" ht="37.5" customHeight="1">
      <c r="C124" s="439"/>
      <c r="D124" s="439"/>
      <c r="E124" s="533"/>
      <c r="F124" s="535"/>
      <c r="G124" s="268" t="s">
        <v>410</v>
      </c>
      <c r="H124" s="303"/>
      <c r="I124" s="303"/>
      <c r="J124" s="303"/>
      <c r="K124" s="303"/>
      <c r="L124" s="303"/>
      <c r="M124" s="303"/>
      <c r="N124" s="269" t="str">
        <f t="shared" ref="N124" si="109">IF(COUNT(H124:M124)=0,"",SUM(H124:M124))</f>
        <v/>
      </c>
      <c r="O124" s="303"/>
      <c r="P124" s="303"/>
      <c r="Q124" s="303"/>
      <c r="R124" s="303"/>
      <c r="S124" s="303"/>
      <c r="T124" s="303"/>
      <c r="U124" s="269" t="str">
        <f t="shared" ref="U124" si="110">IF(COUNT(O124:T124)=0,"",SUM(O124:T124))</f>
        <v/>
      </c>
      <c r="V124" s="269" t="str">
        <f t="shared" ref="V124" si="111">IF(COUNT(N124,U124)=0,"",SUM(N124,U124))</f>
        <v/>
      </c>
    </row>
    <row r="125" spans="3:27" s="271" customFormat="1" ht="37.5" customHeight="1">
      <c r="C125" s="439"/>
      <c r="D125" s="439"/>
      <c r="E125" s="443" t="s">
        <v>118</v>
      </c>
      <c r="F125" s="444"/>
      <c r="G125" s="273" t="s">
        <v>406</v>
      </c>
      <c r="H125" s="274" t="str">
        <f>IF(COUNTIFS($G119:$G124,$G125,H119:H124,"&lt;&gt;")=0,"",SUMIF($G119:$G124,$G125,H119:H124))</f>
        <v/>
      </c>
      <c r="I125" s="274" t="str">
        <f t="shared" ref="I125:M125" si="112">IF(COUNTIFS($G119:$G124,$G125,I119:I124,"&lt;&gt;")=0,"",SUMIF($G119:$G124,$G125,I119:I124))</f>
        <v/>
      </c>
      <c r="J125" s="274" t="str">
        <f t="shared" si="112"/>
        <v/>
      </c>
      <c r="K125" s="274" t="str">
        <f t="shared" si="112"/>
        <v/>
      </c>
      <c r="L125" s="274" t="str">
        <f t="shared" si="112"/>
        <v/>
      </c>
      <c r="M125" s="274" t="str">
        <f t="shared" si="112"/>
        <v/>
      </c>
      <c r="N125" s="241"/>
      <c r="O125" s="274" t="str">
        <f>IF(COUNTIFS($G119:$G124,$G125,O119:O124,"&lt;&gt;")=0,"",SUMIF($G119:$G124,$G125,O119:O124))</f>
        <v/>
      </c>
      <c r="P125" s="274" t="str">
        <f t="shared" ref="P125:T125" si="113">IF(COUNTIFS($G119:$G124,$G125,P119:P124,"&lt;&gt;")=0,"",SUMIF($G119:$G124,$G125,P119:P124))</f>
        <v/>
      </c>
      <c r="Q125" s="274" t="str">
        <f t="shared" si="113"/>
        <v/>
      </c>
      <c r="R125" s="274" t="str">
        <f t="shared" si="113"/>
        <v/>
      </c>
      <c r="S125" s="274" t="str">
        <f t="shared" si="113"/>
        <v/>
      </c>
      <c r="T125" s="274" t="str">
        <f t="shared" si="113"/>
        <v/>
      </c>
      <c r="U125" s="241"/>
      <c r="V125" s="241"/>
      <c r="X125" s="272" t="s">
        <v>414</v>
      </c>
      <c r="AA125" s="271">
        <v>3</v>
      </c>
    </row>
    <row r="126" spans="3:27" s="271" customFormat="1" ht="37.5" customHeight="1">
      <c r="C126" s="439"/>
      <c r="D126" s="440"/>
      <c r="E126" s="445"/>
      <c r="F126" s="446"/>
      <c r="G126" s="273" t="s">
        <v>410</v>
      </c>
      <c r="H126" s="274" t="str">
        <f>IF(COUNTIFS($G119:$G124,$G126,H119:H124,"&lt;&gt;")=0,"",SUMIF($G119:$G124,$G126,H119:H124))</f>
        <v/>
      </c>
      <c r="I126" s="274" t="str">
        <f t="shared" ref="I126:M126" si="114">IF(COUNTIFS($G119:$G124,$G126,I119:I124,"&lt;&gt;")=0,"",SUMIF($G119:$G124,$G126,I119:I124))</f>
        <v/>
      </c>
      <c r="J126" s="274" t="str">
        <f t="shared" si="114"/>
        <v/>
      </c>
      <c r="K126" s="274" t="str">
        <f t="shared" si="114"/>
        <v/>
      </c>
      <c r="L126" s="274" t="str">
        <f t="shared" si="114"/>
        <v/>
      </c>
      <c r="M126" s="274" t="str">
        <f t="shared" si="114"/>
        <v/>
      </c>
      <c r="N126" s="242" t="str">
        <f t="shared" ref="N126" si="115">IF(COUNT(H126:M126)=0,"",SUM(H126:M126))</f>
        <v/>
      </c>
      <c r="O126" s="274" t="str">
        <f>IF(COUNTIFS($G119:$G124,$G126,O119:O124,"&lt;&gt;")=0,"",SUMIF($G119:$G124,$G126,O119:O124))</f>
        <v/>
      </c>
      <c r="P126" s="274" t="str">
        <f t="shared" ref="P126:T126" si="116">IF(COUNTIFS($G119:$G124,$G126,P119:P124,"&lt;&gt;")=0,"",SUMIF($G119:$G124,$G126,P119:P124))</f>
        <v/>
      </c>
      <c r="Q126" s="274" t="str">
        <f t="shared" si="116"/>
        <v/>
      </c>
      <c r="R126" s="274" t="str">
        <f t="shared" si="116"/>
        <v/>
      </c>
      <c r="S126" s="274" t="str">
        <f t="shared" si="116"/>
        <v/>
      </c>
      <c r="T126" s="274" t="str">
        <f t="shared" si="116"/>
        <v/>
      </c>
      <c r="U126" s="242" t="str">
        <f t="shared" ref="U126" si="117">IF(COUNT(O126:T126)=0,"",SUM(O126:T126))</f>
        <v/>
      </c>
      <c r="V126" s="242" t="str">
        <f t="shared" ref="V126" si="118">IF(COUNT(N126,U126)=0,"",SUM(N126,U126))</f>
        <v/>
      </c>
      <c r="X126" s="272" t="s">
        <v>414</v>
      </c>
      <c r="AA126" s="271">
        <v>4</v>
      </c>
    </row>
    <row r="127" spans="3:27" s="271" customFormat="1" ht="37.5" customHeight="1">
      <c r="C127" s="439"/>
      <c r="D127" s="438" t="s">
        <v>119</v>
      </c>
      <c r="E127" s="532"/>
      <c r="F127" s="534"/>
      <c r="G127" s="268" t="s">
        <v>406</v>
      </c>
      <c r="H127" s="303"/>
      <c r="I127" s="303"/>
      <c r="J127" s="303"/>
      <c r="K127" s="303"/>
      <c r="L127" s="303"/>
      <c r="M127" s="303"/>
      <c r="N127" s="270"/>
      <c r="O127" s="303"/>
      <c r="P127" s="303"/>
      <c r="Q127" s="303"/>
      <c r="R127" s="303"/>
      <c r="S127" s="303"/>
      <c r="T127" s="303"/>
      <c r="U127" s="270"/>
      <c r="V127" s="270"/>
    </row>
    <row r="128" spans="3:27" s="271" customFormat="1" ht="34.5">
      <c r="C128" s="439"/>
      <c r="D128" s="439"/>
      <c r="E128" s="533"/>
      <c r="F128" s="535"/>
      <c r="G128" s="268" t="s">
        <v>410</v>
      </c>
      <c r="H128" s="303"/>
      <c r="I128" s="303"/>
      <c r="J128" s="303"/>
      <c r="K128" s="303"/>
      <c r="L128" s="303"/>
      <c r="M128" s="303"/>
      <c r="N128" s="269" t="str">
        <f>IF(COUNT(H128:M128)=0,"",SUM(H128:M128))</f>
        <v/>
      </c>
      <c r="O128" s="303"/>
      <c r="P128" s="303"/>
      <c r="Q128" s="303"/>
      <c r="R128" s="303"/>
      <c r="S128" s="303"/>
      <c r="T128" s="303"/>
      <c r="U128" s="269" t="str">
        <f>IF(COUNT(O128:T128)=0,"",SUM(O128:T128))</f>
        <v/>
      </c>
      <c r="V128" s="269" t="str">
        <f>IF(COUNT(N128,U128)=0,"",SUM(N128,U128))</f>
        <v/>
      </c>
    </row>
    <row r="129" spans="3:27" s="271" customFormat="1" ht="34.5">
      <c r="C129" s="439"/>
      <c r="D129" s="439"/>
      <c r="E129" s="532"/>
      <c r="F129" s="534"/>
      <c r="G129" s="268" t="s">
        <v>406</v>
      </c>
      <c r="H129" s="303"/>
      <c r="I129" s="303"/>
      <c r="J129" s="303"/>
      <c r="K129" s="303"/>
      <c r="L129" s="303"/>
      <c r="M129" s="303"/>
      <c r="N129" s="270"/>
      <c r="O129" s="303"/>
      <c r="P129" s="303"/>
      <c r="Q129" s="303"/>
      <c r="R129" s="303"/>
      <c r="S129" s="303"/>
      <c r="T129" s="303"/>
      <c r="U129" s="270"/>
      <c r="V129" s="270"/>
    </row>
    <row r="130" spans="3:27" s="271" customFormat="1" ht="34.5">
      <c r="C130" s="439"/>
      <c r="D130" s="439"/>
      <c r="E130" s="533"/>
      <c r="F130" s="535"/>
      <c r="G130" s="268" t="s">
        <v>410</v>
      </c>
      <c r="H130" s="303"/>
      <c r="I130" s="303"/>
      <c r="J130" s="303"/>
      <c r="K130" s="303"/>
      <c r="L130" s="303"/>
      <c r="M130" s="303"/>
      <c r="N130" s="269" t="str">
        <f t="shared" ref="N130" si="119">IF(COUNT(H130:M130)=0,"",SUM(H130:M130))</f>
        <v/>
      </c>
      <c r="O130" s="303"/>
      <c r="P130" s="303"/>
      <c r="Q130" s="303"/>
      <c r="R130" s="303"/>
      <c r="S130" s="303"/>
      <c r="T130" s="303"/>
      <c r="U130" s="269" t="str">
        <f t="shared" ref="U130" si="120">IF(COUNT(O130:T130)=0,"",SUM(O130:T130))</f>
        <v/>
      </c>
      <c r="V130" s="269" t="str">
        <f t="shared" ref="V130" si="121">IF(COUNT(N130,U130)=0,"",SUM(N130,U130))</f>
        <v/>
      </c>
    </row>
    <row r="131" spans="3:27" s="271" customFormat="1" ht="34.5">
      <c r="C131" s="439"/>
      <c r="D131" s="439"/>
      <c r="E131" s="532"/>
      <c r="F131" s="534"/>
      <c r="G131" s="268" t="s">
        <v>406</v>
      </c>
      <c r="H131" s="303"/>
      <c r="I131" s="303"/>
      <c r="J131" s="303"/>
      <c r="K131" s="303"/>
      <c r="L131" s="303"/>
      <c r="M131" s="303"/>
      <c r="N131" s="270"/>
      <c r="O131" s="303"/>
      <c r="P131" s="303"/>
      <c r="Q131" s="303"/>
      <c r="R131" s="303"/>
      <c r="S131" s="303"/>
      <c r="T131" s="303"/>
      <c r="U131" s="270"/>
      <c r="V131" s="270"/>
    </row>
    <row r="132" spans="3:27" s="271" customFormat="1" ht="34.5">
      <c r="C132" s="439"/>
      <c r="D132" s="439"/>
      <c r="E132" s="533"/>
      <c r="F132" s="535"/>
      <c r="G132" s="268" t="s">
        <v>410</v>
      </c>
      <c r="H132" s="303"/>
      <c r="I132" s="303"/>
      <c r="J132" s="303"/>
      <c r="K132" s="303"/>
      <c r="L132" s="303"/>
      <c r="M132" s="303"/>
      <c r="N132" s="269" t="str">
        <f t="shared" ref="N132" si="122">IF(COUNT(H132:M132)=0,"",SUM(H132:M132))</f>
        <v/>
      </c>
      <c r="O132" s="303"/>
      <c r="P132" s="303"/>
      <c r="Q132" s="303"/>
      <c r="R132" s="303"/>
      <c r="S132" s="303"/>
      <c r="T132" s="303"/>
      <c r="U132" s="269" t="str">
        <f t="shared" ref="U132" si="123">IF(COUNT(O132:T132)=0,"",SUM(O132:T132))</f>
        <v/>
      </c>
      <c r="V132" s="269" t="str">
        <f t="shared" ref="V132" si="124">IF(COUNT(N132,U132)=0,"",SUM(N132,U132))</f>
        <v/>
      </c>
    </row>
    <row r="133" spans="3:27" s="271" customFormat="1" ht="34.5">
      <c r="C133" s="439"/>
      <c r="D133" s="439"/>
      <c r="E133" s="443" t="s">
        <v>118</v>
      </c>
      <c r="F133" s="444"/>
      <c r="G133" s="273" t="s">
        <v>406</v>
      </c>
      <c r="H133" s="274" t="str">
        <f>IF(COUNTIFS($G127:$G132,$G133,H127:H132,"&lt;&gt;")=0,"",SUMIF($G127:$G132,$G133,H127:H132))</f>
        <v/>
      </c>
      <c r="I133" s="274" t="str">
        <f t="shared" ref="I133:M133" si="125">IF(COUNTIFS($G127:$G132,$G133,I127:I132,"&lt;&gt;")=0,"",SUMIF($G127:$G132,$G133,I127:I132))</f>
        <v/>
      </c>
      <c r="J133" s="274" t="str">
        <f t="shared" si="125"/>
        <v/>
      </c>
      <c r="K133" s="274" t="str">
        <f t="shared" si="125"/>
        <v/>
      </c>
      <c r="L133" s="274" t="str">
        <f t="shared" si="125"/>
        <v/>
      </c>
      <c r="M133" s="274" t="str">
        <f t="shared" si="125"/>
        <v/>
      </c>
      <c r="N133" s="241"/>
      <c r="O133" s="274" t="str">
        <f>IF(COUNTIFS($G127:$G132,$G133,O127:O132,"&lt;&gt;")=0,"",SUMIF($G127:$G132,$G133,O127:O132))</f>
        <v/>
      </c>
      <c r="P133" s="274" t="str">
        <f t="shared" ref="P133:T133" si="126">IF(COUNTIFS($G127:$G132,$G133,P127:P132,"&lt;&gt;")=0,"",SUMIF($G127:$G132,$G133,P127:P132))</f>
        <v/>
      </c>
      <c r="Q133" s="274" t="str">
        <f t="shared" si="126"/>
        <v/>
      </c>
      <c r="R133" s="274" t="str">
        <f t="shared" si="126"/>
        <v/>
      </c>
      <c r="S133" s="274" t="str">
        <f t="shared" si="126"/>
        <v/>
      </c>
      <c r="T133" s="274" t="str">
        <f t="shared" si="126"/>
        <v/>
      </c>
      <c r="U133" s="241"/>
      <c r="V133" s="241"/>
      <c r="X133" s="272" t="s">
        <v>414</v>
      </c>
      <c r="AA133" s="271">
        <v>5</v>
      </c>
    </row>
    <row r="134" spans="3:27" s="271" customFormat="1" ht="34.5">
      <c r="C134" s="439"/>
      <c r="D134" s="440"/>
      <c r="E134" s="445"/>
      <c r="F134" s="446"/>
      <c r="G134" s="273" t="s">
        <v>410</v>
      </c>
      <c r="H134" s="274" t="str">
        <f>IF(COUNTIFS($G127:$G132,$G134,H127:H132,"&lt;&gt;")=0,"",SUMIF($G127:$G132,$G134,H127:H132))</f>
        <v/>
      </c>
      <c r="I134" s="274" t="str">
        <f t="shared" ref="I134:M134" si="127">IF(COUNTIFS($G127:$G132,$G134,I127:I132,"&lt;&gt;")=0,"",SUMIF($G127:$G132,$G134,I127:I132))</f>
        <v/>
      </c>
      <c r="J134" s="274" t="str">
        <f t="shared" si="127"/>
        <v/>
      </c>
      <c r="K134" s="274" t="str">
        <f t="shared" si="127"/>
        <v/>
      </c>
      <c r="L134" s="274" t="str">
        <f t="shared" si="127"/>
        <v/>
      </c>
      <c r="M134" s="274" t="str">
        <f t="shared" si="127"/>
        <v/>
      </c>
      <c r="N134" s="242" t="str">
        <f t="shared" ref="N134" si="128">IF(COUNT(H134:M134)=0,"",SUM(H134:M134))</f>
        <v/>
      </c>
      <c r="O134" s="274" t="str">
        <f>IF(COUNTIFS($G127:$G132,$G134,O127:O132,"&lt;&gt;")=0,"",SUMIF($G127:$G132,$G134,O127:O132))</f>
        <v/>
      </c>
      <c r="P134" s="274" t="str">
        <f t="shared" ref="P134:T134" si="129">IF(COUNTIFS($G127:$G132,$G134,P127:P132,"&lt;&gt;")=0,"",SUMIF($G127:$G132,$G134,P127:P132))</f>
        <v/>
      </c>
      <c r="Q134" s="274" t="str">
        <f t="shared" si="129"/>
        <v/>
      </c>
      <c r="R134" s="274" t="str">
        <f t="shared" si="129"/>
        <v/>
      </c>
      <c r="S134" s="274" t="str">
        <f t="shared" si="129"/>
        <v/>
      </c>
      <c r="T134" s="274" t="str">
        <f t="shared" si="129"/>
        <v/>
      </c>
      <c r="U134" s="242" t="str">
        <f t="shared" ref="U134" si="130">IF(COUNT(O134:T134)=0,"",SUM(O134:T134))</f>
        <v/>
      </c>
      <c r="V134" s="242" t="str">
        <f t="shared" ref="V134" si="131">IF(COUNT(N134,U134)=0,"",SUM(N134,U134))</f>
        <v/>
      </c>
      <c r="X134" s="272" t="s">
        <v>414</v>
      </c>
      <c r="AA134" s="271">
        <v>6</v>
      </c>
    </row>
    <row r="135" spans="3:27" s="271" customFormat="1" ht="37.5" customHeight="1">
      <c r="C135" s="439"/>
      <c r="D135" s="438" t="s">
        <v>120</v>
      </c>
      <c r="E135" s="532"/>
      <c r="F135" s="534"/>
      <c r="G135" s="268" t="s">
        <v>406</v>
      </c>
      <c r="H135" s="303"/>
      <c r="I135" s="303"/>
      <c r="J135" s="303"/>
      <c r="K135" s="303"/>
      <c r="L135" s="303"/>
      <c r="M135" s="303"/>
      <c r="N135" s="270"/>
      <c r="O135" s="303"/>
      <c r="P135" s="303"/>
      <c r="Q135" s="303"/>
      <c r="R135" s="303"/>
      <c r="S135" s="303"/>
      <c r="T135" s="303"/>
      <c r="U135" s="270"/>
      <c r="V135" s="270"/>
    </row>
    <row r="136" spans="3:27" s="271" customFormat="1" ht="34.5">
      <c r="C136" s="439"/>
      <c r="D136" s="439"/>
      <c r="E136" s="533"/>
      <c r="F136" s="535"/>
      <c r="G136" s="268" t="s">
        <v>410</v>
      </c>
      <c r="H136" s="303"/>
      <c r="I136" s="303"/>
      <c r="J136" s="303"/>
      <c r="K136" s="303"/>
      <c r="L136" s="303"/>
      <c r="M136" s="303"/>
      <c r="N136" s="269" t="str">
        <f>IF(COUNT(H136:M136)=0,"",SUM(H136:M136))</f>
        <v/>
      </c>
      <c r="O136" s="303"/>
      <c r="P136" s="303"/>
      <c r="Q136" s="303"/>
      <c r="R136" s="303"/>
      <c r="S136" s="303"/>
      <c r="T136" s="303"/>
      <c r="U136" s="269" t="str">
        <f>IF(COUNT(O136:T136)=0,"",SUM(O136:T136))</f>
        <v/>
      </c>
      <c r="V136" s="269" t="str">
        <f>IF(COUNT(N136,U136)=0,"",SUM(N136,U136))</f>
        <v/>
      </c>
    </row>
    <row r="137" spans="3:27" s="271" customFormat="1" ht="34.5">
      <c r="C137" s="439"/>
      <c r="D137" s="439"/>
      <c r="E137" s="532"/>
      <c r="F137" s="534"/>
      <c r="G137" s="268" t="s">
        <v>406</v>
      </c>
      <c r="H137" s="303"/>
      <c r="I137" s="303"/>
      <c r="J137" s="303"/>
      <c r="K137" s="303"/>
      <c r="L137" s="303"/>
      <c r="M137" s="303"/>
      <c r="N137" s="270"/>
      <c r="O137" s="303"/>
      <c r="P137" s="303"/>
      <c r="Q137" s="303"/>
      <c r="R137" s="303"/>
      <c r="S137" s="303"/>
      <c r="T137" s="303"/>
      <c r="U137" s="270"/>
      <c r="V137" s="270"/>
    </row>
    <row r="138" spans="3:27" s="271" customFormat="1" ht="34.5">
      <c r="C138" s="439"/>
      <c r="D138" s="439"/>
      <c r="E138" s="533"/>
      <c r="F138" s="535"/>
      <c r="G138" s="268" t="s">
        <v>410</v>
      </c>
      <c r="H138" s="303"/>
      <c r="I138" s="303"/>
      <c r="J138" s="303"/>
      <c r="K138" s="303"/>
      <c r="L138" s="303"/>
      <c r="M138" s="303"/>
      <c r="N138" s="269" t="str">
        <f t="shared" ref="N138" si="132">IF(COUNT(H138:M138)=0,"",SUM(H138:M138))</f>
        <v/>
      </c>
      <c r="O138" s="303"/>
      <c r="P138" s="303"/>
      <c r="Q138" s="303"/>
      <c r="R138" s="303"/>
      <c r="S138" s="303"/>
      <c r="T138" s="303"/>
      <c r="U138" s="269" t="str">
        <f t="shared" ref="U138" si="133">IF(COUNT(O138:T138)=0,"",SUM(O138:T138))</f>
        <v/>
      </c>
      <c r="V138" s="269" t="str">
        <f t="shared" ref="V138" si="134">IF(COUNT(N138,U138)=0,"",SUM(N138,U138))</f>
        <v/>
      </c>
    </row>
    <row r="139" spans="3:27" s="271" customFormat="1" ht="34.5">
      <c r="C139" s="439"/>
      <c r="D139" s="439"/>
      <c r="E139" s="532"/>
      <c r="F139" s="534"/>
      <c r="G139" s="268" t="s">
        <v>406</v>
      </c>
      <c r="H139" s="303"/>
      <c r="I139" s="303"/>
      <c r="J139" s="303"/>
      <c r="K139" s="303"/>
      <c r="L139" s="303"/>
      <c r="M139" s="303"/>
      <c r="N139" s="270"/>
      <c r="O139" s="303"/>
      <c r="P139" s="303"/>
      <c r="Q139" s="303"/>
      <c r="R139" s="303"/>
      <c r="S139" s="303"/>
      <c r="T139" s="303"/>
      <c r="U139" s="270"/>
      <c r="V139" s="270"/>
    </row>
    <row r="140" spans="3:27" s="271" customFormat="1" ht="34.5">
      <c r="C140" s="439"/>
      <c r="D140" s="439"/>
      <c r="E140" s="533"/>
      <c r="F140" s="535"/>
      <c r="G140" s="268" t="s">
        <v>410</v>
      </c>
      <c r="H140" s="303"/>
      <c r="I140" s="303"/>
      <c r="J140" s="303"/>
      <c r="K140" s="303"/>
      <c r="L140" s="303"/>
      <c r="M140" s="303"/>
      <c r="N140" s="269" t="str">
        <f t="shared" ref="N140" si="135">IF(COUNT(H140:M140)=0,"",SUM(H140:M140))</f>
        <v/>
      </c>
      <c r="O140" s="303"/>
      <c r="P140" s="303"/>
      <c r="Q140" s="303"/>
      <c r="R140" s="303"/>
      <c r="S140" s="303"/>
      <c r="T140" s="303"/>
      <c r="U140" s="269" t="str">
        <f t="shared" ref="U140" si="136">IF(COUNT(O140:T140)=0,"",SUM(O140:T140))</f>
        <v/>
      </c>
      <c r="V140" s="269" t="str">
        <f t="shared" ref="V140" si="137">IF(COUNT(N140,U140)=0,"",SUM(N140,U140))</f>
        <v/>
      </c>
    </row>
    <row r="141" spans="3:27" s="271" customFormat="1" ht="34.5">
      <c r="C141" s="439"/>
      <c r="D141" s="439"/>
      <c r="E141" s="443" t="s">
        <v>118</v>
      </c>
      <c r="F141" s="444"/>
      <c r="G141" s="273" t="s">
        <v>406</v>
      </c>
      <c r="H141" s="274" t="str">
        <f>IF(COUNTIFS($G135:$G140,$G141,H135:H140,"&lt;&gt;")=0,"",SUMIF($G135:$G140,$G141,H135:H140))</f>
        <v/>
      </c>
      <c r="I141" s="274" t="str">
        <f t="shared" ref="I141:M141" si="138">IF(COUNTIFS($G135:$G140,$G141,I135:I140,"&lt;&gt;")=0,"",SUMIF($G135:$G140,$G141,I135:I140))</f>
        <v/>
      </c>
      <c r="J141" s="274" t="str">
        <f t="shared" si="138"/>
        <v/>
      </c>
      <c r="K141" s="274" t="str">
        <f t="shared" si="138"/>
        <v/>
      </c>
      <c r="L141" s="274" t="str">
        <f t="shared" si="138"/>
        <v/>
      </c>
      <c r="M141" s="274" t="str">
        <f t="shared" si="138"/>
        <v/>
      </c>
      <c r="N141" s="241"/>
      <c r="O141" s="274" t="str">
        <f>IF(COUNTIFS($G135:$G140,$G141,O135:O140,"&lt;&gt;")=0,"",SUMIF($G135:$G140,$G141,O135:O140))</f>
        <v/>
      </c>
      <c r="P141" s="274" t="str">
        <f t="shared" ref="P141:T141" si="139">IF(COUNTIFS($G135:$G140,$G141,P135:P140,"&lt;&gt;")=0,"",SUMIF($G135:$G140,$G141,P135:P140))</f>
        <v/>
      </c>
      <c r="Q141" s="274" t="str">
        <f t="shared" si="139"/>
        <v/>
      </c>
      <c r="R141" s="274" t="str">
        <f t="shared" si="139"/>
        <v/>
      </c>
      <c r="S141" s="274" t="str">
        <f t="shared" si="139"/>
        <v/>
      </c>
      <c r="T141" s="274" t="str">
        <f t="shared" si="139"/>
        <v/>
      </c>
      <c r="U141" s="241"/>
      <c r="V141" s="241"/>
      <c r="X141" s="272" t="s">
        <v>414</v>
      </c>
      <c r="AA141" s="271">
        <v>7</v>
      </c>
    </row>
    <row r="142" spans="3:27" s="271" customFormat="1" ht="34.5">
      <c r="C142" s="439"/>
      <c r="D142" s="440"/>
      <c r="E142" s="445"/>
      <c r="F142" s="446"/>
      <c r="G142" s="273" t="s">
        <v>410</v>
      </c>
      <c r="H142" s="274" t="str">
        <f>IF(COUNTIFS($G135:$G140,$G142,H135:H140,"&lt;&gt;")=0,"",SUMIF($G135:$G140,$G142,H135:H140))</f>
        <v/>
      </c>
      <c r="I142" s="274" t="str">
        <f t="shared" ref="I142:M142" si="140">IF(COUNTIFS($G135:$G140,$G142,I135:I140,"&lt;&gt;")=0,"",SUMIF($G135:$G140,$G142,I135:I140))</f>
        <v/>
      </c>
      <c r="J142" s="274" t="str">
        <f t="shared" si="140"/>
        <v/>
      </c>
      <c r="K142" s="274" t="str">
        <f t="shared" si="140"/>
        <v/>
      </c>
      <c r="L142" s="274" t="str">
        <f t="shared" si="140"/>
        <v/>
      </c>
      <c r="M142" s="274" t="str">
        <f t="shared" si="140"/>
        <v/>
      </c>
      <c r="N142" s="242" t="str">
        <f t="shared" ref="N142" si="141">IF(COUNT(H142:M142)=0,"",SUM(H142:M142))</f>
        <v/>
      </c>
      <c r="O142" s="274" t="str">
        <f>IF(COUNTIFS($G135:$G140,$G142,O135:O140,"&lt;&gt;")=0,"",SUMIF($G135:$G140,$G142,O135:O140))</f>
        <v/>
      </c>
      <c r="P142" s="274" t="str">
        <f t="shared" ref="P142:T142" si="142">IF(COUNTIFS($G135:$G140,$G142,P135:P140,"&lt;&gt;")=0,"",SUMIF($G135:$G140,$G142,P135:P140))</f>
        <v/>
      </c>
      <c r="Q142" s="274" t="str">
        <f t="shared" si="142"/>
        <v/>
      </c>
      <c r="R142" s="274" t="str">
        <f t="shared" si="142"/>
        <v/>
      </c>
      <c r="S142" s="274" t="str">
        <f t="shared" si="142"/>
        <v/>
      </c>
      <c r="T142" s="274" t="str">
        <f t="shared" si="142"/>
        <v/>
      </c>
      <c r="U142" s="242" t="str">
        <f t="shared" ref="U142" si="143">IF(COUNT(O142:T142)=0,"",SUM(O142:T142))</f>
        <v/>
      </c>
      <c r="V142" s="242" t="str">
        <f t="shared" ref="V142" si="144">IF(COUNT(N142,U142)=0,"",SUM(N142,U142))</f>
        <v/>
      </c>
      <c r="X142" s="272" t="s">
        <v>414</v>
      </c>
      <c r="AA142" s="271">
        <v>8</v>
      </c>
    </row>
    <row r="143" spans="3:27" s="271" customFormat="1" ht="34.5">
      <c r="C143" s="439"/>
      <c r="D143" s="437" t="s">
        <v>121</v>
      </c>
      <c r="E143" s="437"/>
      <c r="F143" s="437"/>
      <c r="G143" s="273" t="s">
        <v>406</v>
      </c>
      <c r="H143" s="274" t="str">
        <f>IF(COUNT(H117,H125,H133,H141)=0,"",SUM(H117,H125,H133,H141))</f>
        <v/>
      </c>
      <c r="I143" s="274" t="str">
        <f t="shared" ref="I143:M143" si="145">IF(COUNT(I117,I125,I133,I141)=0,"",SUM(I117,I125,I133,I141))</f>
        <v/>
      </c>
      <c r="J143" s="274" t="str">
        <f t="shared" si="145"/>
        <v/>
      </c>
      <c r="K143" s="274" t="str">
        <f t="shared" si="145"/>
        <v/>
      </c>
      <c r="L143" s="274" t="str">
        <f t="shared" si="145"/>
        <v/>
      </c>
      <c r="M143" s="274" t="str">
        <f t="shared" si="145"/>
        <v/>
      </c>
      <c r="N143" s="241"/>
      <c r="O143" s="274" t="str">
        <f>IF(COUNT(O117,O125,O133,O141)=0,"",SUM(O117,O125,O133,O141))</f>
        <v/>
      </c>
      <c r="P143" s="274" t="str">
        <f t="shared" ref="P143:T143" si="146">IF(COUNT(P117,P125,P133,P141)=0,"",SUM(P117,P125,P133,P141))</f>
        <v/>
      </c>
      <c r="Q143" s="274" t="str">
        <f t="shared" si="146"/>
        <v/>
      </c>
      <c r="R143" s="274" t="str">
        <f t="shared" si="146"/>
        <v/>
      </c>
      <c r="S143" s="274" t="str">
        <f t="shared" si="146"/>
        <v/>
      </c>
      <c r="T143" s="274" t="str">
        <f t="shared" si="146"/>
        <v/>
      </c>
      <c r="U143" s="241"/>
      <c r="V143" s="241"/>
      <c r="X143" s="272" t="s">
        <v>414</v>
      </c>
    </row>
    <row r="144" spans="3:27" s="271" customFormat="1" ht="34.5">
      <c r="C144" s="440"/>
      <c r="D144" s="437"/>
      <c r="E144" s="437"/>
      <c r="F144" s="437"/>
      <c r="G144" s="273" t="s">
        <v>410</v>
      </c>
      <c r="H144" s="274" t="str">
        <f>IF(COUNT(H118,H126,H134,H142)=0,"",SUM(H118,H126,H134,H142))</f>
        <v/>
      </c>
      <c r="I144" s="274" t="str">
        <f t="shared" ref="I144:M144" si="147">IF(COUNT(I118,I126,I134,I142)=0,"",SUM(I118,I126,I134,I142))</f>
        <v/>
      </c>
      <c r="J144" s="274" t="str">
        <f t="shared" si="147"/>
        <v/>
      </c>
      <c r="K144" s="274" t="str">
        <f t="shared" si="147"/>
        <v/>
      </c>
      <c r="L144" s="274" t="str">
        <f t="shared" si="147"/>
        <v/>
      </c>
      <c r="M144" s="274" t="str">
        <f t="shared" si="147"/>
        <v/>
      </c>
      <c r="N144" s="242" t="str">
        <f t="shared" ref="N144" si="148">IF(COUNT(H144:M144)=0,"",SUM(H144:M144))</f>
        <v/>
      </c>
      <c r="O144" s="274" t="str">
        <f>IF(COUNT(O118,O126,O134,O142)=0,"",SUM(O118,O126,O134,O142))</f>
        <v/>
      </c>
      <c r="P144" s="274" t="str">
        <f t="shared" ref="P144:T144" si="149">IF(COUNT(P118,P126,P134,P142)=0,"",SUM(P118,P126,P134,P142))</f>
        <v/>
      </c>
      <c r="Q144" s="274" t="str">
        <f t="shared" si="149"/>
        <v/>
      </c>
      <c r="R144" s="274" t="str">
        <f t="shared" si="149"/>
        <v/>
      </c>
      <c r="S144" s="274" t="str">
        <f t="shared" si="149"/>
        <v/>
      </c>
      <c r="T144" s="274" t="str">
        <f t="shared" si="149"/>
        <v/>
      </c>
      <c r="U144" s="242" t="str">
        <f t="shared" ref="U144" si="150">IF(COUNT(O144:T144)=0,"",SUM(O144:T144))</f>
        <v/>
      </c>
      <c r="V144" s="242" t="str">
        <f t="shared" ref="V144" si="151">IF(COUNT(N144,U144)=0,"",SUM(N144,U144))</f>
        <v/>
      </c>
      <c r="X144" s="272" t="s">
        <v>414</v>
      </c>
    </row>
    <row r="145" spans="3:27" s="76" customFormat="1" ht="18.75" customHeight="1">
      <c r="C145" s="78" t="s">
        <v>296</v>
      </c>
      <c r="D145" s="73"/>
      <c r="E145" s="73"/>
      <c r="F145" s="73"/>
      <c r="G145" s="74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AA145" s="324"/>
    </row>
    <row r="146" spans="3:27" s="76" customFormat="1" ht="18.75" customHeight="1">
      <c r="C146" s="338"/>
      <c r="D146" s="339"/>
      <c r="E146" s="339"/>
      <c r="F146" s="339"/>
      <c r="G146" s="340"/>
      <c r="H146" s="339"/>
      <c r="I146" s="339"/>
      <c r="J146" s="339"/>
      <c r="K146" s="339"/>
      <c r="L146" s="339"/>
      <c r="M146" s="339"/>
      <c r="N146" s="339"/>
      <c r="O146" s="339"/>
      <c r="P146" s="339"/>
      <c r="Q146" s="339"/>
      <c r="R146" s="339"/>
      <c r="S146" s="339"/>
      <c r="T146" s="339"/>
      <c r="U146" s="339"/>
      <c r="V146" s="339"/>
      <c r="AA146" s="324"/>
    </row>
    <row r="147" spans="3:27" s="76" customFormat="1" ht="18.75" customHeight="1">
      <c r="C147" s="338"/>
      <c r="D147" s="339"/>
      <c r="E147" s="339"/>
      <c r="F147" s="339"/>
      <c r="G147" s="340"/>
      <c r="H147" s="339"/>
      <c r="I147" s="339"/>
      <c r="J147" s="339"/>
      <c r="K147" s="339"/>
      <c r="L147" s="339"/>
      <c r="M147" s="339"/>
      <c r="N147" s="339"/>
      <c r="O147" s="339"/>
      <c r="P147" s="339"/>
      <c r="Q147" s="339"/>
      <c r="R147" s="339"/>
      <c r="S147" s="339"/>
      <c r="T147" s="339"/>
      <c r="U147" s="339"/>
      <c r="V147" s="339"/>
      <c r="AA147" s="324"/>
    </row>
    <row r="148" spans="3:27" s="76" customFormat="1" ht="18.75" customHeight="1">
      <c r="C148" s="338"/>
      <c r="D148" s="339"/>
      <c r="E148" s="339"/>
      <c r="F148" s="339"/>
      <c r="G148" s="340"/>
      <c r="H148" s="339"/>
      <c r="I148" s="339"/>
      <c r="J148" s="339"/>
      <c r="K148" s="339"/>
      <c r="L148" s="339"/>
      <c r="M148" s="339"/>
      <c r="N148" s="339"/>
      <c r="O148" s="339"/>
      <c r="P148" s="339"/>
      <c r="Q148" s="339"/>
      <c r="R148" s="339"/>
      <c r="S148" s="339"/>
      <c r="T148" s="339"/>
      <c r="U148" s="339"/>
      <c r="V148" s="339"/>
      <c r="AA148" s="324"/>
    </row>
    <row r="149" spans="3:27" s="76" customFormat="1" ht="18.75" customHeight="1">
      <c r="C149" s="338"/>
      <c r="D149" s="339"/>
      <c r="E149" s="339"/>
      <c r="F149" s="339"/>
      <c r="G149" s="340"/>
      <c r="H149" s="339"/>
      <c r="I149" s="339"/>
      <c r="J149" s="339"/>
      <c r="K149" s="339"/>
      <c r="L149" s="339"/>
      <c r="M149" s="339"/>
      <c r="N149" s="339"/>
      <c r="O149" s="339"/>
      <c r="P149" s="339"/>
      <c r="Q149" s="339"/>
      <c r="R149" s="339"/>
      <c r="S149" s="339"/>
      <c r="T149" s="339"/>
      <c r="U149" s="339"/>
      <c r="V149" s="339"/>
      <c r="AA149" s="324"/>
    </row>
    <row r="150" spans="3:27" s="76" customFormat="1" ht="18.75" customHeight="1">
      <c r="C150" s="338"/>
      <c r="D150" s="339"/>
      <c r="E150" s="339"/>
      <c r="F150" s="339"/>
      <c r="G150" s="340"/>
      <c r="H150" s="339"/>
      <c r="I150" s="339"/>
      <c r="J150" s="339"/>
      <c r="K150" s="339"/>
      <c r="L150" s="339"/>
      <c r="M150" s="339"/>
      <c r="N150" s="339"/>
      <c r="O150" s="339"/>
      <c r="P150" s="339"/>
      <c r="Q150" s="339"/>
      <c r="R150" s="339"/>
      <c r="S150" s="339"/>
      <c r="T150" s="339"/>
      <c r="U150" s="339"/>
      <c r="V150" s="339"/>
      <c r="AA150" s="324"/>
    </row>
    <row r="151" spans="3:27" s="76" customFormat="1" ht="18.75" customHeight="1">
      <c r="C151" s="338"/>
      <c r="D151" s="339"/>
      <c r="E151" s="339"/>
      <c r="F151" s="339"/>
      <c r="G151" s="340"/>
      <c r="H151" s="339"/>
      <c r="I151" s="339"/>
      <c r="J151" s="339"/>
      <c r="K151" s="339"/>
      <c r="L151" s="339"/>
      <c r="M151" s="339"/>
      <c r="N151" s="339"/>
      <c r="O151" s="339"/>
      <c r="P151" s="339"/>
      <c r="Q151" s="339"/>
      <c r="R151" s="339"/>
      <c r="S151" s="339"/>
      <c r="T151" s="339"/>
      <c r="U151" s="339"/>
      <c r="V151" s="339"/>
      <c r="AA151" s="324"/>
    </row>
    <row r="152" spans="3:27" s="76" customFormat="1" ht="18.75" customHeight="1">
      <c r="C152" s="338"/>
      <c r="D152" s="339"/>
      <c r="E152" s="339"/>
      <c r="F152" s="339"/>
      <c r="G152" s="340"/>
      <c r="H152" s="339"/>
      <c r="I152" s="339"/>
      <c r="J152" s="339"/>
      <c r="K152" s="339"/>
      <c r="L152" s="339"/>
      <c r="M152" s="339"/>
      <c r="N152" s="339"/>
      <c r="O152" s="339"/>
      <c r="P152" s="339"/>
      <c r="Q152" s="339"/>
      <c r="R152" s="339"/>
      <c r="S152" s="339"/>
      <c r="T152" s="339"/>
      <c r="U152" s="339"/>
      <c r="V152" s="339"/>
      <c r="AA152" s="324"/>
    </row>
    <row r="153" spans="3:27" s="76" customFormat="1" ht="18.75" customHeight="1">
      <c r="C153" s="338"/>
      <c r="D153" s="339"/>
      <c r="E153" s="339"/>
      <c r="F153" s="339"/>
      <c r="G153" s="340"/>
      <c r="H153" s="339"/>
      <c r="I153" s="339"/>
      <c r="J153" s="339"/>
      <c r="K153" s="339"/>
      <c r="L153" s="339"/>
      <c r="M153" s="339"/>
      <c r="N153" s="339"/>
      <c r="O153" s="339"/>
      <c r="P153" s="339"/>
      <c r="Q153" s="339"/>
      <c r="R153" s="339"/>
      <c r="S153" s="339"/>
      <c r="T153" s="339"/>
      <c r="U153" s="339"/>
      <c r="V153" s="339"/>
      <c r="AA153" s="324"/>
    </row>
    <row r="154" spans="3:27" s="76" customFormat="1" ht="18.75" customHeight="1">
      <c r="C154" s="338"/>
      <c r="D154" s="339"/>
      <c r="E154" s="339"/>
      <c r="F154" s="339"/>
      <c r="G154" s="340"/>
      <c r="H154" s="339"/>
      <c r="I154" s="339"/>
      <c r="J154" s="339"/>
      <c r="K154" s="339"/>
      <c r="L154" s="339"/>
      <c r="M154" s="339"/>
      <c r="N154" s="339"/>
      <c r="O154" s="339"/>
      <c r="P154" s="339"/>
      <c r="Q154" s="339"/>
      <c r="R154" s="339"/>
      <c r="S154" s="339"/>
      <c r="T154" s="339"/>
      <c r="U154" s="339"/>
      <c r="V154" s="339"/>
      <c r="AA154" s="324"/>
    </row>
    <row r="155" spans="3:27" ht="18.75" customHeight="1">
      <c r="C155" s="341"/>
      <c r="D155" s="341"/>
      <c r="E155" s="341"/>
      <c r="F155" s="341"/>
      <c r="G155" s="341"/>
      <c r="H155" s="342"/>
      <c r="I155" s="342"/>
      <c r="J155" s="342"/>
      <c r="K155" s="342"/>
      <c r="L155" s="342"/>
      <c r="M155" s="342"/>
      <c r="N155" s="342"/>
      <c r="O155" s="342"/>
      <c r="P155" s="342"/>
      <c r="Q155" s="342"/>
      <c r="R155" s="342"/>
      <c r="S155" s="342"/>
      <c r="T155" s="342"/>
      <c r="U155" s="342"/>
      <c r="V155" s="342"/>
    </row>
    <row r="156" spans="3:27" ht="21.95" customHeight="1">
      <c r="C156" s="61" t="s">
        <v>347</v>
      </c>
    </row>
    <row r="157" spans="3:27" ht="21.95" customHeight="1">
      <c r="C157" s="61"/>
    </row>
    <row r="158" spans="3:27" ht="21.95" customHeight="1">
      <c r="C158" s="65" t="s">
        <v>194</v>
      </c>
      <c r="D158" s="66"/>
      <c r="E158" s="66"/>
      <c r="F158" s="66"/>
      <c r="G158" s="66"/>
      <c r="H158" s="66"/>
      <c r="I158" s="66"/>
      <c r="J158" s="66"/>
      <c r="K158" s="66"/>
    </row>
    <row r="159" spans="3:27" ht="21.95" customHeight="1">
      <c r="C159" s="51" t="s">
        <v>28</v>
      </c>
      <c r="E159" s="11" t="s">
        <v>350</v>
      </c>
      <c r="F159" s="209" t="str">
        <f>F6</f>
        <v>（エリア指定断面）</v>
      </c>
    </row>
    <row r="160" spans="3:27" s="68" customFormat="1" ht="21.95" customHeight="1">
      <c r="C160" s="454" t="s">
        <v>103</v>
      </c>
      <c r="D160" s="455"/>
      <c r="E160" s="458" t="s">
        <v>24</v>
      </c>
      <c r="F160" s="458" t="s">
        <v>112</v>
      </c>
      <c r="G160" s="458" t="s">
        <v>113</v>
      </c>
      <c r="H160" s="19" t="s">
        <v>79</v>
      </c>
      <c r="I160" s="19" t="s">
        <v>80</v>
      </c>
      <c r="J160" s="19" t="s">
        <v>81</v>
      </c>
      <c r="K160" s="19" t="s">
        <v>82</v>
      </c>
      <c r="L160" s="19" t="s">
        <v>83</v>
      </c>
      <c r="M160" s="19" t="s">
        <v>84</v>
      </c>
      <c r="N160" s="19" t="s">
        <v>98</v>
      </c>
      <c r="O160" s="19" t="s">
        <v>85</v>
      </c>
      <c r="P160" s="19" t="s">
        <v>86</v>
      </c>
      <c r="Q160" s="19" t="s">
        <v>87</v>
      </c>
      <c r="R160" s="19" t="s">
        <v>88</v>
      </c>
      <c r="S160" s="19" t="s">
        <v>89</v>
      </c>
      <c r="T160" s="19" t="s">
        <v>94</v>
      </c>
      <c r="U160" s="19" t="s">
        <v>99</v>
      </c>
      <c r="V160" s="19" t="s">
        <v>100</v>
      </c>
      <c r="W160" s="62"/>
      <c r="X160" s="226" t="s">
        <v>415</v>
      </c>
      <c r="AA160" s="315"/>
    </row>
    <row r="161" spans="3:27" s="68" customFormat="1" ht="21.95" customHeight="1">
      <c r="C161" s="456"/>
      <c r="D161" s="457"/>
      <c r="E161" s="459"/>
      <c r="F161" s="459"/>
      <c r="G161" s="459"/>
      <c r="H161" s="266" t="s">
        <v>452</v>
      </c>
      <c r="I161" s="266" t="s">
        <v>454</v>
      </c>
      <c r="J161" s="266" t="s">
        <v>454</v>
      </c>
      <c r="K161" s="266" t="s">
        <v>456</v>
      </c>
      <c r="L161" s="266" t="s">
        <v>454</v>
      </c>
      <c r="M161" s="266" t="s">
        <v>457</v>
      </c>
      <c r="N161" s="23"/>
      <c r="O161" s="266" t="s">
        <v>455</v>
      </c>
      <c r="P161" s="266" t="s">
        <v>455</v>
      </c>
      <c r="Q161" s="266" t="s">
        <v>455</v>
      </c>
      <c r="R161" s="266" t="s">
        <v>455</v>
      </c>
      <c r="S161" s="266" t="s">
        <v>455</v>
      </c>
      <c r="T161" s="266" t="s">
        <v>458</v>
      </c>
      <c r="U161" s="23"/>
      <c r="V161" s="23"/>
      <c r="W161" s="62"/>
      <c r="X161" s="226" t="s">
        <v>416</v>
      </c>
      <c r="AA161" s="315"/>
    </row>
    <row r="162" spans="3:27" s="271" customFormat="1" ht="37.5" customHeight="1">
      <c r="C162" s="438" t="s">
        <v>122</v>
      </c>
      <c r="D162" s="438" t="s">
        <v>117</v>
      </c>
      <c r="E162" s="532"/>
      <c r="F162" s="534"/>
      <c r="G162" s="268" t="s">
        <v>406</v>
      </c>
      <c r="H162" s="303"/>
      <c r="I162" s="303"/>
      <c r="J162" s="303"/>
      <c r="K162" s="303"/>
      <c r="L162" s="303"/>
      <c r="M162" s="303"/>
      <c r="N162" s="270"/>
      <c r="O162" s="303"/>
      <c r="P162" s="303"/>
      <c r="Q162" s="303"/>
      <c r="R162" s="303"/>
      <c r="S162" s="303"/>
      <c r="T162" s="303"/>
      <c r="U162" s="270"/>
      <c r="V162" s="270"/>
    </row>
    <row r="163" spans="3:27" s="271" customFormat="1" ht="37.5" customHeight="1">
      <c r="C163" s="439"/>
      <c r="D163" s="439"/>
      <c r="E163" s="533"/>
      <c r="F163" s="535"/>
      <c r="G163" s="268" t="s">
        <v>410</v>
      </c>
      <c r="H163" s="303"/>
      <c r="I163" s="303"/>
      <c r="J163" s="303"/>
      <c r="K163" s="303"/>
      <c r="L163" s="303"/>
      <c r="M163" s="303"/>
      <c r="N163" s="269" t="str">
        <f>IF(COUNT(H163:M163)=0,"",SUM(H163:M163))</f>
        <v/>
      </c>
      <c r="O163" s="303"/>
      <c r="P163" s="303"/>
      <c r="Q163" s="303"/>
      <c r="R163" s="303"/>
      <c r="S163" s="303"/>
      <c r="T163" s="303"/>
      <c r="U163" s="269" t="str">
        <f>IF(COUNT(O163:T163)=0,"",SUM(O163:T163))</f>
        <v/>
      </c>
      <c r="V163" s="269" t="str">
        <f>IF(COUNT(N163,U163)=0,"",SUM(N163,U163))</f>
        <v/>
      </c>
    </row>
    <row r="164" spans="3:27" s="271" customFormat="1" ht="37.5" customHeight="1">
      <c r="C164" s="439"/>
      <c r="D164" s="439"/>
      <c r="E164" s="532"/>
      <c r="F164" s="534"/>
      <c r="G164" s="268" t="s">
        <v>406</v>
      </c>
      <c r="H164" s="303"/>
      <c r="I164" s="303"/>
      <c r="J164" s="303"/>
      <c r="K164" s="303"/>
      <c r="L164" s="303"/>
      <c r="M164" s="303"/>
      <c r="N164" s="270"/>
      <c r="O164" s="303"/>
      <c r="P164" s="303"/>
      <c r="Q164" s="303"/>
      <c r="R164" s="303"/>
      <c r="S164" s="303"/>
      <c r="T164" s="303"/>
      <c r="U164" s="270"/>
      <c r="V164" s="270"/>
    </row>
    <row r="165" spans="3:27" s="271" customFormat="1" ht="37.5" customHeight="1">
      <c r="C165" s="439"/>
      <c r="D165" s="439"/>
      <c r="E165" s="533"/>
      <c r="F165" s="535"/>
      <c r="G165" s="268" t="s">
        <v>410</v>
      </c>
      <c r="H165" s="303"/>
      <c r="I165" s="303"/>
      <c r="J165" s="303"/>
      <c r="K165" s="303"/>
      <c r="L165" s="303"/>
      <c r="M165" s="303"/>
      <c r="N165" s="269" t="str">
        <f t="shared" ref="N165" si="152">IF(COUNT(H165:M165)=0,"",SUM(H165:M165))</f>
        <v/>
      </c>
      <c r="O165" s="303"/>
      <c r="P165" s="303"/>
      <c r="Q165" s="303"/>
      <c r="R165" s="303"/>
      <c r="S165" s="303"/>
      <c r="T165" s="303"/>
      <c r="U165" s="269" t="str">
        <f t="shared" ref="U165" si="153">IF(COUNT(O165:T165)=0,"",SUM(O165:T165))</f>
        <v/>
      </c>
      <c r="V165" s="269" t="str">
        <f t="shared" ref="V165" si="154">IF(COUNT(N165,U165)=0,"",SUM(N165,U165))</f>
        <v/>
      </c>
    </row>
    <row r="166" spans="3:27" s="271" customFormat="1" ht="37.5" customHeight="1">
      <c r="C166" s="439"/>
      <c r="D166" s="439"/>
      <c r="E166" s="532"/>
      <c r="F166" s="534"/>
      <c r="G166" s="268" t="s">
        <v>406</v>
      </c>
      <c r="H166" s="303"/>
      <c r="I166" s="303"/>
      <c r="J166" s="303"/>
      <c r="K166" s="303"/>
      <c r="L166" s="303"/>
      <c r="M166" s="303"/>
      <c r="N166" s="270"/>
      <c r="O166" s="303"/>
      <c r="P166" s="303"/>
      <c r="Q166" s="303"/>
      <c r="R166" s="303"/>
      <c r="S166" s="303"/>
      <c r="T166" s="303"/>
      <c r="U166" s="270"/>
      <c r="V166" s="270"/>
    </row>
    <row r="167" spans="3:27" s="271" customFormat="1" ht="37.5" customHeight="1">
      <c r="C167" s="439"/>
      <c r="D167" s="439"/>
      <c r="E167" s="533"/>
      <c r="F167" s="535"/>
      <c r="G167" s="268" t="s">
        <v>410</v>
      </c>
      <c r="H167" s="303"/>
      <c r="I167" s="303"/>
      <c r="J167" s="303"/>
      <c r="K167" s="303"/>
      <c r="L167" s="303"/>
      <c r="M167" s="303"/>
      <c r="N167" s="269" t="str">
        <f t="shared" ref="N167" si="155">IF(COUNT(H167:M167)=0,"",SUM(H167:M167))</f>
        <v/>
      </c>
      <c r="O167" s="303"/>
      <c r="P167" s="303"/>
      <c r="Q167" s="303"/>
      <c r="R167" s="303"/>
      <c r="S167" s="303"/>
      <c r="T167" s="303"/>
      <c r="U167" s="269" t="str">
        <f t="shared" ref="U167" si="156">IF(COUNT(O167:T167)=0,"",SUM(O167:T167))</f>
        <v/>
      </c>
      <c r="V167" s="269" t="str">
        <f t="shared" ref="V167" si="157">IF(COUNT(N167,U167)=0,"",SUM(N167,U167))</f>
        <v/>
      </c>
    </row>
    <row r="168" spans="3:27" s="271" customFormat="1" ht="37.5" customHeight="1">
      <c r="C168" s="439"/>
      <c r="D168" s="439"/>
      <c r="E168" s="443" t="s">
        <v>118</v>
      </c>
      <c r="F168" s="444"/>
      <c r="G168" s="273" t="s">
        <v>406</v>
      </c>
      <c r="H168" s="274" t="str">
        <f t="shared" ref="H168:M168" si="158">IF(COUNTIFS($G162:$G167,$G168,H162:H167,"&lt;&gt;")=0,"",SUMIF($G162:$G167,$G168,H162:H167))</f>
        <v/>
      </c>
      <c r="I168" s="274" t="str">
        <f t="shared" si="158"/>
        <v/>
      </c>
      <c r="J168" s="274" t="str">
        <f t="shared" si="158"/>
        <v/>
      </c>
      <c r="K168" s="274" t="str">
        <f t="shared" si="158"/>
        <v/>
      </c>
      <c r="L168" s="274" t="str">
        <f t="shared" si="158"/>
        <v/>
      </c>
      <c r="M168" s="274" t="str">
        <f t="shared" si="158"/>
        <v/>
      </c>
      <c r="N168" s="241"/>
      <c r="O168" s="274" t="str">
        <f t="shared" ref="O168:T168" si="159">IF(COUNTIFS($G162:$G167,$G168,O162:O167,"&lt;&gt;")=0,"",SUMIF($G162:$G167,$G168,O162:O167))</f>
        <v/>
      </c>
      <c r="P168" s="274" t="str">
        <f t="shared" si="159"/>
        <v/>
      </c>
      <c r="Q168" s="274" t="str">
        <f t="shared" si="159"/>
        <v/>
      </c>
      <c r="R168" s="274" t="str">
        <f t="shared" si="159"/>
        <v/>
      </c>
      <c r="S168" s="274" t="str">
        <f t="shared" si="159"/>
        <v/>
      </c>
      <c r="T168" s="274" t="str">
        <f t="shared" si="159"/>
        <v/>
      </c>
      <c r="U168" s="241"/>
      <c r="V168" s="241"/>
      <c r="X168" s="272" t="s">
        <v>414</v>
      </c>
      <c r="AA168" s="271">
        <v>1</v>
      </c>
    </row>
    <row r="169" spans="3:27" s="271" customFormat="1" ht="37.5" customHeight="1">
      <c r="C169" s="439"/>
      <c r="D169" s="440"/>
      <c r="E169" s="445"/>
      <c r="F169" s="446"/>
      <c r="G169" s="273" t="s">
        <v>410</v>
      </c>
      <c r="H169" s="274" t="str">
        <f t="shared" ref="H169:M169" si="160">IF(COUNTIFS($G162:$G167,$G169,H162:H167,"&lt;&gt;")=0,"",SUMIF($G162:$G167,$G169,H162:H167))</f>
        <v/>
      </c>
      <c r="I169" s="274" t="str">
        <f t="shared" si="160"/>
        <v/>
      </c>
      <c r="J169" s="274" t="str">
        <f t="shared" si="160"/>
        <v/>
      </c>
      <c r="K169" s="274" t="str">
        <f t="shared" si="160"/>
        <v/>
      </c>
      <c r="L169" s="274" t="str">
        <f t="shared" si="160"/>
        <v/>
      </c>
      <c r="M169" s="274" t="str">
        <f t="shared" si="160"/>
        <v/>
      </c>
      <c r="N169" s="242" t="str">
        <f t="shared" ref="N169" si="161">IF(COUNT(H169:M169)=0,"",SUM(H169:M169))</f>
        <v/>
      </c>
      <c r="O169" s="274" t="str">
        <f t="shared" ref="O169:T169" si="162">IF(COUNTIFS($G162:$G167,$G169,O162:O167,"&lt;&gt;")=0,"",SUMIF($G162:$G167,$G169,O162:O167))</f>
        <v/>
      </c>
      <c r="P169" s="274" t="str">
        <f t="shared" si="162"/>
        <v/>
      </c>
      <c r="Q169" s="274" t="str">
        <f t="shared" si="162"/>
        <v/>
      </c>
      <c r="R169" s="274" t="str">
        <f t="shared" si="162"/>
        <v/>
      </c>
      <c r="S169" s="274" t="str">
        <f t="shared" si="162"/>
        <v/>
      </c>
      <c r="T169" s="274" t="str">
        <f t="shared" si="162"/>
        <v/>
      </c>
      <c r="U169" s="242" t="str">
        <f t="shared" ref="U169" si="163">IF(COUNT(O169:T169)=0,"",SUM(O169:T169))</f>
        <v/>
      </c>
      <c r="V169" s="242" t="str">
        <f t="shared" ref="V169" si="164">IF(COUNT(N169,U169)=0,"",SUM(N169,U169))</f>
        <v/>
      </c>
      <c r="X169" s="272" t="s">
        <v>414</v>
      </c>
      <c r="AA169" s="271">
        <v>2</v>
      </c>
    </row>
    <row r="170" spans="3:27" s="271" customFormat="1" ht="37.5" customHeight="1">
      <c r="C170" s="439"/>
      <c r="D170" s="438" t="s">
        <v>346</v>
      </c>
      <c r="E170" s="532"/>
      <c r="F170" s="534"/>
      <c r="G170" s="268" t="s">
        <v>406</v>
      </c>
      <c r="H170" s="303"/>
      <c r="I170" s="303"/>
      <c r="J170" s="303"/>
      <c r="K170" s="303"/>
      <c r="L170" s="303"/>
      <c r="M170" s="303"/>
      <c r="N170" s="270"/>
      <c r="O170" s="303"/>
      <c r="P170" s="303"/>
      <c r="Q170" s="303"/>
      <c r="R170" s="303"/>
      <c r="S170" s="303"/>
      <c r="T170" s="303"/>
      <c r="U170" s="270"/>
      <c r="V170" s="270"/>
    </row>
    <row r="171" spans="3:27" s="271" customFormat="1" ht="37.5" customHeight="1">
      <c r="C171" s="439"/>
      <c r="D171" s="439"/>
      <c r="E171" s="533"/>
      <c r="F171" s="535"/>
      <c r="G171" s="268" t="s">
        <v>410</v>
      </c>
      <c r="H171" s="303"/>
      <c r="I171" s="303"/>
      <c r="J171" s="303"/>
      <c r="K171" s="303"/>
      <c r="L171" s="303"/>
      <c r="M171" s="303"/>
      <c r="N171" s="269" t="str">
        <f>IF(COUNT(H171:M171)=0,"",SUM(H171:M171))</f>
        <v/>
      </c>
      <c r="O171" s="303"/>
      <c r="P171" s="303"/>
      <c r="Q171" s="303"/>
      <c r="R171" s="303"/>
      <c r="S171" s="303"/>
      <c r="T171" s="303"/>
      <c r="U171" s="269" t="str">
        <f>IF(COUNT(O171:T171)=0,"",SUM(O171:T171))</f>
        <v/>
      </c>
      <c r="V171" s="269" t="str">
        <f>IF(COUNT(N171,U171)=0,"",SUM(N171,U171))</f>
        <v/>
      </c>
    </row>
    <row r="172" spans="3:27" s="271" customFormat="1" ht="37.5" customHeight="1">
      <c r="C172" s="439"/>
      <c r="D172" s="439"/>
      <c r="E172" s="532"/>
      <c r="F172" s="534"/>
      <c r="G172" s="268" t="s">
        <v>406</v>
      </c>
      <c r="H172" s="303"/>
      <c r="I172" s="303"/>
      <c r="J172" s="303"/>
      <c r="K172" s="303"/>
      <c r="L172" s="303"/>
      <c r="M172" s="303"/>
      <c r="N172" s="270"/>
      <c r="O172" s="303"/>
      <c r="P172" s="303"/>
      <c r="Q172" s="303"/>
      <c r="R172" s="303"/>
      <c r="S172" s="303"/>
      <c r="T172" s="303"/>
      <c r="U172" s="270"/>
      <c r="V172" s="270"/>
    </row>
    <row r="173" spans="3:27" s="271" customFormat="1" ht="37.5" customHeight="1">
      <c r="C173" s="439"/>
      <c r="D173" s="439"/>
      <c r="E173" s="533"/>
      <c r="F173" s="535"/>
      <c r="G173" s="268" t="s">
        <v>410</v>
      </c>
      <c r="H173" s="303"/>
      <c r="I173" s="303"/>
      <c r="J173" s="303"/>
      <c r="K173" s="303"/>
      <c r="L173" s="303"/>
      <c r="M173" s="303"/>
      <c r="N173" s="269" t="str">
        <f t="shared" ref="N173" si="165">IF(COUNT(H173:M173)=0,"",SUM(H173:M173))</f>
        <v/>
      </c>
      <c r="O173" s="303"/>
      <c r="P173" s="303"/>
      <c r="Q173" s="303"/>
      <c r="R173" s="303"/>
      <c r="S173" s="303"/>
      <c r="T173" s="303"/>
      <c r="U173" s="269" t="str">
        <f t="shared" ref="U173" si="166">IF(COUNT(O173:T173)=0,"",SUM(O173:T173))</f>
        <v/>
      </c>
      <c r="V173" s="269" t="str">
        <f t="shared" ref="V173" si="167">IF(COUNT(N173,U173)=0,"",SUM(N173,U173))</f>
        <v/>
      </c>
    </row>
    <row r="174" spans="3:27" s="271" customFormat="1" ht="37.5" customHeight="1">
      <c r="C174" s="439"/>
      <c r="D174" s="439"/>
      <c r="E174" s="532"/>
      <c r="F174" s="534"/>
      <c r="G174" s="268" t="s">
        <v>406</v>
      </c>
      <c r="H174" s="303"/>
      <c r="I174" s="303"/>
      <c r="J174" s="303"/>
      <c r="K174" s="303"/>
      <c r="L174" s="303"/>
      <c r="M174" s="303"/>
      <c r="N174" s="270"/>
      <c r="O174" s="303"/>
      <c r="P174" s="303"/>
      <c r="Q174" s="303"/>
      <c r="R174" s="303"/>
      <c r="S174" s="303"/>
      <c r="T174" s="303"/>
      <c r="U174" s="270"/>
      <c r="V174" s="270"/>
    </row>
    <row r="175" spans="3:27" s="271" customFormat="1" ht="37.5" customHeight="1">
      <c r="C175" s="439"/>
      <c r="D175" s="439"/>
      <c r="E175" s="533"/>
      <c r="F175" s="535"/>
      <c r="G175" s="268" t="s">
        <v>410</v>
      </c>
      <c r="H175" s="303"/>
      <c r="I175" s="303"/>
      <c r="J175" s="303"/>
      <c r="K175" s="303"/>
      <c r="L175" s="303"/>
      <c r="M175" s="303"/>
      <c r="N175" s="269" t="str">
        <f t="shared" ref="N175" si="168">IF(COUNT(H175:M175)=0,"",SUM(H175:M175))</f>
        <v/>
      </c>
      <c r="O175" s="303"/>
      <c r="P175" s="303"/>
      <c r="Q175" s="303"/>
      <c r="R175" s="303"/>
      <c r="S175" s="303"/>
      <c r="T175" s="303"/>
      <c r="U175" s="269" t="str">
        <f t="shared" ref="U175" si="169">IF(COUNT(O175:T175)=0,"",SUM(O175:T175))</f>
        <v/>
      </c>
      <c r="V175" s="269" t="str">
        <f t="shared" ref="V175" si="170">IF(COUNT(N175,U175)=0,"",SUM(N175,U175))</f>
        <v/>
      </c>
    </row>
    <row r="176" spans="3:27" s="271" customFormat="1" ht="37.5" customHeight="1">
      <c r="C176" s="439"/>
      <c r="D176" s="439"/>
      <c r="E176" s="443" t="s">
        <v>118</v>
      </c>
      <c r="F176" s="444"/>
      <c r="G176" s="273" t="s">
        <v>406</v>
      </c>
      <c r="H176" s="274" t="str">
        <f>IF(COUNTIFS($G170:$G175,$G176,H170:H175,"&lt;&gt;")=0,"",SUMIF($G170:$G175,$G176,H170:H175))</f>
        <v/>
      </c>
      <c r="I176" s="274" t="str">
        <f t="shared" ref="I176:M176" si="171">IF(COUNTIFS($G170:$G175,$G176,I170:I175,"&lt;&gt;")=0,"",SUMIF($G170:$G175,$G176,I170:I175))</f>
        <v/>
      </c>
      <c r="J176" s="274" t="str">
        <f t="shared" si="171"/>
        <v/>
      </c>
      <c r="K176" s="274" t="str">
        <f t="shared" si="171"/>
        <v/>
      </c>
      <c r="L176" s="274" t="str">
        <f t="shared" si="171"/>
        <v/>
      </c>
      <c r="M176" s="274" t="str">
        <f t="shared" si="171"/>
        <v/>
      </c>
      <c r="N176" s="241"/>
      <c r="O176" s="274" t="str">
        <f>IF(COUNTIFS($G170:$G175,$G176,O170:O175,"&lt;&gt;")=0,"",SUMIF($G170:$G175,$G176,O170:O175))</f>
        <v/>
      </c>
      <c r="P176" s="274" t="str">
        <f t="shared" ref="P176:T176" si="172">IF(COUNTIFS($G170:$G175,$G176,P170:P175,"&lt;&gt;")=0,"",SUMIF($G170:$G175,$G176,P170:P175))</f>
        <v/>
      </c>
      <c r="Q176" s="274" t="str">
        <f t="shared" si="172"/>
        <v/>
      </c>
      <c r="R176" s="274" t="str">
        <f t="shared" si="172"/>
        <v/>
      </c>
      <c r="S176" s="274" t="str">
        <f t="shared" si="172"/>
        <v/>
      </c>
      <c r="T176" s="274" t="str">
        <f t="shared" si="172"/>
        <v/>
      </c>
      <c r="U176" s="241"/>
      <c r="V176" s="241"/>
      <c r="X176" s="272" t="s">
        <v>414</v>
      </c>
      <c r="AA176" s="271">
        <v>3</v>
      </c>
    </row>
    <row r="177" spans="3:27" s="271" customFormat="1" ht="37.5" customHeight="1">
      <c r="C177" s="439"/>
      <c r="D177" s="440"/>
      <c r="E177" s="445"/>
      <c r="F177" s="446"/>
      <c r="G177" s="273" t="s">
        <v>410</v>
      </c>
      <c r="H177" s="274" t="str">
        <f>IF(COUNTIFS($G170:$G175,$G177,H170:H175,"&lt;&gt;")=0,"",SUMIF($G170:$G175,$G177,H170:H175))</f>
        <v/>
      </c>
      <c r="I177" s="274" t="str">
        <f t="shared" ref="I177:M177" si="173">IF(COUNTIFS($G170:$G175,$G177,I170:I175,"&lt;&gt;")=0,"",SUMIF($G170:$G175,$G177,I170:I175))</f>
        <v/>
      </c>
      <c r="J177" s="274" t="str">
        <f t="shared" si="173"/>
        <v/>
      </c>
      <c r="K177" s="274" t="str">
        <f t="shared" si="173"/>
        <v/>
      </c>
      <c r="L177" s="274" t="str">
        <f t="shared" si="173"/>
        <v/>
      </c>
      <c r="M177" s="274" t="str">
        <f t="shared" si="173"/>
        <v/>
      </c>
      <c r="N177" s="242" t="str">
        <f t="shared" ref="N177" si="174">IF(COUNT(H177:M177)=0,"",SUM(H177:M177))</f>
        <v/>
      </c>
      <c r="O177" s="274" t="str">
        <f>IF(COUNTIFS($G170:$G175,$G177,O170:O175,"&lt;&gt;")=0,"",SUMIF($G170:$G175,$G177,O170:O175))</f>
        <v/>
      </c>
      <c r="P177" s="274" t="str">
        <f t="shared" ref="P177:T177" si="175">IF(COUNTIFS($G170:$G175,$G177,P170:P175,"&lt;&gt;")=0,"",SUMIF($G170:$G175,$G177,P170:P175))</f>
        <v/>
      </c>
      <c r="Q177" s="274" t="str">
        <f t="shared" si="175"/>
        <v/>
      </c>
      <c r="R177" s="274" t="str">
        <f t="shared" si="175"/>
        <v/>
      </c>
      <c r="S177" s="274" t="str">
        <f t="shared" si="175"/>
        <v/>
      </c>
      <c r="T177" s="274" t="str">
        <f t="shared" si="175"/>
        <v/>
      </c>
      <c r="U177" s="242" t="str">
        <f t="shared" ref="U177" si="176">IF(COUNT(O177:T177)=0,"",SUM(O177:T177))</f>
        <v/>
      </c>
      <c r="V177" s="242" t="str">
        <f t="shared" ref="V177" si="177">IF(COUNT(N177,U177)=0,"",SUM(N177,U177))</f>
        <v/>
      </c>
      <c r="X177" s="272" t="s">
        <v>414</v>
      </c>
      <c r="AA177" s="271">
        <v>4</v>
      </c>
    </row>
    <row r="178" spans="3:27" s="271" customFormat="1" ht="37.5" customHeight="1">
      <c r="C178" s="439"/>
      <c r="D178" s="438" t="s">
        <v>119</v>
      </c>
      <c r="E178" s="532"/>
      <c r="F178" s="534"/>
      <c r="G178" s="268" t="s">
        <v>406</v>
      </c>
      <c r="H178" s="303"/>
      <c r="I178" s="303"/>
      <c r="J178" s="303"/>
      <c r="K178" s="303"/>
      <c r="L178" s="303"/>
      <c r="M178" s="303"/>
      <c r="N178" s="270"/>
      <c r="O178" s="303"/>
      <c r="P178" s="303"/>
      <c r="Q178" s="303"/>
      <c r="R178" s="303"/>
      <c r="S178" s="303"/>
      <c r="T178" s="303"/>
      <c r="U178" s="270"/>
      <c r="V178" s="270"/>
    </row>
    <row r="179" spans="3:27" s="271" customFormat="1" ht="34.5">
      <c r="C179" s="439"/>
      <c r="D179" s="439"/>
      <c r="E179" s="533"/>
      <c r="F179" s="535"/>
      <c r="G179" s="268" t="s">
        <v>410</v>
      </c>
      <c r="H179" s="303"/>
      <c r="I179" s="303"/>
      <c r="J179" s="303"/>
      <c r="K179" s="303"/>
      <c r="L179" s="303"/>
      <c r="M179" s="303"/>
      <c r="N179" s="269" t="str">
        <f>IF(COUNT(H179:M179)=0,"",SUM(H179:M179))</f>
        <v/>
      </c>
      <c r="O179" s="303"/>
      <c r="P179" s="303"/>
      <c r="Q179" s="303"/>
      <c r="R179" s="303"/>
      <c r="S179" s="303"/>
      <c r="T179" s="303"/>
      <c r="U179" s="269" t="str">
        <f>IF(COUNT(O179:T179)=0,"",SUM(O179:T179))</f>
        <v/>
      </c>
      <c r="V179" s="269" t="str">
        <f>IF(COUNT(N179,U179)=0,"",SUM(N179,U179))</f>
        <v/>
      </c>
    </row>
    <row r="180" spans="3:27" s="271" customFormat="1" ht="34.5">
      <c r="C180" s="439"/>
      <c r="D180" s="439"/>
      <c r="E180" s="532"/>
      <c r="F180" s="534"/>
      <c r="G180" s="268" t="s">
        <v>406</v>
      </c>
      <c r="H180" s="303"/>
      <c r="I180" s="303"/>
      <c r="J180" s="303"/>
      <c r="K180" s="303"/>
      <c r="L180" s="303"/>
      <c r="M180" s="303"/>
      <c r="N180" s="270"/>
      <c r="O180" s="303"/>
      <c r="P180" s="303"/>
      <c r="Q180" s="303"/>
      <c r="R180" s="303"/>
      <c r="S180" s="303"/>
      <c r="T180" s="303"/>
      <c r="U180" s="270"/>
      <c r="V180" s="270"/>
    </row>
    <row r="181" spans="3:27" s="271" customFormat="1" ht="34.5">
      <c r="C181" s="439"/>
      <c r="D181" s="439"/>
      <c r="E181" s="533"/>
      <c r="F181" s="535"/>
      <c r="G181" s="268" t="s">
        <v>410</v>
      </c>
      <c r="H181" s="303"/>
      <c r="I181" s="303"/>
      <c r="J181" s="303"/>
      <c r="K181" s="303"/>
      <c r="L181" s="303"/>
      <c r="M181" s="303"/>
      <c r="N181" s="269" t="str">
        <f t="shared" ref="N181" si="178">IF(COUNT(H181:M181)=0,"",SUM(H181:M181))</f>
        <v/>
      </c>
      <c r="O181" s="303"/>
      <c r="P181" s="303"/>
      <c r="Q181" s="303"/>
      <c r="R181" s="303"/>
      <c r="S181" s="303"/>
      <c r="T181" s="303"/>
      <c r="U181" s="269" t="str">
        <f t="shared" ref="U181" si="179">IF(COUNT(O181:T181)=0,"",SUM(O181:T181))</f>
        <v/>
      </c>
      <c r="V181" s="269" t="str">
        <f t="shared" ref="V181" si="180">IF(COUNT(N181,U181)=0,"",SUM(N181,U181))</f>
        <v/>
      </c>
    </row>
    <row r="182" spans="3:27" s="271" customFormat="1" ht="34.5">
      <c r="C182" s="439"/>
      <c r="D182" s="439"/>
      <c r="E182" s="532"/>
      <c r="F182" s="534"/>
      <c r="G182" s="268" t="s">
        <v>406</v>
      </c>
      <c r="H182" s="303"/>
      <c r="I182" s="303"/>
      <c r="J182" s="303"/>
      <c r="K182" s="303"/>
      <c r="L182" s="303"/>
      <c r="M182" s="303"/>
      <c r="N182" s="270"/>
      <c r="O182" s="303"/>
      <c r="P182" s="303"/>
      <c r="Q182" s="303"/>
      <c r="R182" s="303"/>
      <c r="S182" s="303"/>
      <c r="T182" s="303"/>
      <c r="U182" s="270"/>
      <c r="V182" s="270"/>
    </row>
    <row r="183" spans="3:27" s="271" customFormat="1" ht="34.5">
      <c r="C183" s="439"/>
      <c r="D183" s="439"/>
      <c r="E183" s="533"/>
      <c r="F183" s="535"/>
      <c r="G183" s="268" t="s">
        <v>410</v>
      </c>
      <c r="H183" s="303"/>
      <c r="I183" s="303"/>
      <c r="J183" s="303"/>
      <c r="K183" s="303"/>
      <c r="L183" s="303"/>
      <c r="M183" s="303"/>
      <c r="N183" s="269" t="str">
        <f t="shared" ref="N183" si="181">IF(COUNT(H183:M183)=0,"",SUM(H183:M183))</f>
        <v/>
      </c>
      <c r="O183" s="303"/>
      <c r="P183" s="303"/>
      <c r="Q183" s="303"/>
      <c r="R183" s="303"/>
      <c r="S183" s="303"/>
      <c r="T183" s="303"/>
      <c r="U183" s="269" t="str">
        <f t="shared" ref="U183" si="182">IF(COUNT(O183:T183)=0,"",SUM(O183:T183))</f>
        <v/>
      </c>
      <c r="V183" s="269" t="str">
        <f t="shared" ref="V183" si="183">IF(COUNT(N183,U183)=0,"",SUM(N183,U183))</f>
        <v/>
      </c>
    </row>
    <row r="184" spans="3:27" s="271" customFormat="1" ht="34.5">
      <c r="C184" s="439"/>
      <c r="D184" s="439"/>
      <c r="E184" s="443" t="s">
        <v>118</v>
      </c>
      <c r="F184" s="444"/>
      <c r="G184" s="273" t="s">
        <v>406</v>
      </c>
      <c r="H184" s="274" t="str">
        <f>IF(COUNTIFS($G178:$G183,$G184,H178:H183,"&lt;&gt;")=0,"",SUMIF($G178:$G183,$G184,H178:H183))</f>
        <v/>
      </c>
      <c r="I184" s="274" t="str">
        <f t="shared" ref="I184:M184" si="184">IF(COUNTIFS($G178:$G183,$G184,I178:I183,"&lt;&gt;")=0,"",SUMIF($G178:$G183,$G184,I178:I183))</f>
        <v/>
      </c>
      <c r="J184" s="274" t="str">
        <f t="shared" si="184"/>
        <v/>
      </c>
      <c r="K184" s="274" t="str">
        <f t="shared" si="184"/>
        <v/>
      </c>
      <c r="L184" s="274" t="str">
        <f t="shared" si="184"/>
        <v/>
      </c>
      <c r="M184" s="274" t="str">
        <f t="shared" si="184"/>
        <v/>
      </c>
      <c r="N184" s="241"/>
      <c r="O184" s="274" t="str">
        <f>IF(COUNTIFS($G178:$G183,$G184,O178:O183,"&lt;&gt;")=0,"",SUMIF($G178:$G183,$G184,O178:O183))</f>
        <v/>
      </c>
      <c r="P184" s="274" t="str">
        <f t="shared" ref="P184:T184" si="185">IF(COUNTIFS($G178:$G183,$G184,P178:P183,"&lt;&gt;")=0,"",SUMIF($G178:$G183,$G184,P178:P183))</f>
        <v/>
      </c>
      <c r="Q184" s="274" t="str">
        <f t="shared" si="185"/>
        <v/>
      </c>
      <c r="R184" s="274" t="str">
        <f t="shared" si="185"/>
        <v/>
      </c>
      <c r="S184" s="274" t="str">
        <f t="shared" si="185"/>
        <v/>
      </c>
      <c r="T184" s="274" t="str">
        <f t="shared" si="185"/>
        <v/>
      </c>
      <c r="U184" s="241"/>
      <c r="V184" s="241"/>
      <c r="X184" s="272" t="s">
        <v>414</v>
      </c>
      <c r="AA184" s="271">
        <v>5</v>
      </c>
    </row>
    <row r="185" spans="3:27" s="271" customFormat="1" ht="34.5">
      <c r="C185" s="439"/>
      <c r="D185" s="440"/>
      <c r="E185" s="445"/>
      <c r="F185" s="446"/>
      <c r="G185" s="273" t="s">
        <v>410</v>
      </c>
      <c r="H185" s="274" t="str">
        <f>IF(COUNTIFS($G178:$G183,$G185,H178:H183,"&lt;&gt;")=0,"",SUMIF($G178:$G183,$G185,H178:H183))</f>
        <v/>
      </c>
      <c r="I185" s="274" t="str">
        <f t="shared" ref="I185:M185" si="186">IF(COUNTIFS($G178:$G183,$G185,I178:I183,"&lt;&gt;")=0,"",SUMIF($G178:$G183,$G185,I178:I183))</f>
        <v/>
      </c>
      <c r="J185" s="274" t="str">
        <f t="shared" si="186"/>
        <v/>
      </c>
      <c r="K185" s="274" t="str">
        <f t="shared" si="186"/>
        <v/>
      </c>
      <c r="L185" s="274" t="str">
        <f t="shared" si="186"/>
        <v/>
      </c>
      <c r="M185" s="274" t="str">
        <f t="shared" si="186"/>
        <v/>
      </c>
      <c r="N185" s="242" t="str">
        <f t="shared" ref="N185" si="187">IF(COUNT(H185:M185)=0,"",SUM(H185:M185))</f>
        <v/>
      </c>
      <c r="O185" s="274" t="str">
        <f>IF(COUNTIFS($G178:$G183,$G185,O178:O183,"&lt;&gt;")=0,"",SUMIF($G178:$G183,$G185,O178:O183))</f>
        <v/>
      </c>
      <c r="P185" s="274" t="str">
        <f t="shared" ref="P185:T185" si="188">IF(COUNTIFS($G178:$G183,$G185,P178:P183,"&lt;&gt;")=0,"",SUMIF($G178:$G183,$G185,P178:P183))</f>
        <v/>
      </c>
      <c r="Q185" s="274" t="str">
        <f t="shared" si="188"/>
        <v/>
      </c>
      <c r="R185" s="274" t="str">
        <f t="shared" si="188"/>
        <v/>
      </c>
      <c r="S185" s="274" t="str">
        <f t="shared" si="188"/>
        <v/>
      </c>
      <c r="T185" s="274" t="str">
        <f t="shared" si="188"/>
        <v/>
      </c>
      <c r="U185" s="242" t="str">
        <f t="shared" ref="U185" si="189">IF(COUNT(O185:T185)=0,"",SUM(O185:T185))</f>
        <v/>
      </c>
      <c r="V185" s="242" t="str">
        <f t="shared" ref="V185" si="190">IF(COUNT(N185,U185)=0,"",SUM(N185,U185))</f>
        <v/>
      </c>
      <c r="X185" s="272" t="s">
        <v>414</v>
      </c>
      <c r="AA185" s="271">
        <v>6</v>
      </c>
    </row>
    <row r="186" spans="3:27" s="271" customFormat="1" ht="37.5" customHeight="1">
      <c r="C186" s="439"/>
      <c r="D186" s="438" t="s">
        <v>120</v>
      </c>
      <c r="E186" s="532"/>
      <c r="F186" s="534"/>
      <c r="G186" s="268" t="s">
        <v>406</v>
      </c>
      <c r="H186" s="303"/>
      <c r="I186" s="303"/>
      <c r="J186" s="303"/>
      <c r="K186" s="303"/>
      <c r="L186" s="303"/>
      <c r="M186" s="303"/>
      <c r="N186" s="270"/>
      <c r="O186" s="303"/>
      <c r="P186" s="303"/>
      <c r="Q186" s="303"/>
      <c r="R186" s="303"/>
      <c r="S186" s="303"/>
      <c r="T186" s="303"/>
      <c r="U186" s="270"/>
      <c r="V186" s="270"/>
    </row>
    <row r="187" spans="3:27" s="271" customFormat="1" ht="34.5">
      <c r="C187" s="439"/>
      <c r="D187" s="439"/>
      <c r="E187" s="533"/>
      <c r="F187" s="535"/>
      <c r="G187" s="268" t="s">
        <v>410</v>
      </c>
      <c r="H187" s="303"/>
      <c r="I187" s="303"/>
      <c r="J187" s="303"/>
      <c r="K187" s="303"/>
      <c r="L187" s="303"/>
      <c r="M187" s="303"/>
      <c r="N187" s="269" t="str">
        <f>IF(COUNT(H187:M187)=0,"",SUM(H187:M187))</f>
        <v/>
      </c>
      <c r="O187" s="303"/>
      <c r="P187" s="303"/>
      <c r="Q187" s="303"/>
      <c r="R187" s="303"/>
      <c r="S187" s="303"/>
      <c r="T187" s="303"/>
      <c r="U187" s="269" t="str">
        <f>IF(COUNT(O187:T187)=0,"",SUM(O187:T187))</f>
        <v/>
      </c>
      <c r="V187" s="269" t="str">
        <f>IF(COUNT(N187,U187)=0,"",SUM(N187,U187))</f>
        <v/>
      </c>
    </row>
    <row r="188" spans="3:27" s="271" customFormat="1" ht="34.5">
      <c r="C188" s="439"/>
      <c r="D188" s="439"/>
      <c r="E188" s="532"/>
      <c r="F188" s="534"/>
      <c r="G188" s="268" t="s">
        <v>406</v>
      </c>
      <c r="H188" s="303"/>
      <c r="I188" s="303"/>
      <c r="J188" s="303"/>
      <c r="K188" s="303"/>
      <c r="L188" s="303"/>
      <c r="M188" s="303"/>
      <c r="N188" s="270"/>
      <c r="O188" s="303"/>
      <c r="P188" s="303"/>
      <c r="Q188" s="303"/>
      <c r="R188" s="303"/>
      <c r="S188" s="303"/>
      <c r="T188" s="303"/>
      <c r="U188" s="270"/>
      <c r="V188" s="270"/>
    </row>
    <row r="189" spans="3:27" s="271" customFormat="1" ht="34.5">
      <c r="C189" s="439"/>
      <c r="D189" s="439"/>
      <c r="E189" s="533"/>
      <c r="F189" s="535"/>
      <c r="G189" s="268" t="s">
        <v>410</v>
      </c>
      <c r="H189" s="303"/>
      <c r="I189" s="303"/>
      <c r="J189" s="303"/>
      <c r="K189" s="303"/>
      <c r="L189" s="303"/>
      <c r="M189" s="303"/>
      <c r="N189" s="269" t="str">
        <f t="shared" ref="N189" si="191">IF(COUNT(H189:M189)=0,"",SUM(H189:M189))</f>
        <v/>
      </c>
      <c r="O189" s="303"/>
      <c r="P189" s="303"/>
      <c r="Q189" s="303"/>
      <c r="R189" s="303"/>
      <c r="S189" s="303"/>
      <c r="T189" s="303"/>
      <c r="U189" s="269" t="str">
        <f t="shared" ref="U189" si="192">IF(COUNT(O189:T189)=0,"",SUM(O189:T189))</f>
        <v/>
      </c>
      <c r="V189" s="269" t="str">
        <f t="shared" ref="V189" si="193">IF(COUNT(N189,U189)=0,"",SUM(N189,U189))</f>
        <v/>
      </c>
    </row>
    <row r="190" spans="3:27" s="271" customFormat="1" ht="34.5">
      <c r="C190" s="439"/>
      <c r="D190" s="439"/>
      <c r="E190" s="532"/>
      <c r="F190" s="534"/>
      <c r="G190" s="268" t="s">
        <v>406</v>
      </c>
      <c r="H190" s="303"/>
      <c r="I190" s="303"/>
      <c r="J190" s="303"/>
      <c r="K190" s="303"/>
      <c r="L190" s="303"/>
      <c r="M190" s="303"/>
      <c r="N190" s="270"/>
      <c r="O190" s="303"/>
      <c r="P190" s="303"/>
      <c r="Q190" s="303"/>
      <c r="R190" s="303"/>
      <c r="S190" s="303"/>
      <c r="T190" s="303"/>
      <c r="U190" s="270"/>
      <c r="V190" s="270"/>
    </row>
    <row r="191" spans="3:27" s="271" customFormat="1" ht="34.5">
      <c r="C191" s="439"/>
      <c r="D191" s="439"/>
      <c r="E191" s="533"/>
      <c r="F191" s="535"/>
      <c r="G191" s="268" t="s">
        <v>410</v>
      </c>
      <c r="H191" s="303"/>
      <c r="I191" s="303"/>
      <c r="J191" s="303"/>
      <c r="K191" s="303"/>
      <c r="L191" s="303"/>
      <c r="M191" s="303"/>
      <c r="N191" s="269" t="str">
        <f t="shared" ref="N191" si="194">IF(COUNT(H191:M191)=0,"",SUM(H191:M191))</f>
        <v/>
      </c>
      <c r="O191" s="303"/>
      <c r="P191" s="303"/>
      <c r="Q191" s="303"/>
      <c r="R191" s="303"/>
      <c r="S191" s="303"/>
      <c r="T191" s="303"/>
      <c r="U191" s="269" t="str">
        <f t="shared" ref="U191" si="195">IF(COUNT(O191:T191)=0,"",SUM(O191:T191))</f>
        <v/>
      </c>
      <c r="V191" s="269" t="str">
        <f t="shared" ref="V191" si="196">IF(COUNT(N191,U191)=0,"",SUM(N191,U191))</f>
        <v/>
      </c>
    </row>
    <row r="192" spans="3:27" s="271" customFormat="1" ht="34.5">
      <c r="C192" s="439"/>
      <c r="D192" s="439"/>
      <c r="E192" s="443" t="s">
        <v>118</v>
      </c>
      <c r="F192" s="444"/>
      <c r="G192" s="273" t="s">
        <v>406</v>
      </c>
      <c r="H192" s="274" t="str">
        <f>IF(COUNTIFS($G186:$G191,$G192,H186:H191,"&lt;&gt;")=0,"",SUMIF($G186:$G191,$G192,H186:H191))</f>
        <v/>
      </c>
      <c r="I192" s="274" t="str">
        <f t="shared" ref="I192:M192" si="197">IF(COUNTIFS($G186:$G191,$G192,I186:I191,"&lt;&gt;")=0,"",SUMIF($G186:$G191,$G192,I186:I191))</f>
        <v/>
      </c>
      <c r="J192" s="274" t="str">
        <f t="shared" si="197"/>
        <v/>
      </c>
      <c r="K192" s="274" t="str">
        <f t="shared" si="197"/>
        <v/>
      </c>
      <c r="L192" s="274" t="str">
        <f t="shared" si="197"/>
        <v/>
      </c>
      <c r="M192" s="274" t="str">
        <f t="shared" si="197"/>
        <v/>
      </c>
      <c r="N192" s="241"/>
      <c r="O192" s="274" t="str">
        <f>IF(COUNTIFS($G186:$G191,$G192,O186:O191,"&lt;&gt;")=0,"",SUMIF($G186:$G191,$G192,O186:O191))</f>
        <v/>
      </c>
      <c r="P192" s="274" t="str">
        <f t="shared" ref="P192:T192" si="198">IF(COUNTIFS($G186:$G191,$G192,P186:P191,"&lt;&gt;")=0,"",SUMIF($G186:$G191,$G192,P186:P191))</f>
        <v/>
      </c>
      <c r="Q192" s="274" t="str">
        <f t="shared" si="198"/>
        <v/>
      </c>
      <c r="R192" s="274" t="str">
        <f t="shared" si="198"/>
        <v/>
      </c>
      <c r="S192" s="274" t="str">
        <f t="shared" si="198"/>
        <v/>
      </c>
      <c r="T192" s="274" t="str">
        <f t="shared" si="198"/>
        <v/>
      </c>
      <c r="U192" s="241"/>
      <c r="V192" s="241"/>
      <c r="X192" s="272" t="s">
        <v>414</v>
      </c>
      <c r="AA192" s="271">
        <v>7</v>
      </c>
    </row>
    <row r="193" spans="3:27" s="271" customFormat="1" ht="34.5">
      <c r="C193" s="439"/>
      <c r="D193" s="440"/>
      <c r="E193" s="445"/>
      <c r="F193" s="446"/>
      <c r="G193" s="273" t="s">
        <v>410</v>
      </c>
      <c r="H193" s="274" t="str">
        <f>IF(COUNTIFS($G186:$G191,$G193,H186:H191,"&lt;&gt;")=0,"",SUMIF($G186:$G191,$G193,H186:H191))</f>
        <v/>
      </c>
      <c r="I193" s="274" t="str">
        <f t="shared" ref="I193:M193" si="199">IF(COUNTIFS($G186:$G191,$G193,I186:I191,"&lt;&gt;")=0,"",SUMIF($G186:$G191,$G193,I186:I191))</f>
        <v/>
      </c>
      <c r="J193" s="274" t="str">
        <f t="shared" si="199"/>
        <v/>
      </c>
      <c r="K193" s="274" t="str">
        <f t="shared" si="199"/>
        <v/>
      </c>
      <c r="L193" s="274" t="str">
        <f t="shared" si="199"/>
        <v/>
      </c>
      <c r="M193" s="274" t="str">
        <f t="shared" si="199"/>
        <v/>
      </c>
      <c r="N193" s="242" t="str">
        <f t="shared" ref="N193" si="200">IF(COUNT(H193:M193)=0,"",SUM(H193:M193))</f>
        <v/>
      </c>
      <c r="O193" s="274" t="str">
        <f>IF(COUNTIFS($G186:$G191,$G193,O186:O191,"&lt;&gt;")=0,"",SUMIF($G186:$G191,$G193,O186:O191))</f>
        <v/>
      </c>
      <c r="P193" s="274" t="str">
        <f t="shared" ref="P193:T193" si="201">IF(COUNTIFS($G186:$G191,$G193,P186:P191,"&lt;&gt;")=0,"",SUMIF($G186:$G191,$G193,P186:P191))</f>
        <v/>
      </c>
      <c r="Q193" s="274" t="str">
        <f t="shared" si="201"/>
        <v/>
      </c>
      <c r="R193" s="274" t="str">
        <f t="shared" si="201"/>
        <v/>
      </c>
      <c r="S193" s="274" t="str">
        <f t="shared" si="201"/>
        <v/>
      </c>
      <c r="T193" s="274" t="str">
        <f t="shared" si="201"/>
        <v/>
      </c>
      <c r="U193" s="242" t="str">
        <f t="shared" ref="U193" si="202">IF(COUNT(O193:T193)=0,"",SUM(O193:T193))</f>
        <v/>
      </c>
      <c r="V193" s="242" t="str">
        <f t="shared" ref="V193" si="203">IF(COUNT(N193,U193)=0,"",SUM(N193,U193))</f>
        <v/>
      </c>
      <c r="X193" s="272" t="s">
        <v>414</v>
      </c>
      <c r="AA193" s="271">
        <v>8</v>
      </c>
    </row>
    <row r="194" spans="3:27" s="271" customFormat="1" ht="34.5">
      <c r="C194" s="439"/>
      <c r="D194" s="437" t="s">
        <v>121</v>
      </c>
      <c r="E194" s="437"/>
      <c r="F194" s="437"/>
      <c r="G194" s="273" t="s">
        <v>406</v>
      </c>
      <c r="H194" s="274" t="str">
        <f>IF(COUNT(H168,H176,H184,H192)=0,"",SUM(H168,H176,H184,H192))</f>
        <v/>
      </c>
      <c r="I194" s="274" t="str">
        <f t="shared" ref="I194:M194" si="204">IF(COUNT(I168,I176,I184,I192)=0,"",SUM(I168,I176,I184,I192))</f>
        <v/>
      </c>
      <c r="J194" s="274" t="str">
        <f t="shared" si="204"/>
        <v/>
      </c>
      <c r="K194" s="274" t="str">
        <f t="shared" si="204"/>
        <v/>
      </c>
      <c r="L194" s="274" t="str">
        <f t="shared" si="204"/>
        <v/>
      </c>
      <c r="M194" s="274" t="str">
        <f t="shared" si="204"/>
        <v/>
      </c>
      <c r="N194" s="241"/>
      <c r="O194" s="274" t="str">
        <f>IF(COUNT(O168,O176,O184,O192)=0,"",SUM(O168,O176,O184,O192))</f>
        <v/>
      </c>
      <c r="P194" s="274" t="str">
        <f t="shared" ref="P194:T194" si="205">IF(COUNT(P168,P176,P184,P192)=0,"",SUM(P168,P176,P184,P192))</f>
        <v/>
      </c>
      <c r="Q194" s="274" t="str">
        <f t="shared" si="205"/>
        <v/>
      </c>
      <c r="R194" s="274" t="str">
        <f t="shared" si="205"/>
        <v/>
      </c>
      <c r="S194" s="274" t="str">
        <f t="shared" si="205"/>
        <v/>
      </c>
      <c r="T194" s="274" t="str">
        <f t="shared" si="205"/>
        <v/>
      </c>
      <c r="U194" s="241"/>
      <c r="V194" s="241"/>
      <c r="X194" s="272" t="s">
        <v>414</v>
      </c>
    </row>
    <row r="195" spans="3:27" s="271" customFormat="1" ht="34.5">
      <c r="C195" s="440"/>
      <c r="D195" s="437"/>
      <c r="E195" s="437"/>
      <c r="F195" s="437"/>
      <c r="G195" s="273" t="s">
        <v>410</v>
      </c>
      <c r="H195" s="274" t="str">
        <f>IF(COUNT(H169,H177,H185,H193)=0,"",SUM(H169,H177,H185,H193))</f>
        <v/>
      </c>
      <c r="I195" s="274" t="str">
        <f t="shared" ref="I195:M195" si="206">IF(COUNT(I169,I177,I185,I193)=0,"",SUM(I169,I177,I185,I193))</f>
        <v/>
      </c>
      <c r="J195" s="274" t="str">
        <f t="shared" si="206"/>
        <v/>
      </c>
      <c r="K195" s="274" t="str">
        <f t="shared" si="206"/>
        <v/>
      </c>
      <c r="L195" s="274" t="str">
        <f t="shared" si="206"/>
        <v/>
      </c>
      <c r="M195" s="274" t="str">
        <f t="shared" si="206"/>
        <v/>
      </c>
      <c r="N195" s="242" t="str">
        <f t="shared" ref="N195" si="207">IF(COUNT(H195:M195)=0,"",SUM(H195:M195))</f>
        <v/>
      </c>
      <c r="O195" s="274" t="str">
        <f>IF(COUNT(O169,O177,O185,O193)=0,"",SUM(O169,O177,O185,O193))</f>
        <v/>
      </c>
      <c r="P195" s="274" t="str">
        <f t="shared" ref="P195:T195" si="208">IF(COUNT(P169,P177,P185,P193)=0,"",SUM(P169,P177,P185,P193))</f>
        <v/>
      </c>
      <c r="Q195" s="274" t="str">
        <f t="shared" si="208"/>
        <v/>
      </c>
      <c r="R195" s="274" t="str">
        <f t="shared" si="208"/>
        <v/>
      </c>
      <c r="S195" s="274" t="str">
        <f t="shared" si="208"/>
        <v/>
      </c>
      <c r="T195" s="274" t="str">
        <f t="shared" si="208"/>
        <v/>
      </c>
      <c r="U195" s="242" t="str">
        <f t="shared" ref="U195" si="209">IF(COUNT(O195:T195)=0,"",SUM(O195:T195))</f>
        <v/>
      </c>
      <c r="V195" s="242" t="str">
        <f t="shared" ref="V195" si="210">IF(COUNT(N195,U195)=0,"",SUM(N195,U195))</f>
        <v/>
      </c>
      <c r="X195" s="272" t="s">
        <v>414</v>
      </c>
    </row>
    <row r="196" spans="3:27" s="76" customFormat="1" ht="18.75" customHeight="1">
      <c r="C196" s="78" t="s">
        <v>296</v>
      </c>
      <c r="D196" s="73"/>
      <c r="E196" s="73"/>
      <c r="F196" s="73"/>
      <c r="G196" s="74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AA196" s="324"/>
    </row>
    <row r="197" spans="3:27" s="76" customFormat="1" ht="18.75" customHeight="1">
      <c r="C197" s="338"/>
      <c r="D197" s="339"/>
      <c r="E197" s="339"/>
      <c r="F197" s="339"/>
      <c r="G197" s="340"/>
      <c r="H197" s="339"/>
      <c r="I197" s="339"/>
      <c r="J197" s="339"/>
      <c r="K197" s="339"/>
      <c r="L197" s="339"/>
      <c r="M197" s="339"/>
      <c r="N197" s="339"/>
      <c r="O197" s="339"/>
      <c r="P197" s="339"/>
      <c r="Q197" s="339"/>
      <c r="R197" s="339"/>
      <c r="S197" s="339"/>
      <c r="T197" s="339"/>
      <c r="U197" s="339"/>
      <c r="V197" s="339"/>
      <c r="AA197" s="324"/>
    </row>
    <row r="198" spans="3:27" s="76" customFormat="1" ht="18.75" customHeight="1">
      <c r="C198" s="338"/>
      <c r="D198" s="339"/>
      <c r="E198" s="339"/>
      <c r="F198" s="339"/>
      <c r="G198" s="340"/>
      <c r="H198" s="339"/>
      <c r="I198" s="339"/>
      <c r="J198" s="339"/>
      <c r="K198" s="339"/>
      <c r="L198" s="339"/>
      <c r="M198" s="339"/>
      <c r="N198" s="339"/>
      <c r="O198" s="339"/>
      <c r="P198" s="339"/>
      <c r="Q198" s="339"/>
      <c r="R198" s="339"/>
      <c r="S198" s="339"/>
      <c r="T198" s="339"/>
      <c r="U198" s="339"/>
      <c r="V198" s="339"/>
      <c r="AA198" s="324"/>
    </row>
    <row r="199" spans="3:27" s="76" customFormat="1" ht="18.75" customHeight="1">
      <c r="C199" s="338"/>
      <c r="D199" s="339"/>
      <c r="E199" s="339"/>
      <c r="F199" s="339"/>
      <c r="G199" s="340"/>
      <c r="H199" s="339"/>
      <c r="I199" s="339"/>
      <c r="J199" s="339"/>
      <c r="K199" s="339"/>
      <c r="L199" s="339"/>
      <c r="M199" s="339"/>
      <c r="N199" s="339"/>
      <c r="O199" s="339"/>
      <c r="P199" s="339"/>
      <c r="Q199" s="339"/>
      <c r="R199" s="339"/>
      <c r="S199" s="339"/>
      <c r="T199" s="339"/>
      <c r="U199" s="339"/>
      <c r="V199" s="339"/>
      <c r="AA199" s="324"/>
    </row>
    <row r="200" spans="3:27" s="76" customFormat="1" ht="18.75" customHeight="1">
      <c r="C200" s="338"/>
      <c r="D200" s="339"/>
      <c r="E200" s="339"/>
      <c r="F200" s="339"/>
      <c r="G200" s="340"/>
      <c r="H200" s="339"/>
      <c r="I200" s="339"/>
      <c r="J200" s="339"/>
      <c r="K200" s="339"/>
      <c r="L200" s="339"/>
      <c r="M200" s="339"/>
      <c r="N200" s="339"/>
      <c r="O200" s="339"/>
      <c r="P200" s="339"/>
      <c r="Q200" s="339"/>
      <c r="R200" s="339"/>
      <c r="S200" s="339"/>
      <c r="T200" s="339"/>
      <c r="U200" s="339"/>
      <c r="V200" s="339"/>
      <c r="AA200" s="324"/>
    </row>
    <row r="201" spans="3:27" s="76" customFormat="1" ht="18.75" customHeight="1">
      <c r="C201" s="338"/>
      <c r="D201" s="339"/>
      <c r="E201" s="339"/>
      <c r="F201" s="339"/>
      <c r="G201" s="340"/>
      <c r="H201" s="339"/>
      <c r="I201" s="339"/>
      <c r="J201" s="339"/>
      <c r="K201" s="339"/>
      <c r="L201" s="339"/>
      <c r="M201" s="339"/>
      <c r="N201" s="339"/>
      <c r="O201" s="339"/>
      <c r="P201" s="339"/>
      <c r="Q201" s="339"/>
      <c r="R201" s="339"/>
      <c r="S201" s="339"/>
      <c r="T201" s="339"/>
      <c r="U201" s="339"/>
      <c r="V201" s="339"/>
      <c r="AA201" s="324"/>
    </row>
    <row r="202" spans="3:27" s="76" customFormat="1" ht="18.75" customHeight="1">
      <c r="C202" s="338"/>
      <c r="D202" s="339"/>
      <c r="E202" s="339"/>
      <c r="F202" s="339"/>
      <c r="G202" s="340"/>
      <c r="H202" s="339"/>
      <c r="I202" s="339"/>
      <c r="J202" s="339"/>
      <c r="K202" s="339"/>
      <c r="L202" s="339"/>
      <c r="M202" s="339"/>
      <c r="N202" s="339"/>
      <c r="O202" s="339"/>
      <c r="P202" s="339"/>
      <c r="Q202" s="339"/>
      <c r="R202" s="339"/>
      <c r="S202" s="339"/>
      <c r="T202" s="339"/>
      <c r="U202" s="339"/>
      <c r="V202" s="339"/>
      <c r="AA202" s="324"/>
    </row>
    <row r="203" spans="3:27" s="76" customFormat="1" ht="18.75" customHeight="1">
      <c r="C203" s="338"/>
      <c r="D203" s="339"/>
      <c r="E203" s="339"/>
      <c r="F203" s="339"/>
      <c r="G203" s="340"/>
      <c r="H203" s="339"/>
      <c r="I203" s="339"/>
      <c r="J203" s="339"/>
      <c r="K203" s="339"/>
      <c r="L203" s="339"/>
      <c r="M203" s="339"/>
      <c r="N203" s="339"/>
      <c r="O203" s="339"/>
      <c r="P203" s="339"/>
      <c r="Q203" s="339"/>
      <c r="R203" s="339"/>
      <c r="S203" s="339"/>
      <c r="T203" s="339"/>
      <c r="U203" s="339"/>
      <c r="V203" s="339"/>
      <c r="AA203" s="324"/>
    </row>
    <row r="204" spans="3:27" s="76" customFormat="1" ht="18.75" customHeight="1">
      <c r="C204" s="338"/>
      <c r="D204" s="339"/>
      <c r="E204" s="339"/>
      <c r="F204" s="339"/>
      <c r="G204" s="340"/>
      <c r="H204" s="339"/>
      <c r="I204" s="339"/>
      <c r="J204" s="339"/>
      <c r="K204" s="339"/>
      <c r="L204" s="339"/>
      <c r="M204" s="339"/>
      <c r="N204" s="339"/>
      <c r="O204" s="339"/>
      <c r="P204" s="339"/>
      <c r="Q204" s="339"/>
      <c r="R204" s="339"/>
      <c r="S204" s="339"/>
      <c r="T204" s="339"/>
      <c r="U204" s="339"/>
      <c r="V204" s="339"/>
      <c r="AA204" s="324"/>
    </row>
    <row r="205" spans="3:27" s="76" customFormat="1" ht="18.75" customHeight="1">
      <c r="C205" s="338"/>
      <c r="D205" s="339"/>
      <c r="E205" s="339"/>
      <c r="F205" s="339"/>
      <c r="G205" s="340"/>
      <c r="H205" s="339"/>
      <c r="I205" s="339"/>
      <c r="J205" s="339"/>
      <c r="K205" s="339"/>
      <c r="L205" s="339"/>
      <c r="M205" s="339"/>
      <c r="N205" s="339"/>
      <c r="O205" s="339"/>
      <c r="P205" s="339"/>
      <c r="Q205" s="339"/>
      <c r="R205" s="339"/>
      <c r="S205" s="339"/>
      <c r="T205" s="339"/>
      <c r="U205" s="339"/>
      <c r="V205" s="339"/>
      <c r="AA205" s="324"/>
    </row>
    <row r="206" spans="3:27" ht="18.75" customHeight="1">
      <c r="C206" s="341"/>
      <c r="D206" s="341"/>
      <c r="E206" s="341"/>
      <c r="F206" s="341"/>
      <c r="G206" s="341"/>
      <c r="H206" s="342"/>
      <c r="I206" s="342"/>
      <c r="J206" s="342"/>
      <c r="K206" s="342"/>
      <c r="L206" s="342"/>
      <c r="M206" s="342"/>
      <c r="N206" s="342"/>
      <c r="O206" s="342"/>
      <c r="P206" s="342"/>
      <c r="Q206" s="342"/>
      <c r="R206" s="342"/>
      <c r="S206" s="342"/>
      <c r="T206" s="342"/>
      <c r="U206" s="342"/>
      <c r="V206" s="342"/>
    </row>
    <row r="207" spans="3:27" ht="21.95" customHeight="1">
      <c r="C207" s="61" t="s">
        <v>347</v>
      </c>
    </row>
    <row r="208" spans="3:27" ht="21.95" customHeight="1">
      <c r="C208" s="61"/>
    </row>
    <row r="209" spans="3:27" ht="21.95" customHeight="1">
      <c r="C209" s="65" t="s">
        <v>194</v>
      </c>
      <c r="D209" s="66"/>
      <c r="E209" s="66"/>
      <c r="F209" s="66"/>
      <c r="G209" s="66"/>
      <c r="H209" s="66"/>
      <c r="I209" s="66"/>
      <c r="J209" s="66"/>
      <c r="K209" s="66"/>
    </row>
    <row r="210" spans="3:27" ht="21.95" customHeight="1">
      <c r="C210" s="51" t="s">
        <v>28</v>
      </c>
      <c r="E210" s="11" t="s">
        <v>351</v>
      </c>
      <c r="F210" s="209" t="str">
        <f>F6</f>
        <v>（エリア指定断面）</v>
      </c>
    </row>
    <row r="211" spans="3:27" s="68" customFormat="1" ht="21.95" customHeight="1">
      <c r="C211" s="454" t="s">
        <v>103</v>
      </c>
      <c r="D211" s="455"/>
      <c r="E211" s="458" t="s">
        <v>24</v>
      </c>
      <c r="F211" s="458" t="s">
        <v>112</v>
      </c>
      <c r="G211" s="458" t="s">
        <v>113</v>
      </c>
      <c r="H211" s="19" t="s">
        <v>79</v>
      </c>
      <c r="I211" s="19" t="s">
        <v>80</v>
      </c>
      <c r="J211" s="19" t="s">
        <v>81</v>
      </c>
      <c r="K211" s="19" t="s">
        <v>82</v>
      </c>
      <c r="L211" s="19" t="s">
        <v>83</v>
      </c>
      <c r="M211" s="19" t="s">
        <v>84</v>
      </c>
      <c r="N211" s="19" t="s">
        <v>98</v>
      </c>
      <c r="O211" s="19" t="s">
        <v>85</v>
      </c>
      <c r="P211" s="19" t="s">
        <v>86</v>
      </c>
      <c r="Q211" s="19" t="s">
        <v>87</v>
      </c>
      <c r="R211" s="19" t="s">
        <v>88</v>
      </c>
      <c r="S211" s="19" t="s">
        <v>89</v>
      </c>
      <c r="T211" s="19" t="s">
        <v>94</v>
      </c>
      <c r="U211" s="19" t="s">
        <v>99</v>
      </c>
      <c r="V211" s="19" t="s">
        <v>100</v>
      </c>
      <c r="W211" s="62"/>
      <c r="X211" s="226" t="s">
        <v>415</v>
      </c>
      <c r="AA211" s="315"/>
    </row>
    <row r="212" spans="3:27" s="68" customFormat="1" ht="21.95" customHeight="1">
      <c r="C212" s="456"/>
      <c r="D212" s="457"/>
      <c r="E212" s="459"/>
      <c r="F212" s="459"/>
      <c r="G212" s="459"/>
      <c r="H212" s="266" t="s">
        <v>459</v>
      </c>
      <c r="I212" s="266" t="s">
        <v>454</v>
      </c>
      <c r="J212" s="266" t="s">
        <v>456</v>
      </c>
      <c r="K212" s="266" t="s">
        <v>456</v>
      </c>
      <c r="L212" s="266" t="s">
        <v>454</v>
      </c>
      <c r="M212" s="266" t="s">
        <v>457</v>
      </c>
      <c r="N212" s="23"/>
      <c r="O212" s="266" t="s">
        <v>454</v>
      </c>
      <c r="P212" s="266" t="s">
        <v>455</v>
      </c>
      <c r="Q212" s="266" t="s">
        <v>455</v>
      </c>
      <c r="R212" s="266" t="s">
        <v>460</v>
      </c>
      <c r="S212" s="266" t="s">
        <v>460</v>
      </c>
      <c r="T212" s="266" t="s">
        <v>461</v>
      </c>
      <c r="U212" s="23"/>
      <c r="V212" s="23"/>
      <c r="W212" s="62"/>
      <c r="X212" s="226" t="s">
        <v>416</v>
      </c>
      <c r="AA212" s="315"/>
    </row>
    <row r="213" spans="3:27" s="271" customFormat="1" ht="37.5" customHeight="1">
      <c r="C213" s="438" t="s">
        <v>122</v>
      </c>
      <c r="D213" s="438" t="s">
        <v>117</v>
      </c>
      <c r="E213" s="532"/>
      <c r="F213" s="534"/>
      <c r="G213" s="268" t="s">
        <v>406</v>
      </c>
      <c r="H213" s="303"/>
      <c r="I213" s="303"/>
      <c r="J213" s="303"/>
      <c r="K213" s="303"/>
      <c r="L213" s="303"/>
      <c r="M213" s="303"/>
      <c r="N213" s="270"/>
      <c r="O213" s="303"/>
      <c r="P213" s="303"/>
      <c r="Q213" s="303"/>
      <c r="R213" s="303"/>
      <c r="S213" s="303"/>
      <c r="T213" s="303"/>
      <c r="U213" s="270"/>
      <c r="V213" s="270"/>
    </row>
    <row r="214" spans="3:27" s="271" customFormat="1" ht="37.5" customHeight="1">
      <c r="C214" s="439"/>
      <c r="D214" s="439"/>
      <c r="E214" s="533"/>
      <c r="F214" s="535"/>
      <c r="G214" s="268" t="s">
        <v>410</v>
      </c>
      <c r="H214" s="303"/>
      <c r="I214" s="303"/>
      <c r="J214" s="303"/>
      <c r="K214" s="303"/>
      <c r="L214" s="303"/>
      <c r="M214" s="303"/>
      <c r="N214" s="269" t="str">
        <f>IF(COUNT(H214:M214)=0,"",SUM(H214:M214))</f>
        <v/>
      </c>
      <c r="O214" s="303"/>
      <c r="P214" s="303"/>
      <c r="Q214" s="303"/>
      <c r="R214" s="303"/>
      <c r="S214" s="303"/>
      <c r="T214" s="303"/>
      <c r="U214" s="269" t="str">
        <f>IF(COUNT(O214:T214)=0,"",SUM(O214:T214))</f>
        <v/>
      </c>
      <c r="V214" s="269" t="str">
        <f>IF(COUNT(N214,U214)=0,"",SUM(N214,U214))</f>
        <v/>
      </c>
    </row>
    <row r="215" spans="3:27" s="271" customFormat="1" ht="37.5" customHeight="1">
      <c r="C215" s="439"/>
      <c r="D215" s="439"/>
      <c r="E215" s="532"/>
      <c r="F215" s="534"/>
      <c r="G215" s="268" t="s">
        <v>406</v>
      </c>
      <c r="H215" s="303"/>
      <c r="I215" s="303"/>
      <c r="J215" s="303"/>
      <c r="K215" s="303"/>
      <c r="L215" s="303"/>
      <c r="M215" s="303"/>
      <c r="N215" s="270"/>
      <c r="O215" s="303"/>
      <c r="P215" s="303"/>
      <c r="Q215" s="303"/>
      <c r="R215" s="303"/>
      <c r="S215" s="303"/>
      <c r="T215" s="303"/>
      <c r="U215" s="270"/>
      <c r="V215" s="270"/>
    </row>
    <row r="216" spans="3:27" s="271" customFormat="1" ht="37.5" customHeight="1">
      <c r="C216" s="439"/>
      <c r="D216" s="439"/>
      <c r="E216" s="533"/>
      <c r="F216" s="535"/>
      <c r="G216" s="268" t="s">
        <v>410</v>
      </c>
      <c r="H216" s="303"/>
      <c r="I216" s="303"/>
      <c r="J216" s="303"/>
      <c r="K216" s="303"/>
      <c r="L216" s="303"/>
      <c r="M216" s="303"/>
      <c r="N216" s="269" t="str">
        <f t="shared" ref="N216" si="211">IF(COUNT(H216:M216)=0,"",SUM(H216:M216))</f>
        <v/>
      </c>
      <c r="O216" s="303"/>
      <c r="P216" s="303"/>
      <c r="Q216" s="303"/>
      <c r="R216" s="303"/>
      <c r="S216" s="303"/>
      <c r="T216" s="303"/>
      <c r="U216" s="269" t="str">
        <f t="shared" ref="U216" si="212">IF(COUNT(O216:T216)=0,"",SUM(O216:T216))</f>
        <v/>
      </c>
      <c r="V216" s="269" t="str">
        <f t="shared" ref="V216" si="213">IF(COUNT(N216,U216)=0,"",SUM(N216,U216))</f>
        <v/>
      </c>
    </row>
    <row r="217" spans="3:27" s="271" customFormat="1" ht="37.5" customHeight="1">
      <c r="C217" s="439"/>
      <c r="D217" s="439"/>
      <c r="E217" s="532"/>
      <c r="F217" s="534"/>
      <c r="G217" s="268" t="s">
        <v>406</v>
      </c>
      <c r="H217" s="303"/>
      <c r="I217" s="303"/>
      <c r="J217" s="303"/>
      <c r="K217" s="303"/>
      <c r="L217" s="303"/>
      <c r="M217" s="303"/>
      <c r="N217" s="270"/>
      <c r="O217" s="303"/>
      <c r="P217" s="303"/>
      <c r="Q217" s="303"/>
      <c r="R217" s="303"/>
      <c r="S217" s="303"/>
      <c r="T217" s="303"/>
      <c r="U217" s="270"/>
      <c r="V217" s="270"/>
    </row>
    <row r="218" spans="3:27" s="271" customFormat="1" ht="37.5" customHeight="1">
      <c r="C218" s="439"/>
      <c r="D218" s="439"/>
      <c r="E218" s="533"/>
      <c r="F218" s="535"/>
      <c r="G218" s="268" t="s">
        <v>410</v>
      </c>
      <c r="H218" s="303"/>
      <c r="I218" s="303"/>
      <c r="J218" s="303"/>
      <c r="K218" s="303"/>
      <c r="L218" s="303"/>
      <c r="M218" s="303"/>
      <c r="N218" s="269" t="str">
        <f t="shared" ref="N218" si="214">IF(COUNT(H218:M218)=0,"",SUM(H218:M218))</f>
        <v/>
      </c>
      <c r="O218" s="303"/>
      <c r="P218" s="303"/>
      <c r="Q218" s="303"/>
      <c r="R218" s="303"/>
      <c r="S218" s="303"/>
      <c r="T218" s="303"/>
      <c r="U218" s="269" t="str">
        <f t="shared" ref="U218" si="215">IF(COUNT(O218:T218)=0,"",SUM(O218:T218))</f>
        <v/>
      </c>
      <c r="V218" s="269" t="str">
        <f t="shared" ref="V218" si="216">IF(COUNT(N218,U218)=0,"",SUM(N218,U218))</f>
        <v/>
      </c>
    </row>
    <row r="219" spans="3:27" s="271" customFormat="1" ht="37.5" customHeight="1">
      <c r="C219" s="439"/>
      <c r="D219" s="439"/>
      <c r="E219" s="443" t="s">
        <v>118</v>
      </c>
      <c r="F219" s="444"/>
      <c r="G219" s="273" t="s">
        <v>406</v>
      </c>
      <c r="H219" s="274" t="str">
        <f t="shared" ref="H219:M219" si="217">IF(COUNTIFS($G213:$G218,$G219,H213:H218,"&lt;&gt;")=0,"",SUMIF($G213:$G218,$G219,H213:H218))</f>
        <v/>
      </c>
      <c r="I219" s="274" t="str">
        <f t="shared" si="217"/>
        <v/>
      </c>
      <c r="J219" s="274" t="str">
        <f t="shared" si="217"/>
        <v/>
      </c>
      <c r="K219" s="274" t="str">
        <f t="shared" si="217"/>
        <v/>
      </c>
      <c r="L219" s="274" t="str">
        <f t="shared" si="217"/>
        <v/>
      </c>
      <c r="M219" s="274" t="str">
        <f t="shared" si="217"/>
        <v/>
      </c>
      <c r="N219" s="241"/>
      <c r="O219" s="274" t="str">
        <f t="shared" ref="O219:T219" si="218">IF(COUNTIFS($G213:$G218,$G219,O213:O218,"&lt;&gt;")=0,"",SUMIF($G213:$G218,$G219,O213:O218))</f>
        <v/>
      </c>
      <c r="P219" s="274" t="str">
        <f t="shared" si="218"/>
        <v/>
      </c>
      <c r="Q219" s="274" t="str">
        <f t="shared" si="218"/>
        <v/>
      </c>
      <c r="R219" s="274" t="str">
        <f t="shared" si="218"/>
        <v/>
      </c>
      <c r="S219" s="274" t="str">
        <f t="shared" si="218"/>
        <v/>
      </c>
      <c r="T219" s="274" t="str">
        <f t="shared" si="218"/>
        <v/>
      </c>
      <c r="U219" s="241"/>
      <c r="V219" s="241"/>
      <c r="X219" s="272" t="s">
        <v>414</v>
      </c>
      <c r="AA219" s="271">
        <v>1</v>
      </c>
    </row>
    <row r="220" spans="3:27" s="271" customFormat="1" ht="37.5" customHeight="1">
      <c r="C220" s="439"/>
      <c r="D220" s="440"/>
      <c r="E220" s="445"/>
      <c r="F220" s="446"/>
      <c r="G220" s="273" t="s">
        <v>410</v>
      </c>
      <c r="H220" s="274" t="str">
        <f t="shared" ref="H220:M220" si="219">IF(COUNTIFS($G213:$G218,$G220,H213:H218,"&lt;&gt;")=0,"",SUMIF($G213:$G218,$G220,H213:H218))</f>
        <v/>
      </c>
      <c r="I220" s="274" t="str">
        <f t="shared" si="219"/>
        <v/>
      </c>
      <c r="J220" s="274" t="str">
        <f t="shared" si="219"/>
        <v/>
      </c>
      <c r="K220" s="274" t="str">
        <f t="shared" si="219"/>
        <v/>
      </c>
      <c r="L220" s="274" t="str">
        <f t="shared" si="219"/>
        <v/>
      </c>
      <c r="M220" s="274" t="str">
        <f t="shared" si="219"/>
        <v/>
      </c>
      <c r="N220" s="242" t="str">
        <f t="shared" ref="N220" si="220">IF(COUNT(H220:M220)=0,"",SUM(H220:M220))</f>
        <v/>
      </c>
      <c r="O220" s="274" t="str">
        <f t="shared" ref="O220:T220" si="221">IF(COUNTIFS($G213:$G218,$G220,O213:O218,"&lt;&gt;")=0,"",SUMIF($G213:$G218,$G220,O213:O218))</f>
        <v/>
      </c>
      <c r="P220" s="274" t="str">
        <f t="shared" si="221"/>
        <v/>
      </c>
      <c r="Q220" s="274" t="str">
        <f t="shared" si="221"/>
        <v/>
      </c>
      <c r="R220" s="274" t="str">
        <f t="shared" si="221"/>
        <v/>
      </c>
      <c r="S220" s="274" t="str">
        <f t="shared" si="221"/>
        <v/>
      </c>
      <c r="T220" s="274" t="str">
        <f t="shared" si="221"/>
        <v/>
      </c>
      <c r="U220" s="242" t="str">
        <f t="shared" ref="U220" si="222">IF(COUNT(O220:T220)=0,"",SUM(O220:T220))</f>
        <v/>
      </c>
      <c r="V220" s="242" t="str">
        <f t="shared" ref="V220" si="223">IF(COUNT(N220,U220)=0,"",SUM(N220,U220))</f>
        <v/>
      </c>
      <c r="X220" s="272" t="s">
        <v>414</v>
      </c>
      <c r="AA220" s="271">
        <v>2</v>
      </c>
    </row>
    <row r="221" spans="3:27" s="271" customFormat="1" ht="37.5" customHeight="1">
      <c r="C221" s="439"/>
      <c r="D221" s="438" t="s">
        <v>346</v>
      </c>
      <c r="E221" s="532"/>
      <c r="F221" s="534"/>
      <c r="G221" s="268" t="s">
        <v>406</v>
      </c>
      <c r="H221" s="303"/>
      <c r="I221" s="303"/>
      <c r="J221" s="303"/>
      <c r="K221" s="303"/>
      <c r="L221" s="303"/>
      <c r="M221" s="303"/>
      <c r="N221" s="270"/>
      <c r="O221" s="303"/>
      <c r="P221" s="303"/>
      <c r="Q221" s="303"/>
      <c r="R221" s="303"/>
      <c r="S221" s="303"/>
      <c r="T221" s="303"/>
      <c r="U221" s="270"/>
      <c r="V221" s="270"/>
    </row>
    <row r="222" spans="3:27" s="271" customFormat="1" ht="37.5" customHeight="1">
      <c r="C222" s="439"/>
      <c r="D222" s="439"/>
      <c r="E222" s="533"/>
      <c r="F222" s="535"/>
      <c r="G222" s="268" t="s">
        <v>410</v>
      </c>
      <c r="H222" s="303"/>
      <c r="I222" s="303"/>
      <c r="J222" s="303"/>
      <c r="K222" s="303"/>
      <c r="L222" s="303"/>
      <c r="M222" s="303"/>
      <c r="N222" s="269" t="str">
        <f>IF(COUNT(H222:M222)=0,"",SUM(H222:M222))</f>
        <v/>
      </c>
      <c r="O222" s="303"/>
      <c r="P222" s="303"/>
      <c r="Q222" s="303"/>
      <c r="R222" s="303"/>
      <c r="S222" s="303"/>
      <c r="T222" s="303"/>
      <c r="U222" s="269" t="str">
        <f>IF(COUNT(O222:T222)=0,"",SUM(O222:T222))</f>
        <v/>
      </c>
      <c r="V222" s="269" t="str">
        <f>IF(COUNT(N222,U222)=0,"",SUM(N222,U222))</f>
        <v/>
      </c>
    </row>
    <row r="223" spans="3:27" s="271" customFormat="1" ht="37.5" customHeight="1">
      <c r="C223" s="439"/>
      <c r="D223" s="439"/>
      <c r="E223" s="532"/>
      <c r="F223" s="534"/>
      <c r="G223" s="268" t="s">
        <v>406</v>
      </c>
      <c r="H223" s="303"/>
      <c r="I223" s="303"/>
      <c r="J223" s="303"/>
      <c r="K223" s="303"/>
      <c r="L223" s="303"/>
      <c r="M223" s="303"/>
      <c r="N223" s="270"/>
      <c r="O223" s="303"/>
      <c r="P223" s="303"/>
      <c r="Q223" s="303"/>
      <c r="R223" s="303"/>
      <c r="S223" s="303"/>
      <c r="T223" s="303"/>
      <c r="U223" s="270"/>
      <c r="V223" s="270"/>
    </row>
    <row r="224" spans="3:27" s="271" customFormat="1" ht="37.5" customHeight="1">
      <c r="C224" s="439"/>
      <c r="D224" s="439"/>
      <c r="E224" s="533"/>
      <c r="F224" s="535"/>
      <c r="G224" s="268" t="s">
        <v>410</v>
      </c>
      <c r="H224" s="303"/>
      <c r="I224" s="303"/>
      <c r="J224" s="303"/>
      <c r="K224" s="303"/>
      <c r="L224" s="303"/>
      <c r="M224" s="303"/>
      <c r="N224" s="269" t="str">
        <f t="shared" ref="N224" si="224">IF(COUNT(H224:M224)=0,"",SUM(H224:M224))</f>
        <v/>
      </c>
      <c r="O224" s="303"/>
      <c r="P224" s="303"/>
      <c r="Q224" s="303"/>
      <c r="R224" s="303"/>
      <c r="S224" s="303"/>
      <c r="T224" s="303"/>
      <c r="U224" s="269" t="str">
        <f t="shared" ref="U224" si="225">IF(COUNT(O224:T224)=0,"",SUM(O224:T224))</f>
        <v/>
      </c>
      <c r="V224" s="269" t="str">
        <f t="shared" ref="V224" si="226">IF(COUNT(N224,U224)=0,"",SUM(N224,U224))</f>
        <v/>
      </c>
    </row>
    <row r="225" spans="3:27" s="271" customFormat="1" ht="37.5" customHeight="1">
      <c r="C225" s="439"/>
      <c r="D225" s="439"/>
      <c r="E225" s="532"/>
      <c r="F225" s="534"/>
      <c r="G225" s="268" t="s">
        <v>406</v>
      </c>
      <c r="H225" s="303"/>
      <c r="I225" s="303"/>
      <c r="J225" s="303"/>
      <c r="K225" s="303"/>
      <c r="L225" s="303"/>
      <c r="M225" s="303"/>
      <c r="N225" s="270"/>
      <c r="O225" s="303"/>
      <c r="P225" s="303"/>
      <c r="Q225" s="303"/>
      <c r="R225" s="303"/>
      <c r="S225" s="303"/>
      <c r="T225" s="303"/>
      <c r="U225" s="270"/>
      <c r="V225" s="270"/>
    </row>
    <row r="226" spans="3:27" s="271" customFormat="1" ht="37.5" customHeight="1">
      <c r="C226" s="439"/>
      <c r="D226" s="439"/>
      <c r="E226" s="533"/>
      <c r="F226" s="535"/>
      <c r="G226" s="268" t="s">
        <v>410</v>
      </c>
      <c r="H226" s="303"/>
      <c r="I226" s="303"/>
      <c r="J226" s="303"/>
      <c r="K226" s="303"/>
      <c r="L226" s="303"/>
      <c r="M226" s="303"/>
      <c r="N226" s="269" t="str">
        <f t="shared" ref="N226" si="227">IF(COUNT(H226:M226)=0,"",SUM(H226:M226))</f>
        <v/>
      </c>
      <c r="O226" s="303"/>
      <c r="P226" s="303"/>
      <c r="Q226" s="303"/>
      <c r="R226" s="303"/>
      <c r="S226" s="303"/>
      <c r="T226" s="303"/>
      <c r="U226" s="269" t="str">
        <f t="shared" ref="U226" si="228">IF(COUNT(O226:T226)=0,"",SUM(O226:T226))</f>
        <v/>
      </c>
      <c r="V226" s="269" t="str">
        <f t="shared" ref="V226" si="229">IF(COUNT(N226,U226)=0,"",SUM(N226,U226))</f>
        <v/>
      </c>
    </row>
    <row r="227" spans="3:27" s="271" customFormat="1" ht="37.5" customHeight="1">
      <c r="C227" s="439"/>
      <c r="D227" s="439"/>
      <c r="E227" s="443" t="s">
        <v>118</v>
      </c>
      <c r="F227" s="444"/>
      <c r="G227" s="273" t="s">
        <v>406</v>
      </c>
      <c r="H227" s="274" t="str">
        <f>IF(COUNTIFS($G221:$G226,$G227,H221:H226,"&lt;&gt;")=0,"",SUMIF($G221:$G226,$G227,H221:H226))</f>
        <v/>
      </c>
      <c r="I227" s="274" t="str">
        <f t="shared" ref="I227:M227" si="230">IF(COUNTIFS($G221:$G226,$G227,I221:I226,"&lt;&gt;")=0,"",SUMIF($G221:$G226,$G227,I221:I226))</f>
        <v/>
      </c>
      <c r="J227" s="274" t="str">
        <f t="shared" si="230"/>
        <v/>
      </c>
      <c r="K227" s="274" t="str">
        <f t="shared" si="230"/>
        <v/>
      </c>
      <c r="L227" s="274" t="str">
        <f t="shared" si="230"/>
        <v/>
      </c>
      <c r="M227" s="274" t="str">
        <f t="shared" si="230"/>
        <v/>
      </c>
      <c r="N227" s="241"/>
      <c r="O227" s="274" t="str">
        <f>IF(COUNTIFS($G221:$G226,$G227,O221:O226,"&lt;&gt;")=0,"",SUMIF($G221:$G226,$G227,O221:O226))</f>
        <v/>
      </c>
      <c r="P227" s="274" t="str">
        <f t="shared" ref="P227:T227" si="231">IF(COUNTIFS($G221:$G226,$G227,P221:P226,"&lt;&gt;")=0,"",SUMIF($G221:$G226,$G227,P221:P226))</f>
        <v/>
      </c>
      <c r="Q227" s="274" t="str">
        <f t="shared" si="231"/>
        <v/>
      </c>
      <c r="R227" s="274" t="str">
        <f t="shared" si="231"/>
        <v/>
      </c>
      <c r="S227" s="274" t="str">
        <f t="shared" si="231"/>
        <v/>
      </c>
      <c r="T227" s="274" t="str">
        <f t="shared" si="231"/>
        <v/>
      </c>
      <c r="U227" s="241"/>
      <c r="V227" s="241"/>
      <c r="X227" s="272" t="s">
        <v>414</v>
      </c>
      <c r="AA227" s="271">
        <v>3</v>
      </c>
    </row>
    <row r="228" spans="3:27" s="271" customFormat="1" ht="37.5" customHeight="1">
      <c r="C228" s="439"/>
      <c r="D228" s="440"/>
      <c r="E228" s="445"/>
      <c r="F228" s="446"/>
      <c r="G228" s="273" t="s">
        <v>410</v>
      </c>
      <c r="H228" s="274" t="str">
        <f>IF(COUNTIFS($G221:$G226,$G228,H221:H226,"&lt;&gt;")=0,"",SUMIF($G221:$G226,$G228,H221:H226))</f>
        <v/>
      </c>
      <c r="I228" s="274" t="str">
        <f t="shared" ref="I228:M228" si="232">IF(COUNTIFS($G221:$G226,$G228,I221:I226,"&lt;&gt;")=0,"",SUMIF($G221:$G226,$G228,I221:I226))</f>
        <v/>
      </c>
      <c r="J228" s="274" t="str">
        <f t="shared" si="232"/>
        <v/>
      </c>
      <c r="K228" s="274" t="str">
        <f t="shared" si="232"/>
        <v/>
      </c>
      <c r="L228" s="274" t="str">
        <f t="shared" si="232"/>
        <v/>
      </c>
      <c r="M228" s="274" t="str">
        <f t="shared" si="232"/>
        <v/>
      </c>
      <c r="N228" s="242" t="str">
        <f t="shared" ref="N228" si="233">IF(COUNT(H228:M228)=0,"",SUM(H228:M228))</f>
        <v/>
      </c>
      <c r="O228" s="274" t="str">
        <f>IF(COUNTIFS($G221:$G226,$G228,O221:O226,"&lt;&gt;")=0,"",SUMIF($G221:$G226,$G228,O221:O226))</f>
        <v/>
      </c>
      <c r="P228" s="274" t="str">
        <f t="shared" ref="P228:T228" si="234">IF(COUNTIFS($G221:$G226,$G228,P221:P226,"&lt;&gt;")=0,"",SUMIF($G221:$G226,$G228,P221:P226))</f>
        <v/>
      </c>
      <c r="Q228" s="274" t="str">
        <f t="shared" si="234"/>
        <v/>
      </c>
      <c r="R228" s="274" t="str">
        <f t="shared" si="234"/>
        <v/>
      </c>
      <c r="S228" s="274" t="str">
        <f t="shared" si="234"/>
        <v/>
      </c>
      <c r="T228" s="274" t="str">
        <f t="shared" si="234"/>
        <v/>
      </c>
      <c r="U228" s="242" t="str">
        <f t="shared" ref="U228" si="235">IF(COUNT(O228:T228)=0,"",SUM(O228:T228))</f>
        <v/>
      </c>
      <c r="V228" s="242" t="str">
        <f t="shared" ref="V228" si="236">IF(COUNT(N228,U228)=0,"",SUM(N228,U228))</f>
        <v/>
      </c>
      <c r="X228" s="272" t="s">
        <v>414</v>
      </c>
      <c r="AA228" s="271">
        <v>4</v>
      </c>
    </row>
    <row r="229" spans="3:27" s="271" customFormat="1" ht="37.5" customHeight="1">
      <c r="C229" s="439"/>
      <c r="D229" s="438" t="s">
        <v>119</v>
      </c>
      <c r="E229" s="532"/>
      <c r="F229" s="534"/>
      <c r="G229" s="268" t="s">
        <v>406</v>
      </c>
      <c r="H229" s="303"/>
      <c r="I229" s="303"/>
      <c r="J229" s="303"/>
      <c r="K229" s="303"/>
      <c r="L229" s="303"/>
      <c r="M229" s="303"/>
      <c r="N229" s="270"/>
      <c r="O229" s="303"/>
      <c r="P229" s="303"/>
      <c r="Q229" s="303"/>
      <c r="R229" s="303"/>
      <c r="S229" s="303"/>
      <c r="T229" s="303"/>
      <c r="U229" s="270"/>
      <c r="V229" s="270"/>
    </row>
    <row r="230" spans="3:27" s="271" customFormat="1" ht="34.5">
      <c r="C230" s="439"/>
      <c r="D230" s="439"/>
      <c r="E230" s="533"/>
      <c r="F230" s="535"/>
      <c r="G230" s="268" t="s">
        <v>410</v>
      </c>
      <c r="H230" s="303"/>
      <c r="I230" s="303"/>
      <c r="J230" s="303"/>
      <c r="K230" s="303"/>
      <c r="L230" s="303"/>
      <c r="M230" s="303"/>
      <c r="N230" s="269" t="str">
        <f>IF(COUNT(H230:M230)=0,"",SUM(H230:M230))</f>
        <v/>
      </c>
      <c r="O230" s="303"/>
      <c r="P230" s="303"/>
      <c r="Q230" s="303"/>
      <c r="R230" s="303"/>
      <c r="S230" s="303"/>
      <c r="T230" s="303"/>
      <c r="U230" s="269" t="str">
        <f>IF(COUNT(O230:T230)=0,"",SUM(O230:T230))</f>
        <v/>
      </c>
      <c r="V230" s="269" t="str">
        <f>IF(COUNT(N230,U230)=0,"",SUM(N230,U230))</f>
        <v/>
      </c>
    </row>
    <row r="231" spans="3:27" s="271" customFormat="1" ht="34.5">
      <c r="C231" s="439"/>
      <c r="D231" s="439"/>
      <c r="E231" s="532"/>
      <c r="F231" s="534"/>
      <c r="G231" s="268" t="s">
        <v>406</v>
      </c>
      <c r="H231" s="303"/>
      <c r="I231" s="303"/>
      <c r="J231" s="303"/>
      <c r="K231" s="303"/>
      <c r="L231" s="303"/>
      <c r="M231" s="303"/>
      <c r="N231" s="270"/>
      <c r="O231" s="303"/>
      <c r="P231" s="303"/>
      <c r="Q231" s="303"/>
      <c r="R231" s="303"/>
      <c r="S231" s="303"/>
      <c r="T231" s="303"/>
      <c r="U231" s="270"/>
      <c r="V231" s="270"/>
    </row>
    <row r="232" spans="3:27" s="271" customFormat="1" ht="34.5">
      <c r="C232" s="439"/>
      <c r="D232" s="439"/>
      <c r="E232" s="533"/>
      <c r="F232" s="535"/>
      <c r="G232" s="268" t="s">
        <v>410</v>
      </c>
      <c r="H232" s="303"/>
      <c r="I232" s="303"/>
      <c r="J232" s="303"/>
      <c r="K232" s="303"/>
      <c r="L232" s="303"/>
      <c r="M232" s="303"/>
      <c r="N232" s="269" t="str">
        <f t="shared" ref="N232" si="237">IF(COUNT(H232:M232)=0,"",SUM(H232:M232))</f>
        <v/>
      </c>
      <c r="O232" s="303"/>
      <c r="P232" s="303"/>
      <c r="Q232" s="303"/>
      <c r="R232" s="303"/>
      <c r="S232" s="303"/>
      <c r="T232" s="303"/>
      <c r="U232" s="269" t="str">
        <f t="shared" ref="U232" si="238">IF(COUNT(O232:T232)=0,"",SUM(O232:T232))</f>
        <v/>
      </c>
      <c r="V232" s="269" t="str">
        <f t="shared" ref="V232" si="239">IF(COUNT(N232,U232)=0,"",SUM(N232,U232))</f>
        <v/>
      </c>
    </row>
    <row r="233" spans="3:27" s="271" customFormat="1" ht="34.5">
      <c r="C233" s="439"/>
      <c r="D233" s="439"/>
      <c r="E233" s="532"/>
      <c r="F233" s="534"/>
      <c r="G233" s="268" t="s">
        <v>406</v>
      </c>
      <c r="H233" s="303"/>
      <c r="I233" s="303"/>
      <c r="J233" s="303"/>
      <c r="K233" s="303"/>
      <c r="L233" s="303"/>
      <c r="M233" s="303"/>
      <c r="N233" s="270"/>
      <c r="O233" s="303"/>
      <c r="P233" s="303"/>
      <c r="Q233" s="303"/>
      <c r="R233" s="303"/>
      <c r="S233" s="303"/>
      <c r="T233" s="303"/>
      <c r="U233" s="270"/>
      <c r="V233" s="270"/>
    </row>
    <row r="234" spans="3:27" s="271" customFormat="1" ht="34.5">
      <c r="C234" s="439"/>
      <c r="D234" s="439"/>
      <c r="E234" s="533"/>
      <c r="F234" s="535"/>
      <c r="G234" s="268" t="s">
        <v>410</v>
      </c>
      <c r="H234" s="303"/>
      <c r="I234" s="303"/>
      <c r="J234" s="303"/>
      <c r="K234" s="303"/>
      <c r="L234" s="303"/>
      <c r="M234" s="303"/>
      <c r="N234" s="269" t="str">
        <f t="shared" ref="N234" si="240">IF(COUNT(H234:M234)=0,"",SUM(H234:M234))</f>
        <v/>
      </c>
      <c r="O234" s="303"/>
      <c r="P234" s="303"/>
      <c r="Q234" s="303"/>
      <c r="R234" s="303"/>
      <c r="S234" s="303"/>
      <c r="T234" s="303"/>
      <c r="U234" s="269" t="str">
        <f t="shared" ref="U234" si="241">IF(COUNT(O234:T234)=0,"",SUM(O234:T234))</f>
        <v/>
      </c>
      <c r="V234" s="269" t="str">
        <f t="shared" ref="V234" si="242">IF(COUNT(N234,U234)=0,"",SUM(N234,U234))</f>
        <v/>
      </c>
    </row>
    <row r="235" spans="3:27" s="271" customFormat="1" ht="34.5">
      <c r="C235" s="439"/>
      <c r="D235" s="439"/>
      <c r="E235" s="443" t="s">
        <v>118</v>
      </c>
      <c r="F235" s="444"/>
      <c r="G235" s="273" t="s">
        <v>406</v>
      </c>
      <c r="H235" s="274" t="str">
        <f>IF(COUNTIFS($G229:$G234,$G235,H229:H234,"&lt;&gt;")=0,"",SUMIF($G229:$G234,$G235,H229:H234))</f>
        <v/>
      </c>
      <c r="I235" s="274" t="str">
        <f t="shared" ref="I235:M235" si="243">IF(COUNTIFS($G229:$G234,$G235,I229:I234,"&lt;&gt;")=0,"",SUMIF($G229:$G234,$G235,I229:I234))</f>
        <v/>
      </c>
      <c r="J235" s="274" t="str">
        <f t="shared" si="243"/>
        <v/>
      </c>
      <c r="K235" s="274" t="str">
        <f t="shared" si="243"/>
        <v/>
      </c>
      <c r="L235" s="274" t="str">
        <f t="shared" si="243"/>
        <v/>
      </c>
      <c r="M235" s="274" t="str">
        <f t="shared" si="243"/>
        <v/>
      </c>
      <c r="N235" s="241"/>
      <c r="O235" s="274" t="str">
        <f>IF(COUNTIFS($G229:$G234,$G235,O229:O234,"&lt;&gt;")=0,"",SUMIF($G229:$G234,$G235,O229:O234))</f>
        <v/>
      </c>
      <c r="P235" s="274" t="str">
        <f t="shared" ref="P235:T235" si="244">IF(COUNTIFS($G229:$G234,$G235,P229:P234,"&lt;&gt;")=0,"",SUMIF($G229:$G234,$G235,P229:P234))</f>
        <v/>
      </c>
      <c r="Q235" s="274" t="str">
        <f t="shared" si="244"/>
        <v/>
      </c>
      <c r="R235" s="274" t="str">
        <f t="shared" si="244"/>
        <v/>
      </c>
      <c r="S235" s="274" t="str">
        <f t="shared" si="244"/>
        <v/>
      </c>
      <c r="T235" s="274" t="str">
        <f t="shared" si="244"/>
        <v/>
      </c>
      <c r="U235" s="241"/>
      <c r="V235" s="241"/>
      <c r="X235" s="272" t="s">
        <v>414</v>
      </c>
      <c r="AA235" s="271">
        <v>5</v>
      </c>
    </row>
    <row r="236" spans="3:27" s="271" customFormat="1" ht="34.5">
      <c r="C236" s="439"/>
      <c r="D236" s="440"/>
      <c r="E236" s="445"/>
      <c r="F236" s="446"/>
      <c r="G236" s="273" t="s">
        <v>410</v>
      </c>
      <c r="H236" s="274" t="str">
        <f>IF(COUNTIFS($G229:$G234,$G236,H229:H234,"&lt;&gt;")=0,"",SUMIF($G229:$G234,$G236,H229:H234))</f>
        <v/>
      </c>
      <c r="I236" s="274" t="str">
        <f t="shared" ref="I236:M236" si="245">IF(COUNTIFS($G229:$G234,$G236,I229:I234,"&lt;&gt;")=0,"",SUMIF($G229:$G234,$G236,I229:I234))</f>
        <v/>
      </c>
      <c r="J236" s="274" t="str">
        <f t="shared" si="245"/>
        <v/>
      </c>
      <c r="K236" s="274" t="str">
        <f t="shared" si="245"/>
        <v/>
      </c>
      <c r="L236" s="274" t="str">
        <f t="shared" si="245"/>
        <v/>
      </c>
      <c r="M236" s="274" t="str">
        <f t="shared" si="245"/>
        <v/>
      </c>
      <c r="N236" s="242" t="str">
        <f t="shared" ref="N236" si="246">IF(COUNT(H236:M236)=0,"",SUM(H236:M236))</f>
        <v/>
      </c>
      <c r="O236" s="274" t="str">
        <f>IF(COUNTIFS($G229:$G234,$G236,O229:O234,"&lt;&gt;")=0,"",SUMIF($G229:$G234,$G236,O229:O234))</f>
        <v/>
      </c>
      <c r="P236" s="274" t="str">
        <f t="shared" ref="P236:T236" si="247">IF(COUNTIFS($G229:$G234,$G236,P229:P234,"&lt;&gt;")=0,"",SUMIF($G229:$G234,$G236,P229:P234))</f>
        <v/>
      </c>
      <c r="Q236" s="274" t="str">
        <f t="shared" si="247"/>
        <v/>
      </c>
      <c r="R236" s="274" t="str">
        <f t="shared" si="247"/>
        <v/>
      </c>
      <c r="S236" s="274" t="str">
        <f t="shared" si="247"/>
        <v/>
      </c>
      <c r="T236" s="274" t="str">
        <f t="shared" si="247"/>
        <v/>
      </c>
      <c r="U236" s="242" t="str">
        <f t="shared" ref="U236" si="248">IF(COUNT(O236:T236)=0,"",SUM(O236:T236))</f>
        <v/>
      </c>
      <c r="V236" s="242" t="str">
        <f t="shared" ref="V236" si="249">IF(COUNT(N236,U236)=0,"",SUM(N236,U236))</f>
        <v/>
      </c>
      <c r="X236" s="272" t="s">
        <v>414</v>
      </c>
      <c r="AA236" s="271">
        <v>6</v>
      </c>
    </row>
    <row r="237" spans="3:27" s="271" customFormat="1" ht="37.5" customHeight="1">
      <c r="C237" s="439"/>
      <c r="D237" s="438" t="s">
        <v>120</v>
      </c>
      <c r="E237" s="532"/>
      <c r="F237" s="534"/>
      <c r="G237" s="268" t="s">
        <v>406</v>
      </c>
      <c r="H237" s="303"/>
      <c r="I237" s="303"/>
      <c r="J237" s="303"/>
      <c r="K237" s="303"/>
      <c r="L237" s="303"/>
      <c r="M237" s="303"/>
      <c r="N237" s="270"/>
      <c r="O237" s="303"/>
      <c r="P237" s="303"/>
      <c r="Q237" s="303"/>
      <c r="R237" s="303"/>
      <c r="S237" s="303"/>
      <c r="T237" s="303"/>
      <c r="U237" s="270"/>
      <c r="V237" s="270"/>
    </row>
    <row r="238" spans="3:27" s="271" customFormat="1" ht="34.5">
      <c r="C238" s="439"/>
      <c r="D238" s="439"/>
      <c r="E238" s="533"/>
      <c r="F238" s="535"/>
      <c r="G238" s="268" t="s">
        <v>410</v>
      </c>
      <c r="H238" s="303"/>
      <c r="I238" s="303"/>
      <c r="J238" s="303"/>
      <c r="K238" s="303"/>
      <c r="L238" s="303"/>
      <c r="M238" s="303"/>
      <c r="N238" s="269" t="str">
        <f>IF(COUNT(H238:M238)=0,"",SUM(H238:M238))</f>
        <v/>
      </c>
      <c r="O238" s="303"/>
      <c r="P238" s="303"/>
      <c r="Q238" s="303"/>
      <c r="R238" s="303"/>
      <c r="S238" s="303"/>
      <c r="T238" s="303"/>
      <c r="U238" s="269" t="str">
        <f>IF(COUNT(O238:T238)=0,"",SUM(O238:T238))</f>
        <v/>
      </c>
      <c r="V238" s="269" t="str">
        <f>IF(COUNT(N238,U238)=0,"",SUM(N238,U238))</f>
        <v/>
      </c>
    </row>
    <row r="239" spans="3:27" s="271" customFormat="1" ht="34.5">
      <c r="C239" s="439"/>
      <c r="D239" s="439"/>
      <c r="E239" s="532"/>
      <c r="F239" s="534"/>
      <c r="G239" s="268" t="s">
        <v>406</v>
      </c>
      <c r="H239" s="303"/>
      <c r="I239" s="303"/>
      <c r="J239" s="303"/>
      <c r="K239" s="303"/>
      <c r="L239" s="303"/>
      <c r="M239" s="303"/>
      <c r="N239" s="270"/>
      <c r="O239" s="303"/>
      <c r="P239" s="303"/>
      <c r="Q239" s="303"/>
      <c r="R239" s="303"/>
      <c r="S239" s="303"/>
      <c r="T239" s="303"/>
      <c r="U239" s="270"/>
      <c r="V239" s="270"/>
    </row>
    <row r="240" spans="3:27" s="271" customFormat="1" ht="34.5">
      <c r="C240" s="439"/>
      <c r="D240" s="439"/>
      <c r="E240" s="533"/>
      <c r="F240" s="535"/>
      <c r="G240" s="268" t="s">
        <v>410</v>
      </c>
      <c r="H240" s="303"/>
      <c r="I240" s="303"/>
      <c r="J240" s="303"/>
      <c r="K240" s="303"/>
      <c r="L240" s="303"/>
      <c r="M240" s="303"/>
      <c r="N240" s="269" t="str">
        <f t="shared" ref="N240" si="250">IF(COUNT(H240:M240)=0,"",SUM(H240:M240))</f>
        <v/>
      </c>
      <c r="O240" s="303"/>
      <c r="P240" s="303"/>
      <c r="Q240" s="303"/>
      <c r="R240" s="303"/>
      <c r="S240" s="303"/>
      <c r="T240" s="303"/>
      <c r="U240" s="269" t="str">
        <f t="shared" ref="U240" si="251">IF(COUNT(O240:T240)=0,"",SUM(O240:T240))</f>
        <v/>
      </c>
      <c r="V240" s="269" t="str">
        <f t="shared" ref="V240" si="252">IF(COUNT(N240,U240)=0,"",SUM(N240,U240))</f>
        <v/>
      </c>
    </row>
    <row r="241" spans="3:27" s="271" customFormat="1" ht="34.5">
      <c r="C241" s="439"/>
      <c r="D241" s="439"/>
      <c r="E241" s="532"/>
      <c r="F241" s="534"/>
      <c r="G241" s="268" t="s">
        <v>406</v>
      </c>
      <c r="H241" s="303"/>
      <c r="I241" s="303"/>
      <c r="J241" s="303"/>
      <c r="K241" s="303"/>
      <c r="L241" s="303"/>
      <c r="M241" s="303"/>
      <c r="N241" s="270"/>
      <c r="O241" s="303"/>
      <c r="P241" s="303"/>
      <c r="Q241" s="303"/>
      <c r="R241" s="303"/>
      <c r="S241" s="303"/>
      <c r="T241" s="303"/>
      <c r="U241" s="270"/>
      <c r="V241" s="270"/>
    </row>
    <row r="242" spans="3:27" s="271" customFormat="1" ht="34.5">
      <c r="C242" s="439"/>
      <c r="D242" s="439"/>
      <c r="E242" s="533"/>
      <c r="F242" s="535"/>
      <c r="G242" s="268" t="s">
        <v>410</v>
      </c>
      <c r="H242" s="303"/>
      <c r="I242" s="303"/>
      <c r="J242" s="303"/>
      <c r="K242" s="303"/>
      <c r="L242" s="303"/>
      <c r="M242" s="303"/>
      <c r="N242" s="269" t="str">
        <f t="shared" ref="N242" si="253">IF(COUNT(H242:M242)=0,"",SUM(H242:M242))</f>
        <v/>
      </c>
      <c r="O242" s="303"/>
      <c r="P242" s="303"/>
      <c r="Q242" s="303"/>
      <c r="R242" s="303"/>
      <c r="S242" s="303"/>
      <c r="T242" s="303"/>
      <c r="U242" s="269" t="str">
        <f t="shared" ref="U242" si="254">IF(COUNT(O242:T242)=0,"",SUM(O242:T242))</f>
        <v/>
      </c>
      <c r="V242" s="269" t="str">
        <f t="shared" ref="V242" si="255">IF(COUNT(N242,U242)=0,"",SUM(N242,U242))</f>
        <v/>
      </c>
    </row>
    <row r="243" spans="3:27" s="271" customFormat="1" ht="34.5">
      <c r="C243" s="439"/>
      <c r="D243" s="439"/>
      <c r="E243" s="443" t="s">
        <v>118</v>
      </c>
      <c r="F243" s="444"/>
      <c r="G243" s="273" t="s">
        <v>406</v>
      </c>
      <c r="H243" s="274" t="str">
        <f>IF(COUNTIFS($G237:$G242,$G243,H237:H242,"&lt;&gt;")=0,"",SUMIF($G237:$G242,$G243,H237:H242))</f>
        <v/>
      </c>
      <c r="I243" s="274" t="str">
        <f t="shared" ref="I243:M243" si="256">IF(COUNTIFS($G237:$G242,$G243,I237:I242,"&lt;&gt;")=0,"",SUMIF($G237:$G242,$G243,I237:I242))</f>
        <v/>
      </c>
      <c r="J243" s="274" t="str">
        <f t="shared" si="256"/>
        <v/>
      </c>
      <c r="K243" s="274" t="str">
        <f t="shared" si="256"/>
        <v/>
      </c>
      <c r="L243" s="274" t="str">
        <f t="shared" si="256"/>
        <v/>
      </c>
      <c r="M243" s="274" t="str">
        <f t="shared" si="256"/>
        <v/>
      </c>
      <c r="N243" s="241"/>
      <c r="O243" s="274" t="str">
        <f>IF(COUNTIFS($G237:$G242,$G243,O237:O242,"&lt;&gt;")=0,"",SUMIF($G237:$G242,$G243,O237:O242))</f>
        <v/>
      </c>
      <c r="P243" s="274" t="str">
        <f t="shared" ref="P243:T243" si="257">IF(COUNTIFS($G237:$G242,$G243,P237:P242,"&lt;&gt;")=0,"",SUMIF($G237:$G242,$G243,P237:P242))</f>
        <v/>
      </c>
      <c r="Q243" s="274" t="str">
        <f t="shared" si="257"/>
        <v/>
      </c>
      <c r="R243" s="274" t="str">
        <f t="shared" si="257"/>
        <v/>
      </c>
      <c r="S243" s="274" t="str">
        <f t="shared" si="257"/>
        <v/>
      </c>
      <c r="T243" s="274" t="str">
        <f t="shared" si="257"/>
        <v/>
      </c>
      <c r="U243" s="241"/>
      <c r="V243" s="241"/>
      <c r="X243" s="272" t="s">
        <v>414</v>
      </c>
      <c r="AA243" s="271">
        <v>7</v>
      </c>
    </row>
    <row r="244" spans="3:27" s="271" customFormat="1" ht="34.5">
      <c r="C244" s="439"/>
      <c r="D244" s="440"/>
      <c r="E244" s="445"/>
      <c r="F244" s="446"/>
      <c r="G244" s="273" t="s">
        <v>410</v>
      </c>
      <c r="H244" s="274" t="str">
        <f>IF(COUNTIFS($G237:$G242,$G244,H237:H242,"&lt;&gt;")=0,"",SUMIF($G237:$G242,$G244,H237:H242))</f>
        <v/>
      </c>
      <c r="I244" s="274" t="str">
        <f t="shared" ref="I244:M244" si="258">IF(COUNTIFS($G237:$G242,$G244,I237:I242,"&lt;&gt;")=0,"",SUMIF($G237:$G242,$G244,I237:I242))</f>
        <v/>
      </c>
      <c r="J244" s="274" t="str">
        <f t="shared" si="258"/>
        <v/>
      </c>
      <c r="K244" s="274" t="str">
        <f t="shared" si="258"/>
        <v/>
      </c>
      <c r="L244" s="274" t="str">
        <f t="shared" si="258"/>
        <v/>
      </c>
      <c r="M244" s="274" t="str">
        <f t="shared" si="258"/>
        <v/>
      </c>
      <c r="N244" s="242" t="str">
        <f t="shared" ref="N244" si="259">IF(COUNT(H244:M244)=0,"",SUM(H244:M244))</f>
        <v/>
      </c>
      <c r="O244" s="274" t="str">
        <f>IF(COUNTIFS($G237:$G242,$G244,O237:O242,"&lt;&gt;")=0,"",SUMIF($G237:$G242,$G244,O237:O242))</f>
        <v/>
      </c>
      <c r="P244" s="274" t="str">
        <f t="shared" ref="P244:T244" si="260">IF(COUNTIFS($G237:$G242,$G244,P237:P242,"&lt;&gt;")=0,"",SUMIF($G237:$G242,$G244,P237:P242))</f>
        <v/>
      </c>
      <c r="Q244" s="274" t="str">
        <f t="shared" si="260"/>
        <v/>
      </c>
      <c r="R244" s="274" t="str">
        <f t="shared" si="260"/>
        <v/>
      </c>
      <c r="S244" s="274" t="str">
        <f t="shared" si="260"/>
        <v/>
      </c>
      <c r="T244" s="274" t="str">
        <f t="shared" si="260"/>
        <v/>
      </c>
      <c r="U244" s="242" t="str">
        <f t="shared" ref="U244" si="261">IF(COUNT(O244:T244)=0,"",SUM(O244:T244))</f>
        <v/>
      </c>
      <c r="V244" s="242" t="str">
        <f t="shared" ref="V244" si="262">IF(COUNT(N244,U244)=0,"",SUM(N244,U244))</f>
        <v/>
      </c>
      <c r="X244" s="272" t="s">
        <v>414</v>
      </c>
      <c r="AA244" s="271">
        <v>8</v>
      </c>
    </row>
    <row r="245" spans="3:27" s="271" customFormat="1" ht="34.5">
      <c r="C245" s="439"/>
      <c r="D245" s="437" t="s">
        <v>121</v>
      </c>
      <c r="E245" s="437"/>
      <c r="F245" s="437"/>
      <c r="G245" s="273" t="s">
        <v>406</v>
      </c>
      <c r="H245" s="274" t="str">
        <f>IF(COUNT(H219,H227,H235,H243)=0,"",SUM(H219,H227,H235,H243))</f>
        <v/>
      </c>
      <c r="I245" s="274" t="str">
        <f t="shared" ref="I245:M245" si="263">IF(COUNT(I219,I227,I235,I243)=0,"",SUM(I219,I227,I235,I243))</f>
        <v/>
      </c>
      <c r="J245" s="274" t="str">
        <f t="shared" si="263"/>
        <v/>
      </c>
      <c r="K245" s="274" t="str">
        <f t="shared" si="263"/>
        <v/>
      </c>
      <c r="L245" s="274" t="str">
        <f t="shared" si="263"/>
        <v/>
      </c>
      <c r="M245" s="274" t="str">
        <f t="shared" si="263"/>
        <v/>
      </c>
      <c r="N245" s="241"/>
      <c r="O245" s="274" t="str">
        <f>IF(COUNT(O219,O227,O235,O243)=0,"",SUM(O219,O227,O235,O243))</f>
        <v/>
      </c>
      <c r="P245" s="274" t="str">
        <f t="shared" ref="P245:T245" si="264">IF(COUNT(P219,P227,P235,P243)=0,"",SUM(P219,P227,P235,P243))</f>
        <v/>
      </c>
      <c r="Q245" s="274" t="str">
        <f t="shared" si="264"/>
        <v/>
      </c>
      <c r="R245" s="274" t="str">
        <f t="shared" si="264"/>
        <v/>
      </c>
      <c r="S245" s="274" t="str">
        <f t="shared" si="264"/>
        <v/>
      </c>
      <c r="T245" s="274" t="str">
        <f t="shared" si="264"/>
        <v/>
      </c>
      <c r="U245" s="241"/>
      <c r="V245" s="241"/>
      <c r="X245" s="272" t="s">
        <v>414</v>
      </c>
    </row>
    <row r="246" spans="3:27" s="271" customFormat="1" ht="34.5">
      <c r="C246" s="440"/>
      <c r="D246" s="437"/>
      <c r="E246" s="437"/>
      <c r="F246" s="437"/>
      <c r="G246" s="273" t="s">
        <v>410</v>
      </c>
      <c r="H246" s="274" t="str">
        <f>IF(COUNT(H220,H228,H236,H244)=0,"",SUM(H220,H228,H236,H244))</f>
        <v/>
      </c>
      <c r="I246" s="274" t="str">
        <f t="shared" ref="I246:M246" si="265">IF(COUNT(I220,I228,I236,I244)=0,"",SUM(I220,I228,I236,I244))</f>
        <v/>
      </c>
      <c r="J246" s="274" t="str">
        <f t="shared" si="265"/>
        <v/>
      </c>
      <c r="K246" s="274" t="str">
        <f t="shared" si="265"/>
        <v/>
      </c>
      <c r="L246" s="274" t="str">
        <f t="shared" si="265"/>
        <v/>
      </c>
      <c r="M246" s="274" t="str">
        <f t="shared" si="265"/>
        <v/>
      </c>
      <c r="N246" s="242" t="str">
        <f t="shared" ref="N246" si="266">IF(COUNT(H246:M246)=0,"",SUM(H246:M246))</f>
        <v/>
      </c>
      <c r="O246" s="274" t="str">
        <f>IF(COUNT(O220,O228,O236,O244)=0,"",SUM(O220,O228,O236,O244))</f>
        <v/>
      </c>
      <c r="P246" s="274" t="str">
        <f t="shared" ref="P246:T246" si="267">IF(COUNT(P220,P228,P236,P244)=0,"",SUM(P220,P228,P236,P244))</f>
        <v/>
      </c>
      <c r="Q246" s="274" t="str">
        <f t="shared" si="267"/>
        <v/>
      </c>
      <c r="R246" s="274" t="str">
        <f t="shared" si="267"/>
        <v/>
      </c>
      <c r="S246" s="274" t="str">
        <f t="shared" si="267"/>
        <v/>
      </c>
      <c r="T246" s="274" t="str">
        <f t="shared" si="267"/>
        <v/>
      </c>
      <c r="U246" s="242" t="str">
        <f t="shared" ref="U246" si="268">IF(COUNT(O246:T246)=0,"",SUM(O246:T246))</f>
        <v/>
      </c>
      <c r="V246" s="242" t="str">
        <f t="shared" ref="V246" si="269">IF(COUNT(N246,U246)=0,"",SUM(N246,U246))</f>
        <v/>
      </c>
      <c r="X246" s="272" t="s">
        <v>414</v>
      </c>
    </row>
    <row r="247" spans="3:27" s="76" customFormat="1" ht="18.75" customHeight="1">
      <c r="C247" s="78" t="s">
        <v>296</v>
      </c>
      <c r="D247" s="73"/>
      <c r="E247" s="73"/>
      <c r="F247" s="73"/>
      <c r="G247" s="74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AA247" s="324"/>
    </row>
    <row r="248" spans="3:27" s="76" customFormat="1" ht="18.75" customHeight="1">
      <c r="C248" s="338"/>
      <c r="D248" s="339"/>
      <c r="E248" s="339"/>
      <c r="F248" s="339"/>
      <c r="G248" s="340"/>
      <c r="H248" s="339"/>
      <c r="I248" s="339"/>
      <c r="J248" s="339"/>
      <c r="K248" s="339"/>
      <c r="L248" s="339"/>
      <c r="M248" s="339"/>
      <c r="N248" s="339"/>
      <c r="O248" s="339"/>
      <c r="P248" s="339"/>
      <c r="Q248" s="339"/>
      <c r="R248" s="339"/>
      <c r="S248" s="339"/>
      <c r="T248" s="339"/>
      <c r="U248" s="339"/>
      <c r="V248" s="339"/>
      <c r="AA248" s="324"/>
    </row>
    <row r="249" spans="3:27" s="76" customFormat="1" ht="18.75" customHeight="1">
      <c r="C249" s="338"/>
      <c r="D249" s="339"/>
      <c r="E249" s="339"/>
      <c r="F249" s="339"/>
      <c r="G249" s="340"/>
      <c r="H249" s="339"/>
      <c r="I249" s="339"/>
      <c r="J249" s="339"/>
      <c r="K249" s="339"/>
      <c r="L249" s="339"/>
      <c r="M249" s="339"/>
      <c r="N249" s="339"/>
      <c r="O249" s="339"/>
      <c r="P249" s="339"/>
      <c r="Q249" s="339"/>
      <c r="R249" s="339"/>
      <c r="S249" s="339"/>
      <c r="T249" s="339"/>
      <c r="U249" s="339"/>
      <c r="V249" s="339"/>
      <c r="AA249" s="324"/>
    </row>
    <row r="250" spans="3:27" s="76" customFormat="1" ht="18.75" customHeight="1">
      <c r="C250" s="338"/>
      <c r="D250" s="339"/>
      <c r="E250" s="339"/>
      <c r="F250" s="339"/>
      <c r="G250" s="340"/>
      <c r="H250" s="339"/>
      <c r="I250" s="339"/>
      <c r="J250" s="339"/>
      <c r="K250" s="339"/>
      <c r="L250" s="339"/>
      <c r="M250" s="339"/>
      <c r="N250" s="339"/>
      <c r="O250" s="339"/>
      <c r="P250" s="339"/>
      <c r="Q250" s="339"/>
      <c r="R250" s="339"/>
      <c r="S250" s="339"/>
      <c r="T250" s="339"/>
      <c r="U250" s="339"/>
      <c r="V250" s="339"/>
      <c r="AA250" s="324"/>
    </row>
    <row r="251" spans="3:27" s="76" customFormat="1" ht="18.75" customHeight="1">
      <c r="C251" s="338"/>
      <c r="D251" s="339"/>
      <c r="E251" s="339"/>
      <c r="F251" s="339"/>
      <c r="G251" s="340"/>
      <c r="H251" s="339"/>
      <c r="I251" s="339"/>
      <c r="J251" s="339"/>
      <c r="K251" s="339"/>
      <c r="L251" s="339"/>
      <c r="M251" s="339"/>
      <c r="N251" s="339"/>
      <c r="O251" s="339"/>
      <c r="P251" s="339"/>
      <c r="Q251" s="339"/>
      <c r="R251" s="339"/>
      <c r="S251" s="339"/>
      <c r="T251" s="339"/>
      <c r="U251" s="339"/>
      <c r="V251" s="339"/>
      <c r="AA251" s="324"/>
    </row>
    <row r="252" spans="3:27" s="76" customFormat="1" ht="18.75" customHeight="1">
      <c r="C252" s="338"/>
      <c r="D252" s="339"/>
      <c r="E252" s="339"/>
      <c r="F252" s="339"/>
      <c r="G252" s="340"/>
      <c r="H252" s="339"/>
      <c r="I252" s="339"/>
      <c r="J252" s="339"/>
      <c r="K252" s="339"/>
      <c r="L252" s="339"/>
      <c r="M252" s="339"/>
      <c r="N252" s="339"/>
      <c r="O252" s="339"/>
      <c r="P252" s="339"/>
      <c r="Q252" s="339"/>
      <c r="R252" s="339"/>
      <c r="S252" s="339"/>
      <c r="T252" s="339"/>
      <c r="U252" s="339"/>
      <c r="V252" s="339"/>
      <c r="AA252" s="324"/>
    </row>
    <row r="253" spans="3:27" s="76" customFormat="1" ht="18.75" customHeight="1">
      <c r="C253" s="338"/>
      <c r="D253" s="339"/>
      <c r="E253" s="339"/>
      <c r="F253" s="339"/>
      <c r="G253" s="340"/>
      <c r="H253" s="339"/>
      <c r="I253" s="339"/>
      <c r="J253" s="339"/>
      <c r="K253" s="339"/>
      <c r="L253" s="339"/>
      <c r="M253" s="339"/>
      <c r="N253" s="339"/>
      <c r="O253" s="339"/>
      <c r="P253" s="339"/>
      <c r="Q253" s="339"/>
      <c r="R253" s="339"/>
      <c r="S253" s="339"/>
      <c r="T253" s="339"/>
      <c r="U253" s="339"/>
      <c r="V253" s="339"/>
      <c r="AA253" s="324"/>
    </row>
    <row r="254" spans="3:27" s="76" customFormat="1" ht="18.75" customHeight="1">
      <c r="C254" s="338"/>
      <c r="D254" s="339"/>
      <c r="E254" s="339"/>
      <c r="F254" s="339"/>
      <c r="G254" s="340"/>
      <c r="H254" s="339"/>
      <c r="I254" s="339"/>
      <c r="J254" s="339"/>
      <c r="K254" s="339"/>
      <c r="L254" s="339"/>
      <c r="M254" s="339"/>
      <c r="N254" s="339"/>
      <c r="O254" s="339"/>
      <c r="P254" s="339"/>
      <c r="Q254" s="339"/>
      <c r="R254" s="339"/>
      <c r="S254" s="339"/>
      <c r="T254" s="339"/>
      <c r="U254" s="339"/>
      <c r="V254" s="339"/>
      <c r="AA254" s="324"/>
    </row>
    <row r="255" spans="3:27" s="76" customFormat="1" ht="18.75" customHeight="1">
      <c r="C255" s="338"/>
      <c r="D255" s="339"/>
      <c r="E255" s="339"/>
      <c r="F255" s="339"/>
      <c r="G255" s="340"/>
      <c r="H255" s="339"/>
      <c r="I255" s="339"/>
      <c r="J255" s="339"/>
      <c r="K255" s="339"/>
      <c r="L255" s="339"/>
      <c r="M255" s="339"/>
      <c r="N255" s="339"/>
      <c r="O255" s="339"/>
      <c r="P255" s="339"/>
      <c r="Q255" s="339"/>
      <c r="R255" s="339"/>
      <c r="S255" s="339"/>
      <c r="T255" s="339"/>
      <c r="U255" s="339"/>
      <c r="V255" s="339"/>
      <c r="AA255" s="324"/>
    </row>
    <row r="256" spans="3:27" s="76" customFormat="1" ht="18.75" customHeight="1">
      <c r="C256" s="338"/>
      <c r="D256" s="339"/>
      <c r="E256" s="339"/>
      <c r="F256" s="339"/>
      <c r="G256" s="340"/>
      <c r="H256" s="339"/>
      <c r="I256" s="339"/>
      <c r="J256" s="339"/>
      <c r="K256" s="339"/>
      <c r="L256" s="339"/>
      <c r="M256" s="339"/>
      <c r="N256" s="339"/>
      <c r="O256" s="339"/>
      <c r="P256" s="339"/>
      <c r="Q256" s="339"/>
      <c r="R256" s="339"/>
      <c r="S256" s="339"/>
      <c r="T256" s="339"/>
      <c r="U256" s="339"/>
      <c r="V256" s="339"/>
      <c r="AA256" s="324"/>
    </row>
    <row r="257" spans="3:27" ht="18.75" customHeight="1">
      <c r="C257" s="341"/>
      <c r="D257" s="341"/>
      <c r="E257" s="341"/>
      <c r="F257" s="341"/>
      <c r="G257" s="341"/>
      <c r="H257" s="342"/>
      <c r="I257" s="342"/>
      <c r="J257" s="342"/>
      <c r="K257" s="342"/>
      <c r="L257" s="342"/>
      <c r="M257" s="342"/>
      <c r="N257" s="342"/>
      <c r="O257" s="342"/>
      <c r="P257" s="342"/>
      <c r="Q257" s="342"/>
      <c r="R257" s="342"/>
      <c r="S257" s="342"/>
      <c r="T257" s="342"/>
      <c r="U257" s="342"/>
      <c r="V257" s="342"/>
    </row>
    <row r="258" spans="3:27" ht="21.95" customHeight="1">
      <c r="C258" s="61" t="s">
        <v>347</v>
      </c>
    </row>
    <row r="259" spans="3:27" ht="21.95" customHeight="1">
      <c r="C259" s="61"/>
    </row>
    <row r="260" spans="3:27" ht="21.95" customHeight="1">
      <c r="C260" s="65" t="s">
        <v>194</v>
      </c>
      <c r="D260" s="66"/>
      <c r="E260" s="66"/>
      <c r="F260" s="66"/>
      <c r="G260" s="66"/>
      <c r="H260" s="66"/>
      <c r="I260" s="66"/>
      <c r="J260" s="66"/>
      <c r="K260" s="66"/>
    </row>
    <row r="261" spans="3:27" ht="21.95" customHeight="1">
      <c r="C261" s="51" t="s">
        <v>28</v>
      </c>
      <c r="E261" s="11" t="s">
        <v>352</v>
      </c>
      <c r="F261" s="209" t="str">
        <f>F6</f>
        <v>（エリア指定断面）</v>
      </c>
    </row>
    <row r="262" spans="3:27" s="68" customFormat="1" ht="21.95" customHeight="1">
      <c r="C262" s="454" t="s">
        <v>103</v>
      </c>
      <c r="D262" s="455"/>
      <c r="E262" s="458" t="s">
        <v>24</v>
      </c>
      <c r="F262" s="458" t="s">
        <v>112</v>
      </c>
      <c r="G262" s="458" t="s">
        <v>113</v>
      </c>
      <c r="H262" s="19" t="s">
        <v>79</v>
      </c>
      <c r="I262" s="19" t="s">
        <v>80</v>
      </c>
      <c r="J262" s="19" t="s">
        <v>81</v>
      </c>
      <c r="K262" s="19" t="s">
        <v>82</v>
      </c>
      <c r="L262" s="19" t="s">
        <v>83</v>
      </c>
      <c r="M262" s="19" t="s">
        <v>84</v>
      </c>
      <c r="N262" s="19" t="s">
        <v>98</v>
      </c>
      <c r="O262" s="19" t="s">
        <v>85</v>
      </c>
      <c r="P262" s="19" t="s">
        <v>86</v>
      </c>
      <c r="Q262" s="19" t="s">
        <v>87</v>
      </c>
      <c r="R262" s="19" t="s">
        <v>88</v>
      </c>
      <c r="S262" s="19" t="s">
        <v>89</v>
      </c>
      <c r="T262" s="19" t="s">
        <v>94</v>
      </c>
      <c r="U262" s="19" t="s">
        <v>99</v>
      </c>
      <c r="V262" s="19" t="s">
        <v>100</v>
      </c>
      <c r="W262" s="62"/>
      <c r="X262" s="226" t="s">
        <v>415</v>
      </c>
      <c r="AA262" s="315"/>
    </row>
    <row r="263" spans="3:27" s="68" customFormat="1" ht="21.95" customHeight="1">
      <c r="C263" s="456"/>
      <c r="D263" s="457"/>
      <c r="E263" s="459"/>
      <c r="F263" s="459"/>
      <c r="G263" s="459"/>
      <c r="H263" s="266" t="s">
        <v>459</v>
      </c>
      <c r="I263" s="266" t="s">
        <v>454</v>
      </c>
      <c r="J263" s="266" t="s">
        <v>454</v>
      </c>
      <c r="K263" s="266" t="s">
        <v>456</v>
      </c>
      <c r="L263" s="266" t="s">
        <v>454</v>
      </c>
      <c r="M263" s="266" t="s">
        <v>457</v>
      </c>
      <c r="N263" s="23"/>
      <c r="O263" s="266" t="s">
        <v>454</v>
      </c>
      <c r="P263" s="266" t="s">
        <v>462</v>
      </c>
      <c r="Q263" s="266" t="s">
        <v>462</v>
      </c>
      <c r="R263" s="266" t="s">
        <v>459</v>
      </c>
      <c r="S263" s="266" t="s">
        <v>459</v>
      </c>
      <c r="T263" s="266" t="s">
        <v>463</v>
      </c>
      <c r="U263" s="23"/>
      <c r="V263" s="23"/>
      <c r="W263" s="62"/>
      <c r="X263" s="226" t="s">
        <v>416</v>
      </c>
      <c r="AA263" s="315"/>
    </row>
    <row r="264" spans="3:27" s="271" customFormat="1" ht="37.5" customHeight="1">
      <c r="C264" s="438" t="s">
        <v>122</v>
      </c>
      <c r="D264" s="438" t="s">
        <v>117</v>
      </c>
      <c r="E264" s="532"/>
      <c r="F264" s="534"/>
      <c r="G264" s="268" t="s">
        <v>406</v>
      </c>
      <c r="H264" s="303"/>
      <c r="I264" s="303"/>
      <c r="J264" s="303"/>
      <c r="K264" s="303"/>
      <c r="L264" s="303"/>
      <c r="M264" s="303"/>
      <c r="N264" s="270"/>
      <c r="O264" s="303"/>
      <c r="P264" s="303"/>
      <c r="Q264" s="303"/>
      <c r="R264" s="303"/>
      <c r="S264" s="303"/>
      <c r="T264" s="303"/>
      <c r="U264" s="270"/>
      <c r="V264" s="270"/>
    </row>
    <row r="265" spans="3:27" s="271" customFormat="1" ht="37.5" customHeight="1">
      <c r="C265" s="439"/>
      <c r="D265" s="439"/>
      <c r="E265" s="533"/>
      <c r="F265" s="535"/>
      <c r="G265" s="268" t="s">
        <v>410</v>
      </c>
      <c r="H265" s="303"/>
      <c r="I265" s="303"/>
      <c r="J265" s="303"/>
      <c r="K265" s="303"/>
      <c r="L265" s="303"/>
      <c r="M265" s="303"/>
      <c r="N265" s="269" t="str">
        <f>IF(COUNT(H265:M265)=0,"",SUM(H265:M265))</f>
        <v/>
      </c>
      <c r="O265" s="303"/>
      <c r="P265" s="303"/>
      <c r="Q265" s="303"/>
      <c r="R265" s="303"/>
      <c r="S265" s="303"/>
      <c r="T265" s="303"/>
      <c r="U265" s="269" t="str">
        <f>IF(COUNT(O265:T265)=0,"",SUM(O265:T265))</f>
        <v/>
      </c>
      <c r="V265" s="269" t="str">
        <f>IF(COUNT(N265,U265)=0,"",SUM(N265,U265))</f>
        <v/>
      </c>
    </row>
    <row r="266" spans="3:27" s="271" customFormat="1" ht="37.5" customHeight="1">
      <c r="C266" s="439"/>
      <c r="D266" s="439"/>
      <c r="E266" s="532"/>
      <c r="F266" s="534"/>
      <c r="G266" s="268" t="s">
        <v>406</v>
      </c>
      <c r="H266" s="303"/>
      <c r="I266" s="303"/>
      <c r="J266" s="303"/>
      <c r="K266" s="303"/>
      <c r="L266" s="303"/>
      <c r="M266" s="303"/>
      <c r="N266" s="270"/>
      <c r="O266" s="303"/>
      <c r="P266" s="303"/>
      <c r="Q266" s="303"/>
      <c r="R266" s="303"/>
      <c r="S266" s="303"/>
      <c r="T266" s="303"/>
      <c r="U266" s="270"/>
      <c r="V266" s="270"/>
    </row>
    <row r="267" spans="3:27" s="271" customFormat="1" ht="37.5" customHeight="1">
      <c r="C267" s="439"/>
      <c r="D267" s="439"/>
      <c r="E267" s="533"/>
      <c r="F267" s="535"/>
      <c r="G267" s="268" t="s">
        <v>410</v>
      </c>
      <c r="H267" s="303"/>
      <c r="I267" s="303"/>
      <c r="J267" s="303"/>
      <c r="K267" s="303"/>
      <c r="L267" s="303"/>
      <c r="M267" s="303"/>
      <c r="N267" s="269" t="str">
        <f t="shared" ref="N267" si="270">IF(COUNT(H267:M267)=0,"",SUM(H267:M267))</f>
        <v/>
      </c>
      <c r="O267" s="303"/>
      <c r="P267" s="303"/>
      <c r="Q267" s="303"/>
      <c r="R267" s="303"/>
      <c r="S267" s="303"/>
      <c r="T267" s="303"/>
      <c r="U267" s="269" t="str">
        <f t="shared" ref="U267" si="271">IF(COUNT(O267:T267)=0,"",SUM(O267:T267))</f>
        <v/>
      </c>
      <c r="V267" s="269" t="str">
        <f t="shared" ref="V267" si="272">IF(COUNT(N267,U267)=0,"",SUM(N267,U267))</f>
        <v/>
      </c>
    </row>
    <row r="268" spans="3:27" s="271" customFormat="1" ht="37.5" customHeight="1">
      <c r="C268" s="439"/>
      <c r="D268" s="439"/>
      <c r="E268" s="532"/>
      <c r="F268" s="534"/>
      <c r="G268" s="268" t="s">
        <v>406</v>
      </c>
      <c r="H268" s="303"/>
      <c r="I268" s="303"/>
      <c r="J268" s="303"/>
      <c r="K268" s="303"/>
      <c r="L268" s="303"/>
      <c r="M268" s="303"/>
      <c r="N268" s="270"/>
      <c r="O268" s="303"/>
      <c r="P268" s="303"/>
      <c r="Q268" s="303"/>
      <c r="R268" s="303"/>
      <c r="S268" s="303"/>
      <c r="T268" s="303"/>
      <c r="U268" s="270"/>
      <c r="V268" s="270"/>
    </row>
    <row r="269" spans="3:27" s="271" customFormat="1" ht="37.5" customHeight="1">
      <c r="C269" s="439"/>
      <c r="D269" s="439"/>
      <c r="E269" s="533"/>
      <c r="F269" s="535"/>
      <c r="G269" s="268" t="s">
        <v>410</v>
      </c>
      <c r="H269" s="303"/>
      <c r="I269" s="303"/>
      <c r="J269" s="303"/>
      <c r="K269" s="303"/>
      <c r="L269" s="303"/>
      <c r="M269" s="303"/>
      <c r="N269" s="269" t="str">
        <f t="shared" ref="N269" si="273">IF(COUNT(H269:M269)=0,"",SUM(H269:M269))</f>
        <v/>
      </c>
      <c r="O269" s="303"/>
      <c r="P269" s="303"/>
      <c r="Q269" s="303"/>
      <c r="R269" s="303"/>
      <c r="S269" s="303"/>
      <c r="T269" s="303"/>
      <c r="U269" s="269" t="str">
        <f t="shared" ref="U269" si="274">IF(COUNT(O269:T269)=0,"",SUM(O269:T269))</f>
        <v/>
      </c>
      <c r="V269" s="269" t="str">
        <f t="shared" ref="V269" si="275">IF(COUNT(N269,U269)=0,"",SUM(N269,U269))</f>
        <v/>
      </c>
    </row>
    <row r="270" spans="3:27" s="271" customFormat="1" ht="37.5" customHeight="1">
      <c r="C270" s="439"/>
      <c r="D270" s="439"/>
      <c r="E270" s="443" t="s">
        <v>118</v>
      </c>
      <c r="F270" s="444"/>
      <c r="G270" s="273" t="s">
        <v>406</v>
      </c>
      <c r="H270" s="274" t="str">
        <f t="shared" ref="H270:M270" si="276">IF(COUNTIFS($G264:$G269,$G270,H264:H269,"&lt;&gt;")=0,"",SUMIF($G264:$G269,$G270,H264:H269))</f>
        <v/>
      </c>
      <c r="I270" s="274" t="str">
        <f t="shared" si="276"/>
        <v/>
      </c>
      <c r="J270" s="274" t="str">
        <f t="shared" si="276"/>
        <v/>
      </c>
      <c r="K270" s="274" t="str">
        <f t="shared" si="276"/>
        <v/>
      </c>
      <c r="L270" s="274" t="str">
        <f t="shared" si="276"/>
        <v/>
      </c>
      <c r="M270" s="274" t="str">
        <f t="shared" si="276"/>
        <v/>
      </c>
      <c r="N270" s="241"/>
      <c r="O270" s="274" t="str">
        <f t="shared" ref="O270:T270" si="277">IF(COUNTIFS($G264:$G269,$G270,O264:O269,"&lt;&gt;")=0,"",SUMIF($G264:$G269,$G270,O264:O269))</f>
        <v/>
      </c>
      <c r="P270" s="274" t="str">
        <f t="shared" si="277"/>
        <v/>
      </c>
      <c r="Q270" s="274" t="str">
        <f t="shared" si="277"/>
        <v/>
      </c>
      <c r="R270" s="274" t="str">
        <f t="shared" si="277"/>
        <v/>
      </c>
      <c r="S270" s="274" t="str">
        <f t="shared" si="277"/>
        <v/>
      </c>
      <c r="T270" s="274" t="str">
        <f t="shared" si="277"/>
        <v/>
      </c>
      <c r="U270" s="241"/>
      <c r="V270" s="241"/>
      <c r="X270" s="272" t="s">
        <v>414</v>
      </c>
      <c r="AA270" s="271">
        <v>1</v>
      </c>
    </row>
    <row r="271" spans="3:27" s="271" customFormat="1" ht="37.5" customHeight="1">
      <c r="C271" s="439"/>
      <c r="D271" s="440"/>
      <c r="E271" s="445"/>
      <c r="F271" s="446"/>
      <c r="G271" s="273" t="s">
        <v>410</v>
      </c>
      <c r="H271" s="274" t="str">
        <f t="shared" ref="H271:M271" si="278">IF(COUNTIFS($G264:$G269,$G271,H264:H269,"&lt;&gt;")=0,"",SUMIF($G264:$G269,$G271,H264:H269))</f>
        <v/>
      </c>
      <c r="I271" s="274" t="str">
        <f t="shared" si="278"/>
        <v/>
      </c>
      <c r="J271" s="274" t="str">
        <f t="shared" si="278"/>
        <v/>
      </c>
      <c r="K271" s="274" t="str">
        <f t="shared" si="278"/>
        <v/>
      </c>
      <c r="L271" s="274" t="str">
        <f t="shared" si="278"/>
        <v/>
      </c>
      <c r="M271" s="274" t="str">
        <f t="shared" si="278"/>
        <v/>
      </c>
      <c r="N271" s="242" t="str">
        <f t="shared" ref="N271" si="279">IF(COUNT(H271:M271)=0,"",SUM(H271:M271))</f>
        <v/>
      </c>
      <c r="O271" s="274" t="str">
        <f t="shared" ref="O271:T271" si="280">IF(COUNTIFS($G264:$G269,$G271,O264:O269,"&lt;&gt;")=0,"",SUMIF($G264:$G269,$G271,O264:O269))</f>
        <v/>
      </c>
      <c r="P271" s="274" t="str">
        <f t="shared" si="280"/>
        <v/>
      </c>
      <c r="Q271" s="274" t="str">
        <f t="shared" si="280"/>
        <v/>
      </c>
      <c r="R271" s="274" t="str">
        <f t="shared" si="280"/>
        <v/>
      </c>
      <c r="S271" s="274" t="str">
        <f t="shared" si="280"/>
        <v/>
      </c>
      <c r="T271" s="274" t="str">
        <f t="shared" si="280"/>
        <v/>
      </c>
      <c r="U271" s="242" t="str">
        <f t="shared" ref="U271" si="281">IF(COUNT(O271:T271)=0,"",SUM(O271:T271))</f>
        <v/>
      </c>
      <c r="V271" s="242" t="str">
        <f t="shared" ref="V271" si="282">IF(COUNT(N271,U271)=0,"",SUM(N271,U271))</f>
        <v/>
      </c>
      <c r="X271" s="272" t="s">
        <v>414</v>
      </c>
      <c r="AA271" s="271">
        <v>2</v>
      </c>
    </row>
    <row r="272" spans="3:27" s="271" customFormat="1" ht="37.5" customHeight="1">
      <c r="C272" s="439"/>
      <c r="D272" s="438" t="s">
        <v>346</v>
      </c>
      <c r="E272" s="532"/>
      <c r="F272" s="534"/>
      <c r="G272" s="268" t="s">
        <v>406</v>
      </c>
      <c r="H272" s="303"/>
      <c r="I272" s="303"/>
      <c r="J272" s="303"/>
      <c r="K272" s="303"/>
      <c r="L272" s="303"/>
      <c r="M272" s="303"/>
      <c r="N272" s="270"/>
      <c r="O272" s="303"/>
      <c r="P272" s="303"/>
      <c r="Q272" s="303"/>
      <c r="R272" s="303"/>
      <c r="S272" s="303"/>
      <c r="T272" s="303"/>
      <c r="U272" s="270"/>
      <c r="V272" s="270"/>
    </row>
    <row r="273" spans="3:27" s="271" customFormat="1" ht="37.5" customHeight="1">
      <c r="C273" s="439"/>
      <c r="D273" s="439"/>
      <c r="E273" s="533"/>
      <c r="F273" s="535"/>
      <c r="G273" s="268" t="s">
        <v>410</v>
      </c>
      <c r="H273" s="303"/>
      <c r="I273" s="303"/>
      <c r="J273" s="303"/>
      <c r="K273" s="303"/>
      <c r="L273" s="303"/>
      <c r="M273" s="303"/>
      <c r="N273" s="269" t="str">
        <f>IF(COUNT(H273:M273)=0,"",SUM(H273:M273))</f>
        <v/>
      </c>
      <c r="O273" s="303"/>
      <c r="P273" s="303"/>
      <c r="Q273" s="303"/>
      <c r="R273" s="303"/>
      <c r="S273" s="303"/>
      <c r="T273" s="303"/>
      <c r="U273" s="269" t="str">
        <f>IF(COUNT(O273:T273)=0,"",SUM(O273:T273))</f>
        <v/>
      </c>
      <c r="V273" s="269" t="str">
        <f>IF(COUNT(N273,U273)=0,"",SUM(N273,U273))</f>
        <v/>
      </c>
    </row>
    <row r="274" spans="3:27" s="271" customFormat="1" ht="37.5" customHeight="1">
      <c r="C274" s="439"/>
      <c r="D274" s="439"/>
      <c r="E274" s="532"/>
      <c r="F274" s="534"/>
      <c r="G274" s="268" t="s">
        <v>406</v>
      </c>
      <c r="H274" s="303"/>
      <c r="I274" s="303"/>
      <c r="J274" s="303"/>
      <c r="K274" s="303"/>
      <c r="L274" s="303"/>
      <c r="M274" s="303"/>
      <c r="N274" s="270"/>
      <c r="O274" s="303"/>
      <c r="P274" s="303"/>
      <c r="Q274" s="303"/>
      <c r="R274" s="303"/>
      <c r="S274" s="303"/>
      <c r="T274" s="303"/>
      <c r="U274" s="270"/>
      <c r="V274" s="270"/>
    </row>
    <row r="275" spans="3:27" s="271" customFormat="1" ht="37.5" customHeight="1">
      <c r="C275" s="439"/>
      <c r="D275" s="439"/>
      <c r="E275" s="533"/>
      <c r="F275" s="535"/>
      <c r="G275" s="268" t="s">
        <v>410</v>
      </c>
      <c r="H275" s="303"/>
      <c r="I275" s="303"/>
      <c r="J275" s="303"/>
      <c r="K275" s="303"/>
      <c r="L275" s="303"/>
      <c r="M275" s="303"/>
      <c r="N275" s="269" t="str">
        <f t="shared" ref="N275" si="283">IF(COUNT(H275:M275)=0,"",SUM(H275:M275))</f>
        <v/>
      </c>
      <c r="O275" s="303"/>
      <c r="P275" s="303"/>
      <c r="Q275" s="303"/>
      <c r="R275" s="303"/>
      <c r="S275" s="303"/>
      <c r="T275" s="303"/>
      <c r="U275" s="269" t="str">
        <f t="shared" ref="U275" si="284">IF(COUNT(O275:T275)=0,"",SUM(O275:T275))</f>
        <v/>
      </c>
      <c r="V275" s="269" t="str">
        <f t="shared" ref="V275" si="285">IF(COUNT(N275,U275)=0,"",SUM(N275,U275))</f>
        <v/>
      </c>
    </row>
    <row r="276" spans="3:27" s="271" customFormat="1" ht="37.5" customHeight="1">
      <c r="C276" s="439"/>
      <c r="D276" s="439"/>
      <c r="E276" s="532"/>
      <c r="F276" s="534"/>
      <c r="G276" s="268" t="s">
        <v>406</v>
      </c>
      <c r="H276" s="303"/>
      <c r="I276" s="303"/>
      <c r="J276" s="303"/>
      <c r="K276" s="303"/>
      <c r="L276" s="303"/>
      <c r="M276" s="303"/>
      <c r="N276" s="270"/>
      <c r="O276" s="303"/>
      <c r="P276" s="303"/>
      <c r="Q276" s="303"/>
      <c r="R276" s="303"/>
      <c r="S276" s="303"/>
      <c r="T276" s="303"/>
      <c r="U276" s="270"/>
      <c r="V276" s="270"/>
    </row>
    <row r="277" spans="3:27" s="271" customFormat="1" ht="37.5" customHeight="1">
      <c r="C277" s="439"/>
      <c r="D277" s="439"/>
      <c r="E277" s="533"/>
      <c r="F277" s="535"/>
      <c r="G277" s="268" t="s">
        <v>410</v>
      </c>
      <c r="H277" s="303"/>
      <c r="I277" s="303"/>
      <c r="J277" s="303"/>
      <c r="K277" s="303"/>
      <c r="L277" s="303"/>
      <c r="M277" s="303"/>
      <c r="N277" s="269" t="str">
        <f t="shared" ref="N277" si="286">IF(COUNT(H277:M277)=0,"",SUM(H277:M277))</f>
        <v/>
      </c>
      <c r="O277" s="303"/>
      <c r="P277" s="303"/>
      <c r="Q277" s="303"/>
      <c r="R277" s="303"/>
      <c r="S277" s="303"/>
      <c r="T277" s="303"/>
      <c r="U277" s="269" t="str">
        <f t="shared" ref="U277" si="287">IF(COUNT(O277:T277)=0,"",SUM(O277:T277))</f>
        <v/>
      </c>
      <c r="V277" s="269" t="str">
        <f t="shared" ref="V277" si="288">IF(COUNT(N277,U277)=0,"",SUM(N277,U277))</f>
        <v/>
      </c>
    </row>
    <row r="278" spans="3:27" s="271" customFormat="1" ht="37.5" customHeight="1">
      <c r="C278" s="439"/>
      <c r="D278" s="439"/>
      <c r="E278" s="443" t="s">
        <v>118</v>
      </c>
      <c r="F278" s="444"/>
      <c r="G278" s="273" t="s">
        <v>406</v>
      </c>
      <c r="H278" s="274" t="str">
        <f>IF(COUNTIFS($G272:$G277,$G278,H272:H277,"&lt;&gt;")=0,"",SUMIF($G272:$G277,$G278,H272:H277))</f>
        <v/>
      </c>
      <c r="I278" s="274" t="str">
        <f t="shared" ref="I278:M278" si="289">IF(COUNTIFS($G272:$G277,$G278,I272:I277,"&lt;&gt;")=0,"",SUMIF($G272:$G277,$G278,I272:I277))</f>
        <v/>
      </c>
      <c r="J278" s="274" t="str">
        <f t="shared" si="289"/>
        <v/>
      </c>
      <c r="K278" s="274" t="str">
        <f t="shared" si="289"/>
        <v/>
      </c>
      <c r="L278" s="274" t="str">
        <f t="shared" si="289"/>
        <v/>
      </c>
      <c r="M278" s="274" t="str">
        <f t="shared" si="289"/>
        <v/>
      </c>
      <c r="N278" s="241"/>
      <c r="O278" s="274" t="str">
        <f>IF(COUNTIFS($G272:$G277,$G278,O272:O277,"&lt;&gt;")=0,"",SUMIF($G272:$G277,$G278,O272:O277))</f>
        <v/>
      </c>
      <c r="P278" s="274" t="str">
        <f t="shared" ref="P278:T278" si="290">IF(COUNTIFS($G272:$G277,$G278,P272:P277,"&lt;&gt;")=0,"",SUMIF($G272:$G277,$G278,P272:P277))</f>
        <v/>
      </c>
      <c r="Q278" s="274" t="str">
        <f t="shared" si="290"/>
        <v/>
      </c>
      <c r="R278" s="274" t="str">
        <f t="shared" si="290"/>
        <v/>
      </c>
      <c r="S278" s="274" t="str">
        <f t="shared" si="290"/>
        <v/>
      </c>
      <c r="T278" s="274" t="str">
        <f t="shared" si="290"/>
        <v/>
      </c>
      <c r="U278" s="241"/>
      <c r="V278" s="241"/>
      <c r="X278" s="272" t="s">
        <v>414</v>
      </c>
      <c r="AA278" s="271">
        <v>3</v>
      </c>
    </row>
    <row r="279" spans="3:27" s="271" customFormat="1" ht="37.5" customHeight="1">
      <c r="C279" s="439"/>
      <c r="D279" s="440"/>
      <c r="E279" s="445"/>
      <c r="F279" s="446"/>
      <c r="G279" s="273" t="s">
        <v>410</v>
      </c>
      <c r="H279" s="274" t="str">
        <f>IF(COUNTIFS($G272:$G277,$G279,H272:H277,"&lt;&gt;")=0,"",SUMIF($G272:$G277,$G279,H272:H277))</f>
        <v/>
      </c>
      <c r="I279" s="274" t="str">
        <f t="shared" ref="I279:M279" si="291">IF(COUNTIFS($G272:$G277,$G279,I272:I277,"&lt;&gt;")=0,"",SUMIF($G272:$G277,$G279,I272:I277))</f>
        <v/>
      </c>
      <c r="J279" s="274" t="str">
        <f t="shared" si="291"/>
        <v/>
      </c>
      <c r="K279" s="274" t="str">
        <f t="shared" si="291"/>
        <v/>
      </c>
      <c r="L279" s="274" t="str">
        <f t="shared" si="291"/>
        <v/>
      </c>
      <c r="M279" s="274" t="str">
        <f t="shared" si="291"/>
        <v/>
      </c>
      <c r="N279" s="242" t="str">
        <f t="shared" ref="N279" si="292">IF(COUNT(H279:M279)=0,"",SUM(H279:M279))</f>
        <v/>
      </c>
      <c r="O279" s="274" t="str">
        <f>IF(COUNTIFS($G272:$G277,$G279,O272:O277,"&lt;&gt;")=0,"",SUMIF($G272:$G277,$G279,O272:O277))</f>
        <v/>
      </c>
      <c r="P279" s="274" t="str">
        <f t="shared" ref="P279:T279" si="293">IF(COUNTIFS($G272:$G277,$G279,P272:P277,"&lt;&gt;")=0,"",SUMIF($G272:$G277,$G279,P272:P277))</f>
        <v/>
      </c>
      <c r="Q279" s="274" t="str">
        <f t="shared" si="293"/>
        <v/>
      </c>
      <c r="R279" s="274" t="str">
        <f t="shared" si="293"/>
        <v/>
      </c>
      <c r="S279" s="274" t="str">
        <f t="shared" si="293"/>
        <v/>
      </c>
      <c r="T279" s="274" t="str">
        <f t="shared" si="293"/>
        <v/>
      </c>
      <c r="U279" s="242" t="str">
        <f t="shared" ref="U279" si="294">IF(COUNT(O279:T279)=0,"",SUM(O279:T279))</f>
        <v/>
      </c>
      <c r="V279" s="242" t="str">
        <f t="shared" ref="V279" si="295">IF(COUNT(N279,U279)=0,"",SUM(N279,U279))</f>
        <v/>
      </c>
      <c r="X279" s="272" t="s">
        <v>414</v>
      </c>
      <c r="AA279" s="271">
        <v>4</v>
      </c>
    </row>
    <row r="280" spans="3:27" s="271" customFormat="1" ht="37.5" customHeight="1">
      <c r="C280" s="439"/>
      <c r="D280" s="438" t="s">
        <v>119</v>
      </c>
      <c r="E280" s="532"/>
      <c r="F280" s="534"/>
      <c r="G280" s="268" t="s">
        <v>406</v>
      </c>
      <c r="H280" s="303"/>
      <c r="I280" s="303"/>
      <c r="J280" s="303"/>
      <c r="K280" s="303"/>
      <c r="L280" s="303"/>
      <c r="M280" s="303"/>
      <c r="N280" s="270"/>
      <c r="O280" s="303"/>
      <c r="P280" s="303"/>
      <c r="Q280" s="303"/>
      <c r="R280" s="303"/>
      <c r="S280" s="303"/>
      <c r="T280" s="303"/>
      <c r="U280" s="270"/>
      <c r="V280" s="270"/>
    </row>
    <row r="281" spans="3:27" s="271" customFormat="1" ht="34.5">
      <c r="C281" s="439"/>
      <c r="D281" s="439"/>
      <c r="E281" s="533"/>
      <c r="F281" s="535"/>
      <c r="G281" s="268" t="s">
        <v>410</v>
      </c>
      <c r="H281" s="303"/>
      <c r="I281" s="303"/>
      <c r="J281" s="303"/>
      <c r="K281" s="303"/>
      <c r="L281" s="303"/>
      <c r="M281" s="303"/>
      <c r="N281" s="269" t="str">
        <f>IF(COUNT(H281:M281)=0,"",SUM(H281:M281))</f>
        <v/>
      </c>
      <c r="O281" s="303"/>
      <c r="P281" s="303"/>
      <c r="Q281" s="303"/>
      <c r="R281" s="303"/>
      <c r="S281" s="303"/>
      <c r="T281" s="303"/>
      <c r="U281" s="269" t="str">
        <f>IF(COUNT(O281:T281)=0,"",SUM(O281:T281))</f>
        <v/>
      </c>
      <c r="V281" s="269" t="str">
        <f>IF(COUNT(N281,U281)=0,"",SUM(N281,U281))</f>
        <v/>
      </c>
    </row>
    <row r="282" spans="3:27" s="271" customFormat="1" ht="34.5">
      <c r="C282" s="439"/>
      <c r="D282" s="439"/>
      <c r="E282" s="532"/>
      <c r="F282" s="534"/>
      <c r="G282" s="268" t="s">
        <v>406</v>
      </c>
      <c r="H282" s="303"/>
      <c r="I282" s="303"/>
      <c r="J282" s="303"/>
      <c r="K282" s="303"/>
      <c r="L282" s="303"/>
      <c r="M282" s="303"/>
      <c r="N282" s="270"/>
      <c r="O282" s="303"/>
      <c r="P282" s="303"/>
      <c r="Q282" s="303"/>
      <c r="R282" s="303"/>
      <c r="S282" s="303"/>
      <c r="T282" s="303"/>
      <c r="U282" s="270"/>
      <c r="V282" s="270"/>
    </row>
    <row r="283" spans="3:27" s="271" customFormat="1" ht="34.5">
      <c r="C283" s="439"/>
      <c r="D283" s="439"/>
      <c r="E283" s="533"/>
      <c r="F283" s="535"/>
      <c r="G283" s="268" t="s">
        <v>410</v>
      </c>
      <c r="H283" s="303"/>
      <c r="I283" s="303"/>
      <c r="J283" s="303"/>
      <c r="K283" s="303"/>
      <c r="L283" s="303"/>
      <c r="M283" s="303"/>
      <c r="N283" s="269" t="str">
        <f t="shared" ref="N283" si="296">IF(COUNT(H283:M283)=0,"",SUM(H283:M283))</f>
        <v/>
      </c>
      <c r="O283" s="303"/>
      <c r="P283" s="303"/>
      <c r="Q283" s="303"/>
      <c r="R283" s="303"/>
      <c r="S283" s="303"/>
      <c r="T283" s="303"/>
      <c r="U283" s="269" t="str">
        <f t="shared" ref="U283" si="297">IF(COUNT(O283:T283)=0,"",SUM(O283:T283))</f>
        <v/>
      </c>
      <c r="V283" s="269" t="str">
        <f t="shared" ref="V283" si="298">IF(COUNT(N283,U283)=0,"",SUM(N283,U283))</f>
        <v/>
      </c>
    </row>
    <row r="284" spans="3:27" s="271" customFormat="1" ht="34.5">
      <c r="C284" s="439"/>
      <c r="D284" s="439"/>
      <c r="E284" s="532"/>
      <c r="F284" s="534"/>
      <c r="G284" s="268" t="s">
        <v>406</v>
      </c>
      <c r="H284" s="303"/>
      <c r="I284" s="303"/>
      <c r="J284" s="303"/>
      <c r="K284" s="303"/>
      <c r="L284" s="303"/>
      <c r="M284" s="303"/>
      <c r="N284" s="270"/>
      <c r="O284" s="303"/>
      <c r="P284" s="303"/>
      <c r="Q284" s="303"/>
      <c r="R284" s="303"/>
      <c r="S284" s="303"/>
      <c r="T284" s="303"/>
      <c r="U284" s="270"/>
      <c r="V284" s="270"/>
    </row>
    <row r="285" spans="3:27" s="271" customFormat="1" ht="34.5">
      <c r="C285" s="439"/>
      <c r="D285" s="439"/>
      <c r="E285" s="533"/>
      <c r="F285" s="535"/>
      <c r="G285" s="268" t="s">
        <v>410</v>
      </c>
      <c r="H285" s="303"/>
      <c r="I285" s="303"/>
      <c r="J285" s="303"/>
      <c r="K285" s="303"/>
      <c r="L285" s="303"/>
      <c r="M285" s="303"/>
      <c r="N285" s="269" t="str">
        <f t="shared" ref="N285" si="299">IF(COUNT(H285:M285)=0,"",SUM(H285:M285))</f>
        <v/>
      </c>
      <c r="O285" s="303"/>
      <c r="P285" s="303"/>
      <c r="Q285" s="303"/>
      <c r="R285" s="303"/>
      <c r="S285" s="303"/>
      <c r="T285" s="303"/>
      <c r="U285" s="269" t="str">
        <f t="shared" ref="U285" si="300">IF(COUNT(O285:T285)=0,"",SUM(O285:T285))</f>
        <v/>
      </c>
      <c r="V285" s="269" t="str">
        <f t="shared" ref="V285" si="301">IF(COUNT(N285,U285)=0,"",SUM(N285,U285))</f>
        <v/>
      </c>
    </row>
    <row r="286" spans="3:27" s="271" customFormat="1" ht="34.5">
      <c r="C286" s="439"/>
      <c r="D286" s="439"/>
      <c r="E286" s="443" t="s">
        <v>118</v>
      </c>
      <c r="F286" s="444"/>
      <c r="G286" s="273" t="s">
        <v>406</v>
      </c>
      <c r="H286" s="274" t="str">
        <f>IF(COUNTIFS($G280:$G285,$G286,H280:H285,"&lt;&gt;")=0,"",SUMIF($G280:$G285,$G286,H280:H285))</f>
        <v/>
      </c>
      <c r="I286" s="274" t="str">
        <f t="shared" ref="I286:M286" si="302">IF(COUNTIFS($G280:$G285,$G286,I280:I285,"&lt;&gt;")=0,"",SUMIF($G280:$G285,$G286,I280:I285))</f>
        <v/>
      </c>
      <c r="J286" s="274" t="str">
        <f t="shared" si="302"/>
        <v/>
      </c>
      <c r="K286" s="274" t="str">
        <f t="shared" si="302"/>
        <v/>
      </c>
      <c r="L286" s="274" t="str">
        <f t="shared" si="302"/>
        <v/>
      </c>
      <c r="M286" s="274" t="str">
        <f t="shared" si="302"/>
        <v/>
      </c>
      <c r="N286" s="241"/>
      <c r="O286" s="274" t="str">
        <f>IF(COUNTIFS($G280:$G285,$G286,O280:O285,"&lt;&gt;")=0,"",SUMIF($G280:$G285,$G286,O280:O285))</f>
        <v/>
      </c>
      <c r="P286" s="274" t="str">
        <f t="shared" ref="P286:T286" si="303">IF(COUNTIFS($G280:$G285,$G286,P280:P285,"&lt;&gt;")=0,"",SUMIF($G280:$G285,$G286,P280:P285))</f>
        <v/>
      </c>
      <c r="Q286" s="274" t="str">
        <f t="shared" si="303"/>
        <v/>
      </c>
      <c r="R286" s="274" t="str">
        <f t="shared" si="303"/>
        <v/>
      </c>
      <c r="S286" s="274" t="str">
        <f t="shared" si="303"/>
        <v/>
      </c>
      <c r="T286" s="274" t="str">
        <f t="shared" si="303"/>
        <v/>
      </c>
      <c r="U286" s="241"/>
      <c r="V286" s="241"/>
      <c r="X286" s="272" t="s">
        <v>414</v>
      </c>
      <c r="AA286" s="271">
        <v>5</v>
      </c>
    </row>
    <row r="287" spans="3:27" s="271" customFormat="1" ht="34.5">
      <c r="C287" s="439"/>
      <c r="D287" s="440"/>
      <c r="E287" s="445"/>
      <c r="F287" s="446"/>
      <c r="G287" s="273" t="s">
        <v>410</v>
      </c>
      <c r="H287" s="274" t="str">
        <f>IF(COUNTIFS($G280:$G285,$G287,H280:H285,"&lt;&gt;")=0,"",SUMIF($G280:$G285,$G287,H280:H285))</f>
        <v/>
      </c>
      <c r="I287" s="274" t="str">
        <f t="shared" ref="I287:M287" si="304">IF(COUNTIFS($G280:$G285,$G287,I280:I285,"&lt;&gt;")=0,"",SUMIF($G280:$G285,$G287,I280:I285))</f>
        <v/>
      </c>
      <c r="J287" s="274" t="str">
        <f t="shared" si="304"/>
        <v/>
      </c>
      <c r="K287" s="274" t="str">
        <f t="shared" si="304"/>
        <v/>
      </c>
      <c r="L287" s="274" t="str">
        <f t="shared" si="304"/>
        <v/>
      </c>
      <c r="M287" s="274" t="str">
        <f t="shared" si="304"/>
        <v/>
      </c>
      <c r="N287" s="242" t="str">
        <f t="shared" ref="N287" si="305">IF(COUNT(H287:M287)=0,"",SUM(H287:M287))</f>
        <v/>
      </c>
      <c r="O287" s="274" t="str">
        <f>IF(COUNTIFS($G280:$G285,$G287,O280:O285,"&lt;&gt;")=0,"",SUMIF($G280:$G285,$G287,O280:O285))</f>
        <v/>
      </c>
      <c r="P287" s="274" t="str">
        <f t="shared" ref="P287:T287" si="306">IF(COUNTIFS($G280:$G285,$G287,P280:P285,"&lt;&gt;")=0,"",SUMIF($G280:$G285,$G287,P280:P285))</f>
        <v/>
      </c>
      <c r="Q287" s="274" t="str">
        <f t="shared" si="306"/>
        <v/>
      </c>
      <c r="R287" s="274" t="str">
        <f t="shared" si="306"/>
        <v/>
      </c>
      <c r="S287" s="274" t="str">
        <f t="shared" si="306"/>
        <v/>
      </c>
      <c r="T287" s="274" t="str">
        <f t="shared" si="306"/>
        <v/>
      </c>
      <c r="U287" s="242" t="str">
        <f t="shared" ref="U287" si="307">IF(COUNT(O287:T287)=0,"",SUM(O287:T287))</f>
        <v/>
      </c>
      <c r="V287" s="242" t="str">
        <f t="shared" ref="V287" si="308">IF(COUNT(N287,U287)=0,"",SUM(N287,U287))</f>
        <v/>
      </c>
      <c r="X287" s="272" t="s">
        <v>414</v>
      </c>
      <c r="AA287" s="271">
        <v>6</v>
      </c>
    </row>
    <row r="288" spans="3:27" s="271" customFormat="1" ht="37.5" customHeight="1">
      <c r="C288" s="439"/>
      <c r="D288" s="438" t="s">
        <v>120</v>
      </c>
      <c r="E288" s="532"/>
      <c r="F288" s="534"/>
      <c r="G288" s="268" t="s">
        <v>406</v>
      </c>
      <c r="H288" s="303"/>
      <c r="I288" s="303"/>
      <c r="J288" s="303"/>
      <c r="K288" s="303"/>
      <c r="L288" s="303"/>
      <c r="M288" s="303"/>
      <c r="N288" s="270"/>
      <c r="O288" s="303"/>
      <c r="P288" s="303"/>
      <c r="Q288" s="303"/>
      <c r="R288" s="303"/>
      <c r="S288" s="303"/>
      <c r="T288" s="303"/>
      <c r="U288" s="270"/>
      <c r="V288" s="270"/>
    </row>
    <row r="289" spans="3:27" s="271" customFormat="1" ht="34.5">
      <c r="C289" s="439"/>
      <c r="D289" s="439"/>
      <c r="E289" s="533"/>
      <c r="F289" s="535"/>
      <c r="G289" s="268" t="s">
        <v>410</v>
      </c>
      <c r="H289" s="303"/>
      <c r="I289" s="303"/>
      <c r="J289" s="303"/>
      <c r="K289" s="303"/>
      <c r="L289" s="303"/>
      <c r="M289" s="303"/>
      <c r="N289" s="269" t="str">
        <f>IF(COUNT(H289:M289)=0,"",SUM(H289:M289))</f>
        <v/>
      </c>
      <c r="O289" s="303"/>
      <c r="P289" s="303"/>
      <c r="Q289" s="303"/>
      <c r="R289" s="303"/>
      <c r="S289" s="303"/>
      <c r="T289" s="303"/>
      <c r="U289" s="269" t="str">
        <f>IF(COUNT(O289:T289)=0,"",SUM(O289:T289))</f>
        <v/>
      </c>
      <c r="V289" s="269" t="str">
        <f>IF(COUNT(N289,U289)=0,"",SUM(N289,U289))</f>
        <v/>
      </c>
    </row>
    <row r="290" spans="3:27" s="271" customFormat="1" ht="34.5">
      <c r="C290" s="439"/>
      <c r="D290" s="439"/>
      <c r="E290" s="532"/>
      <c r="F290" s="534"/>
      <c r="G290" s="268" t="s">
        <v>406</v>
      </c>
      <c r="H290" s="303"/>
      <c r="I290" s="303"/>
      <c r="J290" s="303"/>
      <c r="K290" s="303"/>
      <c r="L290" s="303"/>
      <c r="M290" s="303"/>
      <c r="N290" s="270"/>
      <c r="O290" s="303"/>
      <c r="P290" s="303"/>
      <c r="Q290" s="303"/>
      <c r="R290" s="303"/>
      <c r="S290" s="303"/>
      <c r="T290" s="303"/>
      <c r="U290" s="270"/>
      <c r="V290" s="270"/>
    </row>
    <row r="291" spans="3:27" s="271" customFormat="1" ht="34.5">
      <c r="C291" s="439"/>
      <c r="D291" s="439"/>
      <c r="E291" s="533"/>
      <c r="F291" s="535"/>
      <c r="G291" s="268" t="s">
        <v>410</v>
      </c>
      <c r="H291" s="303"/>
      <c r="I291" s="303"/>
      <c r="J291" s="303"/>
      <c r="K291" s="303"/>
      <c r="L291" s="303"/>
      <c r="M291" s="303"/>
      <c r="N291" s="269" t="str">
        <f t="shared" ref="N291" si="309">IF(COUNT(H291:M291)=0,"",SUM(H291:M291))</f>
        <v/>
      </c>
      <c r="O291" s="303"/>
      <c r="P291" s="303"/>
      <c r="Q291" s="303"/>
      <c r="R291" s="303"/>
      <c r="S291" s="303"/>
      <c r="T291" s="303"/>
      <c r="U291" s="269" t="str">
        <f t="shared" ref="U291" si="310">IF(COUNT(O291:T291)=0,"",SUM(O291:T291))</f>
        <v/>
      </c>
      <c r="V291" s="269" t="str">
        <f t="shared" ref="V291" si="311">IF(COUNT(N291,U291)=0,"",SUM(N291,U291))</f>
        <v/>
      </c>
    </row>
    <row r="292" spans="3:27" s="271" customFormat="1" ht="34.5">
      <c r="C292" s="439"/>
      <c r="D292" s="439"/>
      <c r="E292" s="532"/>
      <c r="F292" s="534"/>
      <c r="G292" s="268" t="s">
        <v>406</v>
      </c>
      <c r="H292" s="303"/>
      <c r="I292" s="303"/>
      <c r="J292" s="303"/>
      <c r="K292" s="303"/>
      <c r="L292" s="303"/>
      <c r="M292" s="303"/>
      <c r="N292" s="270"/>
      <c r="O292" s="303"/>
      <c r="P292" s="303"/>
      <c r="Q292" s="303"/>
      <c r="R292" s="303"/>
      <c r="S292" s="303"/>
      <c r="T292" s="303"/>
      <c r="U292" s="270"/>
      <c r="V292" s="270"/>
    </row>
    <row r="293" spans="3:27" s="271" customFormat="1" ht="34.5">
      <c r="C293" s="439"/>
      <c r="D293" s="439"/>
      <c r="E293" s="533"/>
      <c r="F293" s="535"/>
      <c r="G293" s="268" t="s">
        <v>410</v>
      </c>
      <c r="H293" s="303"/>
      <c r="I293" s="303"/>
      <c r="J293" s="303"/>
      <c r="K293" s="303"/>
      <c r="L293" s="303"/>
      <c r="M293" s="303"/>
      <c r="N293" s="269" t="str">
        <f t="shared" ref="N293" si="312">IF(COUNT(H293:M293)=0,"",SUM(H293:M293))</f>
        <v/>
      </c>
      <c r="O293" s="303"/>
      <c r="P293" s="303"/>
      <c r="Q293" s="303"/>
      <c r="R293" s="303"/>
      <c r="S293" s="303"/>
      <c r="T293" s="303"/>
      <c r="U293" s="269" t="str">
        <f t="shared" ref="U293" si="313">IF(COUNT(O293:T293)=0,"",SUM(O293:T293))</f>
        <v/>
      </c>
      <c r="V293" s="269" t="str">
        <f t="shared" ref="V293" si="314">IF(COUNT(N293,U293)=0,"",SUM(N293,U293))</f>
        <v/>
      </c>
    </row>
    <row r="294" spans="3:27" s="271" customFormat="1" ht="34.5">
      <c r="C294" s="439"/>
      <c r="D294" s="439"/>
      <c r="E294" s="443" t="s">
        <v>118</v>
      </c>
      <c r="F294" s="444"/>
      <c r="G294" s="273" t="s">
        <v>406</v>
      </c>
      <c r="H294" s="274" t="str">
        <f>IF(COUNTIFS($G288:$G293,$G294,H288:H293,"&lt;&gt;")=0,"",SUMIF($G288:$G293,$G294,H288:H293))</f>
        <v/>
      </c>
      <c r="I294" s="274" t="str">
        <f t="shared" ref="I294:M294" si="315">IF(COUNTIFS($G288:$G293,$G294,I288:I293,"&lt;&gt;")=0,"",SUMIF($G288:$G293,$G294,I288:I293))</f>
        <v/>
      </c>
      <c r="J294" s="274" t="str">
        <f t="shared" si="315"/>
        <v/>
      </c>
      <c r="K294" s="274" t="str">
        <f t="shared" si="315"/>
        <v/>
      </c>
      <c r="L294" s="274" t="str">
        <f t="shared" si="315"/>
        <v/>
      </c>
      <c r="M294" s="274" t="str">
        <f t="shared" si="315"/>
        <v/>
      </c>
      <c r="N294" s="241"/>
      <c r="O294" s="274" t="str">
        <f>IF(COUNTIFS($G288:$G293,$G294,O288:O293,"&lt;&gt;")=0,"",SUMIF($G288:$G293,$G294,O288:O293))</f>
        <v/>
      </c>
      <c r="P294" s="274" t="str">
        <f t="shared" ref="P294:T294" si="316">IF(COUNTIFS($G288:$G293,$G294,P288:P293,"&lt;&gt;")=0,"",SUMIF($G288:$G293,$G294,P288:P293))</f>
        <v/>
      </c>
      <c r="Q294" s="274" t="str">
        <f t="shared" si="316"/>
        <v/>
      </c>
      <c r="R294" s="274" t="str">
        <f t="shared" si="316"/>
        <v/>
      </c>
      <c r="S294" s="274" t="str">
        <f t="shared" si="316"/>
        <v/>
      </c>
      <c r="T294" s="274" t="str">
        <f t="shared" si="316"/>
        <v/>
      </c>
      <c r="U294" s="241"/>
      <c r="V294" s="241"/>
      <c r="X294" s="272" t="s">
        <v>414</v>
      </c>
      <c r="AA294" s="271">
        <v>7</v>
      </c>
    </row>
    <row r="295" spans="3:27" s="271" customFormat="1" ht="34.5">
      <c r="C295" s="439"/>
      <c r="D295" s="440"/>
      <c r="E295" s="445"/>
      <c r="F295" s="446"/>
      <c r="G295" s="273" t="s">
        <v>410</v>
      </c>
      <c r="H295" s="274" t="str">
        <f>IF(COUNTIFS($G288:$G293,$G295,H288:H293,"&lt;&gt;")=0,"",SUMIF($G288:$G293,$G295,H288:H293))</f>
        <v/>
      </c>
      <c r="I295" s="274" t="str">
        <f t="shared" ref="I295:M295" si="317">IF(COUNTIFS($G288:$G293,$G295,I288:I293,"&lt;&gt;")=0,"",SUMIF($G288:$G293,$G295,I288:I293))</f>
        <v/>
      </c>
      <c r="J295" s="274" t="str">
        <f t="shared" si="317"/>
        <v/>
      </c>
      <c r="K295" s="274" t="str">
        <f t="shared" si="317"/>
        <v/>
      </c>
      <c r="L295" s="274" t="str">
        <f t="shared" si="317"/>
        <v/>
      </c>
      <c r="M295" s="274" t="str">
        <f t="shared" si="317"/>
        <v/>
      </c>
      <c r="N295" s="242" t="str">
        <f t="shared" ref="N295" si="318">IF(COUNT(H295:M295)=0,"",SUM(H295:M295))</f>
        <v/>
      </c>
      <c r="O295" s="274" t="str">
        <f>IF(COUNTIFS($G288:$G293,$G295,O288:O293,"&lt;&gt;")=0,"",SUMIF($G288:$G293,$G295,O288:O293))</f>
        <v/>
      </c>
      <c r="P295" s="274" t="str">
        <f t="shared" ref="P295:T295" si="319">IF(COUNTIFS($G288:$G293,$G295,P288:P293,"&lt;&gt;")=0,"",SUMIF($G288:$G293,$G295,P288:P293))</f>
        <v/>
      </c>
      <c r="Q295" s="274" t="str">
        <f t="shared" si="319"/>
        <v/>
      </c>
      <c r="R295" s="274" t="str">
        <f t="shared" si="319"/>
        <v/>
      </c>
      <c r="S295" s="274" t="str">
        <f t="shared" si="319"/>
        <v/>
      </c>
      <c r="T295" s="274" t="str">
        <f t="shared" si="319"/>
        <v/>
      </c>
      <c r="U295" s="242" t="str">
        <f t="shared" ref="U295" si="320">IF(COUNT(O295:T295)=0,"",SUM(O295:T295))</f>
        <v/>
      </c>
      <c r="V295" s="242" t="str">
        <f t="shared" ref="V295" si="321">IF(COUNT(N295,U295)=0,"",SUM(N295,U295))</f>
        <v/>
      </c>
      <c r="X295" s="272" t="s">
        <v>414</v>
      </c>
      <c r="AA295" s="271">
        <v>8</v>
      </c>
    </row>
    <row r="296" spans="3:27" s="271" customFormat="1" ht="34.5">
      <c r="C296" s="439"/>
      <c r="D296" s="437" t="s">
        <v>121</v>
      </c>
      <c r="E296" s="437"/>
      <c r="F296" s="437"/>
      <c r="G296" s="273" t="s">
        <v>406</v>
      </c>
      <c r="H296" s="274" t="str">
        <f>IF(COUNT(H270,H278,H286,H294)=0,"",SUM(H270,H278,H286,H294))</f>
        <v/>
      </c>
      <c r="I296" s="274" t="str">
        <f t="shared" ref="I296:M296" si="322">IF(COUNT(I270,I278,I286,I294)=0,"",SUM(I270,I278,I286,I294))</f>
        <v/>
      </c>
      <c r="J296" s="274" t="str">
        <f t="shared" si="322"/>
        <v/>
      </c>
      <c r="K296" s="274" t="str">
        <f t="shared" si="322"/>
        <v/>
      </c>
      <c r="L296" s="274" t="str">
        <f t="shared" si="322"/>
        <v/>
      </c>
      <c r="M296" s="274" t="str">
        <f t="shared" si="322"/>
        <v/>
      </c>
      <c r="N296" s="241"/>
      <c r="O296" s="274" t="str">
        <f>IF(COUNT(O270,O278,O286,O294)=0,"",SUM(O270,O278,O286,O294))</f>
        <v/>
      </c>
      <c r="P296" s="274" t="str">
        <f t="shared" ref="P296:T296" si="323">IF(COUNT(P270,P278,P286,P294)=0,"",SUM(P270,P278,P286,P294))</f>
        <v/>
      </c>
      <c r="Q296" s="274" t="str">
        <f t="shared" si="323"/>
        <v/>
      </c>
      <c r="R296" s="274" t="str">
        <f t="shared" si="323"/>
        <v/>
      </c>
      <c r="S296" s="274" t="str">
        <f t="shared" si="323"/>
        <v/>
      </c>
      <c r="T296" s="274" t="str">
        <f t="shared" si="323"/>
        <v/>
      </c>
      <c r="U296" s="241"/>
      <c r="V296" s="241"/>
      <c r="X296" s="272" t="s">
        <v>414</v>
      </c>
    </row>
    <row r="297" spans="3:27" s="271" customFormat="1" ht="34.5">
      <c r="C297" s="440"/>
      <c r="D297" s="437"/>
      <c r="E297" s="437"/>
      <c r="F297" s="437"/>
      <c r="G297" s="273" t="s">
        <v>410</v>
      </c>
      <c r="H297" s="274" t="str">
        <f>IF(COUNT(H271,H279,H287,H295)=0,"",SUM(H271,H279,H287,H295))</f>
        <v/>
      </c>
      <c r="I297" s="274" t="str">
        <f t="shared" ref="I297:M297" si="324">IF(COUNT(I271,I279,I287,I295)=0,"",SUM(I271,I279,I287,I295))</f>
        <v/>
      </c>
      <c r="J297" s="274" t="str">
        <f t="shared" si="324"/>
        <v/>
      </c>
      <c r="K297" s="274" t="str">
        <f t="shared" si="324"/>
        <v/>
      </c>
      <c r="L297" s="274" t="str">
        <f t="shared" si="324"/>
        <v/>
      </c>
      <c r="M297" s="274" t="str">
        <f t="shared" si="324"/>
        <v/>
      </c>
      <c r="N297" s="242" t="str">
        <f t="shared" ref="N297" si="325">IF(COUNT(H297:M297)=0,"",SUM(H297:M297))</f>
        <v/>
      </c>
      <c r="O297" s="274" t="str">
        <f>IF(COUNT(O271,O279,O287,O295)=0,"",SUM(O271,O279,O287,O295))</f>
        <v/>
      </c>
      <c r="P297" s="274" t="str">
        <f t="shared" ref="P297:T297" si="326">IF(COUNT(P271,P279,P287,P295)=0,"",SUM(P271,P279,P287,P295))</f>
        <v/>
      </c>
      <c r="Q297" s="274" t="str">
        <f t="shared" si="326"/>
        <v/>
      </c>
      <c r="R297" s="274" t="str">
        <f t="shared" si="326"/>
        <v/>
      </c>
      <c r="S297" s="274" t="str">
        <f t="shared" si="326"/>
        <v/>
      </c>
      <c r="T297" s="274" t="str">
        <f t="shared" si="326"/>
        <v/>
      </c>
      <c r="U297" s="242" t="str">
        <f t="shared" ref="U297" si="327">IF(COUNT(O297:T297)=0,"",SUM(O297:T297))</f>
        <v/>
      </c>
      <c r="V297" s="242" t="str">
        <f t="shared" ref="V297" si="328">IF(COUNT(N297,U297)=0,"",SUM(N297,U297))</f>
        <v/>
      </c>
      <c r="X297" s="272" t="s">
        <v>414</v>
      </c>
    </row>
    <row r="298" spans="3:27" s="76" customFormat="1" ht="18.75" customHeight="1">
      <c r="C298" s="78" t="s">
        <v>296</v>
      </c>
      <c r="D298" s="73"/>
      <c r="E298" s="73"/>
      <c r="F298" s="73"/>
      <c r="G298" s="74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AA298" s="324"/>
    </row>
    <row r="299" spans="3:27" s="76" customFormat="1" ht="18.75" customHeight="1">
      <c r="C299" s="338"/>
      <c r="D299" s="339"/>
      <c r="E299" s="339"/>
      <c r="F299" s="339"/>
      <c r="G299" s="340"/>
      <c r="H299" s="339"/>
      <c r="I299" s="339"/>
      <c r="J299" s="339"/>
      <c r="K299" s="339"/>
      <c r="L299" s="339"/>
      <c r="M299" s="339"/>
      <c r="N299" s="339"/>
      <c r="O299" s="339"/>
      <c r="P299" s="339"/>
      <c r="Q299" s="339"/>
      <c r="R299" s="339"/>
      <c r="S299" s="339"/>
      <c r="T299" s="339"/>
      <c r="U299" s="339"/>
      <c r="V299" s="339"/>
      <c r="AA299" s="324"/>
    </row>
    <row r="300" spans="3:27" s="76" customFormat="1" ht="18.75" customHeight="1">
      <c r="C300" s="338"/>
      <c r="D300" s="339"/>
      <c r="E300" s="339"/>
      <c r="F300" s="339"/>
      <c r="G300" s="340"/>
      <c r="H300" s="339"/>
      <c r="I300" s="339"/>
      <c r="J300" s="339"/>
      <c r="K300" s="339"/>
      <c r="L300" s="339"/>
      <c r="M300" s="339"/>
      <c r="N300" s="339"/>
      <c r="O300" s="339"/>
      <c r="P300" s="339"/>
      <c r="Q300" s="339"/>
      <c r="R300" s="339"/>
      <c r="S300" s="339"/>
      <c r="T300" s="339"/>
      <c r="U300" s="339"/>
      <c r="V300" s="339"/>
      <c r="AA300" s="324"/>
    </row>
    <row r="301" spans="3:27" s="76" customFormat="1" ht="18.75" customHeight="1">
      <c r="C301" s="338"/>
      <c r="D301" s="339"/>
      <c r="E301" s="339"/>
      <c r="F301" s="339"/>
      <c r="G301" s="340"/>
      <c r="H301" s="339"/>
      <c r="I301" s="339"/>
      <c r="J301" s="339"/>
      <c r="K301" s="339"/>
      <c r="L301" s="339"/>
      <c r="M301" s="339"/>
      <c r="N301" s="339"/>
      <c r="O301" s="339"/>
      <c r="P301" s="339"/>
      <c r="Q301" s="339"/>
      <c r="R301" s="339"/>
      <c r="S301" s="339"/>
      <c r="T301" s="339"/>
      <c r="U301" s="339"/>
      <c r="V301" s="339"/>
      <c r="AA301" s="324"/>
    </row>
    <row r="302" spans="3:27" s="76" customFormat="1" ht="18.75" customHeight="1">
      <c r="C302" s="338"/>
      <c r="D302" s="339"/>
      <c r="E302" s="339"/>
      <c r="F302" s="339"/>
      <c r="G302" s="340"/>
      <c r="H302" s="339"/>
      <c r="I302" s="339"/>
      <c r="J302" s="339"/>
      <c r="K302" s="339"/>
      <c r="L302" s="339"/>
      <c r="M302" s="339"/>
      <c r="N302" s="339"/>
      <c r="O302" s="339"/>
      <c r="P302" s="339"/>
      <c r="Q302" s="339"/>
      <c r="R302" s="339"/>
      <c r="S302" s="339"/>
      <c r="T302" s="339"/>
      <c r="U302" s="339"/>
      <c r="V302" s="339"/>
      <c r="AA302" s="324"/>
    </row>
    <row r="303" spans="3:27" s="76" customFormat="1" ht="18.75" customHeight="1">
      <c r="C303" s="338"/>
      <c r="D303" s="339"/>
      <c r="E303" s="339"/>
      <c r="F303" s="339"/>
      <c r="G303" s="340"/>
      <c r="H303" s="339"/>
      <c r="I303" s="339"/>
      <c r="J303" s="339"/>
      <c r="K303" s="339"/>
      <c r="L303" s="339"/>
      <c r="M303" s="339"/>
      <c r="N303" s="339"/>
      <c r="O303" s="339"/>
      <c r="P303" s="339"/>
      <c r="Q303" s="339"/>
      <c r="R303" s="339"/>
      <c r="S303" s="339"/>
      <c r="T303" s="339"/>
      <c r="U303" s="339"/>
      <c r="V303" s="339"/>
      <c r="AA303" s="324"/>
    </row>
    <row r="304" spans="3:27" s="76" customFormat="1" ht="18.75" customHeight="1">
      <c r="C304" s="338"/>
      <c r="D304" s="339"/>
      <c r="E304" s="339"/>
      <c r="F304" s="339"/>
      <c r="G304" s="340"/>
      <c r="H304" s="339"/>
      <c r="I304" s="339"/>
      <c r="J304" s="339"/>
      <c r="K304" s="339"/>
      <c r="L304" s="339"/>
      <c r="M304" s="339"/>
      <c r="N304" s="339"/>
      <c r="O304" s="339"/>
      <c r="P304" s="339"/>
      <c r="Q304" s="339"/>
      <c r="R304" s="339"/>
      <c r="S304" s="339"/>
      <c r="T304" s="339"/>
      <c r="U304" s="339"/>
      <c r="V304" s="339"/>
      <c r="AA304" s="324"/>
    </row>
    <row r="305" spans="3:27" s="76" customFormat="1" ht="18.75" customHeight="1">
      <c r="C305" s="338"/>
      <c r="D305" s="339"/>
      <c r="E305" s="339"/>
      <c r="F305" s="339"/>
      <c r="G305" s="340"/>
      <c r="H305" s="339"/>
      <c r="I305" s="339"/>
      <c r="J305" s="339"/>
      <c r="K305" s="339"/>
      <c r="L305" s="339"/>
      <c r="M305" s="339"/>
      <c r="N305" s="339"/>
      <c r="O305" s="339"/>
      <c r="P305" s="339"/>
      <c r="Q305" s="339"/>
      <c r="R305" s="339"/>
      <c r="S305" s="339"/>
      <c r="T305" s="339"/>
      <c r="U305" s="339"/>
      <c r="V305" s="339"/>
      <c r="AA305" s="324"/>
    </row>
    <row r="306" spans="3:27" s="76" customFormat="1" ht="18.75" customHeight="1">
      <c r="C306" s="338"/>
      <c r="D306" s="339"/>
      <c r="E306" s="339"/>
      <c r="F306" s="339"/>
      <c r="G306" s="340"/>
      <c r="H306" s="339"/>
      <c r="I306" s="339"/>
      <c r="J306" s="339"/>
      <c r="K306" s="339"/>
      <c r="L306" s="339"/>
      <c r="M306" s="339"/>
      <c r="N306" s="339"/>
      <c r="O306" s="339"/>
      <c r="P306" s="339"/>
      <c r="Q306" s="339"/>
      <c r="R306" s="339"/>
      <c r="S306" s="339"/>
      <c r="T306" s="339"/>
      <c r="U306" s="339"/>
      <c r="V306" s="339"/>
      <c r="AA306" s="324"/>
    </row>
    <row r="307" spans="3:27" s="76" customFormat="1" ht="18.75" customHeight="1">
      <c r="C307" s="338"/>
      <c r="D307" s="339"/>
      <c r="E307" s="339"/>
      <c r="F307" s="339"/>
      <c r="G307" s="340"/>
      <c r="H307" s="339"/>
      <c r="I307" s="339"/>
      <c r="J307" s="339"/>
      <c r="K307" s="339"/>
      <c r="L307" s="339"/>
      <c r="M307" s="339"/>
      <c r="N307" s="339"/>
      <c r="O307" s="339"/>
      <c r="P307" s="339"/>
      <c r="Q307" s="339"/>
      <c r="R307" s="339"/>
      <c r="S307" s="339"/>
      <c r="T307" s="339"/>
      <c r="U307" s="339"/>
      <c r="V307" s="339"/>
      <c r="AA307" s="324"/>
    </row>
    <row r="308" spans="3:27" ht="18.75" customHeight="1">
      <c r="C308" s="341"/>
      <c r="D308" s="341"/>
      <c r="E308" s="341"/>
      <c r="F308" s="341"/>
      <c r="G308" s="341"/>
      <c r="H308" s="342"/>
      <c r="I308" s="342"/>
      <c r="J308" s="342"/>
      <c r="K308" s="342"/>
      <c r="L308" s="342"/>
      <c r="M308" s="342"/>
      <c r="N308" s="342"/>
      <c r="O308" s="342"/>
      <c r="P308" s="342"/>
      <c r="Q308" s="342"/>
      <c r="R308" s="342"/>
      <c r="S308" s="342"/>
      <c r="T308" s="342"/>
      <c r="U308" s="342"/>
      <c r="V308" s="342"/>
    </row>
    <row r="309" spans="3:27" ht="21.95" customHeight="1">
      <c r="C309" s="61" t="s">
        <v>347</v>
      </c>
    </row>
    <row r="310" spans="3:27" ht="21.95" customHeight="1">
      <c r="C310" s="61"/>
    </row>
    <row r="311" spans="3:27" ht="21.95" customHeight="1">
      <c r="C311" s="65" t="s">
        <v>194</v>
      </c>
      <c r="D311" s="66"/>
      <c r="E311" s="66"/>
      <c r="F311" s="66"/>
      <c r="G311" s="66"/>
      <c r="H311" s="66"/>
      <c r="I311" s="66"/>
      <c r="J311" s="66"/>
      <c r="K311" s="66"/>
    </row>
    <row r="312" spans="3:27" ht="21.95" customHeight="1">
      <c r="C312" s="51" t="s">
        <v>28</v>
      </c>
      <c r="E312" s="11" t="s">
        <v>353</v>
      </c>
      <c r="F312" s="209" t="str">
        <f>F6</f>
        <v>（エリア指定断面）</v>
      </c>
    </row>
    <row r="313" spans="3:27" s="68" customFormat="1" ht="21.95" customHeight="1">
      <c r="C313" s="454" t="s">
        <v>103</v>
      </c>
      <c r="D313" s="455"/>
      <c r="E313" s="458" t="s">
        <v>24</v>
      </c>
      <c r="F313" s="458" t="s">
        <v>112</v>
      </c>
      <c r="G313" s="458" t="s">
        <v>113</v>
      </c>
      <c r="H313" s="19" t="s">
        <v>79</v>
      </c>
      <c r="I313" s="19" t="s">
        <v>80</v>
      </c>
      <c r="J313" s="19" t="s">
        <v>81</v>
      </c>
      <c r="K313" s="19" t="s">
        <v>82</v>
      </c>
      <c r="L313" s="19" t="s">
        <v>83</v>
      </c>
      <c r="M313" s="19" t="s">
        <v>84</v>
      </c>
      <c r="N313" s="19" t="s">
        <v>98</v>
      </c>
      <c r="O313" s="19" t="s">
        <v>85</v>
      </c>
      <c r="P313" s="19" t="s">
        <v>86</v>
      </c>
      <c r="Q313" s="19" t="s">
        <v>87</v>
      </c>
      <c r="R313" s="19" t="s">
        <v>88</v>
      </c>
      <c r="S313" s="19" t="s">
        <v>89</v>
      </c>
      <c r="T313" s="19" t="s">
        <v>94</v>
      </c>
      <c r="U313" s="19" t="s">
        <v>99</v>
      </c>
      <c r="V313" s="19" t="s">
        <v>100</v>
      </c>
      <c r="W313" s="62"/>
      <c r="X313" s="226" t="s">
        <v>415</v>
      </c>
      <c r="AA313" s="315"/>
    </row>
    <row r="314" spans="3:27" s="68" customFormat="1" ht="21.95" customHeight="1">
      <c r="C314" s="456"/>
      <c r="D314" s="457"/>
      <c r="E314" s="459"/>
      <c r="F314" s="459"/>
      <c r="G314" s="459"/>
      <c r="H314" s="266" t="s">
        <v>459</v>
      </c>
      <c r="I314" s="266" t="s">
        <v>454</v>
      </c>
      <c r="J314" s="266" t="s">
        <v>456</v>
      </c>
      <c r="K314" s="266" t="s">
        <v>456</v>
      </c>
      <c r="L314" s="266" t="s">
        <v>454</v>
      </c>
      <c r="M314" s="266" t="s">
        <v>457</v>
      </c>
      <c r="N314" s="23"/>
      <c r="O314" s="266" t="s">
        <v>454</v>
      </c>
      <c r="P314" s="266" t="s">
        <v>455</v>
      </c>
      <c r="Q314" s="266" t="s">
        <v>455</v>
      </c>
      <c r="R314" s="266" t="s">
        <v>452</v>
      </c>
      <c r="S314" s="266" t="s">
        <v>452</v>
      </c>
      <c r="T314" s="266" t="s">
        <v>458</v>
      </c>
      <c r="U314" s="23"/>
      <c r="V314" s="23"/>
      <c r="W314" s="62"/>
      <c r="X314" s="226" t="s">
        <v>416</v>
      </c>
      <c r="AA314" s="315"/>
    </row>
    <row r="315" spans="3:27" s="271" customFormat="1" ht="37.5" customHeight="1">
      <c r="C315" s="438" t="s">
        <v>122</v>
      </c>
      <c r="D315" s="438" t="s">
        <v>117</v>
      </c>
      <c r="E315" s="532"/>
      <c r="F315" s="534"/>
      <c r="G315" s="268" t="s">
        <v>406</v>
      </c>
      <c r="H315" s="303"/>
      <c r="I315" s="303"/>
      <c r="J315" s="303"/>
      <c r="K315" s="303"/>
      <c r="L315" s="303"/>
      <c r="M315" s="303"/>
      <c r="N315" s="270"/>
      <c r="O315" s="303"/>
      <c r="P315" s="303"/>
      <c r="Q315" s="303"/>
      <c r="R315" s="303"/>
      <c r="S315" s="303"/>
      <c r="T315" s="303"/>
      <c r="U315" s="270"/>
      <c r="V315" s="270"/>
    </row>
    <row r="316" spans="3:27" s="271" customFormat="1" ht="37.5" customHeight="1">
      <c r="C316" s="439"/>
      <c r="D316" s="439"/>
      <c r="E316" s="533"/>
      <c r="F316" s="535"/>
      <c r="G316" s="268" t="s">
        <v>410</v>
      </c>
      <c r="H316" s="303"/>
      <c r="I316" s="303"/>
      <c r="J316" s="303"/>
      <c r="K316" s="303"/>
      <c r="L316" s="303"/>
      <c r="M316" s="303"/>
      <c r="N316" s="269" t="str">
        <f>IF(COUNT(H316:M316)=0,"",SUM(H316:M316))</f>
        <v/>
      </c>
      <c r="O316" s="303"/>
      <c r="P316" s="303"/>
      <c r="Q316" s="303"/>
      <c r="R316" s="303"/>
      <c r="S316" s="303"/>
      <c r="T316" s="303"/>
      <c r="U316" s="269" t="str">
        <f>IF(COUNT(O316:T316)=0,"",SUM(O316:T316))</f>
        <v/>
      </c>
      <c r="V316" s="269" t="str">
        <f>IF(COUNT(N316,U316)=0,"",SUM(N316,U316))</f>
        <v/>
      </c>
    </row>
    <row r="317" spans="3:27" s="271" customFormat="1" ht="37.5" customHeight="1">
      <c r="C317" s="439"/>
      <c r="D317" s="439"/>
      <c r="E317" s="532"/>
      <c r="F317" s="534"/>
      <c r="G317" s="268" t="s">
        <v>406</v>
      </c>
      <c r="H317" s="303"/>
      <c r="I317" s="303"/>
      <c r="J317" s="303"/>
      <c r="K317" s="303"/>
      <c r="L317" s="303"/>
      <c r="M317" s="303"/>
      <c r="N317" s="270"/>
      <c r="O317" s="303"/>
      <c r="P317" s="303"/>
      <c r="Q317" s="303"/>
      <c r="R317" s="303"/>
      <c r="S317" s="303"/>
      <c r="T317" s="303"/>
      <c r="U317" s="270"/>
      <c r="V317" s="270"/>
    </row>
    <row r="318" spans="3:27" s="271" customFormat="1" ht="37.5" customHeight="1">
      <c r="C318" s="439"/>
      <c r="D318" s="439"/>
      <c r="E318" s="533"/>
      <c r="F318" s="535"/>
      <c r="G318" s="268" t="s">
        <v>410</v>
      </c>
      <c r="H318" s="303"/>
      <c r="I318" s="303"/>
      <c r="J318" s="303"/>
      <c r="K318" s="303"/>
      <c r="L318" s="303"/>
      <c r="M318" s="303"/>
      <c r="N318" s="269" t="str">
        <f t="shared" ref="N318" si="329">IF(COUNT(H318:M318)=0,"",SUM(H318:M318))</f>
        <v/>
      </c>
      <c r="O318" s="303"/>
      <c r="P318" s="303"/>
      <c r="Q318" s="303"/>
      <c r="R318" s="303"/>
      <c r="S318" s="303"/>
      <c r="T318" s="303"/>
      <c r="U318" s="269" t="str">
        <f t="shared" ref="U318" si="330">IF(COUNT(O318:T318)=0,"",SUM(O318:T318))</f>
        <v/>
      </c>
      <c r="V318" s="269" t="str">
        <f t="shared" ref="V318" si="331">IF(COUNT(N318,U318)=0,"",SUM(N318,U318))</f>
        <v/>
      </c>
    </row>
    <row r="319" spans="3:27" s="271" customFormat="1" ht="37.5" customHeight="1">
      <c r="C319" s="439"/>
      <c r="D319" s="439"/>
      <c r="E319" s="532"/>
      <c r="F319" s="534"/>
      <c r="G319" s="268" t="s">
        <v>406</v>
      </c>
      <c r="H319" s="303"/>
      <c r="I319" s="303"/>
      <c r="J319" s="303"/>
      <c r="K319" s="303"/>
      <c r="L319" s="303"/>
      <c r="M319" s="303"/>
      <c r="N319" s="270"/>
      <c r="O319" s="303"/>
      <c r="P319" s="303"/>
      <c r="Q319" s="303"/>
      <c r="R319" s="303"/>
      <c r="S319" s="303"/>
      <c r="T319" s="303"/>
      <c r="U319" s="270"/>
      <c r="V319" s="270"/>
    </row>
    <row r="320" spans="3:27" s="271" customFormat="1" ht="37.5" customHeight="1">
      <c r="C320" s="439"/>
      <c r="D320" s="439"/>
      <c r="E320" s="533"/>
      <c r="F320" s="535"/>
      <c r="G320" s="268" t="s">
        <v>410</v>
      </c>
      <c r="H320" s="303"/>
      <c r="I320" s="303"/>
      <c r="J320" s="303"/>
      <c r="K320" s="303"/>
      <c r="L320" s="303"/>
      <c r="M320" s="303"/>
      <c r="N320" s="269" t="str">
        <f t="shared" ref="N320" si="332">IF(COUNT(H320:M320)=0,"",SUM(H320:M320))</f>
        <v/>
      </c>
      <c r="O320" s="303"/>
      <c r="P320" s="303"/>
      <c r="Q320" s="303"/>
      <c r="R320" s="303"/>
      <c r="S320" s="303"/>
      <c r="T320" s="303"/>
      <c r="U320" s="269" t="str">
        <f t="shared" ref="U320" si="333">IF(COUNT(O320:T320)=0,"",SUM(O320:T320))</f>
        <v/>
      </c>
      <c r="V320" s="269" t="str">
        <f t="shared" ref="V320" si="334">IF(COUNT(N320,U320)=0,"",SUM(N320,U320))</f>
        <v/>
      </c>
    </row>
    <row r="321" spans="3:27" s="271" customFormat="1" ht="37.5" customHeight="1">
      <c r="C321" s="439"/>
      <c r="D321" s="439"/>
      <c r="E321" s="443" t="s">
        <v>118</v>
      </c>
      <c r="F321" s="444"/>
      <c r="G321" s="273" t="s">
        <v>406</v>
      </c>
      <c r="H321" s="274" t="str">
        <f t="shared" ref="H321:M321" si="335">IF(COUNTIFS($G315:$G320,$G321,H315:H320,"&lt;&gt;")=0,"",SUMIF($G315:$G320,$G321,H315:H320))</f>
        <v/>
      </c>
      <c r="I321" s="274" t="str">
        <f t="shared" si="335"/>
        <v/>
      </c>
      <c r="J321" s="274" t="str">
        <f t="shared" si="335"/>
        <v/>
      </c>
      <c r="K321" s="274" t="str">
        <f t="shared" si="335"/>
        <v/>
      </c>
      <c r="L321" s="274" t="str">
        <f t="shared" si="335"/>
        <v/>
      </c>
      <c r="M321" s="274" t="str">
        <f t="shared" si="335"/>
        <v/>
      </c>
      <c r="N321" s="241"/>
      <c r="O321" s="274" t="str">
        <f t="shared" ref="O321:T321" si="336">IF(COUNTIFS($G315:$G320,$G321,O315:O320,"&lt;&gt;")=0,"",SUMIF($G315:$G320,$G321,O315:O320))</f>
        <v/>
      </c>
      <c r="P321" s="274" t="str">
        <f t="shared" si="336"/>
        <v/>
      </c>
      <c r="Q321" s="274" t="str">
        <f t="shared" si="336"/>
        <v/>
      </c>
      <c r="R321" s="274" t="str">
        <f t="shared" si="336"/>
        <v/>
      </c>
      <c r="S321" s="274" t="str">
        <f t="shared" si="336"/>
        <v/>
      </c>
      <c r="T321" s="274" t="str">
        <f t="shared" si="336"/>
        <v/>
      </c>
      <c r="U321" s="241"/>
      <c r="V321" s="241"/>
      <c r="X321" s="272" t="s">
        <v>414</v>
      </c>
      <c r="AA321" s="271">
        <v>1</v>
      </c>
    </row>
    <row r="322" spans="3:27" s="271" customFormat="1" ht="37.5" customHeight="1">
      <c r="C322" s="439"/>
      <c r="D322" s="440"/>
      <c r="E322" s="445"/>
      <c r="F322" s="446"/>
      <c r="G322" s="273" t="s">
        <v>410</v>
      </c>
      <c r="H322" s="274" t="str">
        <f t="shared" ref="H322:M322" si="337">IF(COUNTIFS($G315:$G320,$G322,H315:H320,"&lt;&gt;")=0,"",SUMIF($G315:$G320,$G322,H315:H320))</f>
        <v/>
      </c>
      <c r="I322" s="274" t="str">
        <f t="shared" si="337"/>
        <v/>
      </c>
      <c r="J322" s="274" t="str">
        <f t="shared" si="337"/>
        <v/>
      </c>
      <c r="K322" s="274" t="str">
        <f t="shared" si="337"/>
        <v/>
      </c>
      <c r="L322" s="274" t="str">
        <f t="shared" si="337"/>
        <v/>
      </c>
      <c r="M322" s="274" t="str">
        <f t="shared" si="337"/>
        <v/>
      </c>
      <c r="N322" s="242" t="str">
        <f t="shared" ref="N322" si="338">IF(COUNT(H322:M322)=0,"",SUM(H322:M322))</f>
        <v/>
      </c>
      <c r="O322" s="274" t="str">
        <f t="shared" ref="O322:T322" si="339">IF(COUNTIFS($G315:$G320,$G322,O315:O320,"&lt;&gt;")=0,"",SUMIF($G315:$G320,$G322,O315:O320))</f>
        <v/>
      </c>
      <c r="P322" s="274" t="str">
        <f t="shared" si="339"/>
        <v/>
      </c>
      <c r="Q322" s="274" t="str">
        <f t="shared" si="339"/>
        <v/>
      </c>
      <c r="R322" s="274" t="str">
        <f t="shared" si="339"/>
        <v/>
      </c>
      <c r="S322" s="274" t="str">
        <f t="shared" si="339"/>
        <v/>
      </c>
      <c r="T322" s="274" t="str">
        <f t="shared" si="339"/>
        <v/>
      </c>
      <c r="U322" s="242" t="str">
        <f t="shared" ref="U322" si="340">IF(COUNT(O322:T322)=0,"",SUM(O322:T322))</f>
        <v/>
      </c>
      <c r="V322" s="242" t="str">
        <f t="shared" ref="V322" si="341">IF(COUNT(N322,U322)=0,"",SUM(N322,U322))</f>
        <v/>
      </c>
      <c r="X322" s="272" t="s">
        <v>414</v>
      </c>
      <c r="AA322" s="271">
        <v>2</v>
      </c>
    </row>
    <row r="323" spans="3:27" s="271" customFormat="1" ht="37.5" customHeight="1">
      <c r="C323" s="439"/>
      <c r="D323" s="438" t="s">
        <v>346</v>
      </c>
      <c r="E323" s="532"/>
      <c r="F323" s="534"/>
      <c r="G323" s="268" t="s">
        <v>406</v>
      </c>
      <c r="H323" s="303"/>
      <c r="I323" s="303"/>
      <c r="J323" s="303"/>
      <c r="K323" s="303"/>
      <c r="L323" s="303"/>
      <c r="M323" s="303"/>
      <c r="N323" s="270"/>
      <c r="O323" s="303"/>
      <c r="P323" s="303"/>
      <c r="Q323" s="303"/>
      <c r="R323" s="303"/>
      <c r="S323" s="303"/>
      <c r="T323" s="303"/>
      <c r="U323" s="270"/>
      <c r="V323" s="270"/>
    </row>
    <row r="324" spans="3:27" s="271" customFormat="1" ht="37.5" customHeight="1">
      <c r="C324" s="439"/>
      <c r="D324" s="439"/>
      <c r="E324" s="533"/>
      <c r="F324" s="535"/>
      <c r="G324" s="268" t="s">
        <v>410</v>
      </c>
      <c r="H324" s="303"/>
      <c r="I324" s="303"/>
      <c r="J324" s="303"/>
      <c r="K324" s="303"/>
      <c r="L324" s="303"/>
      <c r="M324" s="303"/>
      <c r="N324" s="269" t="str">
        <f>IF(COUNT(H324:M324)=0,"",SUM(H324:M324))</f>
        <v/>
      </c>
      <c r="O324" s="303"/>
      <c r="P324" s="303"/>
      <c r="Q324" s="303"/>
      <c r="R324" s="303"/>
      <c r="S324" s="303"/>
      <c r="T324" s="303"/>
      <c r="U324" s="269" t="str">
        <f>IF(COUNT(O324:T324)=0,"",SUM(O324:T324))</f>
        <v/>
      </c>
      <c r="V324" s="269" t="str">
        <f>IF(COUNT(N324,U324)=0,"",SUM(N324,U324))</f>
        <v/>
      </c>
    </row>
    <row r="325" spans="3:27" s="271" customFormat="1" ht="37.5" customHeight="1">
      <c r="C325" s="439"/>
      <c r="D325" s="439"/>
      <c r="E325" s="532"/>
      <c r="F325" s="534"/>
      <c r="G325" s="268" t="s">
        <v>406</v>
      </c>
      <c r="H325" s="303"/>
      <c r="I325" s="303"/>
      <c r="J325" s="303"/>
      <c r="K325" s="303"/>
      <c r="L325" s="303"/>
      <c r="M325" s="303"/>
      <c r="N325" s="270"/>
      <c r="O325" s="303"/>
      <c r="P325" s="303"/>
      <c r="Q325" s="303"/>
      <c r="R325" s="303"/>
      <c r="S325" s="303"/>
      <c r="T325" s="303"/>
      <c r="U325" s="270"/>
      <c r="V325" s="270"/>
    </row>
    <row r="326" spans="3:27" s="271" customFormat="1" ht="37.5" customHeight="1">
      <c r="C326" s="439"/>
      <c r="D326" s="439"/>
      <c r="E326" s="533"/>
      <c r="F326" s="535"/>
      <c r="G326" s="268" t="s">
        <v>410</v>
      </c>
      <c r="H326" s="303"/>
      <c r="I326" s="303"/>
      <c r="J326" s="303"/>
      <c r="K326" s="303"/>
      <c r="L326" s="303"/>
      <c r="M326" s="303"/>
      <c r="N326" s="269" t="str">
        <f t="shared" ref="N326" si="342">IF(COUNT(H326:M326)=0,"",SUM(H326:M326))</f>
        <v/>
      </c>
      <c r="O326" s="303"/>
      <c r="P326" s="303"/>
      <c r="Q326" s="303"/>
      <c r="R326" s="303"/>
      <c r="S326" s="303"/>
      <c r="T326" s="303"/>
      <c r="U326" s="269" t="str">
        <f t="shared" ref="U326" si="343">IF(COUNT(O326:T326)=0,"",SUM(O326:T326))</f>
        <v/>
      </c>
      <c r="V326" s="269" t="str">
        <f t="shared" ref="V326" si="344">IF(COUNT(N326,U326)=0,"",SUM(N326,U326))</f>
        <v/>
      </c>
    </row>
    <row r="327" spans="3:27" s="271" customFormat="1" ht="37.5" customHeight="1">
      <c r="C327" s="439"/>
      <c r="D327" s="439"/>
      <c r="E327" s="532"/>
      <c r="F327" s="534"/>
      <c r="G327" s="268" t="s">
        <v>406</v>
      </c>
      <c r="H327" s="303"/>
      <c r="I327" s="303"/>
      <c r="J327" s="303"/>
      <c r="K327" s="303"/>
      <c r="L327" s="303"/>
      <c r="M327" s="303"/>
      <c r="N327" s="270"/>
      <c r="O327" s="303"/>
      <c r="P327" s="303"/>
      <c r="Q327" s="303"/>
      <c r="R327" s="303"/>
      <c r="S327" s="303"/>
      <c r="T327" s="303"/>
      <c r="U327" s="270"/>
      <c r="V327" s="270"/>
    </row>
    <row r="328" spans="3:27" s="271" customFormat="1" ht="37.5" customHeight="1">
      <c r="C328" s="439"/>
      <c r="D328" s="439"/>
      <c r="E328" s="533"/>
      <c r="F328" s="535"/>
      <c r="G328" s="268" t="s">
        <v>410</v>
      </c>
      <c r="H328" s="303"/>
      <c r="I328" s="303"/>
      <c r="J328" s="303"/>
      <c r="K328" s="303"/>
      <c r="L328" s="303"/>
      <c r="M328" s="303"/>
      <c r="N328" s="269" t="str">
        <f t="shared" ref="N328" si="345">IF(COUNT(H328:M328)=0,"",SUM(H328:M328))</f>
        <v/>
      </c>
      <c r="O328" s="303"/>
      <c r="P328" s="303"/>
      <c r="Q328" s="303"/>
      <c r="R328" s="303"/>
      <c r="S328" s="303"/>
      <c r="T328" s="303"/>
      <c r="U328" s="269" t="str">
        <f t="shared" ref="U328" si="346">IF(COUNT(O328:T328)=0,"",SUM(O328:T328))</f>
        <v/>
      </c>
      <c r="V328" s="269" t="str">
        <f t="shared" ref="V328" si="347">IF(COUNT(N328,U328)=0,"",SUM(N328,U328))</f>
        <v/>
      </c>
    </row>
    <row r="329" spans="3:27" s="271" customFormat="1" ht="37.5" customHeight="1">
      <c r="C329" s="439"/>
      <c r="D329" s="439"/>
      <c r="E329" s="443" t="s">
        <v>118</v>
      </c>
      <c r="F329" s="444"/>
      <c r="G329" s="273" t="s">
        <v>406</v>
      </c>
      <c r="H329" s="274" t="str">
        <f>IF(COUNTIFS($G323:$G328,$G329,H323:H328,"&lt;&gt;")=0,"",SUMIF($G323:$G328,$G329,H323:H328))</f>
        <v/>
      </c>
      <c r="I329" s="274" t="str">
        <f t="shared" ref="I329:M329" si="348">IF(COUNTIFS($G323:$G328,$G329,I323:I328,"&lt;&gt;")=0,"",SUMIF($G323:$G328,$G329,I323:I328))</f>
        <v/>
      </c>
      <c r="J329" s="274" t="str">
        <f t="shared" si="348"/>
        <v/>
      </c>
      <c r="K329" s="274" t="str">
        <f t="shared" si="348"/>
        <v/>
      </c>
      <c r="L329" s="274" t="str">
        <f t="shared" si="348"/>
        <v/>
      </c>
      <c r="M329" s="274" t="str">
        <f t="shared" si="348"/>
        <v/>
      </c>
      <c r="N329" s="241"/>
      <c r="O329" s="274" t="str">
        <f>IF(COUNTIFS($G323:$G328,$G329,O323:O328,"&lt;&gt;")=0,"",SUMIF($G323:$G328,$G329,O323:O328))</f>
        <v/>
      </c>
      <c r="P329" s="274" t="str">
        <f t="shared" ref="P329:T329" si="349">IF(COUNTIFS($G323:$G328,$G329,P323:P328,"&lt;&gt;")=0,"",SUMIF($G323:$G328,$G329,P323:P328))</f>
        <v/>
      </c>
      <c r="Q329" s="274" t="str">
        <f t="shared" si="349"/>
        <v/>
      </c>
      <c r="R329" s="274" t="str">
        <f t="shared" si="349"/>
        <v/>
      </c>
      <c r="S329" s="274" t="str">
        <f t="shared" si="349"/>
        <v/>
      </c>
      <c r="T329" s="274" t="str">
        <f t="shared" si="349"/>
        <v/>
      </c>
      <c r="U329" s="241"/>
      <c r="V329" s="241"/>
      <c r="X329" s="272" t="s">
        <v>414</v>
      </c>
      <c r="AA329" s="271">
        <v>3</v>
      </c>
    </row>
    <row r="330" spans="3:27" s="271" customFormat="1" ht="37.5" customHeight="1">
      <c r="C330" s="439"/>
      <c r="D330" s="440"/>
      <c r="E330" s="445"/>
      <c r="F330" s="446"/>
      <c r="G330" s="273" t="s">
        <v>410</v>
      </c>
      <c r="H330" s="274" t="str">
        <f>IF(COUNTIFS($G323:$G328,$G330,H323:H328,"&lt;&gt;")=0,"",SUMIF($G323:$G328,$G330,H323:H328))</f>
        <v/>
      </c>
      <c r="I330" s="274" t="str">
        <f t="shared" ref="I330:M330" si="350">IF(COUNTIFS($G323:$G328,$G330,I323:I328,"&lt;&gt;")=0,"",SUMIF($G323:$G328,$G330,I323:I328))</f>
        <v/>
      </c>
      <c r="J330" s="274" t="str">
        <f t="shared" si="350"/>
        <v/>
      </c>
      <c r="K330" s="274" t="str">
        <f t="shared" si="350"/>
        <v/>
      </c>
      <c r="L330" s="274" t="str">
        <f t="shared" si="350"/>
        <v/>
      </c>
      <c r="M330" s="274" t="str">
        <f t="shared" si="350"/>
        <v/>
      </c>
      <c r="N330" s="242" t="str">
        <f t="shared" ref="N330" si="351">IF(COUNT(H330:M330)=0,"",SUM(H330:M330))</f>
        <v/>
      </c>
      <c r="O330" s="274" t="str">
        <f>IF(COUNTIFS($G323:$G328,$G330,O323:O328,"&lt;&gt;")=0,"",SUMIF($G323:$G328,$G330,O323:O328))</f>
        <v/>
      </c>
      <c r="P330" s="274" t="str">
        <f t="shared" ref="P330:T330" si="352">IF(COUNTIFS($G323:$G328,$G330,P323:P328,"&lt;&gt;")=0,"",SUMIF($G323:$G328,$G330,P323:P328))</f>
        <v/>
      </c>
      <c r="Q330" s="274" t="str">
        <f t="shared" si="352"/>
        <v/>
      </c>
      <c r="R330" s="274" t="str">
        <f t="shared" si="352"/>
        <v/>
      </c>
      <c r="S330" s="274" t="str">
        <f t="shared" si="352"/>
        <v/>
      </c>
      <c r="T330" s="274" t="str">
        <f t="shared" si="352"/>
        <v/>
      </c>
      <c r="U330" s="242" t="str">
        <f t="shared" ref="U330" si="353">IF(COUNT(O330:T330)=0,"",SUM(O330:T330))</f>
        <v/>
      </c>
      <c r="V330" s="242" t="str">
        <f t="shared" ref="V330" si="354">IF(COUNT(N330,U330)=0,"",SUM(N330,U330))</f>
        <v/>
      </c>
      <c r="X330" s="272" t="s">
        <v>414</v>
      </c>
      <c r="AA330" s="271">
        <v>4</v>
      </c>
    </row>
    <row r="331" spans="3:27" s="271" customFormat="1" ht="37.5" customHeight="1">
      <c r="C331" s="439"/>
      <c r="D331" s="438" t="s">
        <v>119</v>
      </c>
      <c r="E331" s="532"/>
      <c r="F331" s="534"/>
      <c r="G331" s="268" t="s">
        <v>406</v>
      </c>
      <c r="H331" s="303"/>
      <c r="I331" s="303"/>
      <c r="J331" s="303"/>
      <c r="K331" s="303"/>
      <c r="L331" s="303"/>
      <c r="M331" s="303"/>
      <c r="N331" s="270"/>
      <c r="O331" s="303"/>
      <c r="P331" s="303"/>
      <c r="Q331" s="303"/>
      <c r="R331" s="303"/>
      <c r="S331" s="303"/>
      <c r="T331" s="303"/>
      <c r="U331" s="270"/>
      <c r="V331" s="270"/>
    </row>
    <row r="332" spans="3:27" s="271" customFormat="1" ht="34.5">
      <c r="C332" s="439"/>
      <c r="D332" s="439"/>
      <c r="E332" s="533"/>
      <c r="F332" s="535"/>
      <c r="G332" s="268" t="s">
        <v>410</v>
      </c>
      <c r="H332" s="303"/>
      <c r="I332" s="303"/>
      <c r="J332" s="303"/>
      <c r="K332" s="303"/>
      <c r="L332" s="303"/>
      <c r="M332" s="303"/>
      <c r="N332" s="269" t="str">
        <f>IF(COUNT(H332:M332)=0,"",SUM(H332:M332))</f>
        <v/>
      </c>
      <c r="O332" s="303"/>
      <c r="P332" s="303"/>
      <c r="Q332" s="303"/>
      <c r="R332" s="303"/>
      <c r="S332" s="303"/>
      <c r="T332" s="303"/>
      <c r="U332" s="269" t="str">
        <f>IF(COUNT(O332:T332)=0,"",SUM(O332:T332))</f>
        <v/>
      </c>
      <c r="V332" s="269" t="str">
        <f>IF(COUNT(N332,U332)=0,"",SUM(N332,U332))</f>
        <v/>
      </c>
    </row>
    <row r="333" spans="3:27" s="271" customFormat="1" ht="34.5">
      <c r="C333" s="439"/>
      <c r="D333" s="439"/>
      <c r="E333" s="532"/>
      <c r="F333" s="534"/>
      <c r="G333" s="268" t="s">
        <v>406</v>
      </c>
      <c r="H333" s="303"/>
      <c r="I333" s="303"/>
      <c r="J333" s="303"/>
      <c r="K333" s="303"/>
      <c r="L333" s="303"/>
      <c r="M333" s="303"/>
      <c r="N333" s="270"/>
      <c r="O333" s="303"/>
      <c r="P333" s="303"/>
      <c r="Q333" s="303"/>
      <c r="R333" s="303"/>
      <c r="S333" s="303"/>
      <c r="T333" s="303"/>
      <c r="U333" s="270"/>
      <c r="V333" s="270"/>
    </row>
    <row r="334" spans="3:27" s="271" customFormat="1" ht="34.5">
      <c r="C334" s="439"/>
      <c r="D334" s="439"/>
      <c r="E334" s="533"/>
      <c r="F334" s="535"/>
      <c r="G334" s="268" t="s">
        <v>410</v>
      </c>
      <c r="H334" s="303"/>
      <c r="I334" s="303"/>
      <c r="J334" s="303"/>
      <c r="K334" s="303"/>
      <c r="L334" s="303"/>
      <c r="M334" s="303"/>
      <c r="N334" s="269" t="str">
        <f t="shared" ref="N334" si="355">IF(COUNT(H334:M334)=0,"",SUM(H334:M334))</f>
        <v/>
      </c>
      <c r="O334" s="303"/>
      <c r="P334" s="303"/>
      <c r="Q334" s="303"/>
      <c r="R334" s="303"/>
      <c r="S334" s="303"/>
      <c r="T334" s="303"/>
      <c r="U334" s="269" t="str">
        <f t="shared" ref="U334" si="356">IF(COUNT(O334:T334)=0,"",SUM(O334:T334))</f>
        <v/>
      </c>
      <c r="V334" s="269" t="str">
        <f t="shared" ref="V334" si="357">IF(COUNT(N334,U334)=0,"",SUM(N334,U334))</f>
        <v/>
      </c>
    </row>
    <row r="335" spans="3:27" s="271" customFormat="1" ht="34.5">
      <c r="C335" s="439"/>
      <c r="D335" s="439"/>
      <c r="E335" s="532"/>
      <c r="F335" s="534"/>
      <c r="G335" s="268" t="s">
        <v>406</v>
      </c>
      <c r="H335" s="303"/>
      <c r="I335" s="303"/>
      <c r="J335" s="303"/>
      <c r="K335" s="303"/>
      <c r="L335" s="303"/>
      <c r="M335" s="303"/>
      <c r="N335" s="270"/>
      <c r="O335" s="303"/>
      <c r="P335" s="303"/>
      <c r="Q335" s="303"/>
      <c r="R335" s="303"/>
      <c r="S335" s="303"/>
      <c r="T335" s="303"/>
      <c r="U335" s="270"/>
      <c r="V335" s="270"/>
    </row>
    <row r="336" spans="3:27" s="271" customFormat="1" ht="34.5">
      <c r="C336" s="439"/>
      <c r="D336" s="439"/>
      <c r="E336" s="533"/>
      <c r="F336" s="535"/>
      <c r="G336" s="268" t="s">
        <v>410</v>
      </c>
      <c r="H336" s="303"/>
      <c r="I336" s="303"/>
      <c r="J336" s="303"/>
      <c r="K336" s="303"/>
      <c r="L336" s="303"/>
      <c r="M336" s="303"/>
      <c r="N336" s="269" t="str">
        <f t="shared" ref="N336" si="358">IF(COUNT(H336:M336)=0,"",SUM(H336:M336))</f>
        <v/>
      </c>
      <c r="O336" s="303"/>
      <c r="P336" s="303"/>
      <c r="Q336" s="303"/>
      <c r="R336" s="303"/>
      <c r="S336" s="303"/>
      <c r="T336" s="303"/>
      <c r="U336" s="269" t="str">
        <f t="shared" ref="U336" si="359">IF(COUNT(O336:T336)=0,"",SUM(O336:T336))</f>
        <v/>
      </c>
      <c r="V336" s="269" t="str">
        <f t="shared" ref="V336" si="360">IF(COUNT(N336,U336)=0,"",SUM(N336,U336))</f>
        <v/>
      </c>
    </row>
    <row r="337" spans="3:27" s="271" customFormat="1" ht="34.5">
      <c r="C337" s="439"/>
      <c r="D337" s="439"/>
      <c r="E337" s="443" t="s">
        <v>118</v>
      </c>
      <c r="F337" s="444"/>
      <c r="G337" s="273" t="s">
        <v>406</v>
      </c>
      <c r="H337" s="274" t="str">
        <f>IF(COUNTIFS($G331:$G336,$G337,H331:H336,"&lt;&gt;")=0,"",SUMIF($G331:$G336,$G337,H331:H336))</f>
        <v/>
      </c>
      <c r="I337" s="274" t="str">
        <f t="shared" ref="I337:M337" si="361">IF(COUNTIFS($G331:$G336,$G337,I331:I336,"&lt;&gt;")=0,"",SUMIF($G331:$G336,$G337,I331:I336))</f>
        <v/>
      </c>
      <c r="J337" s="274" t="str">
        <f t="shared" si="361"/>
        <v/>
      </c>
      <c r="K337" s="274" t="str">
        <f t="shared" si="361"/>
        <v/>
      </c>
      <c r="L337" s="274" t="str">
        <f t="shared" si="361"/>
        <v/>
      </c>
      <c r="M337" s="274" t="str">
        <f t="shared" si="361"/>
        <v/>
      </c>
      <c r="N337" s="241"/>
      <c r="O337" s="274" t="str">
        <f>IF(COUNTIFS($G331:$G336,$G337,O331:O336,"&lt;&gt;")=0,"",SUMIF($G331:$G336,$G337,O331:O336))</f>
        <v/>
      </c>
      <c r="P337" s="274" t="str">
        <f t="shared" ref="P337:T337" si="362">IF(COUNTIFS($G331:$G336,$G337,P331:P336,"&lt;&gt;")=0,"",SUMIF($G331:$G336,$G337,P331:P336))</f>
        <v/>
      </c>
      <c r="Q337" s="274" t="str">
        <f t="shared" si="362"/>
        <v/>
      </c>
      <c r="R337" s="274" t="str">
        <f t="shared" si="362"/>
        <v/>
      </c>
      <c r="S337" s="274" t="str">
        <f t="shared" si="362"/>
        <v/>
      </c>
      <c r="T337" s="274" t="str">
        <f t="shared" si="362"/>
        <v/>
      </c>
      <c r="U337" s="241"/>
      <c r="V337" s="241"/>
      <c r="X337" s="272" t="s">
        <v>414</v>
      </c>
      <c r="AA337" s="271">
        <v>5</v>
      </c>
    </row>
    <row r="338" spans="3:27" s="271" customFormat="1" ht="34.5">
      <c r="C338" s="439"/>
      <c r="D338" s="440"/>
      <c r="E338" s="445"/>
      <c r="F338" s="446"/>
      <c r="G338" s="273" t="s">
        <v>410</v>
      </c>
      <c r="H338" s="274" t="str">
        <f>IF(COUNTIFS($G331:$G336,$G338,H331:H336,"&lt;&gt;")=0,"",SUMIF($G331:$G336,$G338,H331:H336))</f>
        <v/>
      </c>
      <c r="I338" s="274" t="str">
        <f t="shared" ref="I338:M338" si="363">IF(COUNTIFS($G331:$G336,$G338,I331:I336,"&lt;&gt;")=0,"",SUMIF($G331:$G336,$G338,I331:I336))</f>
        <v/>
      </c>
      <c r="J338" s="274" t="str">
        <f t="shared" si="363"/>
        <v/>
      </c>
      <c r="K338" s="274" t="str">
        <f t="shared" si="363"/>
        <v/>
      </c>
      <c r="L338" s="274" t="str">
        <f t="shared" si="363"/>
        <v/>
      </c>
      <c r="M338" s="274" t="str">
        <f t="shared" si="363"/>
        <v/>
      </c>
      <c r="N338" s="242" t="str">
        <f t="shared" ref="N338" si="364">IF(COUNT(H338:M338)=0,"",SUM(H338:M338))</f>
        <v/>
      </c>
      <c r="O338" s="274" t="str">
        <f>IF(COUNTIFS($G331:$G336,$G338,O331:O336,"&lt;&gt;")=0,"",SUMIF($G331:$G336,$G338,O331:O336))</f>
        <v/>
      </c>
      <c r="P338" s="274" t="str">
        <f t="shared" ref="P338:T338" si="365">IF(COUNTIFS($G331:$G336,$G338,P331:P336,"&lt;&gt;")=0,"",SUMIF($G331:$G336,$G338,P331:P336))</f>
        <v/>
      </c>
      <c r="Q338" s="274" t="str">
        <f t="shared" si="365"/>
        <v/>
      </c>
      <c r="R338" s="274" t="str">
        <f t="shared" si="365"/>
        <v/>
      </c>
      <c r="S338" s="274" t="str">
        <f t="shared" si="365"/>
        <v/>
      </c>
      <c r="T338" s="274" t="str">
        <f t="shared" si="365"/>
        <v/>
      </c>
      <c r="U338" s="242" t="str">
        <f t="shared" ref="U338" si="366">IF(COUNT(O338:T338)=0,"",SUM(O338:T338))</f>
        <v/>
      </c>
      <c r="V338" s="242" t="str">
        <f t="shared" ref="V338" si="367">IF(COUNT(N338,U338)=0,"",SUM(N338,U338))</f>
        <v/>
      </c>
      <c r="X338" s="272" t="s">
        <v>414</v>
      </c>
      <c r="AA338" s="271">
        <v>6</v>
      </c>
    </row>
    <row r="339" spans="3:27" s="271" customFormat="1" ht="37.5" customHeight="1">
      <c r="C339" s="439"/>
      <c r="D339" s="438" t="s">
        <v>120</v>
      </c>
      <c r="E339" s="532"/>
      <c r="F339" s="534"/>
      <c r="G339" s="268" t="s">
        <v>406</v>
      </c>
      <c r="H339" s="303"/>
      <c r="I339" s="303"/>
      <c r="J339" s="303"/>
      <c r="K339" s="303"/>
      <c r="L339" s="303"/>
      <c r="M339" s="303"/>
      <c r="N339" s="270"/>
      <c r="O339" s="303"/>
      <c r="P339" s="303"/>
      <c r="Q339" s="303"/>
      <c r="R339" s="303"/>
      <c r="S339" s="303"/>
      <c r="T339" s="303"/>
      <c r="U339" s="270"/>
      <c r="V339" s="270"/>
    </row>
    <row r="340" spans="3:27" s="271" customFormat="1" ht="34.5">
      <c r="C340" s="439"/>
      <c r="D340" s="439"/>
      <c r="E340" s="533"/>
      <c r="F340" s="535"/>
      <c r="G340" s="268" t="s">
        <v>410</v>
      </c>
      <c r="H340" s="303"/>
      <c r="I340" s="303"/>
      <c r="J340" s="303"/>
      <c r="K340" s="303"/>
      <c r="L340" s="303"/>
      <c r="M340" s="303"/>
      <c r="N340" s="269" t="str">
        <f>IF(COUNT(H340:M340)=0,"",SUM(H340:M340))</f>
        <v/>
      </c>
      <c r="O340" s="303"/>
      <c r="P340" s="303"/>
      <c r="Q340" s="303"/>
      <c r="R340" s="303"/>
      <c r="S340" s="303"/>
      <c r="T340" s="303"/>
      <c r="U340" s="269" t="str">
        <f>IF(COUNT(O340:T340)=0,"",SUM(O340:T340))</f>
        <v/>
      </c>
      <c r="V340" s="269" t="str">
        <f>IF(COUNT(N340,U340)=0,"",SUM(N340,U340))</f>
        <v/>
      </c>
    </row>
    <row r="341" spans="3:27" s="271" customFormat="1" ht="34.5">
      <c r="C341" s="439"/>
      <c r="D341" s="439"/>
      <c r="E341" s="532"/>
      <c r="F341" s="534"/>
      <c r="G341" s="268" t="s">
        <v>406</v>
      </c>
      <c r="H341" s="303"/>
      <c r="I341" s="303"/>
      <c r="J341" s="303"/>
      <c r="K341" s="303"/>
      <c r="L341" s="303"/>
      <c r="M341" s="303"/>
      <c r="N341" s="270"/>
      <c r="O341" s="303"/>
      <c r="P341" s="303"/>
      <c r="Q341" s="303"/>
      <c r="R341" s="303"/>
      <c r="S341" s="303"/>
      <c r="T341" s="303"/>
      <c r="U341" s="270"/>
      <c r="V341" s="270"/>
    </row>
    <row r="342" spans="3:27" s="271" customFormat="1" ht="34.5">
      <c r="C342" s="439"/>
      <c r="D342" s="439"/>
      <c r="E342" s="533"/>
      <c r="F342" s="535"/>
      <c r="G342" s="268" t="s">
        <v>410</v>
      </c>
      <c r="H342" s="303"/>
      <c r="I342" s="303"/>
      <c r="J342" s="303"/>
      <c r="K342" s="303"/>
      <c r="L342" s="303"/>
      <c r="M342" s="303"/>
      <c r="N342" s="269" t="str">
        <f t="shared" ref="N342" si="368">IF(COUNT(H342:M342)=0,"",SUM(H342:M342))</f>
        <v/>
      </c>
      <c r="O342" s="303"/>
      <c r="P342" s="303"/>
      <c r="Q342" s="303"/>
      <c r="R342" s="303"/>
      <c r="S342" s="303"/>
      <c r="T342" s="303"/>
      <c r="U342" s="269" t="str">
        <f t="shared" ref="U342" si="369">IF(COUNT(O342:T342)=0,"",SUM(O342:T342))</f>
        <v/>
      </c>
      <c r="V342" s="269" t="str">
        <f t="shared" ref="V342" si="370">IF(COUNT(N342,U342)=0,"",SUM(N342,U342))</f>
        <v/>
      </c>
    </row>
    <row r="343" spans="3:27" s="271" customFormat="1" ht="34.5">
      <c r="C343" s="439"/>
      <c r="D343" s="439"/>
      <c r="E343" s="532"/>
      <c r="F343" s="534"/>
      <c r="G343" s="268" t="s">
        <v>406</v>
      </c>
      <c r="H343" s="303"/>
      <c r="I343" s="303"/>
      <c r="J343" s="303"/>
      <c r="K343" s="303"/>
      <c r="L343" s="303"/>
      <c r="M343" s="303"/>
      <c r="N343" s="270"/>
      <c r="O343" s="303"/>
      <c r="P343" s="303"/>
      <c r="Q343" s="303"/>
      <c r="R343" s="303"/>
      <c r="S343" s="303"/>
      <c r="T343" s="303"/>
      <c r="U343" s="270"/>
      <c r="V343" s="270"/>
    </row>
    <row r="344" spans="3:27" s="271" customFormat="1" ht="34.5">
      <c r="C344" s="439"/>
      <c r="D344" s="439"/>
      <c r="E344" s="533"/>
      <c r="F344" s="535"/>
      <c r="G344" s="268" t="s">
        <v>410</v>
      </c>
      <c r="H344" s="303"/>
      <c r="I344" s="303"/>
      <c r="J344" s="303"/>
      <c r="K344" s="303"/>
      <c r="L344" s="303"/>
      <c r="M344" s="303"/>
      <c r="N344" s="269" t="str">
        <f t="shared" ref="N344" si="371">IF(COUNT(H344:M344)=0,"",SUM(H344:M344))</f>
        <v/>
      </c>
      <c r="O344" s="303"/>
      <c r="P344" s="303"/>
      <c r="Q344" s="303"/>
      <c r="R344" s="303"/>
      <c r="S344" s="303"/>
      <c r="T344" s="303"/>
      <c r="U344" s="269" t="str">
        <f t="shared" ref="U344" si="372">IF(COUNT(O344:T344)=0,"",SUM(O344:T344))</f>
        <v/>
      </c>
      <c r="V344" s="269" t="str">
        <f t="shared" ref="V344" si="373">IF(COUNT(N344,U344)=0,"",SUM(N344,U344))</f>
        <v/>
      </c>
    </row>
    <row r="345" spans="3:27" s="271" customFormat="1" ht="34.5">
      <c r="C345" s="439"/>
      <c r="D345" s="439"/>
      <c r="E345" s="443" t="s">
        <v>118</v>
      </c>
      <c r="F345" s="444"/>
      <c r="G345" s="273" t="s">
        <v>406</v>
      </c>
      <c r="H345" s="274" t="str">
        <f>IF(COUNTIFS($G339:$G344,$G345,H339:H344,"&lt;&gt;")=0,"",SUMIF($G339:$G344,$G345,H339:H344))</f>
        <v/>
      </c>
      <c r="I345" s="274" t="str">
        <f t="shared" ref="I345:M345" si="374">IF(COUNTIFS($G339:$G344,$G345,I339:I344,"&lt;&gt;")=0,"",SUMIF($G339:$G344,$G345,I339:I344))</f>
        <v/>
      </c>
      <c r="J345" s="274" t="str">
        <f t="shared" si="374"/>
        <v/>
      </c>
      <c r="K345" s="274" t="str">
        <f t="shared" si="374"/>
        <v/>
      </c>
      <c r="L345" s="274" t="str">
        <f t="shared" si="374"/>
        <v/>
      </c>
      <c r="M345" s="274" t="str">
        <f t="shared" si="374"/>
        <v/>
      </c>
      <c r="N345" s="241"/>
      <c r="O345" s="274" t="str">
        <f>IF(COUNTIFS($G339:$G344,$G345,O339:O344,"&lt;&gt;")=0,"",SUMIF($G339:$G344,$G345,O339:O344))</f>
        <v/>
      </c>
      <c r="P345" s="274" t="str">
        <f t="shared" ref="P345:T345" si="375">IF(COUNTIFS($G339:$G344,$G345,P339:P344,"&lt;&gt;")=0,"",SUMIF($G339:$G344,$G345,P339:P344))</f>
        <v/>
      </c>
      <c r="Q345" s="274" t="str">
        <f t="shared" si="375"/>
        <v/>
      </c>
      <c r="R345" s="274" t="str">
        <f t="shared" si="375"/>
        <v/>
      </c>
      <c r="S345" s="274" t="str">
        <f t="shared" si="375"/>
        <v/>
      </c>
      <c r="T345" s="274" t="str">
        <f t="shared" si="375"/>
        <v/>
      </c>
      <c r="U345" s="241"/>
      <c r="V345" s="241"/>
      <c r="X345" s="272" t="s">
        <v>414</v>
      </c>
      <c r="AA345" s="271">
        <v>7</v>
      </c>
    </row>
    <row r="346" spans="3:27" s="271" customFormat="1" ht="34.5">
      <c r="C346" s="439"/>
      <c r="D346" s="440"/>
      <c r="E346" s="445"/>
      <c r="F346" s="446"/>
      <c r="G346" s="273" t="s">
        <v>410</v>
      </c>
      <c r="H346" s="274" t="str">
        <f>IF(COUNTIFS($G339:$G344,$G346,H339:H344,"&lt;&gt;")=0,"",SUMIF($G339:$G344,$G346,H339:H344))</f>
        <v/>
      </c>
      <c r="I346" s="274" t="str">
        <f t="shared" ref="I346:M346" si="376">IF(COUNTIFS($G339:$G344,$G346,I339:I344,"&lt;&gt;")=0,"",SUMIF($G339:$G344,$G346,I339:I344))</f>
        <v/>
      </c>
      <c r="J346" s="274" t="str">
        <f t="shared" si="376"/>
        <v/>
      </c>
      <c r="K346" s="274" t="str">
        <f t="shared" si="376"/>
        <v/>
      </c>
      <c r="L346" s="274" t="str">
        <f t="shared" si="376"/>
        <v/>
      </c>
      <c r="M346" s="274" t="str">
        <f t="shared" si="376"/>
        <v/>
      </c>
      <c r="N346" s="242" t="str">
        <f t="shared" ref="N346" si="377">IF(COUNT(H346:M346)=0,"",SUM(H346:M346))</f>
        <v/>
      </c>
      <c r="O346" s="274" t="str">
        <f>IF(COUNTIFS($G339:$G344,$G346,O339:O344,"&lt;&gt;")=0,"",SUMIF($G339:$G344,$G346,O339:O344))</f>
        <v/>
      </c>
      <c r="P346" s="274" t="str">
        <f t="shared" ref="P346:T346" si="378">IF(COUNTIFS($G339:$G344,$G346,P339:P344,"&lt;&gt;")=0,"",SUMIF($G339:$G344,$G346,P339:P344))</f>
        <v/>
      </c>
      <c r="Q346" s="274" t="str">
        <f t="shared" si="378"/>
        <v/>
      </c>
      <c r="R346" s="274" t="str">
        <f t="shared" si="378"/>
        <v/>
      </c>
      <c r="S346" s="274" t="str">
        <f t="shared" si="378"/>
        <v/>
      </c>
      <c r="T346" s="274" t="str">
        <f t="shared" si="378"/>
        <v/>
      </c>
      <c r="U346" s="242" t="str">
        <f t="shared" ref="U346" si="379">IF(COUNT(O346:T346)=0,"",SUM(O346:T346))</f>
        <v/>
      </c>
      <c r="V346" s="242" t="str">
        <f t="shared" ref="V346" si="380">IF(COUNT(N346,U346)=0,"",SUM(N346,U346))</f>
        <v/>
      </c>
      <c r="X346" s="272" t="s">
        <v>414</v>
      </c>
      <c r="AA346" s="271">
        <v>8</v>
      </c>
    </row>
    <row r="347" spans="3:27" s="271" customFormat="1" ht="34.5">
      <c r="C347" s="439"/>
      <c r="D347" s="437" t="s">
        <v>121</v>
      </c>
      <c r="E347" s="437"/>
      <c r="F347" s="437"/>
      <c r="G347" s="273" t="s">
        <v>406</v>
      </c>
      <c r="H347" s="274" t="str">
        <f>IF(COUNT(H321,H329,H337,H345)=0,"",SUM(H321,H329,H337,H345))</f>
        <v/>
      </c>
      <c r="I347" s="274" t="str">
        <f t="shared" ref="I347:M347" si="381">IF(COUNT(I321,I329,I337,I345)=0,"",SUM(I321,I329,I337,I345))</f>
        <v/>
      </c>
      <c r="J347" s="274" t="str">
        <f t="shared" si="381"/>
        <v/>
      </c>
      <c r="K347" s="274" t="str">
        <f t="shared" si="381"/>
        <v/>
      </c>
      <c r="L347" s="274" t="str">
        <f t="shared" si="381"/>
        <v/>
      </c>
      <c r="M347" s="274" t="str">
        <f t="shared" si="381"/>
        <v/>
      </c>
      <c r="N347" s="241"/>
      <c r="O347" s="274" t="str">
        <f>IF(COUNT(O321,O329,O337,O345)=0,"",SUM(O321,O329,O337,O345))</f>
        <v/>
      </c>
      <c r="P347" s="274" t="str">
        <f t="shared" ref="P347:T347" si="382">IF(COUNT(P321,P329,P337,P345)=0,"",SUM(P321,P329,P337,P345))</f>
        <v/>
      </c>
      <c r="Q347" s="274" t="str">
        <f t="shared" si="382"/>
        <v/>
      </c>
      <c r="R347" s="274" t="str">
        <f t="shared" si="382"/>
        <v/>
      </c>
      <c r="S347" s="274" t="str">
        <f t="shared" si="382"/>
        <v/>
      </c>
      <c r="T347" s="274" t="str">
        <f t="shared" si="382"/>
        <v/>
      </c>
      <c r="U347" s="241"/>
      <c r="V347" s="241"/>
      <c r="X347" s="272" t="s">
        <v>414</v>
      </c>
    </row>
    <row r="348" spans="3:27" s="271" customFormat="1" ht="34.5">
      <c r="C348" s="440"/>
      <c r="D348" s="437"/>
      <c r="E348" s="437"/>
      <c r="F348" s="437"/>
      <c r="G348" s="273" t="s">
        <v>410</v>
      </c>
      <c r="H348" s="274" t="str">
        <f>IF(COUNT(H322,H330,H338,H346)=0,"",SUM(H322,H330,H338,H346))</f>
        <v/>
      </c>
      <c r="I348" s="274" t="str">
        <f t="shared" ref="I348:M348" si="383">IF(COUNT(I322,I330,I338,I346)=0,"",SUM(I322,I330,I338,I346))</f>
        <v/>
      </c>
      <c r="J348" s="274" t="str">
        <f t="shared" si="383"/>
        <v/>
      </c>
      <c r="K348" s="274" t="str">
        <f t="shared" si="383"/>
        <v/>
      </c>
      <c r="L348" s="274" t="str">
        <f t="shared" si="383"/>
        <v/>
      </c>
      <c r="M348" s="274" t="str">
        <f t="shared" si="383"/>
        <v/>
      </c>
      <c r="N348" s="242" t="str">
        <f t="shared" ref="N348" si="384">IF(COUNT(H348:M348)=0,"",SUM(H348:M348))</f>
        <v/>
      </c>
      <c r="O348" s="274" t="str">
        <f>IF(COUNT(O322,O330,O338,O346)=0,"",SUM(O322,O330,O338,O346))</f>
        <v/>
      </c>
      <c r="P348" s="274" t="str">
        <f t="shared" ref="P348:T348" si="385">IF(COUNT(P322,P330,P338,P346)=0,"",SUM(P322,P330,P338,P346))</f>
        <v/>
      </c>
      <c r="Q348" s="274" t="str">
        <f t="shared" si="385"/>
        <v/>
      </c>
      <c r="R348" s="274" t="str">
        <f t="shared" si="385"/>
        <v/>
      </c>
      <c r="S348" s="274" t="str">
        <f t="shared" si="385"/>
        <v/>
      </c>
      <c r="T348" s="274" t="str">
        <f t="shared" si="385"/>
        <v/>
      </c>
      <c r="U348" s="242" t="str">
        <f t="shared" ref="U348" si="386">IF(COUNT(O348:T348)=0,"",SUM(O348:T348))</f>
        <v/>
      </c>
      <c r="V348" s="242" t="str">
        <f t="shared" ref="V348" si="387">IF(COUNT(N348,U348)=0,"",SUM(N348,U348))</f>
        <v/>
      </c>
      <c r="X348" s="272" t="s">
        <v>414</v>
      </c>
    </row>
    <row r="349" spans="3:27" s="76" customFormat="1" ht="18.75" customHeight="1">
      <c r="C349" s="78" t="s">
        <v>296</v>
      </c>
      <c r="D349" s="73"/>
      <c r="E349" s="73"/>
      <c r="F349" s="73"/>
      <c r="G349" s="74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AA349" s="324"/>
    </row>
    <row r="350" spans="3:27" s="76" customFormat="1" ht="18.75" customHeight="1">
      <c r="C350" s="338"/>
      <c r="D350" s="339"/>
      <c r="E350" s="339"/>
      <c r="F350" s="339"/>
      <c r="G350" s="340"/>
      <c r="H350" s="339"/>
      <c r="I350" s="339"/>
      <c r="J350" s="339"/>
      <c r="K350" s="339"/>
      <c r="L350" s="339"/>
      <c r="M350" s="339"/>
      <c r="N350" s="339"/>
      <c r="O350" s="339"/>
      <c r="P350" s="339"/>
      <c r="Q350" s="339"/>
      <c r="R350" s="339"/>
      <c r="S350" s="339"/>
      <c r="T350" s="339"/>
      <c r="U350" s="339"/>
      <c r="V350" s="339"/>
      <c r="AA350" s="324"/>
    </row>
    <row r="351" spans="3:27" s="76" customFormat="1" ht="18.75" customHeight="1">
      <c r="C351" s="338"/>
      <c r="D351" s="339"/>
      <c r="E351" s="339"/>
      <c r="F351" s="339"/>
      <c r="G351" s="340"/>
      <c r="H351" s="339"/>
      <c r="I351" s="339"/>
      <c r="J351" s="339"/>
      <c r="K351" s="339"/>
      <c r="L351" s="339"/>
      <c r="M351" s="339"/>
      <c r="N351" s="339"/>
      <c r="O351" s="339"/>
      <c r="P351" s="339"/>
      <c r="Q351" s="339"/>
      <c r="R351" s="339"/>
      <c r="S351" s="339"/>
      <c r="T351" s="339"/>
      <c r="U351" s="339"/>
      <c r="V351" s="339"/>
      <c r="AA351" s="324"/>
    </row>
    <row r="352" spans="3:27" s="76" customFormat="1" ht="18.75" customHeight="1">
      <c r="C352" s="338"/>
      <c r="D352" s="339"/>
      <c r="E352" s="339"/>
      <c r="F352" s="339"/>
      <c r="G352" s="340"/>
      <c r="H352" s="339"/>
      <c r="I352" s="339"/>
      <c r="J352" s="339"/>
      <c r="K352" s="339"/>
      <c r="L352" s="339"/>
      <c r="M352" s="339"/>
      <c r="N352" s="339"/>
      <c r="O352" s="339"/>
      <c r="P352" s="339"/>
      <c r="Q352" s="339"/>
      <c r="R352" s="339"/>
      <c r="S352" s="339"/>
      <c r="T352" s="339"/>
      <c r="U352" s="339"/>
      <c r="V352" s="339"/>
      <c r="AA352" s="324"/>
    </row>
    <row r="353" spans="3:27" s="76" customFormat="1" ht="18.75" customHeight="1">
      <c r="C353" s="338"/>
      <c r="D353" s="339"/>
      <c r="E353" s="339"/>
      <c r="F353" s="339"/>
      <c r="G353" s="340"/>
      <c r="H353" s="339"/>
      <c r="I353" s="339"/>
      <c r="J353" s="339"/>
      <c r="K353" s="339"/>
      <c r="L353" s="339"/>
      <c r="M353" s="339"/>
      <c r="N353" s="339"/>
      <c r="O353" s="339"/>
      <c r="P353" s="339"/>
      <c r="Q353" s="339"/>
      <c r="R353" s="339"/>
      <c r="S353" s="339"/>
      <c r="T353" s="339"/>
      <c r="U353" s="339"/>
      <c r="V353" s="339"/>
      <c r="AA353" s="324"/>
    </row>
    <row r="354" spans="3:27" s="76" customFormat="1" ht="18.75" customHeight="1">
      <c r="C354" s="338"/>
      <c r="D354" s="339"/>
      <c r="E354" s="339"/>
      <c r="F354" s="339"/>
      <c r="G354" s="340"/>
      <c r="H354" s="339"/>
      <c r="I354" s="339"/>
      <c r="J354" s="339"/>
      <c r="K354" s="339"/>
      <c r="L354" s="339"/>
      <c r="M354" s="339"/>
      <c r="N354" s="339"/>
      <c r="O354" s="339"/>
      <c r="P354" s="339"/>
      <c r="Q354" s="339"/>
      <c r="R354" s="339"/>
      <c r="S354" s="339"/>
      <c r="T354" s="339"/>
      <c r="U354" s="339"/>
      <c r="V354" s="339"/>
      <c r="AA354" s="324"/>
    </row>
    <row r="355" spans="3:27" s="76" customFormat="1" ht="18.75" customHeight="1">
      <c r="C355" s="338"/>
      <c r="D355" s="339"/>
      <c r="E355" s="339"/>
      <c r="F355" s="339"/>
      <c r="G355" s="340"/>
      <c r="H355" s="339"/>
      <c r="I355" s="339"/>
      <c r="J355" s="339"/>
      <c r="K355" s="339"/>
      <c r="L355" s="339"/>
      <c r="M355" s="339"/>
      <c r="N355" s="339"/>
      <c r="O355" s="339"/>
      <c r="P355" s="339"/>
      <c r="Q355" s="339"/>
      <c r="R355" s="339"/>
      <c r="S355" s="339"/>
      <c r="T355" s="339"/>
      <c r="U355" s="339"/>
      <c r="V355" s="339"/>
      <c r="AA355" s="324"/>
    </row>
    <row r="356" spans="3:27" s="76" customFormat="1" ht="18.75" customHeight="1">
      <c r="C356" s="338"/>
      <c r="D356" s="339"/>
      <c r="E356" s="339"/>
      <c r="F356" s="339"/>
      <c r="G356" s="340"/>
      <c r="H356" s="339"/>
      <c r="I356" s="339"/>
      <c r="J356" s="339"/>
      <c r="K356" s="339"/>
      <c r="L356" s="339"/>
      <c r="M356" s="339"/>
      <c r="N356" s="339"/>
      <c r="O356" s="339"/>
      <c r="P356" s="339"/>
      <c r="Q356" s="339"/>
      <c r="R356" s="339"/>
      <c r="S356" s="339"/>
      <c r="T356" s="339"/>
      <c r="U356" s="339"/>
      <c r="V356" s="339"/>
      <c r="AA356" s="324"/>
    </row>
    <row r="357" spans="3:27" s="76" customFormat="1" ht="18.75" customHeight="1">
      <c r="C357" s="338"/>
      <c r="D357" s="339"/>
      <c r="E357" s="339"/>
      <c r="F357" s="339"/>
      <c r="G357" s="340"/>
      <c r="H357" s="339"/>
      <c r="I357" s="339"/>
      <c r="J357" s="339"/>
      <c r="K357" s="339"/>
      <c r="L357" s="339"/>
      <c r="M357" s="339"/>
      <c r="N357" s="339"/>
      <c r="O357" s="339"/>
      <c r="P357" s="339"/>
      <c r="Q357" s="339"/>
      <c r="R357" s="339"/>
      <c r="S357" s="339"/>
      <c r="T357" s="339"/>
      <c r="U357" s="339"/>
      <c r="V357" s="339"/>
      <c r="AA357" s="324"/>
    </row>
    <row r="358" spans="3:27" s="76" customFormat="1" ht="18.75" customHeight="1">
      <c r="C358" s="338"/>
      <c r="D358" s="339"/>
      <c r="E358" s="339"/>
      <c r="F358" s="339"/>
      <c r="G358" s="340"/>
      <c r="H358" s="339"/>
      <c r="I358" s="339"/>
      <c r="J358" s="339"/>
      <c r="K358" s="339"/>
      <c r="L358" s="339"/>
      <c r="M358" s="339"/>
      <c r="N358" s="339"/>
      <c r="O358" s="339"/>
      <c r="P358" s="339"/>
      <c r="Q358" s="339"/>
      <c r="R358" s="339"/>
      <c r="S358" s="339"/>
      <c r="T358" s="339"/>
      <c r="U358" s="339"/>
      <c r="V358" s="339"/>
      <c r="AA358" s="324"/>
    </row>
    <row r="359" spans="3:27" ht="18.75" customHeight="1">
      <c r="C359" s="341"/>
      <c r="D359" s="341"/>
      <c r="E359" s="341"/>
      <c r="F359" s="341"/>
      <c r="G359" s="341"/>
      <c r="H359" s="342"/>
      <c r="I359" s="342"/>
      <c r="J359" s="342"/>
      <c r="K359" s="342"/>
      <c r="L359" s="342"/>
      <c r="M359" s="342"/>
      <c r="N359" s="342"/>
      <c r="O359" s="342"/>
      <c r="P359" s="342"/>
      <c r="Q359" s="342"/>
      <c r="R359" s="342"/>
      <c r="S359" s="342"/>
      <c r="T359" s="342"/>
      <c r="U359" s="342"/>
      <c r="V359" s="342"/>
    </row>
    <row r="360" spans="3:27" ht="21.95" customHeight="1">
      <c r="C360" s="61" t="s">
        <v>347</v>
      </c>
    </row>
    <row r="361" spans="3:27" ht="21.95" customHeight="1">
      <c r="C361" s="61"/>
    </row>
    <row r="362" spans="3:27" ht="21.95" customHeight="1">
      <c r="C362" s="65" t="s">
        <v>194</v>
      </c>
      <c r="D362" s="66"/>
      <c r="E362" s="66"/>
      <c r="F362" s="66"/>
      <c r="G362" s="66"/>
      <c r="H362" s="66"/>
      <c r="I362" s="66"/>
      <c r="J362" s="66"/>
      <c r="K362" s="66"/>
    </row>
    <row r="363" spans="3:27" ht="21.95" customHeight="1">
      <c r="C363" s="51" t="s">
        <v>28</v>
      </c>
      <c r="E363" s="11" t="s">
        <v>354</v>
      </c>
      <c r="F363" s="209" t="str">
        <f>F6</f>
        <v>（エリア指定断面）</v>
      </c>
    </row>
    <row r="364" spans="3:27" s="68" customFormat="1" ht="21.95" customHeight="1">
      <c r="C364" s="454" t="s">
        <v>103</v>
      </c>
      <c r="D364" s="455"/>
      <c r="E364" s="458" t="s">
        <v>24</v>
      </c>
      <c r="F364" s="458" t="s">
        <v>112</v>
      </c>
      <c r="G364" s="458" t="s">
        <v>113</v>
      </c>
      <c r="H364" s="19" t="s">
        <v>79</v>
      </c>
      <c r="I364" s="19" t="s">
        <v>80</v>
      </c>
      <c r="J364" s="19" t="s">
        <v>81</v>
      </c>
      <c r="K364" s="19" t="s">
        <v>82</v>
      </c>
      <c r="L364" s="19" t="s">
        <v>83</v>
      </c>
      <c r="M364" s="19" t="s">
        <v>84</v>
      </c>
      <c r="N364" s="19" t="s">
        <v>98</v>
      </c>
      <c r="O364" s="19" t="s">
        <v>85</v>
      </c>
      <c r="P364" s="19" t="s">
        <v>86</v>
      </c>
      <c r="Q364" s="19" t="s">
        <v>87</v>
      </c>
      <c r="R364" s="19" t="s">
        <v>88</v>
      </c>
      <c r="S364" s="19" t="s">
        <v>89</v>
      </c>
      <c r="T364" s="19" t="s">
        <v>94</v>
      </c>
      <c r="U364" s="19" t="s">
        <v>99</v>
      </c>
      <c r="V364" s="19" t="s">
        <v>100</v>
      </c>
      <c r="W364" s="62"/>
      <c r="X364" s="226" t="s">
        <v>415</v>
      </c>
      <c r="AA364" s="315"/>
    </row>
    <row r="365" spans="3:27" s="68" customFormat="1" ht="21.95" customHeight="1">
      <c r="C365" s="456"/>
      <c r="D365" s="457"/>
      <c r="E365" s="459"/>
      <c r="F365" s="459"/>
      <c r="G365" s="459"/>
      <c r="H365" s="266" t="s">
        <v>460</v>
      </c>
      <c r="I365" s="266" t="s">
        <v>454</v>
      </c>
      <c r="J365" s="266" t="s">
        <v>456</v>
      </c>
      <c r="K365" s="266" t="s">
        <v>456</v>
      </c>
      <c r="L365" s="266" t="s">
        <v>454</v>
      </c>
      <c r="M365" s="266" t="s">
        <v>457</v>
      </c>
      <c r="N365" s="23"/>
      <c r="O365" s="266" t="s">
        <v>454</v>
      </c>
      <c r="P365" s="266" t="s">
        <v>455</v>
      </c>
      <c r="Q365" s="266" t="s">
        <v>455</v>
      </c>
      <c r="R365" s="266" t="s">
        <v>452</v>
      </c>
      <c r="S365" s="266" t="s">
        <v>452</v>
      </c>
      <c r="T365" s="266" t="s">
        <v>461</v>
      </c>
      <c r="U365" s="23"/>
      <c r="V365" s="23"/>
      <c r="W365" s="62"/>
      <c r="X365" s="226" t="s">
        <v>416</v>
      </c>
      <c r="AA365" s="315"/>
    </row>
    <row r="366" spans="3:27" s="271" customFormat="1" ht="37.5" customHeight="1">
      <c r="C366" s="438" t="s">
        <v>122</v>
      </c>
      <c r="D366" s="438" t="s">
        <v>117</v>
      </c>
      <c r="E366" s="532"/>
      <c r="F366" s="534"/>
      <c r="G366" s="268" t="s">
        <v>406</v>
      </c>
      <c r="H366" s="303"/>
      <c r="I366" s="303"/>
      <c r="J366" s="303"/>
      <c r="K366" s="303"/>
      <c r="L366" s="303"/>
      <c r="M366" s="303"/>
      <c r="N366" s="270"/>
      <c r="O366" s="303"/>
      <c r="P366" s="303"/>
      <c r="Q366" s="303"/>
      <c r="R366" s="303"/>
      <c r="S366" s="303"/>
      <c r="T366" s="303"/>
      <c r="U366" s="270"/>
      <c r="V366" s="270"/>
    </row>
    <row r="367" spans="3:27" s="271" customFormat="1" ht="37.5" customHeight="1">
      <c r="C367" s="439"/>
      <c r="D367" s="439"/>
      <c r="E367" s="533"/>
      <c r="F367" s="535"/>
      <c r="G367" s="268" t="s">
        <v>410</v>
      </c>
      <c r="H367" s="303"/>
      <c r="I367" s="303"/>
      <c r="J367" s="303"/>
      <c r="K367" s="303"/>
      <c r="L367" s="303"/>
      <c r="M367" s="303"/>
      <c r="N367" s="269" t="str">
        <f>IF(COUNT(H367:M367)=0,"",SUM(H367:M367))</f>
        <v/>
      </c>
      <c r="O367" s="303"/>
      <c r="P367" s="303"/>
      <c r="Q367" s="303"/>
      <c r="R367" s="303"/>
      <c r="S367" s="303"/>
      <c r="T367" s="303"/>
      <c r="U367" s="269" t="str">
        <f>IF(COUNT(O367:T367)=0,"",SUM(O367:T367))</f>
        <v/>
      </c>
      <c r="V367" s="269" t="str">
        <f>IF(COUNT(N367,U367)=0,"",SUM(N367,U367))</f>
        <v/>
      </c>
    </row>
    <row r="368" spans="3:27" s="271" customFormat="1" ht="37.5" customHeight="1">
      <c r="C368" s="439"/>
      <c r="D368" s="439"/>
      <c r="E368" s="532"/>
      <c r="F368" s="534"/>
      <c r="G368" s="268" t="s">
        <v>406</v>
      </c>
      <c r="H368" s="303"/>
      <c r="I368" s="303"/>
      <c r="J368" s="303"/>
      <c r="K368" s="303"/>
      <c r="L368" s="303"/>
      <c r="M368" s="303"/>
      <c r="N368" s="270"/>
      <c r="O368" s="303"/>
      <c r="P368" s="303"/>
      <c r="Q368" s="303"/>
      <c r="R368" s="303"/>
      <c r="S368" s="303"/>
      <c r="T368" s="303"/>
      <c r="U368" s="270"/>
      <c r="V368" s="270"/>
    </row>
    <row r="369" spans="3:27" s="271" customFormat="1" ht="37.5" customHeight="1">
      <c r="C369" s="439"/>
      <c r="D369" s="439"/>
      <c r="E369" s="533"/>
      <c r="F369" s="535"/>
      <c r="G369" s="268" t="s">
        <v>410</v>
      </c>
      <c r="H369" s="303"/>
      <c r="I369" s="303"/>
      <c r="J369" s="303"/>
      <c r="K369" s="303"/>
      <c r="L369" s="303"/>
      <c r="M369" s="303"/>
      <c r="N369" s="269" t="str">
        <f t="shared" ref="N369" si="388">IF(COUNT(H369:M369)=0,"",SUM(H369:M369))</f>
        <v/>
      </c>
      <c r="O369" s="303"/>
      <c r="P369" s="303"/>
      <c r="Q369" s="303"/>
      <c r="R369" s="303"/>
      <c r="S369" s="303"/>
      <c r="T369" s="303"/>
      <c r="U369" s="269" t="str">
        <f t="shared" ref="U369" si="389">IF(COUNT(O369:T369)=0,"",SUM(O369:T369))</f>
        <v/>
      </c>
      <c r="V369" s="269" t="str">
        <f t="shared" ref="V369" si="390">IF(COUNT(N369,U369)=0,"",SUM(N369,U369))</f>
        <v/>
      </c>
    </row>
    <row r="370" spans="3:27" s="271" customFormat="1" ht="37.5" customHeight="1">
      <c r="C370" s="439"/>
      <c r="D370" s="439"/>
      <c r="E370" s="532"/>
      <c r="F370" s="534"/>
      <c r="G370" s="268" t="s">
        <v>406</v>
      </c>
      <c r="H370" s="303"/>
      <c r="I370" s="303"/>
      <c r="J370" s="303"/>
      <c r="K370" s="303"/>
      <c r="L370" s="303"/>
      <c r="M370" s="303"/>
      <c r="N370" s="270"/>
      <c r="O370" s="303"/>
      <c r="P370" s="303"/>
      <c r="Q370" s="303"/>
      <c r="R370" s="303"/>
      <c r="S370" s="303"/>
      <c r="T370" s="303"/>
      <c r="U370" s="270"/>
      <c r="V370" s="270"/>
    </row>
    <row r="371" spans="3:27" s="271" customFormat="1" ht="37.5" customHeight="1">
      <c r="C371" s="439"/>
      <c r="D371" s="439"/>
      <c r="E371" s="533"/>
      <c r="F371" s="535"/>
      <c r="G371" s="268" t="s">
        <v>410</v>
      </c>
      <c r="H371" s="303"/>
      <c r="I371" s="303"/>
      <c r="J371" s="303"/>
      <c r="K371" s="303"/>
      <c r="L371" s="303"/>
      <c r="M371" s="303"/>
      <c r="N371" s="269" t="str">
        <f t="shared" ref="N371" si="391">IF(COUNT(H371:M371)=0,"",SUM(H371:M371))</f>
        <v/>
      </c>
      <c r="O371" s="303"/>
      <c r="P371" s="303"/>
      <c r="Q371" s="303"/>
      <c r="R371" s="303"/>
      <c r="S371" s="303"/>
      <c r="T371" s="303"/>
      <c r="U371" s="269" t="str">
        <f t="shared" ref="U371" si="392">IF(COUNT(O371:T371)=0,"",SUM(O371:T371))</f>
        <v/>
      </c>
      <c r="V371" s="269" t="str">
        <f t="shared" ref="V371" si="393">IF(COUNT(N371,U371)=0,"",SUM(N371,U371))</f>
        <v/>
      </c>
    </row>
    <row r="372" spans="3:27" s="271" customFormat="1" ht="37.5" customHeight="1">
      <c r="C372" s="439"/>
      <c r="D372" s="439"/>
      <c r="E372" s="443" t="s">
        <v>118</v>
      </c>
      <c r="F372" s="444"/>
      <c r="G372" s="273" t="s">
        <v>406</v>
      </c>
      <c r="H372" s="274" t="str">
        <f t="shared" ref="H372:M372" si="394">IF(COUNTIFS($G366:$G371,$G372,H366:H371,"&lt;&gt;")=0,"",SUMIF($G366:$G371,$G372,H366:H371))</f>
        <v/>
      </c>
      <c r="I372" s="274" t="str">
        <f t="shared" si="394"/>
        <v/>
      </c>
      <c r="J372" s="274" t="str">
        <f t="shared" si="394"/>
        <v/>
      </c>
      <c r="K372" s="274" t="str">
        <f t="shared" si="394"/>
        <v/>
      </c>
      <c r="L372" s="274" t="str">
        <f t="shared" si="394"/>
        <v/>
      </c>
      <c r="M372" s="274" t="str">
        <f t="shared" si="394"/>
        <v/>
      </c>
      <c r="N372" s="241"/>
      <c r="O372" s="274" t="str">
        <f t="shared" ref="O372:T372" si="395">IF(COUNTIFS($G366:$G371,$G372,O366:O371,"&lt;&gt;")=0,"",SUMIF($G366:$G371,$G372,O366:O371))</f>
        <v/>
      </c>
      <c r="P372" s="274" t="str">
        <f t="shared" si="395"/>
        <v/>
      </c>
      <c r="Q372" s="274" t="str">
        <f t="shared" si="395"/>
        <v/>
      </c>
      <c r="R372" s="274" t="str">
        <f t="shared" si="395"/>
        <v/>
      </c>
      <c r="S372" s="274" t="str">
        <f t="shared" si="395"/>
        <v/>
      </c>
      <c r="T372" s="274" t="str">
        <f t="shared" si="395"/>
        <v/>
      </c>
      <c r="U372" s="241"/>
      <c r="V372" s="241"/>
      <c r="X372" s="272" t="s">
        <v>414</v>
      </c>
      <c r="AA372" s="271">
        <v>1</v>
      </c>
    </row>
    <row r="373" spans="3:27" s="271" customFormat="1" ht="37.5" customHeight="1">
      <c r="C373" s="439"/>
      <c r="D373" s="440"/>
      <c r="E373" s="445"/>
      <c r="F373" s="446"/>
      <c r="G373" s="273" t="s">
        <v>410</v>
      </c>
      <c r="H373" s="274" t="str">
        <f t="shared" ref="H373:M373" si="396">IF(COUNTIFS($G366:$G371,$G373,H366:H371,"&lt;&gt;")=0,"",SUMIF($G366:$G371,$G373,H366:H371))</f>
        <v/>
      </c>
      <c r="I373" s="274" t="str">
        <f t="shared" si="396"/>
        <v/>
      </c>
      <c r="J373" s="274" t="str">
        <f t="shared" si="396"/>
        <v/>
      </c>
      <c r="K373" s="274" t="str">
        <f t="shared" si="396"/>
        <v/>
      </c>
      <c r="L373" s="274" t="str">
        <f t="shared" si="396"/>
        <v/>
      </c>
      <c r="M373" s="274" t="str">
        <f t="shared" si="396"/>
        <v/>
      </c>
      <c r="N373" s="242" t="str">
        <f t="shared" ref="N373" si="397">IF(COUNT(H373:M373)=0,"",SUM(H373:M373))</f>
        <v/>
      </c>
      <c r="O373" s="274" t="str">
        <f t="shared" ref="O373:T373" si="398">IF(COUNTIFS($G366:$G371,$G373,O366:O371,"&lt;&gt;")=0,"",SUMIF($G366:$G371,$G373,O366:O371))</f>
        <v/>
      </c>
      <c r="P373" s="274" t="str">
        <f t="shared" si="398"/>
        <v/>
      </c>
      <c r="Q373" s="274" t="str">
        <f t="shared" si="398"/>
        <v/>
      </c>
      <c r="R373" s="274" t="str">
        <f t="shared" si="398"/>
        <v/>
      </c>
      <c r="S373" s="274" t="str">
        <f t="shared" si="398"/>
        <v/>
      </c>
      <c r="T373" s="274" t="str">
        <f t="shared" si="398"/>
        <v/>
      </c>
      <c r="U373" s="242" t="str">
        <f t="shared" ref="U373" si="399">IF(COUNT(O373:T373)=0,"",SUM(O373:T373))</f>
        <v/>
      </c>
      <c r="V373" s="242" t="str">
        <f t="shared" ref="V373" si="400">IF(COUNT(N373,U373)=0,"",SUM(N373,U373))</f>
        <v/>
      </c>
      <c r="X373" s="272" t="s">
        <v>414</v>
      </c>
      <c r="AA373" s="271">
        <v>2</v>
      </c>
    </row>
    <row r="374" spans="3:27" s="271" customFormat="1" ht="37.5" customHeight="1">
      <c r="C374" s="439"/>
      <c r="D374" s="438" t="s">
        <v>346</v>
      </c>
      <c r="E374" s="532"/>
      <c r="F374" s="534"/>
      <c r="G374" s="268" t="s">
        <v>406</v>
      </c>
      <c r="H374" s="303"/>
      <c r="I374" s="303"/>
      <c r="J374" s="303"/>
      <c r="K374" s="303"/>
      <c r="L374" s="303"/>
      <c r="M374" s="303"/>
      <c r="N374" s="270"/>
      <c r="O374" s="303"/>
      <c r="P374" s="303"/>
      <c r="Q374" s="303"/>
      <c r="R374" s="303"/>
      <c r="S374" s="303"/>
      <c r="T374" s="303"/>
      <c r="U374" s="270"/>
      <c r="V374" s="270"/>
    </row>
    <row r="375" spans="3:27" s="271" customFormat="1" ht="37.5" customHeight="1">
      <c r="C375" s="439"/>
      <c r="D375" s="439"/>
      <c r="E375" s="533"/>
      <c r="F375" s="535"/>
      <c r="G375" s="268" t="s">
        <v>410</v>
      </c>
      <c r="H375" s="303"/>
      <c r="I375" s="303"/>
      <c r="J375" s="303"/>
      <c r="K375" s="303"/>
      <c r="L375" s="303"/>
      <c r="M375" s="303"/>
      <c r="N375" s="269" t="str">
        <f>IF(COUNT(H375:M375)=0,"",SUM(H375:M375))</f>
        <v/>
      </c>
      <c r="O375" s="303"/>
      <c r="P375" s="303"/>
      <c r="Q375" s="303"/>
      <c r="R375" s="303"/>
      <c r="S375" s="303"/>
      <c r="T375" s="303"/>
      <c r="U375" s="269" t="str">
        <f>IF(COUNT(O375:T375)=0,"",SUM(O375:T375))</f>
        <v/>
      </c>
      <c r="V375" s="269" t="str">
        <f>IF(COUNT(N375,U375)=0,"",SUM(N375,U375))</f>
        <v/>
      </c>
    </row>
    <row r="376" spans="3:27" s="271" customFormat="1" ht="37.5" customHeight="1">
      <c r="C376" s="439"/>
      <c r="D376" s="439"/>
      <c r="E376" s="532"/>
      <c r="F376" s="534"/>
      <c r="G376" s="268" t="s">
        <v>406</v>
      </c>
      <c r="H376" s="303"/>
      <c r="I376" s="303"/>
      <c r="J376" s="303"/>
      <c r="K376" s="303"/>
      <c r="L376" s="303"/>
      <c r="M376" s="303"/>
      <c r="N376" s="270"/>
      <c r="O376" s="303"/>
      <c r="P376" s="303"/>
      <c r="Q376" s="303"/>
      <c r="R376" s="303"/>
      <c r="S376" s="303"/>
      <c r="T376" s="303"/>
      <c r="U376" s="270"/>
      <c r="V376" s="270"/>
    </row>
    <row r="377" spans="3:27" s="271" customFormat="1" ht="37.5" customHeight="1">
      <c r="C377" s="439"/>
      <c r="D377" s="439"/>
      <c r="E377" s="533"/>
      <c r="F377" s="535"/>
      <c r="G377" s="268" t="s">
        <v>410</v>
      </c>
      <c r="H377" s="303"/>
      <c r="I377" s="303"/>
      <c r="J377" s="303"/>
      <c r="K377" s="303"/>
      <c r="L377" s="303"/>
      <c r="M377" s="303"/>
      <c r="N377" s="269" t="str">
        <f t="shared" ref="N377" si="401">IF(COUNT(H377:M377)=0,"",SUM(H377:M377))</f>
        <v/>
      </c>
      <c r="O377" s="303"/>
      <c r="P377" s="303"/>
      <c r="Q377" s="303"/>
      <c r="R377" s="303"/>
      <c r="S377" s="303"/>
      <c r="T377" s="303"/>
      <c r="U377" s="269" t="str">
        <f t="shared" ref="U377" si="402">IF(COUNT(O377:T377)=0,"",SUM(O377:T377))</f>
        <v/>
      </c>
      <c r="V377" s="269" t="str">
        <f t="shared" ref="V377" si="403">IF(COUNT(N377,U377)=0,"",SUM(N377,U377))</f>
        <v/>
      </c>
    </row>
    <row r="378" spans="3:27" s="271" customFormat="1" ht="37.5" customHeight="1">
      <c r="C378" s="439"/>
      <c r="D378" s="439"/>
      <c r="E378" s="532"/>
      <c r="F378" s="534"/>
      <c r="G378" s="268" t="s">
        <v>406</v>
      </c>
      <c r="H378" s="303"/>
      <c r="I378" s="303"/>
      <c r="J378" s="303"/>
      <c r="K378" s="303"/>
      <c r="L378" s="303"/>
      <c r="M378" s="303"/>
      <c r="N378" s="270"/>
      <c r="O378" s="303"/>
      <c r="P378" s="303"/>
      <c r="Q378" s="303"/>
      <c r="R378" s="303"/>
      <c r="S378" s="303"/>
      <c r="T378" s="303"/>
      <c r="U378" s="270"/>
      <c r="V378" s="270"/>
    </row>
    <row r="379" spans="3:27" s="271" customFormat="1" ht="37.5" customHeight="1">
      <c r="C379" s="439"/>
      <c r="D379" s="439"/>
      <c r="E379" s="533"/>
      <c r="F379" s="535"/>
      <c r="G379" s="268" t="s">
        <v>410</v>
      </c>
      <c r="H379" s="303"/>
      <c r="I379" s="303"/>
      <c r="J379" s="303"/>
      <c r="K379" s="303"/>
      <c r="L379" s="303"/>
      <c r="M379" s="303"/>
      <c r="N379" s="269" t="str">
        <f t="shared" ref="N379" si="404">IF(COUNT(H379:M379)=0,"",SUM(H379:M379))</f>
        <v/>
      </c>
      <c r="O379" s="303"/>
      <c r="P379" s="303"/>
      <c r="Q379" s="303"/>
      <c r="R379" s="303"/>
      <c r="S379" s="303"/>
      <c r="T379" s="303"/>
      <c r="U379" s="269" t="str">
        <f t="shared" ref="U379" si="405">IF(COUNT(O379:T379)=0,"",SUM(O379:T379))</f>
        <v/>
      </c>
      <c r="V379" s="269" t="str">
        <f t="shared" ref="V379" si="406">IF(COUNT(N379,U379)=0,"",SUM(N379,U379))</f>
        <v/>
      </c>
    </row>
    <row r="380" spans="3:27" s="271" customFormat="1" ht="37.5" customHeight="1">
      <c r="C380" s="439"/>
      <c r="D380" s="439"/>
      <c r="E380" s="443" t="s">
        <v>118</v>
      </c>
      <c r="F380" s="444"/>
      <c r="G380" s="273" t="s">
        <v>406</v>
      </c>
      <c r="H380" s="274" t="str">
        <f>IF(COUNTIFS($G374:$G379,$G380,H374:H379,"&lt;&gt;")=0,"",SUMIF($G374:$G379,$G380,H374:H379))</f>
        <v/>
      </c>
      <c r="I380" s="274" t="str">
        <f t="shared" ref="I380:M380" si="407">IF(COUNTIFS($G374:$G379,$G380,I374:I379,"&lt;&gt;")=0,"",SUMIF($G374:$G379,$G380,I374:I379))</f>
        <v/>
      </c>
      <c r="J380" s="274" t="str">
        <f t="shared" si="407"/>
        <v/>
      </c>
      <c r="K380" s="274" t="str">
        <f t="shared" si="407"/>
        <v/>
      </c>
      <c r="L380" s="274" t="str">
        <f t="shared" si="407"/>
        <v/>
      </c>
      <c r="M380" s="274" t="str">
        <f t="shared" si="407"/>
        <v/>
      </c>
      <c r="N380" s="241"/>
      <c r="O380" s="274" t="str">
        <f>IF(COUNTIFS($G374:$G379,$G380,O374:O379,"&lt;&gt;")=0,"",SUMIF($G374:$G379,$G380,O374:O379))</f>
        <v/>
      </c>
      <c r="P380" s="274" t="str">
        <f t="shared" ref="P380:T380" si="408">IF(COUNTIFS($G374:$G379,$G380,P374:P379,"&lt;&gt;")=0,"",SUMIF($G374:$G379,$G380,P374:P379))</f>
        <v/>
      </c>
      <c r="Q380" s="274" t="str">
        <f t="shared" si="408"/>
        <v/>
      </c>
      <c r="R380" s="274" t="str">
        <f t="shared" si="408"/>
        <v/>
      </c>
      <c r="S380" s="274" t="str">
        <f t="shared" si="408"/>
        <v/>
      </c>
      <c r="T380" s="274" t="str">
        <f t="shared" si="408"/>
        <v/>
      </c>
      <c r="U380" s="241"/>
      <c r="V380" s="241"/>
      <c r="X380" s="272" t="s">
        <v>414</v>
      </c>
      <c r="AA380" s="271">
        <v>3</v>
      </c>
    </row>
    <row r="381" spans="3:27" s="271" customFormat="1" ht="37.5" customHeight="1">
      <c r="C381" s="439"/>
      <c r="D381" s="440"/>
      <c r="E381" s="445"/>
      <c r="F381" s="446"/>
      <c r="G381" s="273" t="s">
        <v>410</v>
      </c>
      <c r="H381" s="274" t="str">
        <f>IF(COUNTIFS($G374:$G379,$G381,H374:H379,"&lt;&gt;")=0,"",SUMIF($G374:$G379,$G381,H374:H379))</f>
        <v/>
      </c>
      <c r="I381" s="274" t="str">
        <f t="shared" ref="I381:M381" si="409">IF(COUNTIFS($G374:$G379,$G381,I374:I379,"&lt;&gt;")=0,"",SUMIF($G374:$G379,$G381,I374:I379))</f>
        <v/>
      </c>
      <c r="J381" s="274" t="str">
        <f t="shared" si="409"/>
        <v/>
      </c>
      <c r="K381" s="274" t="str">
        <f t="shared" si="409"/>
        <v/>
      </c>
      <c r="L381" s="274" t="str">
        <f t="shared" si="409"/>
        <v/>
      </c>
      <c r="M381" s="274" t="str">
        <f t="shared" si="409"/>
        <v/>
      </c>
      <c r="N381" s="242" t="str">
        <f t="shared" ref="N381" si="410">IF(COUNT(H381:M381)=0,"",SUM(H381:M381))</f>
        <v/>
      </c>
      <c r="O381" s="274" t="str">
        <f>IF(COUNTIFS($G374:$G379,$G381,O374:O379,"&lt;&gt;")=0,"",SUMIF($G374:$G379,$G381,O374:O379))</f>
        <v/>
      </c>
      <c r="P381" s="274" t="str">
        <f t="shared" ref="P381:T381" si="411">IF(COUNTIFS($G374:$G379,$G381,P374:P379,"&lt;&gt;")=0,"",SUMIF($G374:$G379,$G381,P374:P379))</f>
        <v/>
      </c>
      <c r="Q381" s="274" t="str">
        <f t="shared" si="411"/>
        <v/>
      </c>
      <c r="R381" s="274" t="str">
        <f t="shared" si="411"/>
        <v/>
      </c>
      <c r="S381" s="274" t="str">
        <f t="shared" si="411"/>
        <v/>
      </c>
      <c r="T381" s="274" t="str">
        <f t="shared" si="411"/>
        <v/>
      </c>
      <c r="U381" s="242" t="str">
        <f t="shared" ref="U381" si="412">IF(COUNT(O381:T381)=0,"",SUM(O381:T381))</f>
        <v/>
      </c>
      <c r="V381" s="242" t="str">
        <f t="shared" ref="V381" si="413">IF(COUNT(N381,U381)=0,"",SUM(N381,U381))</f>
        <v/>
      </c>
      <c r="X381" s="272" t="s">
        <v>414</v>
      </c>
      <c r="AA381" s="271">
        <v>4</v>
      </c>
    </row>
    <row r="382" spans="3:27" s="271" customFormat="1" ht="37.5" customHeight="1">
      <c r="C382" s="439"/>
      <c r="D382" s="438" t="s">
        <v>119</v>
      </c>
      <c r="E382" s="532"/>
      <c r="F382" s="534"/>
      <c r="G382" s="268" t="s">
        <v>406</v>
      </c>
      <c r="H382" s="303"/>
      <c r="I382" s="303"/>
      <c r="J382" s="303"/>
      <c r="K382" s="303"/>
      <c r="L382" s="303"/>
      <c r="M382" s="303"/>
      <c r="N382" s="270"/>
      <c r="O382" s="303"/>
      <c r="P382" s="303"/>
      <c r="Q382" s="303"/>
      <c r="R382" s="303"/>
      <c r="S382" s="303"/>
      <c r="T382" s="303"/>
      <c r="U382" s="270"/>
      <c r="V382" s="270"/>
    </row>
    <row r="383" spans="3:27" s="271" customFormat="1" ht="34.5">
      <c r="C383" s="439"/>
      <c r="D383" s="439"/>
      <c r="E383" s="533"/>
      <c r="F383" s="535"/>
      <c r="G383" s="268" t="s">
        <v>410</v>
      </c>
      <c r="H383" s="303"/>
      <c r="I383" s="303"/>
      <c r="J383" s="303"/>
      <c r="K383" s="303"/>
      <c r="L383" s="303"/>
      <c r="M383" s="303"/>
      <c r="N383" s="269" t="str">
        <f>IF(COUNT(H383:M383)=0,"",SUM(H383:M383))</f>
        <v/>
      </c>
      <c r="O383" s="303"/>
      <c r="P383" s="303"/>
      <c r="Q383" s="303"/>
      <c r="R383" s="303"/>
      <c r="S383" s="303"/>
      <c r="T383" s="303"/>
      <c r="U383" s="269" t="str">
        <f>IF(COUNT(O383:T383)=0,"",SUM(O383:T383))</f>
        <v/>
      </c>
      <c r="V383" s="269" t="str">
        <f>IF(COUNT(N383,U383)=0,"",SUM(N383,U383))</f>
        <v/>
      </c>
    </row>
    <row r="384" spans="3:27" s="271" customFormat="1" ht="34.5">
      <c r="C384" s="439"/>
      <c r="D384" s="439"/>
      <c r="E384" s="532"/>
      <c r="F384" s="534"/>
      <c r="G384" s="268" t="s">
        <v>406</v>
      </c>
      <c r="H384" s="303"/>
      <c r="I384" s="303"/>
      <c r="J384" s="303"/>
      <c r="K384" s="303"/>
      <c r="L384" s="303"/>
      <c r="M384" s="303"/>
      <c r="N384" s="270"/>
      <c r="O384" s="303"/>
      <c r="P384" s="303"/>
      <c r="Q384" s="303"/>
      <c r="R384" s="303"/>
      <c r="S384" s="303"/>
      <c r="T384" s="303"/>
      <c r="U384" s="270"/>
      <c r="V384" s="270"/>
    </row>
    <row r="385" spans="3:27" s="271" customFormat="1" ht="34.5">
      <c r="C385" s="439"/>
      <c r="D385" s="439"/>
      <c r="E385" s="533"/>
      <c r="F385" s="535"/>
      <c r="G385" s="268" t="s">
        <v>410</v>
      </c>
      <c r="H385" s="303"/>
      <c r="I385" s="303"/>
      <c r="J385" s="303"/>
      <c r="K385" s="303"/>
      <c r="L385" s="303"/>
      <c r="M385" s="303"/>
      <c r="N385" s="269" t="str">
        <f t="shared" ref="N385" si="414">IF(COUNT(H385:M385)=0,"",SUM(H385:M385))</f>
        <v/>
      </c>
      <c r="O385" s="303"/>
      <c r="P385" s="303"/>
      <c r="Q385" s="303"/>
      <c r="R385" s="303"/>
      <c r="S385" s="303"/>
      <c r="T385" s="303"/>
      <c r="U385" s="269" t="str">
        <f t="shared" ref="U385" si="415">IF(COUNT(O385:T385)=0,"",SUM(O385:T385))</f>
        <v/>
      </c>
      <c r="V385" s="269" t="str">
        <f t="shared" ref="V385" si="416">IF(COUNT(N385,U385)=0,"",SUM(N385,U385))</f>
        <v/>
      </c>
    </row>
    <row r="386" spans="3:27" s="271" customFormat="1" ht="34.5">
      <c r="C386" s="439"/>
      <c r="D386" s="439"/>
      <c r="E386" s="532"/>
      <c r="F386" s="534"/>
      <c r="G386" s="268" t="s">
        <v>406</v>
      </c>
      <c r="H386" s="303"/>
      <c r="I386" s="303"/>
      <c r="J386" s="303"/>
      <c r="K386" s="303"/>
      <c r="L386" s="303"/>
      <c r="M386" s="303"/>
      <c r="N386" s="270"/>
      <c r="O386" s="303"/>
      <c r="P386" s="303"/>
      <c r="Q386" s="303"/>
      <c r="R386" s="303"/>
      <c r="S386" s="303"/>
      <c r="T386" s="303"/>
      <c r="U386" s="270"/>
      <c r="V386" s="270"/>
    </row>
    <row r="387" spans="3:27" s="271" customFormat="1" ht="34.5">
      <c r="C387" s="439"/>
      <c r="D387" s="439"/>
      <c r="E387" s="533"/>
      <c r="F387" s="535"/>
      <c r="G387" s="268" t="s">
        <v>410</v>
      </c>
      <c r="H387" s="303"/>
      <c r="I387" s="303"/>
      <c r="J387" s="303"/>
      <c r="K387" s="303"/>
      <c r="L387" s="303"/>
      <c r="M387" s="303"/>
      <c r="N387" s="269" t="str">
        <f t="shared" ref="N387" si="417">IF(COUNT(H387:M387)=0,"",SUM(H387:M387))</f>
        <v/>
      </c>
      <c r="O387" s="303"/>
      <c r="P387" s="303"/>
      <c r="Q387" s="303"/>
      <c r="R387" s="303"/>
      <c r="S387" s="303"/>
      <c r="T387" s="303"/>
      <c r="U387" s="269" t="str">
        <f t="shared" ref="U387" si="418">IF(COUNT(O387:T387)=0,"",SUM(O387:T387))</f>
        <v/>
      </c>
      <c r="V387" s="269" t="str">
        <f t="shared" ref="V387" si="419">IF(COUNT(N387,U387)=0,"",SUM(N387,U387))</f>
        <v/>
      </c>
    </row>
    <row r="388" spans="3:27" s="271" customFormat="1" ht="34.5">
      <c r="C388" s="439"/>
      <c r="D388" s="439"/>
      <c r="E388" s="443" t="s">
        <v>118</v>
      </c>
      <c r="F388" s="444"/>
      <c r="G388" s="273" t="s">
        <v>406</v>
      </c>
      <c r="H388" s="274" t="str">
        <f>IF(COUNTIFS($G382:$G387,$G388,H382:H387,"&lt;&gt;")=0,"",SUMIF($G382:$G387,$G388,H382:H387))</f>
        <v/>
      </c>
      <c r="I388" s="274" t="str">
        <f t="shared" ref="I388:M388" si="420">IF(COUNTIFS($G382:$G387,$G388,I382:I387,"&lt;&gt;")=0,"",SUMIF($G382:$G387,$G388,I382:I387))</f>
        <v/>
      </c>
      <c r="J388" s="274" t="str">
        <f t="shared" si="420"/>
        <v/>
      </c>
      <c r="K388" s="274" t="str">
        <f t="shared" si="420"/>
        <v/>
      </c>
      <c r="L388" s="274" t="str">
        <f t="shared" si="420"/>
        <v/>
      </c>
      <c r="M388" s="274" t="str">
        <f t="shared" si="420"/>
        <v/>
      </c>
      <c r="N388" s="241"/>
      <c r="O388" s="274" t="str">
        <f>IF(COUNTIFS($G382:$G387,$G388,O382:O387,"&lt;&gt;")=0,"",SUMIF($G382:$G387,$G388,O382:O387))</f>
        <v/>
      </c>
      <c r="P388" s="274" t="str">
        <f t="shared" ref="P388:T388" si="421">IF(COUNTIFS($G382:$G387,$G388,P382:P387,"&lt;&gt;")=0,"",SUMIF($G382:$G387,$G388,P382:P387))</f>
        <v/>
      </c>
      <c r="Q388" s="274" t="str">
        <f t="shared" si="421"/>
        <v/>
      </c>
      <c r="R388" s="274" t="str">
        <f t="shared" si="421"/>
        <v/>
      </c>
      <c r="S388" s="274" t="str">
        <f t="shared" si="421"/>
        <v/>
      </c>
      <c r="T388" s="274" t="str">
        <f t="shared" si="421"/>
        <v/>
      </c>
      <c r="U388" s="241"/>
      <c r="V388" s="241"/>
      <c r="X388" s="272" t="s">
        <v>414</v>
      </c>
      <c r="AA388" s="271">
        <v>5</v>
      </c>
    </row>
    <row r="389" spans="3:27" s="271" customFormat="1" ht="34.5">
      <c r="C389" s="439"/>
      <c r="D389" s="440"/>
      <c r="E389" s="445"/>
      <c r="F389" s="446"/>
      <c r="G389" s="273" t="s">
        <v>410</v>
      </c>
      <c r="H389" s="274" t="str">
        <f>IF(COUNTIFS($G382:$G387,$G389,H382:H387,"&lt;&gt;")=0,"",SUMIF($G382:$G387,$G389,H382:H387))</f>
        <v/>
      </c>
      <c r="I389" s="274" t="str">
        <f t="shared" ref="I389:M389" si="422">IF(COUNTIFS($G382:$G387,$G389,I382:I387,"&lt;&gt;")=0,"",SUMIF($G382:$G387,$G389,I382:I387))</f>
        <v/>
      </c>
      <c r="J389" s="274" t="str">
        <f t="shared" si="422"/>
        <v/>
      </c>
      <c r="K389" s="274" t="str">
        <f t="shared" si="422"/>
        <v/>
      </c>
      <c r="L389" s="274" t="str">
        <f t="shared" si="422"/>
        <v/>
      </c>
      <c r="M389" s="274" t="str">
        <f t="shared" si="422"/>
        <v/>
      </c>
      <c r="N389" s="242" t="str">
        <f t="shared" ref="N389" si="423">IF(COUNT(H389:M389)=0,"",SUM(H389:M389))</f>
        <v/>
      </c>
      <c r="O389" s="274" t="str">
        <f>IF(COUNTIFS($G382:$G387,$G389,O382:O387,"&lt;&gt;")=0,"",SUMIF($G382:$G387,$G389,O382:O387))</f>
        <v/>
      </c>
      <c r="P389" s="274" t="str">
        <f t="shared" ref="P389:T389" si="424">IF(COUNTIFS($G382:$G387,$G389,P382:P387,"&lt;&gt;")=0,"",SUMIF($G382:$G387,$G389,P382:P387))</f>
        <v/>
      </c>
      <c r="Q389" s="274" t="str">
        <f t="shared" si="424"/>
        <v/>
      </c>
      <c r="R389" s="274" t="str">
        <f t="shared" si="424"/>
        <v/>
      </c>
      <c r="S389" s="274" t="str">
        <f t="shared" si="424"/>
        <v/>
      </c>
      <c r="T389" s="274" t="str">
        <f t="shared" si="424"/>
        <v/>
      </c>
      <c r="U389" s="242" t="str">
        <f t="shared" ref="U389" si="425">IF(COUNT(O389:T389)=0,"",SUM(O389:T389))</f>
        <v/>
      </c>
      <c r="V389" s="242" t="str">
        <f t="shared" ref="V389" si="426">IF(COUNT(N389,U389)=0,"",SUM(N389,U389))</f>
        <v/>
      </c>
      <c r="X389" s="272" t="s">
        <v>414</v>
      </c>
      <c r="AA389" s="271">
        <v>6</v>
      </c>
    </row>
    <row r="390" spans="3:27" s="271" customFormat="1" ht="37.5" customHeight="1">
      <c r="C390" s="439"/>
      <c r="D390" s="438" t="s">
        <v>120</v>
      </c>
      <c r="E390" s="532"/>
      <c r="F390" s="534"/>
      <c r="G390" s="268" t="s">
        <v>406</v>
      </c>
      <c r="H390" s="303"/>
      <c r="I390" s="303"/>
      <c r="J390" s="303"/>
      <c r="K390" s="303"/>
      <c r="L390" s="303"/>
      <c r="M390" s="303"/>
      <c r="N390" s="270"/>
      <c r="O390" s="303"/>
      <c r="P390" s="303"/>
      <c r="Q390" s="303"/>
      <c r="R390" s="303"/>
      <c r="S390" s="303"/>
      <c r="T390" s="303"/>
      <c r="U390" s="270"/>
      <c r="V390" s="270"/>
    </row>
    <row r="391" spans="3:27" s="271" customFormat="1" ht="34.5">
      <c r="C391" s="439"/>
      <c r="D391" s="439"/>
      <c r="E391" s="533"/>
      <c r="F391" s="535"/>
      <c r="G391" s="268" t="s">
        <v>410</v>
      </c>
      <c r="H391" s="303"/>
      <c r="I391" s="303"/>
      <c r="J391" s="303"/>
      <c r="K391" s="303"/>
      <c r="L391" s="303"/>
      <c r="M391" s="303"/>
      <c r="N391" s="269" t="str">
        <f>IF(COUNT(H391:M391)=0,"",SUM(H391:M391))</f>
        <v/>
      </c>
      <c r="O391" s="303"/>
      <c r="P391" s="303"/>
      <c r="Q391" s="303"/>
      <c r="R391" s="303"/>
      <c r="S391" s="303"/>
      <c r="T391" s="303"/>
      <c r="U391" s="269" t="str">
        <f>IF(COUNT(O391:T391)=0,"",SUM(O391:T391))</f>
        <v/>
      </c>
      <c r="V391" s="269" t="str">
        <f>IF(COUNT(N391,U391)=0,"",SUM(N391,U391))</f>
        <v/>
      </c>
    </row>
    <row r="392" spans="3:27" s="271" customFormat="1" ht="34.5">
      <c r="C392" s="439"/>
      <c r="D392" s="439"/>
      <c r="E392" s="532"/>
      <c r="F392" s="534"/>
      <c r="G392" s="268" t="s">
        <v>406</v>
      </c>
      <c r="H392" s="303"/>
      <c r="I392" s="303"/>
      <c r="J392" s="303"/>
      <c r="K392" s="303"/>
      <c r="L392" s="303"/>
      <c r="M392" s="303"/>
      <c r="N392" s="270"/>
      <c r="O392" s="303"/>
      <c r="P392" s="303"/>
      <c r="Q392" s="303"/>
      <c r="R392" s="303"/>
      <c r="S392" s="303"/>
      <c r="T392" s="303"/>
      <c r="U392" s="270"/>
      <c r="V392" s="270"/>
    </row>
    <row r="393" spans="3:27" s="271" customFormat="1" ht="34.5">
      <c r="C393" s="439"/>
      <c r="D393" s="439"/>
      <c r="E393" s="533"/>
      <c r="F393" s="535"/>
      <c r="G393" s="268" t="s">
        <v>410</v>
      </c>
      <c r="H393" s="303"/>
      <c r="I393" s="303"/>
      <c r="J393" s="303"/>
      <c r="K393" s="303"/>
      <c r="L393" s="303"/>
      <c r="M393" s="303"/>
      <c r="N393" s="269" t="str">
        <f t="shared" ref="N393" si="427">IF(COUNT(H393:M393)=0,"",SUM(H393:M393))</f>
        <v/>
      </c>
      <c r="O393" s="303"/>
      <c r="P393" s="303"/>
      <c r="Q393" s="303"/>
      <c r="R393" s="303"/>
      <c r="S393" s="303"/>
      <c r="T393" s="303"/>
      <c r="U393" s="269" t="str">
        <f t="shared" ref="U393" si="428">IF(COUNT(O393:T393)=0,"",SUM(O393:T393))</f>
        <v/>
      </c>
      <c r="V393" s="269" t="str">
        <f t="shared" ref="V393" si="429">IF(COUNT(N393,U393)=0,"",SUM(N393,U393))</f>
        <v/>
      </c>
    </row>
    <row r="394" spans="3:27" s="271" customFormat="1" ht="34.5">
      <c r="C394" s="439"/>
      <c r="D394" s="439"/>
      <c r="E394" s="532"/>
      <c r="F394" s="534"/>
      <c r="G394" s="268" t="s">
        <v>406</v>
      </c>
      <c r="H394" s="303"/>
      <c r="I394" s="303"/>
      <c r="J394" s="303"/>
      <c r="K394" s="303"/>
      <c r="L394" s="303"/>
      <c r="M394" s="303"/>
      <c r="N394" s="270"/>
      <c r="O394" s="303"/>
      <c r="P394" s="303"/>
      <c r="Q394" s="303"/>
      <c r="R394" s="303"/>
      <c r="S394" s="303"/>
      <c r="T394" s="303"/>
      <c r="U394" s="270"/>
      <c r="V394" s="270"/>
    </row>
    <row r="395" spans="3:27" s="271" customFormat="1" ht="34.5">
      <c r="C395" s="439"/>
      <c r="D395" s="439"/>
      <c r="E395" s="533"/>
      <c r="F395" s="535"/>
      <c r="G395" s="268" t="s">
        <v>410</v>
      </c>
      <c r="H395" s="303"/>
      <c r="I395" s="303"/>
      <c r="J395" s="303"/>
      <c r="K395" s="303"/>
      <c r="L395" s="303"/>
      <c r="M395" s="303"/>
      <c r="N395" s="269" t="str">
        <f t="shared" ref="N395" si="430">IF(COUNT(H395:M395)=0,"",SUM(H395:M395))</f>
        <v/>
      </c>
      <c r="O395" s="303"/>
      <c r="P395" s="303"/>
      <c r="Q395" s="303"/>
      <c r="R395" s="303"/>
      <c r="S395" s="303"/>
      <c r="T395" s="303"/>
      <c r="U395" s="269" t="str">
        <f t="shared" ref="U395" si="431">IF(COUNT(O395:T395)=0,"",SUM(O395:T395))</f>
        <v/>
      </c>
      <c r="V395" s="269" t="str">
        <f t="shared" ref="V395" si="432">IF(COUNT(N395,U395)=0,"",SUM(N395,U395))</f>
        <v/>
      </c>
    </row>
    <row r="396" spans="3:27" s="271" customFormat="1" ht="34.5">
      <c r="C396" s="439"/>
      <c r="D396" s="439"/>
      <c r="E396" s="443" t="s">
        <v>118</v>
      </c>
      <c r="F396" s="444"/>
      <c r="G396" s="273" t="s">
        <v>406</v>
      </c>
      <c r="H396" s="274" t="str">
        <f>IF(COUNTIFS($G390:$G395,$G396,H390:H395,"&lt;&gt;")=0,"",SUMIF($G390:$G395,$G396,H390:H395))</f>
        <v/>
      </c>
      <c r="I396" s="274" t="str">
        <f t="shared" ref="I396:M396" si="433">IF(COUNTIFS($G390:$G395,$G396,I390:I395,"&lt;&gt;")=0,"",SUMIF($G390:$G395,$G396,I390:I395))</f>
        <v/>
      </c>
      <c r="J396" s="274" t="str">
        <f t="shared" si="433"/>
        <v/>
      </c>
      <c r="K396" s="274" t="str">
        <f t="shared" si="433"/>
        <v/>
      </c>
      <c r="L396" s="274" t="str">
        <f t="shared" si="433"/>
        <v/>
      </c>
      <c r="M396" s="274" t="str">
        <f t="shared" si="433"/>
        <v/>
      </c>
      <c r="N396" s="241"/>
      <c r="O396" s="274" t="str">
        <f>IF(COUNTIFS($G390:$G395,$G396,O390:O395,"&lt;&gt;")=0,"",SUMIF($G390:$G395,$G396,O390:O395))</f>
        <v/>
      </c>
      <c r="P396" s="274" t="str">
        <f t="shared" ref="P396:T396" si="434">IF(COUNTIFS($G390:$G395,$G396,P390:P395,"&lt;&gt;")=0,"",SUMIF($G390:$G395,$G396,P390:P395))</f>
        <v/>
      </c>
      <c r="Q396" s="274" t="str">
        <f t="shared" si="434"/>
        <v/>
      </c>
      <c r="R396" s="274" t="str">
        <f t="shared" si="434"/>
        <v/>
      </c>
      <c r="S396" s="274" t="str">
        <f t="shared" si="434"/>
        <v/>
      </c>
      <c r="T396" s="274" t="str">
        <f t="shared" si="434"/>
        <v/>
      </c>
      <c r="U396" s="241"/>
      <c r="V396" s="241"/>
      <c r="X396" s="272" t="s">
        <v>414</v>
      </c>
      <c r="AA396" s="271">
        <v>7</v>
      </c>
    </row>
    <row r="397" spans="3:27" s="271" customFormat="1" ht="34.5">
      <c r="C397" s="439"/>
      <c r="D397" s="440"/>
      <c r="E397" s="445"/>
      <c r="F397" s="446"/>
      <c r="G397" s="273" t="s">
        <v>410</v>
      </c>
      <c r="H397" s="274" t="str">
        <f>IF(COUNTIFS($G390:$G395,$G397,H390:H395,"&lt;&gt;")=0,"",SUMIF($G390:$G395,$G397,H390:H395))</f>
        <v/>
      </c>
      <c r="I397" s="274" t="str">
        <f t="shared" ref="I397:M397" si="435">IF(COUNTIFS($G390:$G395,$G397,I390:I395,"&lt;&gt;")=0,"",SUMIF($G390:$G395,$G397,I390:I395))</f>
        <v/>
      </c>
      <c r="J397" s="274" t="str">
        <f t="shared" si="435"/>
        <v/>
      </c>
      <c r="K397" s="274" t="str">
        <f t="shared" si="435"/>
        <v/>
      </c>
      <c r="L397" s="274" t="str">
        <f t="shared" si="435"/>
        <v/>
      </c>
      <c r="M397" s="274" t="str">
        <f t="shared" si="435"/>
        <v/>
      </c>
      <c r="N397" s="242" t="str">
        <f t="shared" ref="N397" si="436">IF(COUNT(H397:M397)=0,"",SUM(H397:M397))</f>
        <v/>
      </c>
      <c r="O397" s="274" t="str">
        <f>IF(COUNTIFS($G390:$G395,$G397,O390:O395,"&lt;&gt;")=0,"",SUMIF($G390:$G395,$G397,O390:O395))</f>
        <v/>
      </c>
      <c r="P397" s="274" t="str">
        <f t="shared" ref="P397:T397" si="437">IF(COUNTIFS($G390:$G395,$G397,P390:P395,"&lt;&gt;")=0,"",SUMIF($G390:$G395,$G397,P390:P395))</f>
        <v/>
      </c>
      <c r="Q397" s="274" t="str">
        <f t="shared" si="437"/>
        <v/>
      </c>
      <c r="R397" s="274" t="str">
        <f t="shared" si="437"/>
        <v/>
      </c>
      <c r="S397" s="274" t="str">
        <f t="shared" si="437"/>
        <v/>
      </c>
      <c r="T397" s="274" t="str">
        <f t="shared" si="437"/>
        <v/>
      </c>
      <c r="U397" s="242" t="str">
        <f t="shared" ref="U397" si="438">IF(COUNT(O397:T397)=0,"",SUM(O397:T397))</f>
        <v/>
      </c>
      <c r="V397" s="242" t="str">
        <f t="shared" ref="V397" si="439">IF(COUNT(N397,U397)=0,"",SUM(N397,U397))</f>
        <v/>
      </c>
      <c r="X397" s="272" t="s">
        <v>414</v>
      </c>
      <c r="AA397" s="271">
        <v>8</v>
      </c>
    </row>
    <row r="398" spans="3:27" s="271" customFormat="1" ht="34.5">
      <c r="C398" s="439"/>
      <c r="D398" s="437" t="s">
        <v>121</v>
      </c>
      <c r="E398" s="437"/>
      <c r="F398" s="437"/>
      <c r="G398" s="273" t="s">
        <v>406</v>
      </c>
      <c r="H398" s="274" t="str">
        <f>IF(COUNT(H372,H380,H388,H396)=0,"",SUM(H372,H380,H388,H396))</f>
        <v/>
      </c>
      <c r="I398" s="274" t="str">
        <f t="shared" ref="I398:M398" si="440">IF(COUNT(I372,I380,I388,I396)=0,"",SUM(I372,I380,I388,I396))</f>
        <v/>
      </c>
      <c r="J398" s="274" t="str">
        <f t="shared" si="440"/>
        <v/>
      </c>
      <c r="K398" s="274" t="str">
        <f t="shared" si="440"/>
        <v/>
      </c>
      <c r="L398" s="274" t="str">
        <f t="shared" si="440"/>
        <v/>
      </c>
      <c r="M398" s="274" t="str">
        <f t="shared" si="440"/>
        <v/>
      </c>
      <c r="N398" s="241"/>
      <c r="O398" s="274" t="str">
        <f>IF(COUNT(O372,O380,O388,O396)=0,"",SUM(O372,O380,O388,O396))</f>
        <v/>
      </c>
      <c r="P398" s="274" t="str">
        <f t="shared" ref="P398:T398" si="441">IF(COUNT(P372,P380,P388,P396)=0,"",SUM(P372,P380,P388,P396))</f>
        <v/>
      </c>
      <c r="Q398" s="274" t="str">
        <f t="shared" si="441"/>
        <v/>
      </c>
      <c r="R398" s="274" t="str">
        <f t="shared" si="441"/>
        <v/>
      </c>
      <c r="S398" s="274" t="str">
        <f t="shared" si="441"/>
        <v/>
      </c>
      <c r="T398" s="274" t="str">
        <f t="shared" si="441"/>
        <v/>
      </c>
      <c r="U398" s="241"/>
      <c r="V398" s="241"/>
      <c r="X398" s="272" t="s">
        <v>414</v>
      </c>
    </row>
    <row r="399" spans="3:27" s="271" customFormat="1" ht="34.5">
      <c r="C399" s="440"/>
      <c r="D399" s="437"/>
      <c r="E399" s="437"/>
      <c r="F399" s="437"/>
      <c r="G399" s="273" t="s">
        <v>410</v>
      </c>
      <c r="H399" s="274" t="str">
        <f>IF(COUNT(H373,H381,H389,H397)=0,"",SUM(H373,H381,H389,H397))</f>
        <v/>
      </c>
      <c r="I399" s="274" t="str">
        <f t="shared" ref="I399:M399" si="442">IF(COUNT(I373,I381,I389,I397)=0,"",SUM(I373,I381,I389,I397))</f>
        <v/>
      </c>
      <c r="J399" s="274" t="str">
        <f t="shared" si="442"/>
        <v/>
      </c>
      <c r="K399" s="274" t="str">
        <f t="shared" si="442"/>
        <v/>
      </c>
      <c r="L399" s="274" t="str">
        <f t="shared" si="442"/>
        <v/>
      </c>
      <c r="M399" s="274" t="str">
        <f t="shared" si="442"/>
        <v/>
      </c>
      <c r="N399" s="242" t="str">
        <f t="shared" ref="N399" si="443">IF(COUNT(H399:M399)=0,"",SUM(H399:M399))</f>
        <v/>
      </c>
      <c r="O399" s="274" t="str">
        <f>IF(COUNT(O373,O381,O389,O397)=0,"",SUM(O373,O381,O389,O397))</f>
        <v/>
      </c>
      <c r="P399" s="274" t="str">
        <f t="shared" ref="P399:T399" si="444">IF(COUNT(P373,P381,P389,P397)=0,"",SUM(P373,P381,P389,P397))</f>
        <v/>
      </c>
      <c r="Q399" s="274" t="str">
        <f t="shared" si="444"/>
        <v/>
      </c>
      <c r="R399" s="274" t="str">
        <f t="shared" si="444"/>
        <v/>
      </c>
      <c r="S399" s="274" t="str">
        <f t="shared" si="444"/>
        <v/>
      </c>
      <c r="T399" s="274" t="str">
        <f t="shared" si="444"/>
        <v/>
      </c>
      <c r="U399" s="242" t="str">
        <f t="shared" ref="U399" si="445">IF(COUNT(O399:T399)=0,"",SUM(O399:T399))</f>
        <v/>
      </c>
      <c r="V399" s="242" t="str">
        <f t="shared" ref="V399" si="446">IF(COUNT(N399,U399)=0,"",SUM(N399,U399))</f>
        <v/>
      </c>
      <c r="X399" s="272" t="s">
        <v>414</v>
      </c>
    </row>
    <row r="400" spans="3:27" s="76" customFormat="1" ht="18.75" customHeight="1">
      <c r="C400" s="78" t="s">
        <v>296</v>
      </c>
      <c r="D400" s="73"/>
      <c r="E400" s="73"/>
      <c r="F400" s="73"/>
      <c r="G400" s="74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AA400" s="324"/>
    </row>
    <row r="401" spans="3:27" s="76" customFormat="1" ht="18.75" customHeight="1">
      <c r="C401" s="338"/>
      <c r="D401" s="339"/>
      <c r="E401" s="339"/>
      <c r="F401" s="339"/>
      <c r="G401" s="340"/>
      <c r="H401" s="339"/>
      <c r="I401" s="339"/>
      <c r="J401" s="339"/>
      <c r="K401" s="339"/>
      <c r="L401" s="339"/>
      <c r="M401" s="339"/>
      <c r="N401" s="339"/>
      <c r="O401" s="339"/>
      <c r="P401" s="339"/>
      <c r="Q401" s="339"/>
      <c r="R401" s="339"/>
      <c r="S401" s="339"/>
      <c r="T401" s="339"/>
      <c r="U401" s="339"/>
      <c r="V401" s="339"/>
      <c r="AA401" s="324"/>
    </row>
    <row r="402" spans="3:27" s="76" customFormat="1" ht="18.75" customHeight="1">
      <c r="C402" s="338"/>
      <c r="D402" s="339"/>
      <c r="E402" s="339"/>
      <c r="F402" s="339"/>
      <c r="G402" s="340"/>
      <c r="H402" s="339"/>
      <c r="I402" s="339"/>
      <c r="J402" s="339"/>
      <c r="K402" s="339"/>
      <c r="L402" s="339"/>
      <c r="M402" s="339"/>
      <c r="N402" s="339"/>
      <c r="O402" s="339"/>
      <c r="P402" s="339"/>
      <c r="Q402" s="339"/>
      <c r="R402" s="339"/>
      <c r="S402" s="339"/>
      <c r="T402" s="339"/>
      <c r="U402" s="339"/>
      <c r="V402" s="339"/>
      <c r="AA402" s="324"/>
    </row>
    <row r="403" spans="3:27" s="76" customFormat="1" ht="18.75" customHeight="1">
      <c r="C403" s="338"/>
      <c r="D403" s="339"/>
      <c r="E403" s="339"/>
      <c r="F403" s="339"/>
      <c r="G403" s="340"/>
      <c r="H403" s="339"/>
      <c r="I403" s="339"/>
      <c r="J403" s="339"/>
      <c r="K403" s="339"/>
      <c r="L403" s="339"/>
      <c r="M403" s="339"/>
      <c r="N403" s="339"/>
      <c r="O403" s="339"/>
      <c r="P403" s="339"/>
      <c r="Q403" s="339"/>
      <c r="R403" s="339"/>
      <c r="S403" s="339"/>
      <c r="T403" s="339"/>
      <c r="U403" s="339"/>
      <c r="V403" s="339"/>
      <c r="AA403" s="324"/>
    </row>
    <row r="404" spans="3:27" s="76" customFormat="1" ht="18.75" customHeight="1">
      <c r="C404" s="338"/>
      <c r="D404" s="339"/>
      <c r="E404" s="339"/>
      <c r="F404" s="339"/>
      <c r="G404" s="340"/>
      <c r="H404" s="339"/>
      <c r="I404" s="339"/>
      <c r="J404" s="339"/>
      <c r="K404" s="339"/>
      <c r="L404" s="339"/>
      <c r="M404" s="339"/>
      <c r="N404" s="339"/>
      <c r="O404" s="339"/>
      <c r="P404" s="339"/>
      <c r="Q404" s="339"/>
      <c r="R404" s="339"/>
      <c r="S404" s="339"/>
      <c r="T404" s="339"/>
      <c r="U404" s="339"/>
      <c r="V404" s="339"/>
      <c r="AA404" s="324"/>
    </row>
    <row r="405" spans="3:27" s="76" customFormat="1" ht="18.75" customHeight="1">
      <c r="C405" s="338"/>
      <c r="D405" s="339"/>
      <c r="E405" s="339"/>
      <c r="F405" s="339"/>
      <c r="G405" s="340"/>
      <c r="H405" s="339"/>
      <c r="I405" s="339"/>
      <c r="J405" s="339"/>
      <c r="K405" s="339"/>
      <c r="L405" s="339"/>
      <c r="M405" s="339"/>
      <c r="N405" s="339"/>
      <c r="O405" s="339"/>
      <c r="P405" s="339"/>
      <c r="Q405" s="339"/>
      <c r="R405" s="339"/>
      <c r="S405" s="339"/>
      <c r="T405" s="339"/>
      <c r="U405" s="339"/>
      <c r="V405" s="339"/>
      <c r="AA405" s="324"/>
    </row>
    <row r="406" spans="3:27" s="76" customFormat="1" ht="18.75" customHeight="1">
      <c r="C406" s="338"/>
      <c r="D406" s="339"/>
      <c r="E406" s="339"/>
      <c r="F406" s="339"/>
      <c r="G406" s="340"/>
      <c r="H406" s="339"/>
      <c r="I406" s="339"/>
      <c r="J406" s="339"/>
      <c r="K406" s="339"/>
      <c r="L406" s="339"/>
      <c r="M406" s="339"/>
      <c r="N406" s="339"/>
      <c r="O406" s="339"/>
      <c r="P406" s="339"/>
      <c r="Q406" s="339"/>
      <c r="R406" s="339"/>
      <c r="S406" s="339"/>
      <c r="T406" s="339"/>
      <c r="U406" s="339"/>
      <c r="V406" s="339"/>
      <c r="AA406" s="324"/>
    </row>
    <row r="407" spans="3:27" s="76" customFormat="1" ht="18.75" customHeight="1">
      <c r="C407" s="338"/>
      <c r="D407" s="339"/>
      <c r="E407" s="339"/>
      <c r="F407" s="339"/>
      <c r="G407" s="340"/>
      <c r="H407" s="339"/>
      <c r="I407" s="339"/>
      <c r="J407" s="339"/>
      <c r="K407" s="339"/>
      <c r="L407" s="339"/>
      <c r="M407" s="339"/>
      <c r="N407" s="339"/>
      <c r="O407" s="339"/>
      <c r="P407" s="339"/>
      <c r="Q407" s="339"/>
      <c r="R407" s="339"/>
      <c r="S407" s="339"/>
      <c r="T407" s="339"/>
      <c r="U407" s="339"/>
      <c r="V407" s="339"/>
      <c r="AA407" s="324"/>
    </row>
    <row r="408" spans="3:27" s="76" customFormat="1" ht="18.75" customHeight="1">
      <c r="C408" s="338"/>
      <c r="D408" s="339"/>
      <c r="E408" s="339"/>
      <c r="F408" s="339"/>
      <c r="G408" s="340"/>
      <c r="H408" s="339"/>
      <c r="I408" s="339"/>
      <c r="J408" s="339"/>
      <c r="K408" s="339"/>
      <c r="L408" s="339"/>
      <c r="M408" s="339"/>
      <c r="N408" s="339"/>
      <c r="O408" s="339"/>
      <c r="P408" s="339"/>
      <c r="Q408" s="339"/>
      <c r="R408" s="339"/>
      <c r="S408" s="339"/>
      <c r="T408" s="339"/>
      <c r="U408" s="339"/>
      <c r="V408" s="339"/>
      <c r="AA408" s="324"/>
    </row>
    <row r="409" spans="3:27" s="76" customFormat="1" ht="18.75" customHeight="1">
      <c r="C409" s="338"/>
      <c r="D409" s="339"/>
      <c r="E409" s="339"/>
      <c r="F409" s="339"/>
      <c r="G409" s="340"/>
      <c r="H409" s="339"/>
      <c r="I409" s="339"/>
      <c r="J409" s="339"/>
      <c r="K409" s="339"/>
      <c r="L409" s="339"/>
      <c r="M409" s="339"/>
      <c r="N409" s="339"/>
      <c r="O409" s="339"/>
      <c r="P409" s="339"/>
      <c r="Q409" s="339"/>
      <c r="R409" s="339"/>
      <c r="S409" s="339"/>
      <c r="T409" s="339"/>
      <c r="U409" s="339"/>
      <c r="V409" s="339"/>
      <c r="AA409" s="324"/>
    </row>
    <row r="410" spans="3:27" ht="18.75" customHeight="1">
      <c r="C410" s="341"/>
      <c r="D410" s="341"/>
      <c r="E410" s="341"/>
      <c r="F410" s="341"/>
      <c r="G410" s="341"/>
      <c r="H410" s="342"/>
      <c r="I410" s="342"/>
      <c r="J410" s="342"/>
      <c r="K410" s="342"/>
      <c r="L410" s="342"/>
      <c r="M410" s="342"/>
      <c r="N410" s="342"/>
      <c r="O410" s="342"/>
      <c r="P410" s="342"/>
      <c r="Q410" s="342"/>
      <c r="R410" s="342"/>
      <c r="S410" s="342"/>
      <c r="T410" s="342"/>
      <c r="U410" s="342"/>
      <c r="V410" s="342"/>
    </row>
    <row r="411" spans="3:27" ht="21.95" customHeight="1">
      <c r="C411" s="61" t="s">
        <v>347</v>
      </c>
    </row>
    <row r="412" spans="3:27" ht="21.95" customHeight="1">
      <c r="C412" s="61"/>
    </row>
    <row r="413" spans="3:27" ht="21.95" customHeight="1">
      <c r="C413" s="65" t="s">
        <v>194</v>
      </c>
      <c r="D413" s="66"/>
      <c r="E413" s="66"/>
      <c r="F413" s="66"/>
      <c r="G413" s="66"/>
      <c r="H413" s="66"/>
      <c r="I413" s="66"/>
      <c r="J413" s="66"/>
      <c r="K413" s="66"/>
    </row>
    <row r="414" spans="3:27" ht="21.95" customHeight="1">
      <c r="C414" s="51" t="s">
        <v>28</v>
      </c>
      <c r="E414" s="11" t="s">
        <v>355</v>
      </c>
      <c r="F414" s="209" t="str">
        <f>F6</f>
        <v>（エリア指定断面）</v>
      </c>
    </row>
    <row r="415" spans="3:27" s="68" customFormat="1" ht="21.95" customHeight="1">
      <c r="C415" s="454" t="s">
        <v>103</v>
      </c>
      <c r="D415" s="455"/>
      <c r="E415" s="458" t="s">
        <v>24</v>
      </c>
      <c r="F415" s="458" t="s">
        <v>112</v>
      </c>
      <c r="G415" s="458" t="s">
        <v>113</v>
      </c>
      <c r="H415" s="19" t="s">
        <v>79</v>
      </c>
      <c r="I415" s="19" t="s">
        <v>80</v>
      </c>
      <c r="J415" s="19" t="s">
        <v>81</v>
      </c>
      <c r="K415" s="19" t="s">
        <v>82</v>
      </c>
      <c r="L415" s="19" t="s">
        <v>83</v>
      </c>
      <c r="M415" s="19" t="s">
        <v>84</v>
      </c>
      <c r="N415" s="19" t="s">
        <v>98</v>
      </c>
      <c r="O415" s="19" t="s">
        <v>85</v>
      </c>
      <c r="P415" s="19" t="s">
        <v>86</v>
      </c>
      <c r="Q415" s="19" t="s">
        <v>87</v>
      </c>
      <c r="R415" s="19" t="s">
        <v>88</v>
      </c>
      <c r="S415" s="19" t="s">
        <v>89</v>
      </c>
      <c r="T415" s="19" t="s">
        <v>94</v>
      </c>
      <c r="U415" s="19" t="s">
        <v>99</v>
      </c>
      <c r="V415" s="19" t="s">
        <v>100</v>
      </c>
      <c r="W415" s="62"/>
      <c r="X415" s="226" t="s">
        <v>415</v>
      </c>
      <c r="AA415" s="315"/>
    </row>
    <row r="416" spans="3:27" s="68" customFormat="1" ht="21.95" customHeight="1">
      <c r="C416" s="456"/>
      <c r="D416" s="457"/>
      <c r="E416" s="459"/>
      <c r="F416" s="459"/>
      <c r="G416" s="459"/>
      <c r="H416" s="266" t="s">
        <v>464</v>
      </c>
      <c r="I416" s="266" t="s">
        <v>454</v>
      </c>
      <c r="J416" s="266" t="s">
        <v>456</v>
      </c>
      <c r="K416" s="266" t="s">
        <v>456</v>
      </c>
      <c r="L416" s="266" t="s">
        <v>454</v>
      </c>
      <c r="M416" s="266" t="s">
        <v>457</v>
      </c>
      <c r="N416" s="23"/>
      <c r="O416" s="266" t="s">
        <v>454</v>
      </c>
      <c r="P416" s="266" t="s">
        <v>455</v>
      </c>
      <c r="Q416" s="266" t="s">
        <v>455</v>
      </c>
      <c r="R416" s="266" t="s">
        <v>452</v>
      </c>
      <c r="S416" s="266" t="s">
        <v>452</v>
      </c>
      <c r="T416" s="266" t="s">
        <v>458</v>
      </c>
      <c r="U416" s="23"/>
      <c r="V416" s="23"/>
      <c r="W416" s="62"/>
      <c r="X416" s="226" t="s">
        <v>416</v>
      </c>
      <c r="AA416" s="315"/>
    </row>
    <row r="417" spans="3:27" s="271" customFormat="1" ht="37.5" customHeight="1">
      <c r="C417" s="438" t="s">
        <v>122</v>
      </c>
      <c r="D417" s="438" t="s">
        <v>117</v>
      </c>
      <c r="E417" s="532"/>
      <c r="F417" s="534"/>
      <c r="G417" s="268" t="s">
        <v>406</v>
      </c>
      <c r="H417" s="303"/>
      <c r="I417" s="303"/>
      <c r="J417" s="303"/>
      <c r="K417" s="303"/>
      <c r="L417" s="303"/>
      <c r="M417" s="303"/>
      <c r="N417" s="270"/>
      <c r="O417" s="303"/>
      <c r="P417" s="303"/>
      <c r="Q417" s="303"/>
      <c r="R417" s="303"/>
      <c r="S417" s="303"/>
      <c r="T417" s="303"/>
      <c r="U417" s="270"/>
      <c r="V417" s="270"/>
    </row>
    <row r="418" spans="3:27" s="271" customFormat="1" ht="37.5" customHeight="1">
      <c r="C418" s="439"/>
      <c r="D418" s="439"/>
      <c r="E418" s="533"/>
      <c r="F418" s="535"/>
      <c r="G418" s="268" t="s">
        <v>410</v>
      </c>
      <c r="H418" s="303"/>
      <c r="I418" s="303"/>
      <c r="J418" s="303"/>
      <c r="K418" s="303"/>
      <c r="L418" s="303"/>
      <c r="M418" s="303"/>
      <c r="N418" s="269" t="str">
        <f>IF(COUNT(H418:M418)=0,"",SUM(H418:M418))</f>
        <v/>
      </c>
      <c r="O418" s="303"/>
      <c r="P418" s="303"/>
      <c r="Q418" s="303"/>
      <c r="R418" s="303"/>
      <c r="S418" s="303"/>
      <c r="T418" s="303"/>
      <c r="U418" s="269" t="str">
        <f>IF(COUNT(O418:T418)=0,"",SUM(O418:T418))</f>
        <v/>
      </c>
      <c r="V418" s="269" t="str">
        <f>IF(COUNT(N418,U418)=0,"",SUM(N418,U418))</f>
        <v/>
      </c>
    </row>
    <row r="419" spans="3:27" s="271" customFormat="1" ht="37.5" customHeight="1">
      <c r="C419" s="439"/>
      <c r="D419" s="439"/>
      <c r="E419" s="532"/>
      <c r="F419" s="534"/>
      <c r="G419" s="268" t="s">
        <v>406</v>
      </c>
      <c r="H419" s="303"/>
      <c r="I419" s="303"/>
      <c r="J419" s="303"/>
      <c r="K419" s="303"/>
      <c r="L419" s="303"/>
      <c r="M419" s="303"/>
      <c r="N419" s="270"/>
      <c r="O419" s="303"/>
      <c r="P419" s="303"/>
      <c r="Q419" s="303"/>
      <c r="R419" s="303"/>
      <c r="S419" s="303"/>
      <c r="T419" s="303"/>
      <c r="U419" s="270"/>
      <c r="V419" s="270"/>
    </row>
    <row r="420" spans="3:27" s="271" customFormat="1" ht="37.5" customHeight="1">
      <c r="C420" s="439"/>
      <c r="D420" s="439"/>
      <c r="E420" s="533"/>
      <c r="F420" s="535"/>
      <c r="G420" s="268" t="s">
        <v>410</v>
      </c>
      <c r="H420" s="303"/>
      <c r="I420" s="303"/>
      <c r="J420" s="303"/>
      <c r="K420" s="303"/>
      <c r="L420" s="303"/>
      <c r="M420" s="303"/>
      <c r="N420" s="269" t="str">
        <f t="shared" ref="N420" si="447">IF(COUNT(H420:M420)=0,"",SUM(H420:M420))</f>
        <v/>
      </c>
      <c r="O420" s="303"/>
      <c r="P420" s="303"/>
      <c r="Q420" s="303"/>
      <c r="R420" s="303"/>
      <c r="S420" s="303"/>
      <c r="T420" s="303"/>
      <c r="U420" s="269" t="str">
        <f t="shared" ref="U420" si="448">IF(COUNT(O420:T420)=0,"",SUM(O420:T420))</f>
        <v/>
      </c>
      <c r="V420" s="269" t="str">
        <f t="shared" ref="V420" si="449">IF(COUNT(N420,U420)=0,"",SUM(N420,U420))</f>
        <v/>
      </c>
    </row>
    <row r="421" spans="3:27" s="271" customFormat="1" ht="37.5" customHeight="1">
      <c r="C421" s="439"/>
      <c r="D421" s="439"/>
      <c r="E421" s="532"/>
      <c r="F421" s="534"/>
      <c r="G421" s="268" t="s">
        <v>406</v>
      </c>
      <c r="H421" s="303"/>
      <c r="I421" s="303"/>
      <c r="J421" s="303"/>
      <c r="K421" s="303"/>
      <c r="L421" s="303"/>
      <c r="M421" s="303"/>
      <c r="N421" s="270"/>
      <c r="O421" s="303"/>
      <c r="P421" s="303"/>
      <c r="Q421" s="303"/>
      <c r="R421" s="303"/>
      <c r="S421" s="303"/>
      <c r="T421" s="303"/>
      <c r="U421" s="270"/>
      <c r="V421" s="270"/>
    </row>
    <row r="422" spans="3:27" s="271" customFormat="1" ht="37.5" customHeight="1">
      <c r="C422" s="439"/>
      <c r="D422" s="439"/>
      <c r="E422" s="533"/>
      <c r="F422" s="535"/>
      <c r="G422" s="268" t="s">
        <v>410</v>
      </c>
      <c r="H422" s="303"/>
      <c r="I422" s="303"/>
      <c r="J422" s="303"/>
      <c r="K422" s="303"/>
      <c r="L422" s="303"/>
      <c r="M422" s="303"/>
      <c r="N422" s="269" t="str">
        <f t="shared" ref="N422" si="450">IF(COUNT(H422:M422)=0,"",SUM(H422:M422))</f>
        <v/>
      </c>
      <c r="O422" s="303"/>
      <c r="P422" s="303"/>
      <c r="Q422" s="303"/>
      <c r="R422" s="303"/>
      <c r="S422" s="303"/>
      <c r="T422" s="303"/>
      <c r="U422" s="269" t="str">
        <f t="shared" ref="U422" si="451">IF(COUNT(O422:T422)=0,"",SUM(O422:T422))</f>
        <v/>
      </c>
      <c r="V422" s="269" t="str">
        <f t="shared" ref="V422" si="452">IF(COUNT(N422,U422)=0,"",SUM(N422,U422))</f>
        <v/>
      </c>
    </row>
    <row r="423" spans="3:27" s="271" customFormat="1" ht="37.5" customHeight="1">
      <c r="C423" s="439"/>
      <c r="D423" s="439"/>
      <c r="E423" s="443" t="s">
        <v>118</v>
      </c>
      <c r="F423" s="444"/>
      <c r="G423" s="273" t="s">
        <v>406</v>
      </c>
      <c r="H423" s="274" t="str">
        <f t="shared" ref="H423:M423" si="453">IF(COUNTIFS($G417:$G422,$G423,H417:H422,"&lt;&gt;")=0,"",SUMIF($G417:$G422,$G423,H417:H422))</f>
        <v/>
      </c>
      <c r="I423" s="274" t="str">
        <f t="shared" si="453"/>
        <v/>
      </c>
      <c r="J423" s="274" t="str">
        <f t="shared" si="453"/>
        <v/>
      </c>
      <c r="K423" s="274" t="str">
        <f t="shared" si="453"/>
        <v/>
      </c>
      <c r="L423" s="274" t="str">
        <f t="shared" si="453"/>
        <v/>
      </c>
      <c r="M423" s="274" t="str">
        <f t="shared" si="453"/>
        <v/>
      </c>
      <c r="N423" s="241"/>
      <c r="O423" s="274" t="str">
        <f t="shared" ref="O423:T423" si="454">IF(COUNTIFS($G417:$G422,$G423,O417:O422,"&lt;&gt;")=0,"",SUMIF($G417:$G422,$G423,O417:O422))</f>
        <v/>
      </c>
      <c r="P423" s="274" t="str">
        <f t="shared" si="454"/>
        <v/>
      </c>
      <c r="Q423" s="274" t="str">
        <f t="shared" si="454"/>
        <v/>
      </c>
      <c r="R423" s="274" t="str">
        <f t="shared" si="454"/>
        <v/>
      </c>
      <c r="S423" s="274" t="str">
        <f t="shared" si="454"/>
        <v/>
      </c>
      <c r="T423" s="274" t="str">
        <f t="shared" si="454"/>
        <v/>
      </c>
      <c r="U423" s="241"/>
      <c r="V423" s="241"/>
      <c r="X423" s="272" t="s">
        <v>414</v>
      </c>
      <c r="AA423" s="271">
        <v>1</v>
      </c>
    </row>
    <row r="424" spans="3:27" s="271" customFormat="1" ht="37.5" customHeight="1">
      <c r="C424" s="439"/>
      <c r="D424" s="440"/>
      <c r="E424" s="445"/>
      <c r="F424" s="446"/>
      <c r="G424" s="273" t="s">
        <v>410</v>
      </c>
      <c r="H424" s="274" t="str">
        <f t="shared" ref="H424:M424" si="455">IF(COUNTIFS($G417:$G422,$G424,H417:H422,"&lt;&gt;")=0,"",SUMIF($G417:$G422,$G424,H417:H422))</f>
        <v/>
      </c>
      <c r="I424" s="274" t="str">
        <f t="shared" si="455"/>
        <v/>
      </c>
      <c r="J424" s="274" t="str">
        <f t="shared" si="455"/>
        <v/>
      </c>
      <c r="K424" s="274" t="str">
        <f t="shared" si="455"/>
        <v/>
      </c>
      <c r="L424" s="274" t="str">
        <f t="shared" si="455"/>
        <v/>
      </c>
      <c r="M424" s="274" t="str">
        <f t="shared" si="455"/>
        <v/>
      </c>
      <c r="N424" s="242" t="str">
        <f t="shared" ref="N424" si="456">IF(COUNT(H424:M424)=0,"",SUM(H424:M424))</f>
        <v/>
      </c>
      <c r="O424" s="274" t="str">
        <f t="shared" ref="O424:T424" si="457">IF(COUNTIFS($G417:$G422,$G424,O417:O422,"&lt;&gt;")=0,"",SUMIF($G417:$G422,$G424,O417:O422))</f>
        <v/>
      </c>
      <c r="P424" s="274" t="str">
        <f t="shared" si="457"/>
        <v/>
      </c>
      <c r="Q424" s="274" t="str">
        <f t="shared" si="457"/>
        <v/>
      </c>
      <c r="R424" s="274" t="str">
        <f t="shared" si="457"/>
        <v/>
      </c>
      <c r="S424" s="274" t="str">
        <f t="shared" si="457"/>
        <v/>
      </c>
      <c r="T424" s="274" t="str">
        <f t="shared" si="457"/>
        <v/>
      </c>
      <c r="U424" s="242" t="str">
        <f t="shared" ref="U424" si="458">IF(COUNT(O424:T424)=0,"",SUM(O424:T424))</f>
        <v/>
      </c>
      <c r="V424" s="242" t="str">
        <f t="shared" ref="V424" si="459">IF(COUNT(N424,U424)=0,"",SUM(N424,U424))</f>
        <v/>
      </c>
      <c r="X424" s="272" t="s">
        <v>414</v>
      </c>
      <c r="AA424" s="271">
        <v>2</v>
      </c>
    </row>
    <row r="425" spans="3:27" s="271" customFormat="1" ht="37.5" customHeight="1">
      <c r="C425" s="439"/>
      <c r="D425" s="438" t="s">
        <v>346</v>
      </c>
      <c r="E425" s="532"/>
      <c r="F425" s="534"/>
      <c r="G425" s="268" t="s">
        <v>406</v>
      </c>
      <c r="H425" s="303"/>
      <c r="I425" s="303"/>
      <c r="J425" s="303"/>
      <c r="K425" s="303"/>
      <c r="L425" s="303"/>
      <c r="M425" s="303"/>
      <c r="N425" s="270"/>
      <c r="O425" s="303"/>
      <c r="P425" s="303"/>
      <c r="Q425" s="303"/>
      <c r="R425" s="303"/>
      <c r="S425" s="303"/>
      <c r="T425" s="303"/>
      <c r="U425" s="270"/>
      <c r="V425" s="270"/>
    </row>
    <row r="426" spans="3:27" s="271" customFormat="1" ht="37.5" customHeight="1">
      <c r="C426" s="439"/>
      <c r="D426" s="439"/>
      <c r="E426" s="533"/>
      <c r="F426" s="535"/>
      <c r="G426" s="268" t="s">
        <v>410</v>
      </c>
      <c r="H426" s="303"/>
      <c r="I426" s="303"/>
      <c r="J426" s="303"/>
      <c r="K426" s="303"/>
      <c r="L426" s="303"/>
      <c r="M426" s="303"/>
      <c r="N426" s="269" t="str">
        <f>IF(COUNT(H426:M426)=0,"",SUM(H426:M426))</f>
        <v/>
      </c>
      <c r="O426" s="303"/>
      <c r="P426" s="303"/>
      <c r="Q426" s="303"/>
      <c r="R426" s="303"/>
      <c r="S426" s="303"/>
      <c r="T426" s="303"/>
      <c r="U426" s="269" t="str">
        <f>IF(COUNT(O426:T426)=0,"",SUM(O426:T426))</f>
        <v/>
      </c>
      <c r="V426" s="269" t="str">
        <f>IF(COUNT(N426,U426)=0,"",SUM(N426,U426))</f>
        <v/>
      </c>
    </row>
    <row r="427" spans="3:27" s="271" customFormat="1" ht="37.5" customHeight="1">
      <c r="C427" s="439"/>
      <c r="D427" s="439"/>
      <c r="E427" s="532"/>
      <c r="F427" s="534"/>
      <c r="G427" s="268" t="s">
        <v>406</v>
      </c>
      <c r="H427" s="303"/>
      <c r="I427" s="303"/>
      <c r="J427" s="303"/>
      <c r="K427" s="303"/>
      <c r="L427" s="303"/>
      <c r="M427" s="303"/>
      <c r="N427" s="270"/>
      <c r="O427" s="303"/>
      <c r="P427" s="303"/>
      <c r="Q427" s="303"/>
      <c r="R427" s="303"/>
      <c r="S427" s="303"/>
      <c r="T427" s="303"/>
      <c r="U427" s="270"/>
      <c r="V427" s="270"/>
    </row>
    <row r="428" spans="3:27" s="271" customFormat="1" ht="37.5" customHeight="1">
      <c r="C428" s="439"/>
      <c r="D428" s="439"/>
      <c r="E428" s="533"/>
      <c r="F428" s="535"/>
      <c r="G428" s="268" t="s">
        <v>410</v>
      </c>
      <c r="H428" s="303"/>
      <c r="I428" s="303"/>
      <c r="J428" s="303"/>
      <c r="K428" s="303"/>
      <c r="L428" s="303"/>
      <c r="M428" s="303"/>
      <c r="N428" s="269" t="str">
        <f t="shared" ref="N428" si="460">IF(COUNT(H428:M428)=0,"",SUM(H428:M428))</f>
        <v/>
      </c>
      <c r="O428" s="303"/>
      <c r="P428" s="303"/>
      <c r="Q428" s="303"/>
      <c r="R428" s="303"/>
      <c r="S428" s="303"/>
      <c r="T428" s="303"/>
      <c r="U428" s="269" t="str">
        <f t="shared" ref="U428" si="461">IF(COUNT(O428:T428)=0,"",SUM(O428:T428))</f>
        <v/>
      </c>
      <c r="V428" s="269" t="str">
        <f t="shared" ref="V428" si="462">IF(COUNT(N428,U428)=0,"",SUM(N428,U428))</f>
        <v/>
      </c>
    </row>
    <row r="429" spans="3:27" s="271" customFormat="1" ht="37.5" customHeight="1">
      <c r="C429" s="439"/>
      <c r="D429" s="439"/>
      <c r="E429" s="532"/>
      <c r="F429" s="534"/>
      <c r="G429" s="268" t="s">
        <v>406</v>
      </c>
      <c r="H429" s="303"/>
      <c r="I429" s="303"/>
      <c r="J429" s="303"/>
      <c r="K429" s="303"/>
      <c r="L429" s="303"/>
      <c r="M429" s="303"/>
      <c r="N429" s="270"/>
      <c r="O429" s="303"/>
      <c r="P429" s="303"/>
      <c r="Q429" s="303"/>
      <c r="R429" s="303"/>
      <c r="S429" s="303"/>
      <c r="T429" s="303"/>
      <c r="U429" s="270"/>
      <c r="V429" s="270"/>
    </row>
    <row r="430" spans="3:27" s="271" customFormat="1" ht="37.5" customHeight="1">
      <c r="C430" s="439"/>
      <c r="D430" s="439"/>
      <c r="E430" s="533"/>
      <c r="F430" s="535"/>
      <c r="G430" s="268" t="s">
        <v>410</v>
      </c>
      <c r="H430" s="303"/>
      <c r="I430" s="303"/>
      <c r="J430" s="303"/>
      <c r="K430" s="303"/>
      <c r="L430" s="303"/>
      <c r="M430" s="303"/>
      <c r="N430" s="269" t="str">
        <f t="shared" ref="N430" si="463">IF(COUNT(H430:M430)=0,"",SUM(H430:M430))</f>
        <v/>
      </c>
      <c r="O430" s="303"/>
      <c r="P430" s="303"/>
      <c r="Q430" s="303"/>
      <c r="R430" s="303"/>
      <c r="S430" s="303"/>
      <c r="T430" s="303"/>
      <c r="U430" s="269" t="str">
        <f t="shared" ref="U430" si="464">IF(COUNT(O430:T430)=0,"",SUM(O430:T430))</f>
        <v/>
      </c>
      <c r="V430" s="269" t="str">
        <f t="shared" ref="V430" si="465">IF(COUNT(N430,U430)=0,"",SUM(N430,U430))</f>
        <v/>
      </c>
    </row>
    <row r="431" spans="3:27" s="271" customFormat="1" ht="37.5" customHeight="1">
      <c r="C431" s="439"/>
      <c r="D431" s="439"/>
      <c r="E431" s="443" t="s">
        <v>118</v>
      </c>
      <c r="F431" s="444"/>
      <c r="G431" s="273" t="s">
        <v>406</v>
      </c>
      <c r="H431" s="274" t="str">
        <f>IF(COUNTIFS($G425:$G430,$G431,H425:H430,"&lt;&gt;")=0,"",SUMIF($G425:$G430,$G431,H425:H430))</f>
        <v/>
      </c>
      <c r="I431" s="274" t="str">
        <f t="shared" ref="I431:M431" si="466">IF(COUNTIFS($G425:$G430,$G431,I425:I430,"&lt;&gt;")=0,"",SUMIF($G425:$G430,$G431,I425:I430))</f>
        <v/>
      </c>
      <c r="J431" s="274" t="str">
        <f t="shared" si="466"/>
        <v/>
      </c>
      <c r="K431" s="274" t="str">
        <f t="shared" si="466"/>
        <v/>
      </c>
      <c r="L431" s="274" t="str">
        <f t="shared" si="466"/>
        <v/>
      </c>
      <c r="M431" s="274" t="str">
        <f t="shared" si="466"/>
        <v/>
      </c>
      <c r="N431" s="241"/>
      <c r="O431" s="274" t="str">
        <f>IF(COUNTIFS($G425:$G430,$G431,O425:O430,"&lt;&gt;")=0,"",SUMIF($G425:$G430,$G431,O425:O430))</f>
        <v/>
      </c>
      <c r="P431" s="274" t="str">
        <f t="shared" ref="P431:T431" si="467">IF(COUNTIFS($G425:$G430,$G431,P425:P430,"&lt;&gt;")=0,"",SUMIF($G425:$G430,$G431,P425:P430))</f>
        <v/>
      </c>
      <c r="Q431" s="274" t="str">
        <f t="shared" si="467"/>
        <v/>
      </c>
      <c r="R431" s="274" t="str">
        <f t="shared" si="467"/>
        <v/>
      </c>
      <c r="S431" s="274" t="str">
        <f t="shared" si="467"/>
        <v/>
      </c>
      <c r="T431" s="274" t="str">
        <f t="shared" si="467"/>
        <v/>
      </c>
      <c r="U431" s="241"/>
      <c r="V431" s="241"/>
      <c r="X431" s="272" t="s">
        <v>414</v>
      </c>
      <c r="AA431" s="271">
        <v>3</v>
      </c>
    </row>
    <row r="432" spans="3:27" s="271" customFormat="1" ht="37.5" customHeight="1">
      <c r="C432" s="439"/>
      <c r="D432" s="440"/>
      <c r="E432" s="445"/>
      <c r="F432" s="446"/>
      <c r="G432" s="273" t="s">
        <v>410</v>
      </c>
      <c r="H432" s="274" t="str">
        <f>IF(COUNTIFS($G425:$G430,$G432,H425:H430,"&lt;&gt;")=0,"",SUMIF($G425:$G430,$G432,H425:H430))</f>
        <v/>
      </c>
      <c r="I432" s="274" t="str">
        <f t="shared" ref="I432:M432" si="468">IF(COUNTIFS($G425:$G430,$G432,I425:I430,"&lt;&gt;")=0,"",SUMIF($G425:$G430,$G432,I425:I430))</f>
        <v/>
      </c>
      <c r="J432" s="274" t="str">
        <f t="shared" si="468"/>
        <v/>
      </c>
      <c r="K432" s="274" t="str">
        <f t="shared" si="468"/>
        <v/>
      </c>
      <c r="L432" s="274" t="str">
        <f t="shared" si="468"/>
        <v/>
      </c>
      <c r="M432" s="274" t="str">
        <f t="shared" si="468"/>
        <v/>
      </c>
      <c r="N432" s="242" t="str">
        <f t="shared" ref="N432" si="469">IF(COUNT(H432:M432)=0,"",SUM(H432:M432))</f>
        <v/>
      </c>
      <c r="O432" s="274" t="str">
        <f>IF(COUNTIFS($G425:$G430,$G432,O425:O430,"&lt;&gt;")=0,"",SUMIF($G425:$G430,$G432,O425:O430))</f>
        <v/>
      </c>
      <c r="P432" s="274" t="str">
        <f t="shared" ref="P432:T432" si="470">IF(COUNTIFS($G425:$G430,$G432,P425:P430,"&lt;&gt;")=0,"",SUMIF($G425:$G430,$G432,P425:P430))</f>
        <v/>
      </c>
      <c r="Q432" s="274" t="str">
        <f t="shared" si="470"/>
        <v/>
      </c>
      <c r="R432" s="274" t="str">
        <f t="shared" si="470"/>
        <v/>
      </c>
      <c r="S432" s="274" t="str">
        <f t="shared" si="470"/>
        <v/>
      </c>
      <c r="T432" s="274" t="str">
        <f t="shared" si="470"/>
        <v/>
      </c>
      <c r="U432" s="242" t="str">
        <f t="shared" ref="U432" si="471">IF(COUNT(O432:T432)=0,"",SUM(O432:T432))</f>
        <v/>
      </c>
      <c r="V432" s="242" t="str">
        <f t="shared" ref="V432" si="472">IF(COUNT(N432,U432)=0,"",SUM(N432,U432))</f>
        <v/>
      </c>
      <c r="X432" s="272" t="s">
        <v>414</v>
      </c>
      <c r="AA432" s="271">
        <v>4</v>
      </c>
    </row>
    <row r="433" spans="3:27" s="271" customFormat="1" ht="37.5" customHeight="1">
      <c r="C433" s="439"/>
      <c r="D433" s="438" t="s">
        <v>119</v>
      </c>
      <c r="E433" s="532"/>
      <c r="F433" s="534"/>
      <c r="G433" s="268" t="s">
        <v>406</v>
      </c>
      <c r="H433" s="303"/>
      <c r="I433" s="303"/>
      <c r="J433" s="303"/>
      <c r="K433" s="303"/>
      <c r="L433" s="303"/>
      <c r="M433" s="303"/>
      <c r="N433" s="270"/>
      <c r="O433" s="303"/>
      <c r="P433" s="303"/>
      <c r="Q433" s="303"/>
      <c r="R433" s="303"/>
      <c r="S433" s="303"/>
      <c r="T433" s="303"/>
      <c r="U433" s="270"/>
      <c r="V433" s="270"/>
    </row>
    <row r="434" spans="3:27" s="271" customFormat="1" ht="34.5">
      <c r="C434" s="439"/>
      <c r="D434" s="439"/>
      <c r="E434" s="533"/>
      <c r="F434" s="535"/>
      <c r="G434" s="268" t="s">
        <v>410</v>
      </c>
      <c r="H434" s="303"/>
      <c r="I434" s="303"/>
      <c r="J434" s="303"/>
      <c r="K434" s="303"/>
      <c r="L434" s="303"/>
      <c r="M434" s="303"/>
      <c r="N434" s="269" t="str">
        <f>IF(COUNT(H434:M434)=0,"",SUM(H434:M434))</f>
        <v/>
      </c>
      <c r="O434" s="303"/>
      <c r="P434" s="303"/>
      <c r="Q434" s="303"/>
      <c r="R434" s="303"/>
      <c r="S434" s="303"/>
      <c r="T434" s="303"/>
      <c r="U434" s="269" t="str">
        <f>IF(COUNT(O434:T434)=0,"",SUM(O434:T434))</f>
        <v/>
      </c>
      <c r="V434" s="269" t="str">
        <f>IF(COUNT(N434,U434)=0,"",SUM(N434,U434))</f>
        <v/>
      </c>
    </row>
    <row r="435" spans="3:27" s="271" customFormat="1" ht="34.5">
      <c r="C435" s="439"/>
      <c r="D435" s="439"/>
      <c r="E435" s="532"/>
      <c r="F435" s="534"/>
      <c r="G435" s="268" t="s">
        <v>406</v>
      </c>
      <c r="H435" s="303"/>
      <c r="I435" s="303"/>
      <c r="J435" s="303"/>
      <c r="K435" s="303"/>
      <c r="L435" s="303"/>
      <c r="M435" s="303"/>
      <c r="N435" s="270"/>
      <c r="O435" s="303"/>
      <c r="P435" s="303"/>
      <c r="Q435" s="303"/>
      <c r="R435" s="303"/>
      <c r="S435" s="303"/>
      <c r="T435" s="303"/>
      <c r="U435" s="270"/>
      <c r="V435" s="270"/>
    </row>
    <row r="436" spans="3:27" s="271" customFormat="1" ht="34.5">
      <c r="C436" s="439"/>
      <c r="D436" s="439"/>
      <c r="E436" s="533"/>
      <c r="F436" s="535"/>
      <c r="G436" s="268" t="s">
        <v>410</v>
      </c>
      <c r="H436" s="303"/>
      <c r="I436" s="303"/>
      <c r="J436" s="303"/>
      <c r="K436" s="303"/>
      <c r="L436" s="303"/>
      <c r="M436" s="303"/>
      <c r="N436" s="269" t="str">
        <f t="shared" ref="N436" si="473">IF(COUNT(H436:M436)=0,"",SUM(H436:M436))</f>
        <v/>
      </c>
      <c r="O436" s="303"/>
      <c r="P436" s="303"/>
      <c r="Q436" s="303"/>
      <c r="R436" s="303"/>
      <c r="S436" s="303"/>
      <c r="T436" s="303"/>
      <c r="U436" s="269" t="str">
        <f t="shared" ref="U436" si="474">IF(COUNT(O436:T436)=0,"",SUM(O436:T436))</f>
        <v/>
      </c>
      <c r="V436" s="269" t="str">
        <f t="shared" ref="V436" si="475">IF(COUNT(N436,U436)=0,"",SUM(N436,U436))</f>
        <v/>
      </c>
    </row>
    <row r="437" spans="3:27" s="271" customFormat="1" ht="34.5">
      <c r="C437" s="439"/>
      <c r="D437" s="439"/>
      <c r="E437" s="532"/>
      <c r="F437" s="534"/>
      <c r="G437" s="268" t="s">
        <v>406</v>
      </c>
      <c r="H437" s="303"/>
      <c r="I437" s="303"/>
      <c r="J437" s="303"/>
      <c r="K437" s="303"/>
      <c r="L437" s="303"/>
      <c r="M437" s="303"/>
      <c r="N437" s="270"/>
      <c r="O437" s="303"/>
      <c r="P437" s="303"/>
      <c r="Q437" s="303"/>
      <c r="R437" s="303"/>
      <c r="S437" s="303"/>
      <c r="T437" s="303"/>
      <c r="U437" s="270"/>
      <c r="V437" s="270"/>
    </row>
    <row r="438" spans="3:27" s="271" customFormat="1" ht="34.5">
      <c r="C438" s="439"/>
      <c r="D438" s="439"/>
      <c r="E438" s="533"/>
      <c r="F438" s="535"/>
      <c r="G438" s="268" t="s">
        <v>410</v>
      </c>
      <c r="H438" s="303"/>
      <c r="I438" s="303"/>
      <c r="J438" s="303"/>
      <c r="K438" s="303"/>
      <c r="L438" s="303"/>
      <c r="M438" s="303"/>
      <c r="N438" s="269" t="str">
        <f t="shared" ref="N438" si="476">IF(COUNT(H438:M438)=0,"",SUM(H438:M438))</f>
        <v/>
      </c>
      <c r="O438" s="303"/>
      <c r="P438" s="303"/>
      <c r="Q438" s="303"/>
      <c r="R438" s="303"/>
      <c r="S438" s="303"/>
      <c r="T438" s="303"/>
      <c r="U438" s="269" t="str">
        <f t="shared" ref="U438" si="477">IF(COUNT(O438:T438)=0,"",SUM(O438:T438))</f>
        <v/>
      </c>
      <c r="V438" s="269" t="str">
        <f t="shared" ref="V438" si="478">IF(COUNT(N438,U438)=0,"",SUM(N438,U438))</f>
        <v/>
      </c>
    </row>
    <row r="439" spans="3:27" s="271" customFormat="1" ht="34.5">
      <c r="C439" s="439"/>
      <c r="D439" s="439"/>
      <c r="E439" s="443" t="s">
        <v>118</v>
      </c>
      <c r="F439" s="444"/>
      <c r="G439" s="273" t="s">
        <v>406</v>
      </c>
      <c r="H439" s="274" t="str">
        <f>IF(COUNTIFS($G433:$G438,$G439,H433:H438,"&lt;&gt;")=0,"",SUMIF($G433:$G438,$G439,H433:H438))</f>
        <v/>
      </c>
      <c r="I439" s="274" t="str">
        <f t="shared" ref="I439:M439" si="479">IF(COUNTIFS($G433:$G438,$G439,I433:I438,"&lt;&gt;")=0,"",SUMIF($G433:$G438,$G439,I433:I438))</f>
        <v/>
      </c>
      <c r="J439" s="274" t="str">
        <f t="shared" si="479"/>
        <v/>
      </c>
      <c r="K439" s="274" t="str">
        <f t="shared" si="479"/>
        <v/>
      </c>
      <c r="L439" s="274" t="str">
        <f t="shared" si="479"/>
        <v/>
      </c>
      <c r="M439" s="274" t="str">
        <f t="shared" si="479"/>
        <v/>
      </c>
      <c r="N439" s="241"/>
      <c r="O439" s="274" t="str">
        <f>IF(COUNTIFS($G433:$G438,$G439,O433:O438,"&lt;&gt;")=0,"",SUMIF($G433:$G438,$G439,O433:O438))</f>
        <v/>
      </c>
      <c r="P439" s="274" t="str">
        <f t="shared" ref="P439:T439" si="480">IF(COUNTIFS($G433:$G438,$G439,P433:P438,"&lt;&gt;")=0,"",SUMIF($G433:$G438,$G439,P433:P438))</f>
        <v/>
      </c>
      <c r="Q439" s="274" t="str">
        <f t="shared" si="480"/>
        <v/>
      </c>
      <c r="R439" s="274" t="str">
        <f t="shared" si="480"/>
        <v/>
      </c>
      <c r="S439" s="274" t="str">
        <f t="shared" si="480"/>
        <v/>
      </c>
      <c r="T439" s="274" t="str">
        <f t="shared" si="480"/>
        <v/>
      </c>
      <c r="U439" s="241"/>
      <c r="V439" s="241"/>
      <c r="X439" s="272" t="s">
        <v>414</v>
      </c>
      <c r="AA439" s="271">
        <v>5</v>
      </c>
    </row>
    <row r="440" spans="3:27" s="271" customFormat="1" ht="34.5">
      <c r="C440" s="439"/>
      <c r="D440" s="440"/>
      <c r="E440" s="445"/>
      <c r="F440" s="446"/>
      <c r="G440" s="273" t="s">
        <v>410</v>
      </c>
      <c r="H440" s="274" t="str">
        <f>IF(COUNTIFS($G433:$G438,$G440,H433:H438,"&lt;&gt;")=0,"",SUMIF($G433:$G438,$G440,H433:H438))</f>
        <v/>
      </c>
      <c r="I440" s="274" t="str">
        <f t="shared" ref="I440:M440" si="481">IF(COUNTIFS($G433:$G438,$G440,I433:I438,"&lt;&gt;")=0,"",SUMIF($G433:$G438,$G440,I433:I438))</f>
        <v/>
      </c>
      <c r="J440" s="274" t="str">
        <f t="shared" si="481"/>
        <v/>
      </c>
      <c r="K440" s="274" t="str">
        <f t="shared" si="481"/>
        <v/>
      </c>
      <c r="L440" s="274" t="str">
        <f t="shared" si="481"/>
        <v/>
      </c>
      <c r="M440" s="274" t="str">
        <f t="shared" si="481"/>
        <v/>
      </c>
      <c r="N440" s="242" t="str">
        <f t="shared" ref="N440" si="482">IF(COUNT(H440:M440)=0,"",SUM(H440:M440))</f>
        <v/>
      </c>
      <c r="O440" s="274" t="str">
        <f>IF(COUNTIFS($G433:$G438,$G440,O433:O438,"&lt;&gt;")=0,"",SUMIF($G433:$G438,$G440,O433:O438))</f>
        <v/>
      </c>
      <c r="P440" s="274" t="str">
        <f t="shared" ref="P440:T440" si="483">IF(COUNTIFS($G433:$G438,$G440,P433:P438,"&lt;&gt;")=0,"",SUMIF($G433:$G438,$G440,P433:P438))</f>
        <v/>
      </c>
      <c r="Q440" s="274" t="str">
        <f t="shared" si="483"/>
        <v/>
      </c>
      <c r="R440" s="274" t="str">
        <f t="shared" si="483"/>
        <v/>
      </c>
      <c r="S440" s="274" t="str">
        <f t="shared" si="483"/>
        <v/>
      </c>
      <c r="T440" s="274" t="str">
        <f t="shared" si="483"/>
        <v/>
      </c>
      <c r="U440" s="242" t="str">
        <f t="shared" ref="U440" si="484">IF(COUNT(O440:T440)=0,"",SUM(O440:T440))</f>
        <v/>
      </c>
      <c r="V440" s="242" t="str">
        <f t="shared" ref="V440" si="485">IF(COUNT(N440,U440)=0,"",SUM(N440,U440))</f>
        <v/>
      </c>
      <c r="X440" s="272" t="s">
        <v>414</v>
      </c>
      <c r="AA440" s="271">
        <v>6</v>
      </c>
    </row>
    <row r="441" spans="3:27" s="271" customFormat="1" ht="37.5" customHeight="1">
      <c r="C441" s="439"/>
      <c r="D441" s="438" t="s">
        <v>120</v>
      </c>
      <c r="E441" s="532"/>
      <c r="F441" s="534"/>
      <c r="G441" s="268" t="s">
        <v>406</v>
      </c>
      <c r="H441" s="303"/>
      <c r="I441" s="303"/>
      <c r="J441" s="303"/>
      <c r="K441" s="303"/>
      <c r="L441" s="303"/>
      <c r="M441" s="303"/>
      <c r="N441" s="270"/>
      <c r="O441" s="303"/>
      <c r="P441" s="303"/>
      <c r="Q441" s="303"/>
      <c r="R441" s="303"/>
      <c r="S441" s="303"/>
      <c r="T441" s="303"/>
      <c r="U441" s="270"/>
      <c r="V441" s="270"/>
    </row>
    <row r="442" spans="3:27" s="271" customFormat="1" ht="34.5">
      <c r="C442" s="439"/>
      <c r="D442" s="439"/>
      <c r="E442" s="533"/>
      <c r="F442" s="535"/>
      <c r="G442" s="268" t="s">
        <v>410</v>
      </c>
      <c r="H442" s="303"/>
      <c r="I442" s="303"/>
      <c r="J442" s="303"/>
      <c r="K442" s="303"/>
      <c r="L442" s="303"/>
      <c r="M442" s="303"/>
      <c r="N442" s="269" t="str">
        <f>IF(COUNT(H442:M442)=0,"",SUM(H442:M442))</f>
        <v/>
      </c>
      <c r="O442" s="303"/>
      <c r="P442" s="303"/>
      <c r="Q442" s="303"/>
      <c r="R442" s="303"/>
      <c r="S442" s="303"/>
      <c r="T442" s="303"/>
      <c r="U442" s="269" t="str">
        <f>IF(COUNT(O442:T442)=0,"",SUM(O442:T442))</f>
        <v/>
      </c>
      <c r="V442" s="269" t="str">
        <f>IF(COUNT(N442,U442)=0,"",SUM(N442,U442))</f>
        <v/>
      </c>
    </row>
    <row r="443" spans="3:27" s="271" customFormat="1" ht="34.5">
      <c r="C443" s="439"/>
      <c r="D443" s="439"/>
      <c r="E443" s="532"/>
      <c r="F443" s="534"/>
      <c r="G443" s="268" t="s">
        <v>406</v>
      </c>
      <c r="H443" s="303"/>
      <c r="I443" s="303"/>
      <c r="J443" s="303"/>
      <c r="K443" s="303"/>
      <c r="L443" s="303"/>
      <c r="M443" s="303"/>
      <c r="N443" s="270"/>
      <c r="O443" s="303"/>
      <c r="P443" s="303"/>
      <c r="Q443" s="303"/>
      <c r="R443" s="303"/>
      <c r="S443" s="303"/>
      <c r="T443" s="303"/>
      <c r="U443" s="270"/>
      <c r="V443" s="270"/>
    </row>
    <row r="444" spans="3:27" s="271" customFormat="1" ht="34.5">
      <c r="C444" s="439"/>
      <c r="D444" s="439"/>
      <c r="E444" s="533"/>
      <c r="F444" s="535"/>
      <c r="G444" s="268" t="s">
        <v>410</v>
      </c>
      <c r="H444" s="303"/>
      <c r="I444" s="303"/>
      <c r="J444" s="303"/>
      <c r="K444" s="303"/>
      <c r="L444" s="303"/>
      <c r="M444" s="303"/>
      <c r="N444" s="269" t="str">
        <f t="shared" ref="N444" si="486">IF(COUNT(H444:M444)=0,"",SUM(H444:M444))</f>
        <v/>
      </c>
      <c r="O444" s="303"/>
      <c r="P444" s="303"/>
      <c r="Q444" s="303"/>
      <c r="R444" s="303"/>
      <c r="S444" s="303"/>
      <c r="T444" s="303"/>
      <c r="U444" s="269" t="str">
        <f t="shared" ref="U444" si="487">IF(COUNT(O444:T444)=0,"",SUM(O444:T444))</f>
        <v/>
      </c>
      <c r="V444" s="269" t="str">
        <f t="shared" ref="V444" si="488">IF(COUNT(N444,U444)=0,"",SUM(N444,U444))</f>
        <v/>
      </c>
    </row>
    <row r="445" spans="3:27" s="271" customFormat="1" ht="34.5">
      <c r="C445" s="439"/>
      <c r="D445" s="439"/>
      <c r="E445" s="532"/>
      <c r="F445" s="534"/>
      <c r="G445" s="268" t="s">
        <v>406</v>
      </c>
      <c r="H445" s="303"/>
      <c r="I445" s="303"/>
      <c r="J445" s="303"/>
      <c r="K445" s="303"/>
      <c r="L445" s="303"/>
      <c r="M445" s="303"/>
      <c r="N445" s="270"/>
      <c r="O445" s="303"/>
      <c r="P445" s="303"/>
      <c r="Q445" s="303"/>
      <c r="R445" s="303"/>
      <c r="S445" s="303"/>
      <c r="T445" s="303"/>
      <c r="U445" s="270"/>
      <c r="V445" s="270"/>
    </row>
    <row r="446" spans="3:27" s="271" customFormat="1" ht="34.5">
      <c r="C446" s="439"/>
      <c r="D446" s="439"/>
      <c r="E446" s="533"/>
      <c r="F446" s="535"/>
      <c r="G446" s="268" t="s">
        <v>410</v>
      </c>
      <c r="H446" s="303"/>
      <c r="I446" s="303"/>
      <c r="J446" s="303"/>
      <c r="K446" s="303"/>
      <c r="L446" s="303"/>
      <c r="M446" s="303"/>
      <c r="N446" s="269" t="str">
        <f t="shared" ref="N446" si="489">IF(COUNT(H446:M446)=0,"",SUM(H446:M446))</f>
        <v/>
      </c>
      <c r="O446" s="303"/>
      <c r="P446" s="303"/>
      <c r="Q446" s="303"/>
      <c r="R446" s="303"/>
      <c r="S446" s="303"/>
      <c r="T446" s="303"/>
      <c r="U446" s="269" t="str">
        <f t="shared" ref="U446" si="490">IF(COUNT(O446:T446)=0,"",SUM(O446:T446))</f>
        <v/>
      </c>
      <c r="V446" s="269" t="str">
        <f t="shared" ref="V446" si="491">IF(COUNT(N446,U446)=0,"",SUM(N446,U446))</f>
        <v/>
      </c>
    </row>
    <row r="447" spans="3:27" s="271" customFormat="1" ht="34.5">
      <c r="C447" s="439"/>
      <c r="D447" s="439"/>
      <c r="E447" s="443" t="s">
        <v>118</v>
      </c>
      <c r="F447" s="444"/>
      <c r="G447" s="273" t="s">
        <v>406</v>
      </c>
      <c r="H447" s="274" t="str">
        <f>IF(COUNTIFS($G441:$G446,$G447,H441:H446,"&lt;&gt;")=0,"",SUMIF($G441:$G446,$G447,H441:H446))</f>
        <v/>
      </c>
      <c r="I447" s="274" t="str">
        <f t="shared" ref="I447:M447" si="492">IF(COUNTIFS($G441:$G446,$G447,I441:I446,"&lt;&gt;")=0,"",SUMIF($G441:$G446,$G447,I441:I446))</f>
        <v/>
      </c>
      <c r="J447" s="274" t="str">
        <f t="shared" si="492"/>
        <v/>
      </c>
      <c r="K447" s="274" t="str">
        <f t="shared" si="492"/>
        <v/>
      </c>
      <c r="L447" s="274" t="str">
        <f t="shared" si="492"/>
        <v/>
      </c>
      <c r="M447" s="274" t="str">
        <f t="shared" si="492"/>
        <v/>
      </c>
      <c r="N447" s="241"/>
      <c r="O447" s="274" t="str">
        <f>IF(COUNTIFS($G441:$G446,$G447,O441:O446,"&lt;&gt;")=0,"",SUMIF($G441:$G446,$G447,O441:O446))</f>
        <v/>
      </c>
      <c r="P447" s="274" t="str">
        <f t="shared" ref="P447:T447" si="493">IF(COUNTIFS($G441:$G446,$G447,P441:P446,"&lt;&gt;")=0,"",SUMIF($G441:$G446,$G447,P441:P446))</f>
        <v/>
      </c>
      <c r="Q447" s="274" t="str">
        <f t="shared" si="493"/>
        <v/>
      </c>
      <c r="R447" s="274" t="str">
        <f t="shared" si="493"/>
        <v/>
      </c>
      <c r="S447" s="274" t="str">
        <f t="shared" si="493"/>
        <v/>
      </c>
      <c r="T447" s="274" t="str">
        <f t="shared" si="493"/>
        <v/>
      </c>
      <c r="U447" s="241"/>
      <c r="V447" s="241"/>
      <c r="X447" s="272" t="s">
        <v>414</v>
      </c>
      <c r="AA447" s="271">
        <v>7</v>
      </c>
    </row>
    <row r="448" spans="3:27" s="271" customFormat="1" ht="34.5">
      <c r="C448" s="439"/>
      <c r="D448" s="440"/>
      <c r="E448" s="445"/>
      <c r="F448" s="446"/>
      <c r="G448" s="273" t="s">
        <v>410</v>
      </c>
      <c r="H448" s="274" t="str">
        <f>IF(COUNTIFS($G441:$G446,$G448,H441:H446,"&lt;&gt;")=0,"",SUMIF($G441:$G446,$G448,H441:H446))</f>
        <v/>
      </c>
      <c r="I448" s="274" t="str">
        <f t="shared" ref="I448:M448" si="494">IF(COUNTIFS($G441:$G446,$G448,I441:I446,"&lt;&gt;")=0,"",SUMIF($G441:$G446,$G448,I441:I446))</f>
        <v/>
      </c>
      <c r="J448" s="274" t="str">
        <f t="shared" si="494"/>
        <v/>
      </c>
      <c r="K448" s="274" t="str">
        <f t="shared" si="494"/>
        <v/>
      </c>
      <c r="L448" s="274" t="str">
        <f t="shared" si="494"/>
        <v/>
      </c>
      <c r="M448" s="274" t="str">
        <f t="shared" si="494"/>
        <v/>
      </c>
      <c r="N448" s="242" t="str">
        <f t="shared" ref="N448" si="495">IF(COUNT(H448:M448)=0,"",SUM(H448:M448))</f>
        <v/>
      </c>
      <c r="O448" s="274" t="str">
        <f>IF(COUNTIFS($G441:$G446,$G448,O441:O446,"&lt;&gt;")=0,"",SUMIF($G441:$G446,$G448,O441:O446))</f>
        <v/>
      </c>
      <c r="P448" s="274" t="str">
        <f t="shared" ref="P448:T448" si="496">IF(COUNTIFS($G441:$G446,$G448,P441:P446,"&lt;&gt;")=0,"",SUMIF($G441:$G446,$G448,P441:P446))</f>
        <v/>
      </c>
      <c r="Q448" s="274" t="str">
        <f t="shared" si="496"/>
        <v/>
      </c>
      <c r="R448" s="274" t="str">
        <f t="shared" si="496"/>
        <v/>
      </c>
      <c r="S448" s="274" t="str">
        <f t="shared" si="496"/>
        <v/>
      </c>
      <c r="T448" s="274" t="str">
        <f t="shared" si="496"/>
        <v/>
      </c>
      <c r="U448" s="242" t="str">
        <f t="shared" ref="U448" si="497">IF(COUNT(O448:T448)=0,"",SUM(O448:T448))</f>
        <v/>
      </c>
      <c r="V448" s="242" t="str">
        <f t="shared" ref="V448" si="498">IF(COUNT(N448,U448)=0,"",SUM(N448,U448))</f>
        <v/>
      </c>
      <c r="X448" s="272" t="s">
        <v>414</v>
      </c>
      <c r="AA448" s="271">
        <v>8</v>
      </c>
    </row>
    <row r="449" spans="3:27" s="271" customFormat="1" ht="34.5">
      <c r="C449" s="439"/>
      <c r="D449" s="437" t="s">
        <v>121</v>
      </c>
      <c r="E449" s="437"/>
      <c r="F449" s="437"/>
      <c r="G449" s="273" t="s">
        <v>406</v>
      </c>
      <c r="H449" s="274" t="str">
        <f>IF(COUNT(H423,H431,H439,H447)=0,"",SUM(H423,H431,H439,H447))</f>
        <v/>
      </c>
      <c r="I449" s="274" t="str">
        <f t="shared" ref="I449:M449" si="499">IF(COUNT(I423,I431,I439,I447)=0,"",SUM(I423,I431,I439,I447))</f>
        <v/>
      </c>
      <c r="J449" s="274" t="str">
        <f t="shared" si="499"/>
        <v/>
      </c>
      <c r="K449" s="274" t="str">
        <f t="shared" si="499"/>
        <v/>
      </c>
      <c r="L449" s="274" t="str">
        <f t="shared" si="499"/>
        <v/>
      </c>
      <c r="M449" s="274" t="str">
        <f t="shared" si="499"/>
        <v/>
      </c>
      <c r="N449" s="241"/>
      <c r="O449" s="274" t="str">
        <f>IF(COUNT(O423,O431,O439,O447)=0,"",SUM(O423,O431,O439,O447))</f>
        <v/>
      </c>
      <c r="P449" s="274" t="str">
        <f t="shared" ref="P449:T449" si="500">IF(COUNT(P423,P431,P439,P447)=0,"",SUM(P423,P431,P439,P447))</f>
        <v/>
      </c>
      <c r="Q449" s="274" t="str">
        <f t="shared" si="500"/>
        <v/>
      </c>
      <c r="R449" s="274" t="str">
        <f t="shared" si="500"/>
        <v/>
      </c>
      <c r="S449" s="274" t="str">
        <f t="shared" si="500"/>
        <v/>
      </c>
      <c r="T449" s="274" t="str">
        <f t="shared" si="500"/>
        <v/>
      </c>
      <c r="U449" s="241"/>
      <c r="V449" s="241"/>
      <c r="X449" s="272" t="s">
        <v>414</v>
      </c>
    </row>
    <row r="450" spans="3:27" s="271" customFormat="1" ht="34.5">
      <c r="C450" s="440"/>
      <c r="D450" s="437"/>
      <c r="E450" s="437"/>
      <c r="F450" s="437"/>
      <c r="G450" s="273" t="s">
        <v>410</v>
      </c>
      <c r="H450" s="274" t="str">
        <f>IF(COUNT(H424,H432,H440,H448)=0,"",SUM(H424,H432,H440,H448))</f>
        <v/>
      </c>
      <c r="I450" s="274" t="str">
        <f t="shared" ref="I450:M450" si="501">IF(COUNT(I424,I432,I440,I448)=0,"",SUM(I424,I432,I440,I448))</f>
        <v/>
      </c>
      <c r="J450" s="274" t="str">
        <f t="shared" si="501"/>
        <v/>
      </c>
      <c r="K450" s="274" t="str">
        <f t="shared" si="501"/>
        <v/>
      </c>
      <c r="L450" s="274" t="str">
        <f t="shared" si="501"/>
        <v/>
      </c>
      <c r="M450" s="274" t="str">
        <f t="shared" si="501"/>
        <v/>
      </c>
      <c r="N450" s="242" t="str">
        <f t="shared" ref="N450" si="502">IF(COUNT(H450:M450)=0,"",SUM(H450:M450))</f>
        <v/>
      </c>
      <c r="O450" s="274" t="str">
        <f>IF(COUNT(O424,O432,O440,O448)=0,"",SUM(O424,O432,O440,O448))</f>
        <v/>
      </c>
      <c r="P450" s="274" t="str">
        <f t="shared" ref="P450:T450" si="503">IF(COUNT(P424,P432,P440,P448)=0,"",SUM(P424,P432,P440,P448))</f>
        <v/>
      </c>
      <c r="Q450" s="274" t="str">
        <f t="shared" si="503"/>
        <v/>
      </c>
      <c r="R450" s="274" t="str">
        <f t="shared" si="503"/>
        <v/>
      </c>
      <c r="S450" s="274" t="str">
        <f t="shared" si="503"/>
        <v/>
      </c>
      <c r="T450" s="274" t="str">
        <f t="shared" si="503"/>
        <v/>
      </c>
      <c r="U450" s="242" t="str">
        <f t="shared" ref="U450" si="504">IF(COUNT(O450:T450)=0,"",SUM(O450:T450))</f>
        <v/>
      </c>
      <c r="V450" s="242" t="str">
        <f t="shared" ref="V450" si="505">IF(COUNT(N450,U450)=0,"",SUM(N450,U450))</f>
        <v/>
      </c>
      <c r="X450" s="272" t="s">
        <v>414</v>
      </c>
    </row>
    <row r="451" spans="3:27" s="76" customFormat="1" ht="18.75" customHeight="1">
      <c r="C451" s="78" t="s">
        <v>296</v>
      </c>
      <c r="D451" s="73"/>
      <c r="E451" s="73"/>
      <c r="F451" s="73"/>
      <c r="G451" s="74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AA451" s="324"/>
    </row>
    <row r="452" spans="3:27" s="76" customFormat="1" ht="18.75" customHeight="1">
      <c r="C452" s="338"/>
      <c r="D452" s="339"/>
      <c r="E452" s="339"/>
      <c r="F452" s="339"/>
      <c r="G452" s="340"/>
      <c r="H452" s="339"/>
      <c r="I452" s="339"/>
      <c r="J452" s="339"/>
      <c r="K452" s="339"/>
      <c r="L452" s="339"/>
      <c r="M452" s="339"/>
      <c r="N452" s="339"/>
      <c r="O452" s="339"/>
      <c r="P452" s="339"/>
      <c r="Q452" s="339"/>
      <c r="R452" s="339"/>
      <c r="S452" s="339"/>
      <c r="T452" s="339"/>
      <c r="U452" s="339"/>
      <c r="V452" s="339"/>
      <c r="AA452" s="324"/>
    </row>
    <row r="453" spans="3:27" s="76" customFormat="1" ht="18.75" customHeight="1">
      <c r="C453" s="338"/>
      <c r="D453" s="339"/>
      <c r="E453" s="339"/>
      <c r="F453" s="339"/>
      <c r="G453" s="340"/>
      <c r="H453" s="339"/>
      <c r="I453" s="339"/>
      <c r="J453" s="339"/>
      <c r="K453" s="339"/>
      <c r="L453" s="339"/>
      <c r="M453" s="339"/>
      <c r="N453" s="339"/>
      <c r="O453" s="339"/>
      <c r="P453" s="339"/>
      <c r="Q453" s="339"/>
      <c r="R453" s="339"/>
      <c r="S453" s="339"/>
      <c r="T453" s="339"/>
      <c r="U453" s="339"/>
      <c r="V453" s="339"/>
      <c r="AA453" s="324"/>
    </row>
    <row r="454" spans="3:27" s="76" customFormat="1" ht="18.75" customHeight="1">
      <c r="C454" s="338"/>
      <c r="D454" s="339"/>
      <c r="E454" s="339"/>
      <c r="F454" s="339"/>
      <c r="G454" s="340"/>
      <c r="H454" s="339"/>
      <c r="I454" s="339"/>
      <c r="J454" s="339"/>
      <c r="K454" s="339"/>
      <c r="L454" s="339"/>
      <c r="M454" s="339"/>
      <c r="N454" s="339"/>
      <c r="O454" s="339"/>
      <c r="P454" s="339"/>
      <c r="Q454" s="339"/>
      <c r="R454" s="339"/>
      <c r="S454" s="339"/>
      <c r="T454" s="339"/>
      <c r="U454" s="339"/>
      <c r="V454" s="339"/>
      <c r="AA454" s="324"/>
    </row>
    <row r="455" spans="3:27" s="76" customFormat="1" ht="18.75" customHeight="1">
      <c r="C455" s="338"/>
      <c r="D455" s="339"/>
      <c r="E455" s="339"/>
      <c r="F455" s="339"/>
      <c r="G455" s="340"/>
      <c r="H455" s="339"/>
      <c r="I455" s="339"/>
      <c r="J455" s="339"/>
      <c r="K455" s="339"/>
      <c r="L455" s="339"/>
      <c r="M455" s="339"/>
      <c r="N455" s="339"/>
      <c r="O455" s="339"/>
      <c r="P455" s="339"/>
      <c r="Q455" s="339"/>
      <c r="R455" s="339"/>
      <c r="S455" s="339"/>
      <c r="T455" s="339"/>
      <c r="U455" s="339"/>
      <c r="V455" s="339"/>
      <c r="AA455" s="324"/>
    </row>
    <row r="456" spans="3:27" s="76" customFormat="1" ht="18.75" customHeight="1">
      <c r="C456" s="338"/>
      <c r="D456" s="339"/>
      <c r="E456" s="339"/>
      <c r="F456" s="339"/>
      <c r="G456" s="340"/>
      <c r="H456" s="339"/>
      <c r="I456" s="339"/>
      <c r="J456" s="339"/>
      <c r="K456" s="339"/>
      <c r="L456" s="339"/>
      <c r="M456" s="339"/>
      <c r="N456" s="339"/>
      <c r="O456" s="339"/>
      <c r="P456" s="339"/>
      <c r="Q456" s="339"/>
      <c r="R456" s="339"/>
      <c r="S456" s="339"/>
      <c r="T456" s="339"/>
      <c r="U456" s="339"/>
      <c r="V456" s="339"/>
      <c r="AA456" s="324"/>
    </row>
    <row r="457" spans="3:27" s="76" customFormat="1" ht="18.75" customHeight="1">
      <c r="C457" s="338"/>
      <c r="D457" s="339"/>
      <c r="E457" s="339"/>
      <c r="F457" s="339"/>
      <c r="G457" s="340"/>
      <c r="H457" s="339"/>
      <c r="I457" s="339"/>
      <c r="J457" s="339"/>
      <c r="K457" s="339"/>
      <c r="L457" s="339"/>
      <c r="M457" s="339"/>
      <c r="N457" s="339"/>
      <c r="O457" s="339"/>
      <c r="P457" s="339"/>
      <c r="Q457" s="339"/>
      <c r="R457" s="339"/>
      <c r="S457" s="339"/>
      <c r="T457" s="339"/>
      <c r="U457" s="339"/>
      <c r="V457" s="339"/>
      <c r="AA457" s="324"/>
    </row>
    <row r="458" spans="3:27" s="76" customFormat="1" ht="18.75" customHeight="1">
      <c r="C458" s="338"/>
      <c r="D458" s="339"/>
      <c r="E458" s="339"/>
      <c r="F458" s="339"/>
      <c r="G458" s="340"/>
      <c r="H458" s="339"/>
      <c r="I458" s="339"/>
      <c r="J458" s="339"/>
      <c r="K458" s="339"/>
      <c r="L458" s="339"/>
      <c r="M458" s="339"/>
      <c r="N458" s="339"/>
      <c r="O458" s="339"/>
      <c r="P458" s="339"/>
      <c r="Q458" s="339"/>
      <c r="R458" s="339"/>
      <c r="S458" s="339"/>
      <c r="T458" s="339"/>
      <c r="U458" s="339"/>
      <c r="V458" s="339"/>
      <c r="AA458" s="324"/>
    </row>
    <row r="459" spans="3:27" s="76" customFormat="1" ht="18.75" customHeight="1">
      <c r="C459" s="338"/>
      <c r="D459" s="339"/>
      <c r="E459" s="339"/>
      <c r="F459" s="339"/>
      <c r="G459" s="340"/>
      <c r="H459" s="339"/>
      <c r="I459" s="339"/>
      <c r="J459" s="339"/>
      <c r="K459" s="339"/>
      <c r="L459" s="339"/>
      <c r="M459" s="339"/>
      <c r="N459" s="339"/>
      <c r="O459" s="339"/>
      <c r="P459" s="339"/>
      <c r="Q459" s="339"/>
      <c r="R459" s="339"/>
      <c r="S459" s="339"/>
      <c r="T459" s="339"/>
      <c r="U459" s="339"/>
      <c r="V459" s="339"/>
      <c r="AA459" s="324"/>
    </row>
    <row r="460" spans="3:27" s="76" customFormat="1" ht="18.75" customHeight="1">
      <c r="C460" s="338"/>
      <c r="D460" s="339"/>
      <c r="E460" s="339"/>
      <c r="F460" s="339"/>
      <c r="G460" s="340"/>
      <c r="H460" s="339"/>
      <c r="I460" s="339"/>
      <c r="J460" s="339"/>
      <c r="K460" s="339"/>
      <c r="L460" s="339"/>
      <c r="M460" s="339"/>
      <c r="N460" s="339"/>
      <c r="O460" s="339"/>
      <c r="P460" s="339"/>
      <c r="Q460" s="339"/>
      <c r="R460" s="339"/>
      <c r="S460" s="339"/>
      <c r="T460" s="339"/>
      <c r="U460" s="339"/>
      <c r="V460" s="339"/>
      <c r="AA460" s="324"/>
    </row>
    <row r="461" spans="3:27" ht="18.75" customHeight="1">
      <c r="C461" s="341"/>
      <c r="D461" s="341"/>
      <c r="E461" s="341"/>
      <c r="F461" s="341"/>
      <c r="G461" s="341"/>
      <c r="H461" s="342"/>
      <c r="I461" s="342"/>
      <c r="J461" s="342"/>
      <c r="K461" s="342"/>
      <c r="L461" s="342"/>
      <c r="M461" s="342"/>
      <c r="N461" s="342"/>
      <c r="O461" s="342"/>
      <c r="P461" s="342"/>
      <c r="Q461" s="342"/>
      <c r="R461" s="342"/>
      <c r="S461" s="342"/>
      <c r="T461" s="342"/>
      <c r="U461" s="342"/>
      <c r="V461" s="342"/>
    </row>
    <row r="462" spans="3:27" ht="21.95" customHeight="1">
      <c r="C462" s="61" t="s">
        <v>347</v>
      </c>
    </row>
    <row r="463" spans="3:27" ht="21.95" customHeight="1">
      <c r="C463" s="61"/>
    </row>
    <row r="464" spans="3:27" ht="21.95" customHeight="1">
      <c r="C464" s="65" t="s">
        <v>194</v>
      </c>
      <c r="D464" s="66"/>
      <c r="E464" s="66"/>
      <c r="F464" s="66"/>
      <c r="G464" s="66"/>
      <c r="H464" s="66"/>
      <c r="I464" s="66"/>
      <c r="J464" s="66"/>
      <c r="K464" s="66"/>
    </row>
    <row r="465" spans="3:27" ht="21.95" customHeight="1">
      <c r="C465" s="51" t="s">
        <v>28</v>
      </c>
      <c r="E465" s="11" t="s">
        <v>356</v>
      </c>
      <c r="F465" s="209" t="str">
        <f>F6</f>
        <v>（エリア指定断面）</v>
      </c>
    </row>
    <row r="466" spans="3:27" s="68" customFormat="1" ht="21.95" customHeight="1">
      <c r="C466" s="454" t="s">
        <v>103</v>
      </c>
      <c r="D466" s="455"/>
      <c r="E466" s="458" t="s">
        <v>24</v>
      </c>
      <c r="F466" s="458" t="s">
        <v>112</v>
      </c>
      <c r="G466" s="458" t="s">
        <v>113</v>
      </c>
      <c r="H466" s="19" t="s">
        <v>79</v>
      </c>
      <c r="I466" s="19" t="s">
        <v>80</v>
      </c>
      <c r="J466" s="19" t="s">
        <v>81</v>
      </c>
      <c r="K466" s="19" t="s">
        <v>82</v>
      </c>
      <c r="L466" s="19" t="s">
        <v>83</v>
      </c>
      <c r="M466" s="19" t="s">
        <v>84</v>
      </c>
      <c r="N466" s="19" t="s">
        <v>98</v>
      </c>
      <c r="O466" s="19" t="s">
        <v>85</v>
      </c>
      <c r="P466" s="19" t="s">
        <v>86</v>
      </c>
      <c r="Q466" s="19" t="s">
        <v>87</v>
      </c>
      <c r="R466" s="19" t="s">
        <v>88</v>
      </c>
      <c r="S466" s="19" t="s">
        <v>89</v>
      </c>
      <c r="T466" s="19" t="s">
        <v>94</v>
      </c>
      <c r="U466" s="19" t="s">
        <v>99</v>
      </c>
      <c r="V466" s="19" t="s">
        <v>100</v>
      </c>
      <c r="W466" s="62"/>
      <c r="X466" s="226" t="s">
        <v>415</v>
      </c>
      <c r="AA466" s="315"/>
    </row>
    <row r="467" spans="3:27" s="68" customFormat="1" ht="21.95" customHeight="1">
      <c r="C467" s="456"/>
      <c r="D467" s="457"/>
      <c r="E467" s="459"/>
      <c r="F467" s="459"/>
      <c r="G467" s="459"/>
      <c r="H467" s="266" t="s">
        <v>453</v>
      </c>
      <c r="I467" s="266" t="s">
        <v>454</v>
      </c>
      <c r="J467" s="266" t="s">
        <v>456</v>
      </c>
      <c r="K467" s="266" t="s">
        <v>465</v>
      </c>
      <c r="L467" s="266" t="s">
        <v>462</v>
      </c>
      <c r="M467" s="266" t="s">
        <v>466</v>
      </c>
      <c r="N467" s="23"/>
      <c r="O467" s="266" t="s">
        <v>452</v>
      </c>
      <c r="P467" s="266" t="s">
        <v>452</v>
      </c>
      <c r="Q467" s="266" t="s">
        <v>452</v>
      </c>
      <c r="R467" s="266" t="s">
        <v>452</v>
      </c>
      <c r="S467" s="266" t="s">
        <v>452</v>
      </c>
      <c r="T467" s="266" t="s">
        <v>467</v>
      </c>
      <c r="U467" s="23"/>
      <c r="V467" s="23"/>
      <c r="W467" s="62"/>
      <c r="X467" s="226" t="s">
        <v>416</v>
      </c>
      <c r="AA467" s="315"/>
    </row>
    <row r="468" spans="3:27" s="271" customFormat="1" ht="37.5" customHeight="1">
      <c r="C468" s="438" t="s">
        <v>122</v>
      </c>
      <c r="D468" s="438" t="s">
        <v>117</v>
      </c>
      <c r="E468" s="532"/>
      <c r="F468" s="534"/>
      <c r="G468" s="268" t="s">
        <v>406</v>
      </c>
      <c r="H468" s="303"/>
      <c r="I468" s="303"/>
      <c r="J468" s="303"/>
      <c r="K468" s="303"/>
      <c r="L468" s="303"/>
      <c r="M468" s="303"/>
      <c r="N468" s="270"/>
      <c r="O468" s="303"/>
      <c r="P468" s="303"/>
      <c r="Q468" s="303"/>
      <c r="R468" s="303"/>
      <c r="S468" s="303"/>
      <c r="T468" s="303"/>
      <c r="U468" s="270"/>
      <c r="V468" s="270"/>
    </row>
    <row r="469" spans="3:27" s="271" customFormat="1" ht="37.5" customHeight="1">
      <c r="C469" s="439"/>
      <c r="D469" s="439"/>
      <c r="E469" s="533"/>
      <c r="F469" s="535"/>
      <c r="G469" s="268" t="s">
        <v>410</v>
      </c>
      <c r="H469" s="303"/>
      <c r="I469" s="303"/>
      <c r="J469" s="303"/>
      <c r="K469" s="303"/>
      <c r="L469" s="303"/>
      <c r="M469" s="303"/>
      <c r="N469" s="269" t="str">
        <f>IF(COUNT(H469:M469)=0,"",SUM(H469:M469))</f>
        <v/>
      </c>
      <c r="O469" s="303"/>
      <c r="P469" s="303"/>
      <c r="Q469" s="303"/>
      <c r="R469" s="303"/>
      <c r="S469" s="303"/>
      <c r="T469" s="303"/>
      <c r="U469" s="269" t="str">
        <f>IF(COUNT(O469:T469)=0,"",SUM(O469:T469))</f>
        <v/>
      </c>
      <c r="V469" s="269" t="str">
        <f>IF(COUNT(N469,U469)=0,"",SUM(N469,U469))</f>
        <v/>
      </c>
    </row>
    <row r="470" spans="3:27" s="271" customFormat="1" ht="37.5" customHeight="1">
      <c r="C470" s="439"/>
      <c r="D470" s="439"/>
      <c r="E470" s="532"/>
      <c r="F470" s="534"/>
      <c r="G470" s="268" t="s">
        <v>406</v>
      </c>
      <c r="H470" s="303"/>
      <c r="I470" s="303"/>
      <c r="J470" s="303"/>
      <c r="K470" s="303"/>
      <c r="L470" s="303"/>
      <c r="M470" s="303"/>
      <c r="N470" s="270"/>
      <c r="O470" s="303"/>
      <c r="P470" s="303"/>
      <c r="Q470" s="303"/>
      <c r="R470" s="303"/>
      <c r="S470" s="303"/>
      <c r="T470" s="303"/>
      <c r="U470" s="270"/>
      <c r="V470" s="270"/>
    </row>
    <row r="471" spans="3:27" s="271" customFormat="1" ht="37.5" customHeight="1">
      <c r="C471" s="439"/>
      <c r="D471" s="439"/>
      <c r="E471" s="533"/>
      <c r="F471" s="535"/>
      <c r="G471" s="268" t="s">
        <v>410</v>
      </c>
      <c r="H471" s="303"/>
      <c r="I471" s="303"/>
      <c r="J471" s="303"/>
      <c r="K471" s="303"/>
      <c r="L471" s="303"/>
      <c r="M471" s="303"/>
      <c r="N471" s="269" t="str">
        <f t="shared" ref="N471" si="506">IF(COUNT(H471:M471)=0,"",SUM(H471:M471))</f>
        <v/>
      </c>
      <c r="O471" s="303"/>
      <c r="P471" s="303"/>
      <c r="Q471" s="303"/>
      <c r="R471" s="303"/>
      <c r="S471" s="303"/>
      <c r="T471" s="303"/>
      <c r="U471" s="269" t="str">
        <f t="shared" ref="U471" si="507">IF(COUNT(O471:T471)=0,"",SUM(O471:T471))</f>
        <v/>
      </c>
      <c r="V471" s="269" t="str">
        <f t="shared" ref="V471" si="508">IF(COUNT(N471,U471)=0,"",SUM(N471,U471))</f>
        <v/>
      </c>
    </row>
    <row r="472" spans="3:27" s="271" customFormat="1" ht="37.5" customHeight="1">
      <c r="C472" s="439"/>
      <c r="D472" s="439"/>
      <c r="E472" s="532"/>
      <c r="F472" s="534"/>
      <c r="G472" s="268" t="s">
        <v>406</v>
      </c>
      <c r="H472" s="303"/>
      <c r="I472" s="303"/>
      <c r="J472" s="303"/>
      <c r="K472" s="303"/>
      <c r="L472" s="303"/>
      <c r="M472" s="303"/>
      <c r="N472" s="270"/>
      <c r="O472" s="303"/>
      <c r="P472" s="303"/>
      <c r="Q472" s="303"/>
      <c r="R472" s="303"/>
      <c r="S472" s="303"/>
      <c r="T472" s="303"/>
      <c r="U472" s="270"/>
      <c r="V472" s="270"/>
    </row>
    <row r="473" spans="3:27" s="271" customFormat="1" ht="37.5" customHeight="1">
      <c r="C473" s="439"/>
      <c r="D473" s="439"/>
      <c r="E473" s="533"/>
      <c r="F473" s="535"/>
      <c r="G473" s="268" t="s">
        <v>410</v>
      </c>
      <c r="H473" s="303"/>
      <c r="I473" s="303"/>
      <c r="J473" s="303"/>
      <c r="K473" s="303"/>
      <c r="L473" s="303"/>
      <c r="M473" s="303"/>
      <c r="N473" s="269" t="str">
        <f t="shared" ref="N473" si="509">IF(COUNT(H473:M473)=0,"",SUM(H473:M473))</f>
        <v/>
      </c>
      <c r="O473" s="303"/>
      <c r="P473" s="303"/>
      <c r="Q473" s="303"/>
      <c r="R473" s="303"/>
      <c r="S473" s="303"/>
      <c r="T473" s="303"/>
      <c r="U473" s="269" t="str">
        <f t="shared" ref="U473" si="510">IF(COUNT(O473:T473)=0,"",SUM(O473:T473))</f>
        <v/>
      </c>
      <c r="V473" s="269" t="str">
        <f t="shared" ref="V473" si="511">IF(COUNT(N473,U473)=0,"",SUM(N473,U473))</f>
        <v/>
      </c>
    </row>
    <row r="474" spans="3:27" s="271" customFormat="1" ht="37.5" customHeight="1">
      <c r="C474" s="439"/>
      <c r="D474" s="439"/>
      <c r="E474" s="443" t="s">
        <v>118</v>
      </c>
      <c r="F474" s="444"/>
      <c r="G474" s="273" t="s">
        <v>406</v>
      </c>
      <c r="H474" s="274" t="str">
        <f t="shared" ref="H474:M474" si="512">IF(COUNTIFS($G468:$G473,$G474,H468:H473,"&lt;&gt;")=0,"",SUMIF($G468:$G473,$G474,H468:H473))</f>
        <v/>
      </c>
      <c r="I474" s="274" t="str">
        <f t="shared" si="512"/>
        <v/>
      </c>
      <c r="J474" s="274" t="str">
        <f t="shared" si="512"/>
        <v/>
      </c>
      <c r="K474" s="274" t="str">
        <f t="shared" si="512"/>
        <v/>
      </c>
      <c r="L474" s="274" t="str">
        <f t="shared" si="512"/>
        <v/>
      </c>
      <c r="M474" s="274" t="str">
        <f t="shared" si="512"/>
        <v/>
      </c>
      <c r="N474" s="241"/>
      <c r="O474" s="274" t="str">
        <f t="shared" ref="O474:T474" si="513">IF(COUNTIFS($G468:$G473,$G474,O468:O473,"&lt;&gt;")=0,"",SUMIF($G468:$G473,$G474,O468:O473))</f>
        <v/>
      </c>
      <c r="P474" s="274" t="str">
        <f t="shared" si="513"/>
        <v/>
      </c>
      <c r="Q474" s="274" t="str">
        <f t="shared" si="513"/>
        <v/>
      </c>
      <c r="R474" s="274" t="str">
        <f t="shared" si="513"/>
        <v/>
      </c>
      <c r="S474" s="274" t="str">
        <f t="shared" si="513"/>
        <v/>
      </c>
      <c r="T474" s="274" t="str">
        <f t="shared" si="513"/>
        <v/>
      </c>
      <c r="U474" s="241"/>
      <c r="V474" s="241"/>
      <c r="X474" s="272" t="s">
        <v>414</v>
      </c>
      <c r="AA474" s="271">
        <v>1</v>
      </c>
    </row>
    <row r="475" spans="3:27" s="271" customFormat="1" ht="37.5" customHeight="1">
      <c r="C475" s="439"/>
      <c r="D475" s="440"/>
      <c r="E475" s="445"/>
      <c r="F475" s="446"/>
      <c r="G475" s="273" t="s">
        <v>410</v>
      </c>
      <c r="H475" s="274" t="str">
        <f t="shared" ref="H475:M475" si="514">IF(COUNTIFS($G468:$G473,$G475,H468:H473,"&lt;&gt;")=0,"",SUMIF($G468:$G473,$G475,H468:H473))</f>
        <v/>
      </c>
      <c r="I475" s="274" t="str">
        <f t="shared" si="514"/>
        <v/>
      </c>
      <c r="J475" s="274" t="str">
        <f t="shared" si="514"/>
        <v/>
      </c>
      <c r="K475" s="274" t="str">
        <f t="shared" si="514"/>
        <v/>
      </c>
      <c r="L475" s="274" t="str">
        <f t="shared" si="514"/>
        <v/>
      </c>
      <c r="M475" s="274" t="str">
        <f t="shared" si="514"/>
        <v/>
      </c>
      <c r="N475" s="242" t="str">
        <f t="shared" ref="N475" si="515">IF(COUNT(H475:M475)=0,"",SUM(H475:M475))</f>
        <v/>
      </c>
      <c r="O475" s="274" t="str">
        <f t="shared" ref="O475:T475" si="516">IF(COUNTIFS($G468:$G473,$G475,O468:O473,"&lt;&gt;")=0,"",SUMIF($G468:$G473,$G475,O468:O473))</f>
        <v/>
      </c>
      <c r="P475" s="274" t="str">
        <f t="shared" si="516"/>
        <v/>
      </c>
      <c r="Q475" s="274" t="str">
        <f t="shared" si="516"/>
        <v/>
      </c>
      <c r="R475" s="274" t="str">
        <f t="shared" si="516"/>
        <v/>
      </c>
      <c r="S475" s="274" t="str">
        <f t="shared" si="516"/>
        <v/>
      </c>
      <c r="T475" s="274" t="str">
        <f t="shared" si="516"/>
        <v/>
      </c>
      <c r="U475" s="242" t="str">
        <f t="shared" ref="U475" si="517">IF(COUNT(O475:T475)=0,"",SUM(O475:T475))</f>
        <v/>
      </c>
      <c r="V475" s="242" t="str">
        <f t="shared" ref="V475" si="518">IF(COUNT(N475,U475)=0,"",SUM(N475,U475))</f>
        <v/>
      </c>
      <c r="X475" s="272" t="s">
        <v>414</v>
      </c>
      <c r="AA475" s="271">
        <v>2</v>
      </c>
    </row>
    <row r="476" spans="3:27" s="271" customFormat="1" ht="37.5" customHeight="1">
      <c r="C476" s="439"/>
      <c r="D476" s="438" t="s">
        <v>346</v>
      </c>
      <c r="E476" s="532"/>
      <c r="F476" s="534"/>
      <c r="G476" s="268" t="s">
        <v>406</v>
      </c>
      <c r="H476" s="303"/>
      <c r="I476" s="303"/>
      <c r="J476" s="303"/>
      <c r="K476" s="303"/>
      <c r="L476" s="303"/>
      <c r="M476" s="303"/>
      <c r="N476" s="270"/>
      <c r="O476" s="303"/>
      <c r="P476" s="303"/>
      <c r="Q476" s="303"/>
      <c r="R476" s="303"/>
      <c r="S476" s="303"/>
      <c r="T476" s="303"/>
      <c r="U476" s="270"/>
      <c r="V476" s="270"/>
    </row>
    <row r="477" spans="3:27" s="271" customFormat="1" ht="37.5" customHeight="1">
      <c r="C477" s="439"/>
      <c r="D477" s="439"/>
      <c r="E477" s="533"/>
      <c r="F477" s="535"/>
      <c r="G477" s="268" t="s">
        <v>410</v>
      </c>
      <c r="H477" s="303"/>
      <c r="I477" s="303"/>
      <c r="J477" s="303"/>
      <c r="K477" s="303"/>
      <c r="L477" s="303"/>
      <c r="M477" s="303"/>
      <c r="N477" s="269" t="str">
        <f>IF(COUNT(H477:M477)=0,"",SUM(H477:M477))</f>
        <v/>
      </c>
      <c r="O477" s="303"/>
      <c r="P477" s="303"/>
      <c r="Q477" s="303"/>
      <c r="R477" s="303"/>
      <c r="S477" s="303"/>
      <c r="T477" s="303"/>
      <c r="U477" s="269" t="str">
        <f>IF(COUNT(O477:T477)=0,"",SUM(O477:T477))</f>
        <v/>
      </c>
      <c r="V477" s="269" t="str">
        <f>IF(COUNT(N477,U477)=0,"",SUM(N477,U477))</f>
        <v/>
      </c>
    </row>
    <row r="478" spans="3:27" s="271" customFormat="1" ht="37.5" customHeight="1">
      <c r="C478" s="439"/>
      <c r="D478" s="439"/>
      <c r="E478" s="532"/>
      <c r="F478" s="534"/>
      <c r="G478" s="268" t="s">
        <v>406</v>
      </c>
      <c r="H478" s="303"/>
      <c r="I478" s="303"/>
      <c r="J478" s="303"/>
      <c r="K478" s="303"/>
      <c r="L478" s="303"/>
      <c r="M478" s="303"/>
      <c r="N478" s="270"/>
      <c r="O478" s="303"/>
      <c r="P478" s="303"/>
      <c r="Q478" s="303"/>
      <c r="R478" s="303"/>
      <c r="S478" s="303"/>
      <c r="T478" s="303"/>
      <c r="U478" s="270"/>
      <c r="V478" s="270"/>
    </row>
    <row r="479" spans="3:27" s="271" customFormat="1" ht="37.5" customHeight="1">
      <c r="C479" s="439"/>
      <c r="D479" s="439"/>
      <c r="E479" s="533"/>
      <c r="F479" s="535"/>
      <c r="G479" s="268" t="s">
        <v>410</v>
      </c>
      <c r="H479" s="303"/>
      <c r="I479" s="303"/>
      <c r="J479" s="303"/>
      <c r="K479" s="303"/>
      <c r="L479" s="303"/>
      <c r="M479" s="303"/>
      <c r="N479" s="269" t="str">
        <f t="shared" ref="N479" si="519">IF(COUNT(H479:M479)=0,"",SUM(H479:M479))</f>
        <v/>
      </c>
      <c r="O479" s="303"/>
      <c r="P479" s="303"/>
      <c r="Q479" s="303"/>
      <c r="R479" s="303"/>
      <c r="S479" s="303"/>
      <c r="T479" s="303"/>
      <c r="U479" s="269" t="str">
        <f t="shared" ref="U479" si="520">IF(COUNT(O479:T479)=0,"",SUM(O479:T479))</f>
        <v/>
      </c>
      <c r="V479" s="269" t="str">
        <f t="shared" ref="V479" si="521">IF(COUNT(N479,U479)=0,"",SUM(N479,U479))</f>
        <v/>
      </c>
    </row>
    <row r="480" spans="3:27" s="271" customFormat="1" ht="37.5" customHeight="1">
      <c r="C480" s="439"/>
      <c r="D480" s="439"/>
      <c r="E480" s="532"/>
      <c r="F480" s="534"/>
      <c r="G480" s="268" t="s">
        <v>406</v>
      </c>
      <c r="H480" s="303"/>
      <c r="I480" s="303"/>
      <c r="J480" s="303"/>
      <c r="K480" s="303"/>
      <c r="L480" s="303"/>
      <c r="M480" s="303"/>
      <c r="N480" s="270"/>
      <c r="O480" s="303"/>
      <c r="P480" s="303"/>
      <c r="Q480" s="303"/>
      <c r="R480" s="303"/>
      <c r="S480" s="303"/>
      <c r="T480" s="303"/>
      <c r="U480" s="270"/>
      <c r="V480" s="270"/>
    </row>
    <row r="481" spans="3:27" s="271" customFormat="1" ht="37.5" customHeight="1">
      <c r="C481" s="439"/>
      <c r="D481" s="439"/>
      <c r="E481" s="533"/>
      <c r="F481" s="535"/>
      <c r="G481" s="268" t="s">
        <v>410</v>
      </c>
      <c r="H481" s="303"/>
      <c r="I481" s="303"/>
      <c r="J481" s="303"/>
      <c r="K481" s="303"/>
      <c r="L481" s="303"/>
      <c r="M481" s="303"/>
      <c r="N481" s="269" t="str">
        <f t="shared" ref="N481" si="522">IF(COUNT(H481:M481)=0,"",SUM(H481:M481))</f>
        <v/>
      </c>
      <c r="O481" s="303"/>
      <c r="P481" s="303"/>
      <c r="Q481" s="303"/>
      <c r="R481" s="303"/>
      <c r="S481" s="303"/>
      <c r="T481" s="303"/>
      <c r="U481" s="269" t="str">
        <f t="shared" ref="U481" si="523">IF(COUNT(O481:T481)=0,"",SUM(O481:T481))</f>
        <v/>
      </c>
      <c r="V481" s="269" t="str">
        <f t="shared" ref="V481" si="524">IF(COUNT(N481,U481)=0,"",SUM(N481,U481))</f>
        <v/>
      </c>
    </row>
    <row r="482" spans="3:27" s="271" customFormat="1" ht="37.5" customHeight="1">
      <c r="C482" s="439"/>
      <c r="D482" s="439"/>
      <c r="E482" s="443" t="s">
        <v>118</v>
      </c>
      <c r="F482" s="444"/>
      <c r="G482" s="273" t="s">
        <v>406</v>
      </c>
      <c r="H482" s="274" t="str">
        <f>IF(COUNTIFS($G476:$G481,$G482,H476:H481,"&lt;&gt;")=0,"",SUMIF($G476:$G481,$G482,H476:H481))</f>
        <v/>
      </c>
      <c r="I482" s="274" t="str">
        <f t="shared" ref="I482:M482" si="525">IF(COUNTIFS($G476:$G481,$G482,I476:I481,"&lt;&gt;")=0,"",SUMIF($G476:$G481,$G482,I476:I481))</f>
        <v/>
      </c>
      <c r="J482" s="274" t="str">
        <f t="shared" si="525"/>
        <v/>
      </c>
      <c r="K482" s="274" t="str">
        <f t="shared" si="525"/>
        <v/>
      </c>
      <c r="L482" s="274" t="str">
        <f t="shared" si="525"/>
        <v/>
      </c>
      <c r="M482" s="274" t="str">
        <f t="shared" si="525"/>
        <v/>
      </c>
      <c r="N482" s="241"/>
      <c r="O482" s="274" t="str">
        <f>IF(COUNTIFS($G476:$G481,$G482,O476:O481,"&lt;&gt;")=0,"",SUMIF($G476:$G481,$G482,O476:O481))</f>
        <v/>
      </c>
      <c r="P482" s="274" t="str">
        <f t="shared" ref="P482:T482" si="526">IF(COUNTIFS($G476:$G481,$G482,P476:P481,"&lt;&gt;")=0,"",SUMIF($G476:$G481,$G482,P476:P481))</f>
        <v/>
      </c>
      <c r="Q482" s="274" t="str">
        <f t="shared" si="526"/>
        <v/>
      </c>
      <c r="R482" s="274" t="str">
        <f t="shared" si="526"/>
        <v/>
      </c>
      <c r="S482" s="274" t="str">
        <f t="shared" si="526"/>
        <v/>
      </c>
      <c r="T482" s="274" t="str">
        <f t="shared" si="526"/>
        <v/>
      </c>
      <c r="U482" s="241"/>
      <c r="V482" s="241"/>
      <c r="X482" s="272" t="s">
        <v>414</v>
      </c>
      <c r="AA482" s="271">
        <v>3</v>
      </c>
    </row>
    <row r="483" spans="3:27" s="271" customFormat="1" ht="37.5" customHeight="1">
      <c r="C483" s="439"/>
      <c r="D483" s="440"/>
      <c r="E483" s="445"/>
      <c r="F483" s="446"/>
      <c r="G483" s="273" t="s">
        <v>410</v>
      </c>
      <c r="H483" s="274" t="str">
        <f>IF(COUNTIFS($G476:$G481,$G483,H476:H481,"&lt;&gt;")=0,"",SUMIF($G476:$G481,$G483,H476:H481))</f>
        <v/>
      </c>
      <c r="I483" s="274" t="str">
        <f t="shared" ref="I483:M483" si="527">IF(COUNTIFS($G476:$G481,$G483,I476:I481,"&lt;&gt;")=0,"",SUMIF($G476:$G481,$G483,I476:I481))</f>
        <v/>
      </c>
      <c r="J483" s="274" t="str">
        <f t="shared" si="527"/>
        <v/>
      </c>
      <c r="K483" s="274" t="str">
        <f t="shared" si="527"/>
        <v/>
      </c>
      <c r="L483" s="274" t="str">
        <f t="shared" si="527"/>
        <v/>
      </c>
      <c r="M483" s="274" t="str">
        <f t="shared" si="527"/>
        <v/>
      </c>
      <c r="N483" s="242" t="str">
        <f t="shared" ref="N483" si="528">IF(COUNT(H483:M483)=0,"",SUM(H483:M483))</f>
        <v/>
      </c>
      <c r="O483" s="274" t="str">
        <f>IF(COUNTIFS($G476:$G481,$G483,O476:O481,"&lt;&gt;")=0,"",SUMIF($G476:$G481,$G483,O476:O481))</f>
        <v/>
      </c>
      <c r="P483" s="274" t="str">
        <f t="shared" ref="P483:T483" si="529">IF(COUNTIFS($G476:$G481,$G483,P476:P481,"&lt;&gt;")=0,"",SUMIF($G476:$G481,$G483,P476:P481))</f>
        <v/>
      </c>
      <c r="Q483" s="274" t="str">
        <f t="shared" si="529"/>
        <v/>
      </c>
      <c r="R483" s="274" t="str">
        <f t="shared" si="529"/>
        <v/>
      </c>
      <c r="S483" s="274" t="str">
        <f t="shared" si="529"/>
        <v/>
      </c>
      <c r="T483" s="274" t="str">
        <f t="shared" si="529"/>
        <v/>
      </c>
      <c r="U483" s="242" t="str">
        <f t="shared" ref="U483" si="530">IF(COUNT(O483:T483)=0,"",SUM(O483:T483))</f>
        <v/>
      </c>
      <c r="V483" s="242" t="str">
        <f t="shared" ref="V483" si="531">IF(COUNT(N483,U483)=0,"",SUM(N483,U483))</f>
        <v/>
      </c>
      <c r="X483" s="272" t="s">
        <v>414</v>
      </c>
      <c r="AA483" s="271">
        <v>4</v>
      </c>
    </row>
    <row r="484" spans="3:27" s="271" customFormat="1" ht="37.5" customHeight="1">
      <c r="C484" s="439"/>
      <c r="D484" s="438" t="s">
        <v>119</v>
      </c>
      <c r="E484" s="532"/>
      <c r="F484" s="534"/>
      <c r="G484" s="268" t="s">
        <v>406</v>
      </c>
      <c r="H484" s="303"/>
      <c r="I484" s="303"/>
      <c r="J484" s="303"/>
      <c r="K484" s="303"/>
      <c r="L484" s="303"/>
      <c r="M484" s="303"/>
      <c r="N484" s="270"/>
      <c r="O484" s="303"/>
      <c r="P484" s="303"/>
      <c r="Q484" s="303"/>
      <c r="R484" s="303"/>
      <c r="S484" s="303"/>
      <c r="T484" s="303"/>
      <c r="U484" s="270"/>
      <c r="V484" s="270"/>
    </row>
    <row r="485" spans="3:27" s="271" customFormat="1" ht="34.5">
      <c r="C485" s="439"/>
      <c r="D485" s="439"/>
      <c r="E485" s="533"/>
      <c r="F485" s="535"/>
      <c r="G485" s="268" t="s">
        <v>410</v>
      </c>
      <c r="H485" s="303"/>
      <c r="I485" s="303"/>
      <c r="J485" s="303"/>
      <c r="K485" s="303"/>
      <c r="L485" s="303"/>
      <c r="M485" s="303"/>
      <c r="N485" s="269" t="str">
        <f>IF(COUNT(H485:M485)=0,"",SUM(H485:M485))</f>
        <v/>
      </c>
      <c r="O485" s="303"/>
      <c r="P485" s="303"/>
      <c r="Q485" s="303"/>
      <c r="R485" s="303"/>
      <c r="S485" s="303"/>
      <c r="T485" s="303"/>
      <c r="U485" s="269" t="str">
        <f>IF(COUNT(O485:T485)=0,"",SUM(O485:T485))</f>
        <v/>
      </c>
      <c r="V485" s="269" t="str">
        <f>IF(COUNT(N485,U485)=0,"",SUM(N485,U485))</f>
        <v/>
      </c>
    </row>
    <row r="486" spans="3:27" s="271" customFormat="1" ht="34.5">
      <c r="C486" s="439"/>
      <c r="D486" s="439"/>
      <c r="E486" s="532"/>
      <c r="F486" s="534"/>
      <c r="G486" s="268" t="s">
        <v>406</v>
      </c>
      <c r="H486" s="303"/>
      <c r="I486" s="303"/>
      <c r="J486" s="303"/>
      <c r="K486" s="303"/>
      <c r="L486" s="303"/>
      <c r="M486" s="303"/>
      <c r="N486" s="270"/>
      <c r="O486" s="303"/>
      <c r="P486" s="303"/>
      <c r="Q486" s="303"/>
      <c r="R486" s="303"/>
      <c r="S486" s="303"/>
      <c r="T486" s="303"/>
      <c r="U486" s="270"/>
      <c r="V486" s="270"/>
    </row>
    <row r="487" spans="3:27" s="271" customFormat="1" ht="34.5">
      <c r="C487" s="439"/>
      <c r="D487" s="439"/>
      <c r="E487" s="533"/>
      <c r="F487" s="535"/>
      <c r="G487" s="268" t="s">
        <v>410</v>
      </c>
      <c r="H487" s="303"/>
      <c r="I487" s="303"/>
      <c r="J487" s="303"/>
      <c r="K487" s="303"/>
      <c r="L487" s="303"/>
      <c r="M487" s="303"/>
      <c r="N487" s="269" t="str">
        <f t="shared" ref="N487" si="532">IF(COUNT(H487:M487)=0,"",SUM(H487:M487))</f>
        <v/>
      </c>
      <c r="O487" s="303"/>
      <c r="P487" s="303"/>
      <c r="Q487" s="303"/>
      <c r="R487" s="303"/>
      <c r="S487" s="303"/>
      <c r="T487" s="303"/>
      <c r="U487" s="269" t="str">
        <f t="shared" ref="U487" si="533">IF(COUNT(O487:T487)=0,"",SUM(O487:T487))</f>
        <v/>
      </c>
      <c r="V487" s="269" t="str">
        <f t="shared" ref="V487" si="534">IF(COUNT(N487,U487)=0,"",SUM(N487,U487))</f>
        <v/>
      </c>
    </row>
    <row r="488" spans="3:27" s="271" customFormat="1" ht="34.5">
      <c r="C488" s="439"/>
      <c r="D488" s="439"/>
      <c r="E488" s="532"/>
      <c r="F488" s="534"/>
      <c r="G488" s="268" t="s">
        <v>406</v>
      </c>
      <c r="H488" s="303"/>
      <c r="I488" s="303"/>
      <c r="J488" s="303"/>
      <c r="K488" s="303"/>
      <c r="L488" s="303"/>
      <c r="M488" s="303"/>
      <c r="N488" s="270"/>
      <c r="O488" s="303"/>
      <c r="P488" s="303"/>
      <c r="Q488" s="303"/>
      <c r="R488" s="303"/>
      <c r="S488" s="303"/>
      <c r="T488" s="303"/>
      <c r="U488" s="270"/>
      <c r="V488" s="270"/>
    </row>
    <row r="489" spans="3:27" s="271" customFormat="1" ht="34.5">
      <c r="C489" s="439"/>
      <c r="D489" s="439"/>
      <c r="E489" s="533"/>
      <c r="F489" s="535"/>
      <c r="G489" s="268" t="s">
        <v>410</v>
      </c>
      <c r="H489" s="303"/>
      <c r="I489" s="303"/>
      <c r="J489" s="303"/>
      <c r="K489" s="303"/>
      <c r="L489" s="303"/>
      <c r="M489" s="303"/>
      <c r="N489" s="269" t="str">
        <f t="shared" ref="N489" si="535">IF(COUNT(H489:M489)=0,"",SUM(H489:M489))</f>
        <v/>
      </c>
      <c r="O489" s="303"/>
      <c r="P489" s="303"/>
      <c r="Q489" s="303"/>
      <c r="R489" s="303"/>
      <c r="S489" s="303"/>
      <c r="T489" s="303"/>
      <c r="U489" s="269" t="str">
        <f t="shared" ref="U489" si="536">IF(COUNT(O489:T489)=0,"",SUM(O489:T489))</f>
        <v/>
      </c>
      <c r="V489" s="269" t="str">
        <f t="shared" ref="V489" si="537">IF(COUNT(N489,U489)=0,"",SUM(N489,U489))</f>
        <v/>
      </c>
    </row>
    <row r="490" spans="3:27" s="271" customFormat="1" ht="34.5">
      <c r="C490" s="439"/>
      <c r="D490" s="439"/>
      <c r="E490" s="443" t="s">
        <v>118</v>
      </c>
      <c r="F490" s="444"/>
      <c r="G490" s="273" t="s">
        <v>406</v>
      </c>
      <c r="H490" s="274" t="str">
        <f>IF(COUNTIFS($G484:$G489,$G490,H484:H489,"&lt;&gt;")=0,"",SUMIF($G484:$G489,$G490,H484:H489))</f>
        <v/>
      </c>
      <c r="I490" s="274" t="str">
        <f t="shared" ref="I490:M490" si="538">IF(COUNTIFS($G484:$G489,$G490,I484:I489,"&lt;&gt;")=0,"",SUMIF($G484:$G489,$G490,I484:I489))</f>
        <v/>
      </c>
      <c r="J490" s="274" t="str">
        <f t="shared" si="538"/>
        <v/>
      </c>
      <c r="K490" s="274" t="str">
        <f t="shared" si="538"/>
        <v/>
      </c>
      <c r="L490" s="274" t="str">
        <f t="shared" si="538"/>
        <v/>
      </c>
      <c r="M490" s="274" t="str">
        <f t="shared" si="538"/>
        <v/>
      </c>
      <c r="N490" s="241"/>
      <c r="O490" s="274" t="str">
        <f>IF(COUNTIFS($G484:$G489,$G490,O484:O489,"&lt;&gt;")=0,"",SUMIF($G484:$G489,$G490,O484:O489))</f>
        <v/>
      </c>
      <c r="P490" s="274" t="str">
        <f t="shared" ref="P490:T490" si="539">IF(COUNTIFS($G484:$G489,$G490,P484:P489,"&lt;&gt;")=0,"",SUMIF($G484:$G489,$G490,P484:P489))</f>
        <v/>
      </c>
      <c r="Q490" s="274" t="str">
        <f t="shared" si="539"/>
        <v/>
      </c>
      <c r="R490" s="274" t="str">
        <f t="shared" si="539"/>
        <v/>
      </c>
      <c r="S490" s="274" t="str">
        <f t="shared" si="539"/>
        <v/>
      </c>
      <c r="T490" s="274" t="str">
        <f t="shared" si="539"/>
        <v/>
      </c>
      <c r="U490" s="241"/>
      <c r="V490" s="241"/>
      <c r="X490" s="272" t="s">
        <v>414</v>
      </c>
      <c r="AA490" s="271">
        <v>5</v>
      </c>
    </row>
    <row r="491" spans="3:27" s="271" customFormat="1" ht="34.5">
      <c r="C491" s="439"/>
      <c r="D491" s="440"/>
      <c r="E491" s="445"/>
      <c r="F491" s="446"/>
      <c r="G491" s="273" t="s">
        <v>410</v>
      </c>
      <c r="H491" s="274" t="str">
        <f>IF(COUNTIFS($G484:$G489,$G491,H484:H489,"&lt;&gt;")=0,"",SUMIF($G484:$G489,$G491,H484:H489))</f>
        <v/>
      </c>
      <c r="I491" s="274" t="str">
        <f t="shared" ref="I491:M491" si="540">IF(COUNTIFS($G484:$G489,$G491,I484:I489,"&lt;&gt;")=0,"",SUMIF($G484:$G489,$G491,I484:I489))</f>
        <v/>
      </c>
      <c r="J491" s="274" t="str">
        <f t="shared" si="540"/>
        <v/>
      </c>
      <c r="K491" s="274" t="str">
        <f t="shared" si="540"/>
        <v/>
      </c>
      <c r="L491" s="274" t="str">
        <f t="shared" si="540"/>
        <v/>
      </c>
      <c r="M491" s="274" t="str">
        <f t="shared" si="540"/>
        <v/>
      </c>
      <c r="N491" s="242" t="str">
        <f t="shared" ref="N491" si="541">IF(COUNT(H491:M491)=0,"",SUM(H491:M491))</f>
        <v/>
      </c>
      <c r="O491" s="274" t="str">
        <f>IF(COUNTIFS($G484:$G489,$G491,O484:O489,"&lt;&gt;")=0,"",SUMIF($G484:$G489,$G491,O484:O489))</f>
        <v/>
      </c>
      <c r="P491" s="274" t="str">
        <f t="shared" ref="P491:T491" si="542">IF(COUNTIFS($G484:$G489,$G491,P484:P489,"&lt;&gt;")=0,"",SUMIF($G484:$G489,$G491,P484:P489))</f>
        <v/>
      </c>
      <c r="Q491" s="274" t="str">
        <f t="shared" si="542"/>
        <v/>
      </c>
      <c r="R491" s="274" t="str">
        <f t="shared" si="542"/>
        <v/>
      </c>
      <c r="S491" s="274" t="str">
        <f t="shared" si="542"/>
        <v/>
      </c>
      <c r="T491" s="274" t="str">
        <f t="shared" si="542"/>
        <v/>
      </c>
      <c r="U491" s="242" t="str">
        <f t="shared" ref="U491" si="543">IF(COUNT(O491:T491)=0,"",SUM(O491:T491))</f>
        <v/>
      </c>
      <c r="V491" s="242" t="str">
        <f t="shared" ref="V491" si="544">IF(COUNT(N491,U491)=0,"",SUM(N491,U491))</f>
        <v/>
      </c>
      <c r="X491" s="272" t="s">
        <v>414</v>
      </c>
      <c r="AA491" s="271">
        <v>6</v>
      </c>
    </row>
    <row r="492" spans="3:27" s="271" customFormat="1" ht="37.5" customHeight="1">
      <c r="C492" s="439"/>
      <c r="D492" s="438" t="s">
        <v>120</v>
      </c>
      <c r="E492" s="532"/>
      <c r="F492" s="534"/>
      <c r="G492" s="268" t="s">
        <v>406</v>
      </c>
      <c r="H492" s="303"/>
      <c r="I492" s="303"/>
      <c r="J492" s="303"/>
      <c r="K492" s="303"/>
      <c r="L492" s="303"/>
      <c r="M492" s="303"/>
      <c r="N492" s="270"/>
      <c r="O492" s="303"/>
      <c r="P492" s="303"/>
      <c r="Q492" s="303"/>
      <c r="R492" s="303"/>
      <c r="S492" s="303"/>
      <c r="T492" s="303"/>
      <c r="U492" s="270"/>
      <c r="V492" s="270"/>
    </row>
    <row r="493" spans="3:27" s="271" customFormat="1" ht="34.5">
      <c r="C493" s="439"/>
      <c r="D493" s="439"/>
      <c r="E493" s="533"/>
      <c r="F493" s="535"/>
      <c r="G493" s="268" t="s">
        <v>410</v>
      </c>
      <c r="H493" s="303"/>
      <c r="I493" s="303"/>
      <c r="J493" s="303"/>
      <c r="K493" s="303"/>
      <c r="L493" s="303"/>
      <c r="M493" s="303"/>
      <c r="N493" s="269" t="str">
        <f>IF(COUNT(H493:M493)=0,"",SUM(H493:M493))</f>
        <v/>
      </c>
      <c r="O493" s="303"/>
      <c r="P493" s="303"/>
      <c r="Q493" s="303"/>
      <c r="R493" s="303"/>
      <c r="S493" s="303"/>
      <c r="T493" s="303"/>
      <c r="U493" s="269" t="str">
        <f>IF(COUNT(O493:T493)=0,"",SUM(O493:T493))</f>
        <v/>
      </c>
      <c r="V493" s="269" t="str">
        <f>IF(COUNT(N493,U493)=0,"",SUM(N493,U493))</f>
        <v/>
      </c>
    </row>
    <row r="494" spans="3:27" s="271" customFormat="1" ht="34.5">
      <c r="C494" s="439"/>
      <c r="D494" s="439"/>
      <c r="E494" s="532"/>
      <c r="F494" s="534"/>
      <c r="G494" s="268" t="s">
        <v>406</v>
      </c>
      <c r="H494" s="303"/>
      <c r="I494" s="303"/>
      <c r="J494" s="303"/>
      <c r="K494" s="303"/>
      <c r="L494" s="303"/>
      <c r="M494" s="303"/>
      <c r="N494" s="270"/>
      <c r="O494" s="303"/>
      <c r="P494" s="303"/>
      <c r="Q494" s="303"/>
      <c r="R494" s="303"/>
      <c r="S494" s="303"/>
      <c r="T494" s="303"/>
      <c r="U494" s="270"/>
      <c r="V494" s="270"/>
    </row>
    <row r="495" spans="3:27" s="271" customFormat="1" ht="34.5">
      <c r="C495" s="439"/>
      <c r="D495" s="439"/>
      <c r="E495" s="533"/>
      <c r="F495" s="535"/>
      <c r="G495" s="268" t="s">
        <v>410</v>
      </c>
      <c r="H495" s="303"/>
      <c r="I495" s="303"/>
      <c r="J495" s="303"/>
      <c r="K495" s="303"/>
      <c r="L495" s="303"/>
      <c r="M495" s="303"/>
      <c r="N495" s="269" t="str">
        <f t="shared" ref="N495" si="545">IF(COUNT(H495:M495)=0,"",SUM(H495:M495))</f>
        <v/>
      </c>
      <c r="O495" s="303"/>
      <c r="P495" s="303"/>
      <c r="Q495" s="303"/>
      <c r="R495" s="303"/>
      <c r="S495" s="303"/>
      <c r="T495" s="303"/>
      <c r="U495" s="269" t="str">
        <f t="shared" ref="U495" si="546">IF(COUNT(O495:T495)=0,"",SUM(O495:T495))</f>
        <v/>
      </c>
      <c r="V495" s="269" t="str">
        <f t="shared" ref="V495" si="547">IF(COUNT(N495,U495)=0,"",SUM(N495,U495))</f>
        <v/>
      </c>
    </row>
    <row r="496" spans="3:27" s="271" customFormat="1" ht="34.5">
      <c r="C496" s="439"/>
      <c r="D496" s="439"/>
      <c r="E496" s="532"/>
      <c r="F496" s="534"/>
      <c r="G496" s="268" t="s">
        <v>406</v>
      </c>
      <c r="H496" s="303"/>
      <c r="I496" s="303"/>
      <c r="J496" s="303"/>
      <c r="K496" s="303"/>
      <c r="L496" s="303"/>
      <c r="M496" s="303"/>
      <c r="N496" s="270"/>
      <c r="O496" s="303"/>
      <c r="P496" s="303"/>
      <c r="Q496" s="303"/>
      <c r="R496" s="303"/>
      <c r="S496" s="303"/>
      <c r="T496" s="303"/>
      <c r="U496" s="270"/>
      <c r="V496" s="270"/>
    </row>
    <row r="497" spans="3:27" s="271" customFormat="1" ht="34.5">
      <c r="C497" s="439"/>
      <c r="D497" s="439"/>
      <c r="E497" s="533"/>
      <c r="F497" s="535"/>
      <c r="G497" s="268" t="s">
        <v>410</v>
      </c>
      <c r="H497" s="303"/>
      <c r="I497" s="303"/>
      <c r="J497" s="303"/>
      <c r="K497" s="303"/>
      <c r="L497" s="303"/>
      <c r="M497" s="303"/>
      <c r="N497" s="269" t="str">
        <f t="shared" ref="N497" si="548">IF(COUNT(H497:M497)=0,"",SUM(H497:M497))</f>
        <v/>
      </c>
      <c r="O497" s="303"/>
      <c r="P497" s="303"/>
      <c r="Q497" s="303"/>
      <c r="R497" s="303"/>
      <c r="S497" s="303"/>
      <c r="T497" s="303"/>
      <c r="U497" s="269" t="str">
        <f t="shared" ref="U497" si="549">IF(COUNT(O497:T497)=0,"",SUM(O497:T497))</f>
        <v/>
      </c>
      <c r="V497" s="269" t="str">
        <f t="shared" ref="V497" si="550">IF(COUNT(N497,U497)=0,"",SUM(N497,U497))</f>
        <v/>
      </c>
    </row>
    <row r="498" spans="3:27" s="271" customFormat="1" ht="34.5">
      <c r="C498" s="439"/>
      <c r="D498" s="439"/>
      <c r="E498" s="443" t="s">
        <v>118</v>
      </c>
      <c r="F498" s="444"/>
      <c r="G498" s="273" t="s">
        <v>406</v>
      </c>
      <c r="H498" s="274" t="str">
        <f>IF(COUNTIFS($G492:$G497,$G498,H492:H497,"&lt;&gt;")=0,"",SUMIF($G492:$G497,$G498,H492:H497))</f>
        <v/>
      </c>
      <c r="I498" s="274" t="str">
        <f t="shared" ref="I498:M498" si="551">IF(COUNTIFS($G492:$G497,$G498,I492:I497,"&lt;&gt;")=0,"",SUMIF($G492:$G497,$G498,I492:I497))</f>
        <v/>
      </c>
      <c r="J498" s="274" t="str">
        <f t="shared" si="551"/>
        <v/>
      </c>
      <c r="K498" s="274" t="str">
        <f t="shared" si="551"/>
        <v/>
      </c>
      <c r="L498" s="274" t="str">
        <f t="shared" si="551"/>
        <v/>
      </c>
      <c r="M498" s="274" t="str">
        <f t="shared" si="551"/>
        <v/>
      </c>
      <c r="N498" s="241"/>
      <c r="O498" s="274" t="str">
        <f>IF(COUNTIFS($G492:$G497,$G498,O492:O497,"&lt;&gt;")=0,"",SUMIF($G492:$G497,$G498,O492:O497))</f>
        <v/>
      </c>
      <c r="P498" s="274" t="str">
        <f t="shared" ref="P498:T498" si="552">IF(COUNTIFS($G492:$G497,$G498,P492:P497,"&lt;&gt;")=0,"",SUMIF($G492:$G497,$G498,P492:P497))</f>
        <v/>
      </c>
      <c r="Q498" s="274" t="str">
        <f t="shared" si="552"/>
        <v/>
      </c>
      <c r="R498" s="274" t="str">
        <f t="shared" si="552"/>
        <v/>
      </c>
      <c r="S498" s="274" t="str">
        <f t="shared" si="552"/>
        <v/>
      </c>
      <c r="T498" s="274" t="str">
        <f t="shared" si="552"/>
        <v/>
      </c>
      <c r="U498" s="241"/>
      <c r="V498" s="241"/>
      <c r="X498" s="272" t="s">
        <v>414</v>
      </c>
      <c r="AA498" s="271">
        <v>7</v>
      </c>
    </row>
    <row r="499" spans="3:27" s="271" customFormat="1" ht="34.5">
      <c r="C499" s="439"/>
      <c r="D499" s="440"/>
      <c r="E499" s="445"/>
      <c r="F499" s="446"/>
      <c r="G499" s="273" t="s">
        <v>410</v>
      </c>
      <c r="H499" s="274" t="str">
        <f>IF(COUNTIFS($G492:$G497,$G499,H492:H497,"&lt;&gt;")=0,"",SUMIF($G492:$G497,$G499,H492:H497))</f>
        <v/>
      </c>
      <c r="I499" s="274" t="str">
        <f t="shared" ref="I499:M499" si="553">IF(COUNTIFS($G492:$G497,$G499,I492:I497,"&lt;&gt;")=0,"",SUMIF($G492:$G497,$G499,I492:I497))</f>
        <v/>
      </c>
      <c r="J499" s="274" t="str">
        <f t="shared" si="553"/>
        <v/>
      </c>
      <c r="K499" s="274" t="str">
        <f t="shared" si="553"/>
        <v/>
      </c>
      <c r="L499" s="274" t="str">
        <f t="shared" si="553"/>
        <v/>
      </c>
      <c r="M499" s="274" t="str">
        <f t="shared" si="553"/>
        <v/>
      </c>
      <c r="N499" s="242" t="str">
        <f t="shared" ref="N499" si="554">IF(COUNT(H499:M499)=0,"",SUM(H499:M499))</f>
        <v/>
      </c>
      <c r="O499" s="274" t="str">
        <f>IF(COUNTIFS($G492:$G497,$G499,O492:O497,"&lt;&gt;")=0,"",SUMIF($G492:$G497,$G499,O492:O497))</f>
        <v/>
      </c>
      <c r="P499" s="274" t="str">
        <f t="shared" ref="P499:T499" si="555">IF(COUNTIFS($G492:$G497,$G499,P492:P497,"&lt;&gt;")=0,"",SUMIF($G492:$G497,$G499,P492:P497))</f>
        <v/>
      </c>
      <c r="Q499" s="274" t="str">
        <f t="shared" si="555"/>
        <v/>
      </c>
      <c r="R499" s="274" t="str">
        <f t="shared" si="555"/>
        <v/>
      </c>
      <c r="S499" s="274" t="str">
        <f t="shared" si="555"/>
        <v/>
      </c>
      <c r="T499" s="274" t="str">
        <f t="shared" si="555"/>
        <v/>
      </c>
      <c r="U499" s="242" t="str">
        <f t="shared" ref="U499" si="556">IF(COUNT(O499:T499)=0,"",SUM(O499:T499))</f>
        <v/>
      </c>
      <c r="V499" s="242" t="str">
        <f t="shared" ref="V499" si="557">IF(COUNT(N499,U499)=0,"",SUM(N499,U499))</f>
        <v/>
      </c>
      <c r="X499" s="272" t="s">
        <v>414</v>
      </c>
      <c r="AA499" s="271">
        <v>8</v>
      </c>
    </row>
    <row r="500" spans="3:27" s="271" customFormat="1" ht="34.5">
      <c r="C500" s="439"/>
      <c r="D500" s="437" t="s">
        <v>121</v>
      </c>
      <c r="E500" s="437"/>
      <c r="F500" s="437"/>
      <c r="G500" s="273" t="s">
        <v>406</v>
      </c>
      <c r="H500" s="274" t="str">
        <f>IF(COUNT(H474,H482,H490,H498)=0,"",SUM(H474,H482,H490,H498))</f>
        <v/>
      </c>
      <c r="I500" s="274" t="str">
        <f t="shared" ref="I500:M500" si="558">IF(COUNT(I474,I482,I490,I498)=0,"",SUM(I474,I482,I490,I498))</f>
        <v/>
      </c>
      <c r="J500" s="274" t="str">
        <f t="shared" si="558"/>
        <v/>
      </c>
      <c r="K500" s="274" t="str">
        <f t="shared" si="558"/>
        <v/>
      </c>
      <c r="L500" s="274" t="str">
        <f t="shared" si="558"/>
        <v/>
      </c>
      <c r="M500" s="274" t="str">
        <f t="shared" si="558"/>
        <v/>
      </c>
      <c r="N500" s="241"/>
      <c r="O500" s="274" t="str">
        <f>IF(COUNT(O474,O482,O490,O498)=0,"",SUM(O474,O482,O490,O498))</f>
        <v/>
      </c>
      <c r="P500" s="274" t="str">
        <f t="shared" ref="P500:T500" si="559">IF(COUNT(P474,P482,P490,P498)=0,"",SUM(P474,P482,P490,P498))</f>
        <v/>
      </c>
      <c r="Q500" s="274" t="str">
        <f t="shared" si="559"/>
        <v/>
      </c>
      <c r="R500" s="274" t="str">
        <f t="shared" si="559"/>
        <v/>
      </c>
      <c r="S500" s="274" t="str">
        <f t="shared" si="559"/>
        <v/>
      </c>
      <c r="T500" s="274" t="str">
        <f t="shared" si="559"/>
        <v/>
      </c>
      <c r="U500" s="241"/>
      <c r="V500" s="241"/>
      <c r="X500" s="272" t="s">
        <v>414</v>
      </c>
    </row>
    <row r="501" spans="3:27" s="271" customFormat="1" ht="34.5">
      <c r="C501" s="440"/>
      <c r="D501" s="437"/>
      <c r="E501" s="437"/>
      <c r="F501" s="437"/>
      <c r="G501" s="273" t="s">
        <v>410</v>
      </c>
      <c r="H501" s="274" t="str">
        <f>IF(COUNT(H475,H483,H491,H499)=0,"",SUM(H475,H483,H491,H499))</f>
        <v/>
      </c>
      <c r="I501" s="274" t="str">
        <f t="shared" ref="I501:M501" si="560">IF(COUNT(I475,I483,I491,I499)=0,"",SUM(I475,I483,I491,I499))</f>
        <v/>
      </c>
      <c r="J501" s="274" t="str">
        <f t="shared" si="560"/>
        <v/>
      </c>
      <c r="K501" s="274" t="str">
        <f t="shared" si="560"/>
        <v/>
      </c>
      <c r="L501" s="274" t="str">
        <f t="shared" si="560"/>
        <v/>
      </c>
      <c r="M501" s="274" t="str">
        <f t="shared" si="560"/>
        <v/>
      </c>
      <c r="N501" s="242" t="str">
        <f t="shared" ref="N501" si="561">IF(COUNT(H501:M501)=0,"",SUM(H501:M501))</f>
        <v/>
      </c>
      <c r="O501" s="274" t="str">
        <f>IF(COUNT(O475,O483,O491,O499)=0,"",SUM(O475,O483,O491,O499))</f>
        <v/>
      </c>
      <c r="P501" s="274" t="str">
        <f t="shared" ref="P501:T501" si="562">IF(COUNT(P475,P483,P491,P499)=0,"",SUM(P475,P483,P491,P499))</f>
        <v/>
      </c>
      <c r="Q501" s="274" t="str">
        <f t="shared" si="562"/>
        <v/>
      </c>
      <c r="R501" s="274" t="str">
        <f t="shared" si="562"/>
        <v/>
      </c>
      <c r="S501" s="274" t="str">
        <f t="shared" si="562"/>
        <v/>
      </c>
      <c r="T501" s="274" t="str">
        <f t="shared" si="562"/>
        <v/>
      </c>
      <c r="U501" s="242" t="str">
        <f t="shared" ref="U501" si="563">IF(COUNT(O501:T501)=0,"",SUM(O501:T501))</f>
        <v/>
      </c>
      <c r="V501" s="242" t="str">
        <f t="shared" ref="V501" si="564">IF(COUNT(N501,U501)=0,"",SUM(N501,U501))</f>
        <v/>
      </c>
      <c r="X501" s="272" t="s">
        <v>414</v>
      </c>
    </row>
    <row r="502" spans="3:27" s="76" customFormat="1" ht="18.75" customHeight="1">
      <c r="C502" s="78" t="s">
        <v>296</v>
      </c>
      <c r="D502" s="73"/>
      <c r="E502" s="73"/>
      <c r="F502" s="73"/>
      <c r="G502" s="74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AA502" s="324"/>
    </row>
    <row r="503" spans="3:27" s="76" customFormat="1" ht="18.75" customHeight="1">
      <c r="C503" s="338"/>
      <c r="D503" s="339"/>
      <c r="E503" s="339"/>
      <c r="F503" s="339"/>
      <c r="G503" s="340"/>
      <c r="H503" s="339"/>
      <c r="I503" s="339"/>
      <c r="J503" s="339"/>
      <c r="K503" s="339"/>
      <c r="L503" s="339"/>
      <c r="M503" s="339"/>
      <c r="N503" s="339"/>
      <c r="O503" s="339"/>
      <c r="P503" s="339"/>
      <c r="Q503" s="339"/>
      <c r="R503" s="339"/>
      <c r="S503" s="339"/>
      <c r="T503" s="339"/>
      <c r="U503" s="339"/>
      <c r="V503" s="339"/>
      <c r="AA503" s="324"/>
    </row>
    <row r="504" spans="3:27" s="76" customFormat="1" ht="18.75" customHeight="1">
      <c r="C504" s="338"/>
      <c r="D504" s="339"/>
      <c r="E504" s="339"/>
      <c r="F504" s="339"/>
      <c r="G504" s="340"/>
      <c r="H504" s="339"/>
      <c r="I504" s="339"/>
      <c r="J504" s="339"/>
      <c r="K504" s="339"/>
      <c r="L504" s="339"/>
      <c r="M504" s="339"/>
      <c r="N504" s="339"/>
      <c r="O504" s="339"/>
      <c r="P504" s="339"/>
      <c r="Q504" s="339"/>
      <c r="R504" s="339"/>
      <c r="S504" s="339"/>
      <c r="T504" s="339"/>
      <c r="U504" s="339"/>
      <c r="V504" s="339"/>
      <c r="AA504" s="324"/>
    </row>
    <row r="505" spans="3:27" s="76" customFormat="1" ht="18.75" customHeight="1">
      <c r="C505" s="338"/>
      <c r="D505" s="339"/>
      <c r="E505" s="339"/>
      <c r="F505" s="339"/>
      <c r="G505" s="340"/>
      <c r="H505" s="339"/>
      <c r="I505" s="339"/>
      <c r="J505" s="339"/>
      <c r="K505" s="339"/>
      <c r="L505" s="339"/>
      <c r="M505" s="339"/>
      <c r="N505" s="339"/>
      <c r="O505" s="339"/>
      <c r="P505" s="339"/>
      <c r="Q505" s="339"/>
      <c r="R505" s="339"/>
      <c r="S505" s="339"/>
      <c r="T505" s="339"/>
      <c r="U505" s="339"/>
      <c r="V505" s="339"/>
      <c r="AA505" s="324"/>
    </row>
    <row r="506" spans="3:27" s="76" customFormat="1" ht="18.75" customHeight="1">
      <c r="C506" s="338"/>
      <c r="D506" s="339"/>
      <c r="E506" s="339"/>
      <c r="F506" s="339"/>
      <c r="G506" s="340"/>
      <c r="H506" s="339"/>
      <c r="I506" s="339"/>
      <c r="J506" s="339"/>
      <c r="K506" s="339"/>
      <c r="L506" s="339"/>
      <c r="M506" s="339"/>
      <c r="N506" s="339"/>
      <c r="O506" s="339"/>
      <c r="P506" s="339"/>
      <c r="Q506" s="339"/>
      <c r="R506" s="339"/>
      <c r="S506" s="339"/>
      <c r="T506" s="339"/>
      <c r="U506" s="339"/>
      <c r="V506" s="339"/>
      <c r="AA506" s="324"/>
    </row>
    <row r="507" spans="3:27" s="76" customFormat="1" ht="18.75" customHeight="1">
      <c r="C507" s="338"/>
      <c r="D507" s="339"/>
      <c r="E507" s="339"/>
      <c r="F507" s="339"/>
      <c r="G507" s="340"/>
      <c r="H507" s="339"/>
      <c r="I507" s="339"/>
      <c r="J507" s="339"/>
      <c r="K507" s="339"/>
      <c r="L507" s="339"/>
      <c r="M507" s="339"/>
      <c r="N507" s="339"/>
      <c r="O507" s="339"/>
      <c r="P507" s="339"/>
      <c r="Q507" s="339"/>
      <c r="R507" s="339"/>
      <c r="S507" s="339"/>
      <c r="T507" s="339"/>
      <c r="U507" s="339"/>
      <c r="V507" s="339"/>
      <c r="AA507" s="324"/>
    </row>
    <row r="508" spans="3:27" s="76" customFormat="1" ht="18.75" customHeight="1">
      <c r="C508" s="338"/>
      <c r="D508" s="339"/>
      <c r="E508" s="339"/>
      <c r="F508" s="339"/>
      <c r="G508" s="340"/>
      <c r="H508" s="339"/>
      <c r="I508" s="339"/>
      <c r="J508" s="339"/>
      <c r="K508" s="339"/>
      <c r="L508" s="339"/>
      <c r="M508" s="339"/>
      <c r="N508" s="339"/>
      <c r="O508" s="339"/>
      <c r="P508" s="339"/>
      <c r="Q508" s="339"/>
      <c r="R508" s="339"/>
      <c r="S508" s="339"/>
      <c r="T508" s="339"/>
      <c r="U508" s="339"/>
      <c r="V508" s="339"/>
      <c r="AA508" s="324"/>
    </row>
    <row r="509" spans="3:27" s="76" customFormat="1" ht="18.75" customHeight="1">
      <c r="C509" s="338"/>
      <c r="D509" s="339"/>
      <c r="E509" s="339"/>
      <c r="F509" s="339"/>
      <c r="G509" s="340"/>
      <c r="H509" s="339"/>
      <c r="I509" s="339"/>
      <c r="J509" s="339"/>
      <c r="K509" s="339"/>
      <c r="L509" s="339"/>
      <c r="M509" s="339"/>
      <c r="N509" s="339"/>
      <c r="O509" s="339"/>
      <c r="P509" s="339"/>
      <c r="Q509" s="339"/>
      <c r="R509" s="339"/>
      <c r="S509" s="339"/>
      <c r="T509" s="339"/>
      <c r="U509" s="339"/>
      <c r="V509" s="339"/>
      <c r="AA509" s="324"/>
    </row>
    <row r="510" spans="3:27" s="76" customFormat="1" ht="18.75" customHeight="1">
      <c r="C510" s="338"/>
      <c r="D510" s="339"/>
      <c r="E510" s="339"/>
      <c r="F510" s="339"/>
      <c r="G510" s="340"/>
      <c r="H510" s="339"/>
      <c r="I510" s="339"/>
      <c r="J510" s="339"/>
      <c r="K510" s="339"/>
      <c r="L510" s="339"/>
      <c r="M510" s="339"/>
      <c r="N510" s="339"/>
      <c r="O510" s="339"/>
      <c r="P510" s="339"/>
      <c r="Q510" s="339"/>
      <c r="R510" s="339"/>
      <c r="S510" s="339"/>
      <c r="T510" s="339"/>
      <c r="U510" s="339"/>
      <c r="V510" s="339"/>
      <c r="AA510" s="324"/>
    </row>
    <row r="511" spans="3:27" s="76" customFormat="1" ht="18.75" customHeight="1">
      <c r="C511" s="338"/>
      <c r="D511" s="339"/>
      <c r="E511" s="339"/>
      <c r="F511" s="339"/>
      <c r="G511" s="340"/>
      <c r="H511" s="339"/>
      <c r="I511" s="339"/>
      <c r="J511" s="339"/>
      <c r="K511" s="339"/>
      <c r="L511" s="339"/>
      <c r="M511" s="339"/>
      <c r="N511" s="339"/>
      <c r="O511" s="339"/>
      <c r="P511" s="339"/>
      <c r="Q511" s="339"/>
      <c r="R511" s="339"/>
      <c r="S511" s="339"/>
      <c r="T511" s="339"/>
      <c r="U511" s="339"/>
      <c r="V511" s="339"/>
      <c r="AA511" s="324"/>
    </row>
    <row r="512" spans="3:27" s="76" customFormat="1" ht="18.75" customHeight="1">
      <c r="C512" s="341"/>
      <c r="D512" s="341"/>
      <c r="E512" s="341"/>
      <c r="F512" s="341"/>
      <c r="G512" s="341"/>
      <c r="H512" s="342"/>
      <c r="I512" s="342"/>
      <c r="J512" s="342"/>
      <c r="K512" s="342"/>
      <c r="L512" s="342"/>
      <c r="M512" s="342"/>
      <c r="N512" s="342"/>
      <c r="O512" s="342"/>
      <c r="P512" s="342"/>
      <c r="Q512" s="342"/>
      <c r="R512" s="342"/>
      <c r="S512" s="342"/>
      <c r="T512" s="342"/>
      <c r="U512" s="342"/>
      <c r="V512" s="342"/>
      <c r="AA512" s="305"/>
    </row>
    <row r="513" spans="3:27" ht="21.95" customHeight="1">
      <c r="C513" s="61" t="s">
        <v>347</v>
      </c>
    </row>
    <row r="514" spans="3:27" ht="21.95" customHeight="1">
      <c r="C514" s="61"/>
    </row>
    <row r="515" spans="3:27" ht="21.95" customHeight="1">
      <c r="C515" s="65" t="s">
        <v>194</v>
      </c>
      <c r="D515" s="66"/>
      <c r="E515" s="66"/>
      <c r="F515" s="66"/>
      <c r="G515" s="66"/>
      <c r="H515" s="66"/>
      <c r="I515" s="66"/>
      <c r="J515" s="66"/>
      <c r="K515" s="66"/>
    </row>
    <row r="516" spans="3:27" ht="21.95" customHeight="1">
      <c r="C516" s="51" t="s">
        <v>28</v>
      </c>
      <c r="E516" s="11" t="s">
        <v>357</v>
      </c>
      <c r="F516" s="209" t="str">
        <f>F6</f>
        <v>（エリア指定断面）</v>
      </c>
    </row>
    <row r="517" spans="3:27" s="68" customFormat="1" ht="21.95" customHeight="1">
      <c r="C517" s="454" t="s">
        <v>103</v>
      </c>
      <c r="D517" s="455"/>
      <c r="E517" s="458" t="s">
        <v>24</v>
      </c>
      <c r="F517" s="458" t="s">
        <v>112</v>
      </c>
      <c r="G517" s="458" t="s">
        <v>113</v>
      </c>
      <c r="H517" s="19" t="s">
        <v>79</v>
      </c>
      <c r="I517" s="19" t="s">
        <v>80</v>
      </c>
      <c r="J517" s="19" t="s">
        <v>81</v>
      </c>
      <c r="K517" s="19" t="s">
        <v>82</v>
      </c>
      <c r="L517" s="19" t="s">
        <v>83</v>
      </c>
      <c r="M517" s="19" t="s">
        <v>84</v>
      </c>
      <c r="N517" s="19" t="s">
        <v>98</v>
      </c>
      <c r="O517" s="19" t="s">
        <v>85</v>
      </c>
      <c r="P517" s="19" t="s">
        <v>86</v>
      </c>
      <c r="Q517" s="19" t="s">
        <v>87</v>
      </c>
      <c r="R517" s="19" t="s">
        <v>88</v>
      </c>
      <c r="S517" s="19" t="s">
        <v>89</v>
      </c>
      <c r="T517" s="19" t="s">
        <v>94</v>
      </c>
      <c r="U517" s="19" t="s">
        <v>99</v>
      </c>
      <c r="V517" s="19" t="s">
        <v>100</v>
      </c>
      <c r="W517" s="62"/>
      <c r="X517" s="226" t="s">
        <v>415</v>
      </c>
      <c r="AA517" s="315"/>
    </row>
    <row r="518" spans="3:27" s="68" customFormat="1" ht="21.95" customHeight="1">
      <c r="C518" s="456"/>
      <c r="D518" s="457"/>
      <c r="E518" s="459"/>
      <c r="F518" s="459"/>
      <c r="G518" s="459"/>
      <c r="H518" s="266" t="s">
        <v>453</v>
      </c>
      <c r="I518" s="266" t="s">
        <v>454</v>
      </c>
      <c r="J518" s="266" t="s">
        <v>454</v>
      </c>
      <c r="K518" s="266" t="s">
        <v>454</v>
      </c>
      <c r="L518" s="266" t="s">
        <v>454</v>
      </c>
      <c r="M518" s="266" t="s">
        <v>454</v>
      </c>
      <c r="N518" s="23"/>
      <c r="O518" s="266" t="s">
        <v>454</v>
      </c>
      <c r="P518" s="266" t="s">
        <v>452</v>
      </c>
      <c r="Q518" s="266" t="s">
        <v>452</v>
      </c>
      <c r="R518" s="266" t="s">
        <v>453</v>
      </c>
      <c r="S518" s="266" t="s">
        <v>453</v>
      </c>
      <c r="T518" s="266" t="s">
        <v>453</v>
      </c>
      <c r="U518" s="23"/>
      <c r="V518" s="23"/>
      <c r="W518" s="62"/>
      <c r="X518" s="226" t="s">
        <v>416</v>
      </c>
      <c r="AA518" s="315"/>
    </row>
    <row r="519" spans="3:27" s="271" customFormat="1" ht="37.5" customHeight="1">
      <c r="C519" s="438" t="s">
        <v>122</v>
      </c>
      <c r="D519" s="438" t="s">
        <v>117</v>
      </c>
      <c r="E519" s="532"/>
      <c r="F519" s="534"/>
      <c r="G519" s="268" t="s">
        <v>406</v>
      </c>
      <c r="H519" s="303"/>
      <c r="I519" s="303"/>
      <c r="J519" s="303"/>
      <c r="K519" s="303"/>
      <c r="L519" s="303"/>
      <c r="M519" s="303"/>
      <c r="N519" s="270"/>
      <c r="O519" s="303"/>
      <c r="P519" s="303"/>
      <c r="Q519" s="303"/>
      <c r="R519" s="303"/>
      <c r="S519" s="303"/>
      <c r="T519" s="303"/>
      <c r="U519" s="270"/>
      <c r="V519" s="270"/>
    </row>
    <row r="520" spans="3:27" s="271" customFormat="1" ht="37.5" customHeight="1">
      <c r="C520" s="439"/>
      <c r="D520" s="439"/>
      <c r="E520" s="533"/>
      <c r="F520" s="535"/>
      <c r="G520" s="268" t="s">
        <v>410</v>
      </c>
      <c r="H520" s="303"/>
      <c r="I520" s="303"/>
      <c r="J520" s="303"/>
      <c r="K520" s="303"/>
      <c r="L520" s="303"/>
      <c r="M520" s="303"/>
      <c r="N520" s="269" t="str">
        <f>IF(COUNT(H520:M520)=0,"",SUM(H520:M520))</f>
        <v/>
      </c>
      <c r="O520" s="303"/>
      <c r="P520" s="303"/>
      <c r="Q520" s="303"/>
      <c r="R520" s="303"/>
      <c r="S520" s="303"/>
      <c r="T520" s="303"/>
      <c r="U520" s="269" t="str">
        <f>IF(COUNT(O520:T520)=0,"",SUM(O520:T520))</f>
        <v/>
      </c>
      <c r="V520" s="269" t="str">
        <f>IF(COUNT(N520,U520)=0,"",SUM(N520,U520))</f>
        <v/>
      </c>
    </row>
    <row r="521" spans="3:27" s="271" customFormat="1" ht="37.5" customHeight="1">
      <c r="C521" s="439"/>
      <c r="D521" s="439"/>
      <c r="E521" s="532"/>
      <c r="F521" s="534"/>
      <c r="G521" s="268" t="s">
        <v>406</v>
      </c>
      <c r="H521" s="303"/>
      <c r="I521" s="303"/>
      <c r="J521" s="303"/>
      <c r="K521" s="303"/>
      <c r="L521" s="303"/>
      <c r="M521" s="303"/>
      <c r="N521" s="270"/>
      <c r="O521" s="303"/>
      <c r="P521" s="303"/>
      <c r="Q521" s="303"/>
      <c r="R521" s="303"/>
      <c r="S521" s="303"/>
      <c r="T521" s="303"/>
      <c r="U521" s="270"/>
      <c r="V521" s="270"/>
    </row>
    <row r="522" spans="3:27" s="271" customFormat="1" ht="37.5" customHeight="1">
      <c r="C522" s="439"/>
      <c r="D522" s="439"/>
      <c r="E522" s="533"/>
      <c r="F522" s="535"/>
      <c r="G522" s="268" t="s">
        <v>410</v>
      </c>
      <c r="H522" s="303"/>
      <c r="I522" s="303"/>
      <c r="J522" s="303"/>
      <c r="K522" s="303"/>
      <c r="L522" s="303"/>
      <c r="M522" s="303"/>
      <c r="N522" s="269" t="str">
        <f t="shared" ref="N522" si="565">IF(COUNT(H522:M522)=0,"",SUM(H522:M522))</f>
        <v/>
      </c>
      <c r="O522" s="303"/>
      <c r="P522" s="303"/>
      <c r="Q522" s="303"/>
      <c r="R522" s="303"/>
      <c r="S522" s="303"/>
      <c r="T522" s="303"/>
      <c r="U522" s="269" t="str">
        <f t="shared" ref="U522" si="566">IF(COUNT(O522:T522)=0,"",SUM(O522:T522))</f>
        <v/>
      </c>
      <c r="V522" s="269" t="str">
        <f t="shared" ref="V522" si="567">IF(COUNT(N522,U522)=0,"",SUM(N522,U522))</f>
        <v/>
      </c>
    </row>
    <row r="523" spans="3:27" s="271" customFormat="1" ht="37.5" customHeight="1">
      <c r="C523" s="439"/>
      <c r="D523" s="439"/>
      <c r="E523" s="532"/>
      <c r="F523" s="534"/>
      <c r="G523" s="268" t="s">
        <v>406</v>
      </c>
      <c r="H523" s="303"/>
      <c r="I523" s="303"/>
      <c r="J523" s="303"/>
      <c r="K523" s="303"/>
      <c r="L523" s="303"/>
      <c r="M523" s="303"/>
      <c r="N523" s="270"/>
      <c r="O523" s="303"/>
      <c r="P523" s="303"/>
      <c r="Q523" s="303"/>
      <c r="R523" s="303"/>
      <c r="S523" s="303"/>
      <c r="T523" s="303"/>
      <c r="U523" s="270"/>
      <c r="V523" s="270"/>
    </row>
    <row r="524" spans="3:27" s="271" customFormat="1" ht="37.5" customHeight="1">
      <c r="C524" s="439"/>
      <c r="D524" s="439"/>
      <c r="E524" s="533"/>
      <c r="F524" s="535"/>
      <c r="G524" s="268" t="s">
        <v>410</v>
      </c>
      <c r="H524" s="303"/>
      <c r="I524" s="303"/>
      <c r="J524" s="303"/>
      <c r="K524" s="303"/>
      <c r="L524" s="303"/>
      <c r="M524" s="303"/>
      <c r="N524" s="269" t="str">
        <f t="shared" ref="N524" si="568">IF(COUNT(H524:M524)=0,"",SUM(H524:M524))</f>
        <v/>
      </c>
      <c r="O524" s="303"/>
      <c r="P524" s="303"/>
      <c r="Q524" s="303"/>
      <c r="R524" s="303"/>
      <c r="S524" s="303"/>
      <c r="T524" s="303"/>
      <c r="U524" s="269" t="str">
        <f t="shared" ref="U524" si="569">IF(COUNT(O524:T524)=0,"",SUM(O524:T524))</f>
        <v/>
      </c>
      <c r="V524" s="269" t="str">
        <f t="shared" ref="V524" si="570">IF(COUNT(N524,U524)=0,"",SUM(N524,U524))</f>
        <v/>
      </c>
    </row>
    <row r="525" spans="3:27" s="271" customFormat="1" ht="37.5" customHeight="1">
      <c r="C525" s="439"/>
      <c r="D525" s="439"/>
      <c r="E525" s="443" t="s">
        <v>118</v>
      </c>
      <c r="F525" s="444"/>
      <c r="G525" s="273" t="s">
        <v>406</v>
      </c>
      <c r="H525" s="274" t="str">
        <f t="shared" ref="H525:M525" si="571">IF(COUNTIFS($G519:$G524,$G525,H519:H524,"&lt;&gt;")=0,"",SUMIF($G519:$G524,$G525,H519:H524))</f>
        <v/>
      </c>
      <c r="I525" s="274" t="str">
        <f t="shared" si="571"/>
        <v/>
      </c>
      <c r="J525" s="274" t="str">
        <f t="shared" si="571"/>
        <v/>
      </c>
      <c r="K525" s="274" t="str">
        <f t="shared" si="571"/>
        <v/>
      </c>
      <c r="L525" s="274" t="str">
        <f t="shared" si="571"/>
        <v/>
      </c>
      <c r="M525" s="274" t="str">
        <f t="shared" si="571"/>
        <v/>
      </c>
      <c r="N525" s="241"/>
      <c r="O525" s="274" t="str">
        <f t="shared" ref="O525:T525" si="572">IF(COUNTIFS($G519:$G524,$G525,O519:O524,"&lt;&gt;")=0,"",SUMIF($G519:$G524,$G525,O519:O524))</f>
        <v/>
      </c>
      <c r="P525" s="274" t="str">
        <f t="shared" si="572"/>
        <v/>
      </c>
      <c r="Q525" s="274" t="str">
        <f t="shared" si="572"/>
        <v/>
      </c>
      <c r="R525" s="274" t="str">
        <f t="shared" si="572"/>
        <v/>
      </c>
      <c r="S525" s="274" t="str">
        <f t="shared" si="572"/>
        <v/>
      </c>
      <c r="T525" s="274" t="str">
        <f t="shared" si="572"/>
        <v/>
      </c>
      <c r="U525" s="241"/>
      <c r="V525" s="241"/>
      <c r="X525" s="272" t="s">
        <v>414</v>
      </c>
      <c r="AA525" s="271">
        <v>1</v>
      </c>
    </row>
    <row r="526" spans="3:27" s="271" customFormat="1" ht="37.5" customHeight="1">
      <c r="C526" s="439"/>
      <c r="D526" s="440"/>
      <c r="E526" s="445"/>
      <c r="F526" s="446"/>
      <c r="G526" s="273" t="s">
        <v>410</v>
      </c>
      <c r="H526" s="274" t="str">
        <f t="shared" ref="H526:M526" si="573">IF(COUNTIFS($G519:$G524,$G526,H519:H524,"&lt;&gt;")=0,"",SUMIF($G519:$G524,$G526,H519:H524))</f>
        <v/>
      </c>
      <c r="I526" s="274" t="str">
        <f t="shared" si="573"/>
        <v/>
      </c>
      <c r="J526" s="274" t="str">
        <f t="shared" si="573"/>
        <v/>
      </c>
      <c r="K526" s="274" t="str">
        <f t="shared" si="573"/>
        <v/>
      </c>
      <c r="L526" s="274" t="str">
        <f t="shared" si="573"/>
        <v/>
      </c>
      <c r="M526" s="274" t="str">
        <f t="shared" si="573"/>
        <v/>
      </c>
      <c r="N526" s="242" t="str">
        <f t="shared" ref="N526" si="574">IF(COUNT(H526:M526)=0,"",SUM(H526:M526))</f>
        <v/>
      </c>
      <c r="O526" s="274" t="str">
        <f t="shared" ref="O526:T526" si="575">IF(COUNTIFS($G519:$G524,$G526,O519:O524,"&lt;&gt;")=0,"",SUMIF($G519:$G524,$G526,O519:O524))</f>
        <v/>
      </c>
      <c r="P526" s="274" t="str">
        <f t="shared" si="575"/>
        <v/>
      </c>
      <c r="Q526" s="274" t="str">
        <f t="shared" si="575"/>
        <v/>
      </c>
      <c r="R526" s="274" t="str">
        <f t="shared" si="575"/>
        <v/>
      </c>
      <c r="S526" s="274" t="str">
        <f t="shared" si="575"/>
        <v/>
      </c>
      <c r="T526" s="274" t="str">
        <f t="shared" si="575"/>
        <v/>
      </c>
      <c r="U526" s="242" t="str">
        <f t="shared" ref="U526" si="576">IF(COUNT(O526:T526)=0,"",SUM(O526:T526))</f>
        <v/>
      </c>
      <c r="V526" s="242" t="str">
        <f t="shared" ref="V526" si="577">IF(COUNT(N526,U526)=0,"",SUM(N526,U526))</f>
        <v/>
      </c>
      <c r="X526" s="272" t="s">
        <v>414</v>
      </c>
      <c r="AA526" s="271">
        <v>2</v>
      </c>
    </row>
    <row r="527" spans="3:27" s="271" customFormat="1" ht="37.5" customHeight="1">
      <c r="C527" s="439"/>
      <c r="D527" s="438" t="s">
        <v>346</v>
      </c>
      <c r="E527" s="532"/>
      <c r="F527" s="534"/>
      <c r="G527" s="268" t="s">
        <v>406</v>
      </c>
      <c r="H527" s="303"/>
      <c r="I527" s="303"/>
      <c r="J527" s="303"/>
      <c r="K527" s="303"/>
      <c r="L527" s="303"/>
      <c r="M527" s="303"/>
      <c r="N527" s="270"/>
      <c r="O527" s="303"/>
      <c r="P527" s="303"/>
      <c r="Q527" s="303"/>
      <c r="R527" s="303"/>
      <c r="S527" s="303"/>
      <c r="T527" s="303"/>
      <c r="U527" s="270"/>
      <c r="V527" s="270"/>
    </row>
    <row r="528" spans="3:27" s="271" customFormat="1" ht="37.5" customHeight="1">
      <c r="C528" s="439"/>
      <c r="D528" s="439"/>
      <c r="E528" s="533"/>
      <c r="F528" s="535"/>
      <c r="G528" s="268" t="s">
        <v>410</v>
      </c>
      <c r="H528" s="303"/>
      <c r="I528" s="303"/>
      <c r="J528" s="303"/>
      <c r="K528" s="303"/>
      <c r="L528" s="303"/>
      <c r="M528" s="303"/>
      <c r="N528" s="269" t="str">
        <f>IF(COUNT(H528:M528)=0,"",SUM(H528:M528))</f>
        <v/>
      </c>
      <c r="O528" s="303"/>
      <c r="P528" s="303"/>
      <c r="Q528" s="303"/>
      <c r="R528" s="303"/>
      <c r="S528" s="303"/>
      <c r="T528" s="303"/>
      <c r="U528" s="269" t="str">
        <f>IF(COUNT(O528:T528)=0,"",SUM(O528:T528))</f>
        <v/>
      </c>
      <c r="V528" s="269" t="str">
        <f>IF(COUNT(N528,U528)=0,"",SUM(N528,U528))</f>
        <v/>
      </c>
    </row>
    <row r="529" spans="3:27" s="271" customFormat="1" ht="37.5" customHeight="1">
      <c r="C529" s="439"/>
      <c r="D529" s="439"/>
      <c r="E529" s="532"/>
      <c r="F529" s="534"/>
      <c r="G529" s="268" t="s">
        <v>406</v>
      </c>
      <c r="H529" s="303"/>
      <c r="I529" s="303"/>
      <c r="J529" s="303"/>
      <c r="K529" s="303"/>
      <c r="L529" s="303"/>
      <c r="M529" s="303"/>
      <c r="N529" s="270"/>
      <c r="O529" s="303"/>
      <c r="P529" s="303"/>
      <c r="Q529" s="303"/>
      <c r="R529" s="303"/>
      <c r="S529" s="303"/>
      <c r="T529" s="303"/>
      <c r="U529" s="270"/>
      <c r="V529" s="270"/>
    </row>
    <row r="530" spans="3:27" s="271" customFormat="1" ht="37.5" customHeight="1">
      <c r="C530" s="439"/>
      <c r="D530" s="439"/>
      <c r="E530" s="533"/>
      <c r="F530" s="535"/>
      <c r="G530" s="268" t="s">
        <v>410</v>
      </c>
      <c r="H530" s="303"/>
      <c r="I530" s="303"/>
      <c r="J530" s="303"/>
      <c r="K530" s="303"/>
      <c r="L530" s="303"/>
      <c r="M530" s="303"/>
      <c r="N530" s="269" t="str">
        <f t="shared" ref="N530" si="578">IF(COUNT(H530:M530)=0,"",SUM(H530:M530))</f>
        <v/>
      </c>
      <c r="O530" s="303"/>
      <c r="P530" s="303"/>
      <c r="Q530" s="303"/>
      <c r="R530" s="303"/>
      <c r="S530" s="303"/>
      <c r="T530" s="303"/>
      <c r="U530" s="269" t="str">
        <f t="shared" ref="U530" si="579">IF(COUNT(O530:T530)=0,"",SUM(O530:T530))</f>
        <v/>
      </c>
      <c r="V530" s="269" t="str">
        <f t="shared" ref="V530" si="580">IF(COUNT(N530,U530)=0,"",SUM(N530,U530))</f>
        <v/>
      </c>
    </row>
    <row r="531" spans="3:27" s="271" customFormat="1" ht="37.5" customHeight="1">
      <c r="C531" s="439"/>
      <c r="D531" s="439"/>
      <c r="E531" s="532"/>
      <c r="F531" s="534"/>
      <c r="G531" s="268" t="s">
        <v>406</v>
      </c>
      <c r="H531" s="303"/>
      <c r="I531" s="303"/>
      <c r="J531" s="303"/>
      <c r="K531" s="303"/>
      <c r="L531" s="303"/>
      <c r="M531" s="303"/>
      <c r="N531" s="270"/>
      <c r="O531" s="303"/>
      <c r="P531" s="303"/>
      <c r="Q531" s="303"/>
      <c r="R531" s="303"/>
      <c r="S531" s="303"/>
      <c r="T531" s="303"/>
      <c r="U531" s="270"/>
      <c r="V531" s="270"/>
    </row>
    <row r="532" spans="3:27" s="271" customFormat="1" ht="37.5" customHeight="1">
      <c r="C532" s="439"/>
      <c r="D532" s="439"/>
      <c r="E532" s="533"/>
      <c r="F532" s="535"/>
      <c r="G532" s="268" t="s">
        <v>410</v>
      </c>
      <c r="H532" s="303"/>
      <c r="I532" s="303"/>
      <c r="J532" s="303"/>
      <c r="K532" s="303"/>
      <c r="L532" s="303"/>
      <c r="M532" s="303"/>
      <c r="N532" s="269" t="str">
        <f t="shared" ref="N532" si="581">IF(COUNT(H532:M532)=0,"",SUM(H532:M532))</f>
        <v/>
      </c>
      <c r="O532" s="303"/>
      <c r="P532" s="303"/>
      <c r="Q532" s="303"/>
      <c r="R532" s="303"/>
      <c r="S532" s="303"/>
      <c r="T532" s="303"/>
      <c r="U532" s="269" t="str">
        <f t="shared" ref="U532" si="582">IF(COUNT(O532:T532)=0,"",SUM(O532:T532))</f>
        <v/>
      </c>
      <c r="V532" s="269" t="str">
        <f t="shared" ref="V532" si="583">IF(COUNT(N532,U532)=0,"",SUM(N532,U532))</f>
        <v/>
      </c>
    </row>
    <row r="533" spans="3:27" s="271" customFormat="1" ht="37.5" customHeight="1">
      <c r="C533" s="439"/>
      <c r="D533" s="439"/>
      <c r="E533" s="443" t="s">
        <v>118</v>
      </c>
      <c r="F533" s="444"/>
      <c r="G533" s="273" t="s">
        <v>406</v>
      </c>
      <c r="H533" s="274" t="str">
        <f>IF(COUNTIFS($G527:$G532,$G533,H527:H532,"&lt;&gt;")=0,"",SUMIF($G527:$G532,$G533,H527:H532))</f>
        <v/>
      </c>
      <c r="I533" s="274" t="str">
        <f t="shared" ref="I533:M533" si="584">IF(COUNTIFS($G527:$G532,$G533,I527:I532,"&lt;&gt;")=0,"",SUMIF($G527:$G532,$G533,I527:I532))</f>
        <v/>
      </c>
      <c r="J533" s="274" t="str">
        <f t="shared" si="584"/>
        <v/>
      </c>
      <c r="K533" s="274" t="str">
        <f t="shared" si="584"/>
        <v/>
      </c>
      <c r="L533" s="274" t="str">
        <f t="shared" si="584"/>
        <v/>
      </c>
      <c r="M533" s="274" t="str">
        <f t="shared" si="584"/>
        <v/>
      </c>
      <c r="N533" s="241"/>
      <c r="O533" s="274" t="str">
        <f>IF(COUNTIFS($G527:$G532,$G533,O527:O532,"&lt;&gt;")=0,"",SUMIF($G527:$G532,$G533,O527:O532))</f>
        <v/>
      </c>
      <c r="P533" s="274" t="str">
        <f t="shared" ref="P533:T533" si="585">IF(COUNTIFS($G527:$G532,$G533,P527:P532,"&lt;&gt;")=0,"",SUMIF($G527:$G532,$G533,P527:P532))</f>
        <v/>
      </c>
      <c r="Q533" s="274" t="str">
        <f t="shared" si="585"/>
        <v/>
      </c>
      <c r="R533" s="274" t="str">
        <f t="shared" si="585"/>
        <v/>
      </c>
      <c r="S533" s="274" t="str">
        <f t="shared" si="585"/>
        <v/>
      </c>
      <c r="T533" s="274" t="str">
        <f t="shared" si="585"/>
        <v/>
      </c>
      <c r="U533" s="241"/>
      <c r="V533" s="241"/>
      <c r="X533" s="272" t="s">
        <v>414</v>
      </c>
      <c r="AA533" s="271">
        <v>3</v>
      </c>
    </row>
    <row r="534" spans="3:27" s="271" customFormat="1" ht="37.5" customHeight="1">
      <c r="C534" s="439"/>
      <c r="D534" s="440"/>
      <c r="E534" s="445"/>
      <c r="F534" s="446"/>
      <c r="G534" s="273" t="s">
        <v>410</v>
      </c>
      <c r="H534" s="274" t="str">
        <f>IF(COUNTIFS($G527:$G532,$G534,H527:H532,"&lt;&gt;")=0,"",SUMIF($G527:$G532,$G534,H527:H532))</f>
        <v/>
      </c>
      <c r="I534" s="274" t="str">
        <f t="shared" ref="I534:M534" si="586">IF(COUNTIFS($G527:$G532,$G534,I527:I532,"&lt;&gt;")=0,"",SUMIF($G527:$G532,$G534,I527:I532))</f>
        <v/>
      </c>
      <c r="J534" s="274" t="str">
        <f t="shared" si="586"/>
        <v/>
      </c>
      <c r="K534" s="274" t="str">
        <f t="shared" si="586"/>
        <v/>
      </c>
      <c r="L534" s="274" t="str">
        <f t="shared" si="586"/>
        <v/>
      </c>
      <c r="M534" s="274" t="str">
        <f t="shared" si="586"/>
        <v/>
      </c>
      <c r="N534" s="242" t="str">
        <f t="shared" ref="N534" si="587">IF(COUNT(H534:M534)=0,"",SUM(H534:M534))</f>
        <v/>
      </c>
      <c r="O534" s="274" t="str">
        <f>IF(COUNTIFS($G527:$G532,$G534,O527:O532,"&lt;&gt;")=0,"",SUMIF($G527:$G532,$G534,O527:O532))</f>
        <v/>
      </c>
      <c r="P534" s="274" t="str">
        <f t="shared" ref="P534:T534" si="588">IF(COUNTIFS($G527:$G532,$G534,P527:P532,"&lt;&gt;")=0,"",SUMIF($G527:$G532,$G534,P527:P532))</f>
        <v/>
      </c>
      <c r="Q534" s="274" t="str">
        <f t="shared" si="588"/>
        <v/>
      </c>
      <c r="R534" s="274" t="str">
        <f t="shared" si="588"/>
        <v/>
      </c>
      <c r="S534" s="274" t="str">
        <f t="shared" si="588"/>
        <v/>
      </c>
      <c r="T534" s="274" t="str">
        <f t="shared" si="588"/>
        <v/>
      </c>
      <c r="U534" s="242" t="str">
        <f t="shared" ref="U534" si="589">IF(COUNT(O534:T534)=0,"",SUM(O534:T534))</f>
        <v/>
      </c>
      <c r="V534" s="242" t="str">
        <f t="shared" ref="V534" si="590">IF(COUNT(N534,U534)=0,"",SUM(N534,U534))</f>
        <v/>
      </c>
      <c r="X534" s="272" t="s">
        <v>414</v>
      </c>
      <c r="AA534" s="271">
        <v>4</v>
      </c>
    </row>
    <row r="535" spans="3:27" s="271" customFormat="1" ht="37.5" customHeight="1">
      <c r="C535" s="439"/>
      <c r="D535" s="438" t="s">
        <v>119</v>
      </c>
      <c r="E535" s="532"/>
      <c r="F535" s="534"/>
      <c r="G535" s="268" t="s">
        <v>406</v>
      </c>
      <c r="H535" s="303"/>
      <c r="I535" s="303"/>
      <c r="J535" s="303"/>
      <c r="K535" s="303"/>
      <c r="L535" s="303"/>
      <c r="M535" s="303"/>
      <c r="N535" s="270"/>
      <c r="O535" s="303"/>
      <c r="P535" s="303"/>
      <c r="Q535" s="303"/>
      <c r="R535" s="303"/>
      <c r="S535" s="303"/>
      <c r="T535" s="303"/>
      <c r="U535" s="270"/>
      <c r="V535" s="270"/>
    </row>
    <row r="536" spans="3:27" s="271" customFormat="1" ht="34.5">
      <c r="C536" s="439"/>
      <c r="D536" s="439"/>
      <c r="E536" s="533"/>
      <c r="F536" s="535"/>
      <c r="G536" s="268" t="s">
        <v>410</v>
      </c>
      <c r="H536" s="303"/>
      <c r="I536" s="303"/>
      <c r="J536" s="303"/>
      <c r="K536" s="303"/>
      <c r="L536" s="303"/>
      <c r="M536" s="303"/>
      <c r="N536" s="269" t="str">
        <f>IF(COUNT(H536:M536)=0,"",SUM(H536:M536))</f>
        <v/>
      </c>
      <c r="O536" s="303"/>
      <c r="P536" s="303"/>
      <c r="Q536" s="303"/>
      <c r="R536" s="303"/>
      <c r="S536" s="303"/>
      <c r="T536" s="303"/>
      <c r="U536" s="269" t="str">
        <f>IF(COUNT(O536:T536)=0,"",SUM(O536:T536))</f>
        <v/>
      </c>
      <c r="V536" s="269" t="str">
        <f>IF(COUNT(N536,U536)=0,"",SUM(N536,U536))</f>
        <v/>
      </c>
    </row>
    <row r="537" spans="3:27" s="271" customFormat="1" ht="34.5">
      <c r="C537" s="439"/>
      <c r="D537" s="439"/>
      <c r="E537" s="532"/>
      <c r="F537" s="534"/>
      <c r="G537" s="268" t="s">
        <v>406</v>
      </c>
      <c r="H537" s="303"/>
      <c r="I537" s="303"/>
      <c r="J537" s="303"/>
      <c r="K537" s="303"/>
      <c r="L537" s="303"/>
      <c r="M537" s="303"/>
      <c r="N537" s="270"/>
      <c r="O537" s="303"/>
      <c r="P537" s="303"/>
      <c r="Q537" s="303"/>
      <c r="R537" s="303"/>
      <c r="S537" s="303"/>
      <c r="T537" s="303"/>
      <c r="U537" s="270"/>
      <c r="V537" s="270"/>
    </row>
    <row r="538" spans="3:27" s="271" customFormat="1" ht="34.5">
      <c r="C538" s="439"/>
      <c r="D538" s="439"/>
      <c r="E538" s="533"/>
      <c r="F538" s="535"/>
      <c r="G538" s="268" t="s">
        <v>410</v>
      </c>
      <c r="H538" s="303"/>
      <c r="I538" s="303"/>
      <c r="J538" s="303"/>
      <c r="K538" s="303"/>
      <c r="L538" s="303"/>
      <c r="M538" s="303"/>
      <c r="N538" s="269" t="str">
        <f t="shared" ref="N538" si="591">IF(COUNT(H538:M538)=0,"",SUM(H538:M538))</f>
        <v/>
      </c>
      <c r="O538" s="303"/>
      <c r="P538" s="303"/>
      <c r="Q538" s="303"/>
      <c r="R538" s="303"/>
      <c r="S538" s="303"/>
      <c r="T538" s="303"/>
      <c r="U538" s="269" t="str">
        <f t="shared" ref="U538" si="592">IF(COUNT(O538:T538)=0,"",SUM(O538:T538))</f>
        <v/>
      </c>
      <c r="V538" s="269" t="str">
        <f t="shared" ref="V538" si="593">IF(COUNT(N538,U538)=0,"",SUM(N538,U538))</f>
        <v/>
      </c>
    </row>
    <row r="539" spans="3:27" s="271" customFormat="1" ht="34.5">
      <c r="C539" s="439"/>
      <c r="D539" s="439"/>
      <c r="E539" s="532"/>
      <c r="F539" s="534"/>
      <c r="G539" s="268" t="s">
        <v>406</v>
      </c>
      <c r="H539" s="303"/>
      <c r="I539" s="303"/>
      <c r="J539" s="303"/>
      <c r="K539" s="303"/>
      <c r="L539" s="303"/>
      <c r="M539" s="303"/>
      <c r="N539" s="270"/>
      <c r="O539" s="303"/>
      <c r="P539" s="303"/>
      <c r="Q539" s="303"/>
      <c r="R539" s="303"/>
      <c r="S539" s="303"/>
      <c r="T539" s="303"/>
      <c r="U539" s="270"/>
      <c r="V539" s="270"/>
    </row>
    <row r="540" spans="3:27" s="271" customFormat="1" ht="34.5">
      <c r="C540" s="439"/>
      <c r="D540" s="439"/>
      <c r="E540" s="533"/>
      <c r="F540" s="535"/>
      <c r="G540" s="268" t="s">
        <v>410</v>
      </c>
      <c r="H540" s="303"/>
      <c r="I540" s="303"/>
      <c r="J540" s="303"/>
      <c r="K540" s="303"/>
      <c r="L540" s="303"/>
      <c r="M540" s="303"/>
      <c r="N540" s="269" t="str">
        <f t="shared" ref="N540" si="594">IF(COUNT(H540:M540)=0,"",SUM(H540:M540))</f>
        <v/>
      </c>
      <c r="O540" s="303"/>
      <c r="P540" s="303"/>
      <c r="Q540" s="303"/>
      <c r="R540" s="303"/>
      <c r="S540" s="303"/>
      <c r="T540" s="303"/>
      <c r="U540" s="269" t="str">
        <f t="shared" ref="U540" si="595">IF(COUNT(O540:T540)=0,"",SUM(O540:T540))</f>
        <v/>
      </c>
      <c r="V540" s="269" t="str">
        <f t="shared" ref="V540" si="596">IF(COUNT(N540,U540)=0,"",SUM(N540,U540))</f>
        <v/>
      </c>
    </row>
    <row r="541" spans="3:27" s="271" customFormat="1" ht="34.5">
      <c r="C541" s="439"/>
      <c r="D541" s="439"/>
      <c r="E541" s="443" t="s">
        <v>118</v>
      </c>
      <c r="F541" s="444"/>
      <c r="G541" s="273" t="s">
        <v>406</v>
      </c>
      <c r="H541" s="274" t="str">
        <f>IF(COUNTIFS($G535:$G540,$G541,H535:H540,"&lt;&gt;")=0,"",SUMIF($G535:$G540,$G541,H535:H540))</f>
        <v/>
      </c>
      <c r="I541" s="274" t="str">
        <f t="shared" ref="I541:M541" si="597">IF(COUNTIFS($G535:$G540,$G541,I535:I540,"&lt;&gt;")=0,"",SUMIF($G535:$G540,$G541,I535:I540))</f>
        <v/>
      </c>
      <c r="J541" s="274" t="str">
        <f t="shared" si="597"/>
        <v/>
      </c>
      <c r="K541" s="274" t="str">
        <f t="shared" si="597"/>
        <v/>
      </c>
      <c r="L541" s="274" t="str">
        <f t="shared" si="597"/>
        <v/>
      </c>
      <c r="M541" s="274" t="str">
        <f t="shared" si="597"/>
        <v/>
      </c>
      <c r="N541" s="241"/>
      <c r="O541" s="274" t="str">
        <f>IF(COUNTIFS($G535:$G540,$G541,O535:O540,"&lt;&gt;")=0,"",SUMIF($G535:$G540,$G541,O535:O540))</f>
        <v/>
      </c>
      <c r="P541" s="274" t="str">
        <f t="shared" ref="P541:T541" si="598">IF(COUNTIFS($G535:$G540,$G541,P535:P540,"&lt;&gt;")=0,"",SUMIF($G535:$G540,$G541,P535:P540))</f>
        <v/>
      </c>
      <c r="Q541" s="274" t="str">
        <f t="shared" si="598"/>
        <v/>
      </c>
      <c r="R541" s="274" t="str">
        <f t="shared" si="598"/>
        <v/>
      </c>
      <c r="S541" s="274" t="str">
        <f t="shared" si="598"/>
        <v/>
      </c>
      <c r="T541" s="274" t="str">
        <f t="shared" si="598"/>
        <v/>
      </c>
      <c r="U541" s="241"/>
      <c r="V541" s="241"/>
      <c r="X541" s="272" t="s">
        <v>414</v>
      </c>
      <c r="AA541" s="271">
        <v>5</v>
      </c>
    </row>
    <row r="542" spans="3:27" s="271" customFormat="1" ht="34.5">
      <c r="C542" s="439"/>
      <c r="D542" s="440"/>
      <c r="E542" s="445"/>
      <c r="F542" s="446"/>
      <c r="G542" s="273" t="s">
        <v>410</v>
      </c>
      <c r="H542" s="274" t="str">
        <f>IF(COUNTIFS($G535:$G540,$G542,H535:H540,"&lt;&gt;")=0,"",SUMIF($G535:$G540,$G542,H535:H540))</f>
        <v/>
      </c>
      <c r="I542" s="274" t="str">
        <f t="shared" ref="I542:M542" si="599">IF(COUNTIFS($G535:$G540,$G542,I535:I540,"&lt;&gt;")=0,"",SUMIF($G535:$G540,$G542,I535:I540))</f>
        <v/>
      </c>
      <c r="J542" s="274" t="str">
        <f t="shared" si="599"/>
        <v/>
      </c>
      <c r="K542" s="274" t="str">
        <f t="shared" si="599"/>
        <v/>
      </c>
      <c r="L542" s="274" t="str">
        <f t="shared" si="599"/>
        <v/>
      </c>
      <c r="M542" s="274" t="str">
        <f t="shared" si="599"/>
        <v/>
      </c>
      <c r="N542" s="242" t="str">
        <f t="shared" ref="N542" si="600">IF(COUNT(H542:M542)=0,"",SUM(H542:M542))</f>
        <v/>
      </c>
      <c r="O542" s="274" t="str">
        <f>IF(COUNTIFS($G535:$G540,$G542,O535:O540,"&lt;&gt;")=0,"",SUMIF($G535:$G540,$G542,O535:O540))</f>
        <v/>
      </c>
      <c r="P542" s="274" t="str">
        <f t="shared" ref="P542:T542" si="601">IF(COUNTIFS($G535:$G540,$G542,P535:P540,"&lt;&gt;")=0,"",SUMIF($G535:$G540,$G542,P535:P540))</f>
        <v/>
      </c>
      <c r="Q542" s="274" t="str">
        <f t="shared" si="601"/>
        <v/>
      </c>
      <c r="R542" s="274" t="str">
        <f t="shared" si="601"/>
        <v/>
      </c>
      <c r="S542" s="274" t="str">
        <f t="shared" si="601"/>
        <v/>
      </c>
      <c r="T542" s="274" t="str">
        <f t="shared" si="601"/>
        <v/>
      </c>
      <c r="U542" s="242" t="str">
        <f t="shared" ref="U542" si="602">IF(COUNT(O542:T542)=0,"",SUM(O542:T542))</f>
        <v/>
      </c>
      <c r="V542" s="242" t="str">
        <f t="shared" ref="V542" si="603">IF(COUNT(N542,U542)=0,"",SUM(N542,U542))</f>
        <v/>
      </c>
      <c r="X542" s="272" t="s">
        <v>414</v>
      </c>
      <c r="AA542" s="271">
        <v>6</v>
      </c>
    </row>
    <row r="543" spans="3:27" s="271" customFormat="1" ht="37.5" customHeight="1">
      <c r="C543" s="439"/>
      <c r="D543" s="438" t="s">
        <v>120</v>
      </c>
      <c r="E543" s="532"/>
      <c r="F543" s="534"/>
      <c r="G543" s="268" t="s">
        <v>406</v>
      </c>
      <c r="H543" s="303"/>
      <c r="I543" s="303"/>
      <c r="J543" s="303"/>
      <c r="K543" s="303"/>
      <c r="L543" s="303"/>
      <c r="M543" s="303"/>
      <c r="N543" s="270"/>
      <c r="O543" s="303"/>
      <c r="P543" s="303"/>
      <c r="Q543" s="303"/>
      <c r="R543" s="303"/>
      <c r="S543" s="303"/>
      <c r="T543" s="303"/>
      <c r="U543" s="270"/>
      <c r="V543" s="270"/>
    </row>
    <row r="544" spans="3:27" s="271" customFormat="1" ht="34.5">
      <c r="C544" s="439"/>
      <c r="D544" s="439"/>
      <c r="E544" s="533"/>
      <c r="F544" s="535"/>
      <c r="G544" s="268" t="s">
        <v>410</v>
      </c>
      <c r="H544" s="303"/>
      <c r="I544" s="303"/>
      <c r="J544" s="303"/>
      <c r="K544" s="303"/>
      <c r="L544" s="303"/>
      <c r="M544" s="303"/>
      <c r="N544" s="269" t="str">
        <f>IF(COUNT(H544:M544)=0,"",SUM(H544:M544))</f>
        <v/>
      </c>
      <c r="O544" s="303"/>
      <c r="P544" s="303"/>
      <c r="Q544" s="303"/>
      <c r="R544" s="303"/>
      <c r="S544" s="303"/>
      <c r="T544" s="303"/>
      <c r="U544" s="269" t="str">
        <f>IF(COUNT(O544:T544)=0,"",SUM(O544:T544))</f>
        <v/>
      </c>
      <c r="V544" s="269" t="str">
        <f>IF(COUNT(N544,U544)=0,"",SUM(N544,U544))</f>
        <v/>
      </c>
    </row>
    <row r="545" spans="3:27" s="271" customFormat="1" ht="34.5">
      <c r="C545" s="439"/>
      <c r="D545" s="439"/>
      <c r="E545" s="532"/>
      <c r="F545" s="534"/>
      <c r="G545" s="268" t="s">
        <v>406</v>
      </c>
      <c r="H545" s="303"/>
      <c r="I545" s="303"/>
      <c r="J545" s="303"/>
      <c r="K545" s="303"/>
      <c r="L545" s="303"/>
      <c r="M545" s="303"/>
      <c r="N545" s="270"/>
      <c r="O545" s="303"/>
      <c r="P545" s="303"/>
      <c r="Q545" s="303"/>
      <c r="R545" s="303"/>
      <c r="S545" s="303"/>
      <c r="T545" s="303"/>
      <c r="U545" s="270"/>
      <c r="V545" s="270"/>
    </row>
    <row r="546" spans="3:27" s="271" customFormat="1" ht="34.5">
      <c r="C546" s="439"/>
      <c r="D546" s="439"/>
      <c r="E546" s="533"/>
      <c r="F546" s="535"/>
      <c r="G546" s="268" t="s">
        <v>410</v>
      </c>
      <c r="H546" s="303"/>
      <c r="I546" s="303"/>
      <c r="J546" s="303"/>
      <c r="K546" s="303"/>
      <c r="L546" s="303"/>
      <c r="M546" s="303"/>
      <c r="N546" s="269" t="str">
        <f t="shared" ref="N546" si="604">IF(COUNT(H546:M546)=0,"",SUM(H546:M546))</f>
        <v/>
      </c>
      <c r="O546" s="303"/>
      <c r="P546" s="303"/>
      <c r="Q546" s="303"/>
      <c r="R546" s="303"/>
      <c r="S546" s="303"/>
      <c r="T546" s="303"/>
      <c r="U546" s="269" t="str">
        <f t="shared" ref="U546" si="605">IF(COUNT(O546:T546)=0,"",SUM(O546:T546))</f>
        <v/>
      </c>
      <c r="V546" s="269" t="str">
        <f t="shared" ref="V546" si="606">IF(COUNT(N546,U546)=0,"",SUM(N546,U546))</f>
        <v/>
      </c>
    </row>
    <row r="547" spans="3:27" s="271" customFormat="1" ht="34.5">
      <c r="C547" s="439"/>
      <c r="D547" s="439"/>
      <c r="E547" s="532"/>
      <c r="F547" s="534"/>
      <c r="G547" s="268" t="s">
        <v>406</v>
      </c>
      <c r="H547" s="303"/>
      <c r="I547" s="303"/>
      <c r="J547" s="303"/>
      <c r="K547" s="303"/>
      <c r="L547" s="303"/>
      <c r="M547" s="303"/>
      <c r="N547" s="270"/>
      <c r="O547" s="303"/>
      <c r="P547" s="303"/>
      <c r="Q547" s="303"/>
      <c r="R547" s="303"/>
      <c r="S547" s="303"/>
      <c r="T547" s="303"/>
      <c r="U547" s="270"/>
      <c r="V547" s="270"/>
    </row>
    <row r="548" spans="3:27" s="271" customFormat="1" ht="34.5">
      <c r="C548" s="439"/>
      <c r="D548" s="439"/>
      <c r="E548" s="533"/>
      <c r="F548" s="535"/>
      <c r="G548" s="268" t="s">
        <v>410</v>
      </c>
      <c r="H548" s="303"/>
      <c r="I548" s="303"/>
      <c r="J548" s="303"/>
      <c r="K548" s="303"/>
      <c r="L548" s="303"/>
      <c r="M548" s="303"/>
      <c r="N548" s="269" t="str">
        <f t="shared" ref="N548" si="607">IF(COUNT(H548:M548)=0,"",SUM(H548:M548))</f>
        <v/>
      </c>
      <c r="O548" s="303"/>
      <c r="P548" s="303"/>
      <c r="Q548" s="303"/>
      <c r="R548" s="303"/>
      <c r="S548" s="303"/>
      <c r="T548" s="303"/>
      <c r="U548" s="269" t="str">
        <f t="shared" ref="U548" si="608">IF(COUNT(O548:T548)=0,"",SUM(O548:T548))</f>
        <v/>
      </c>
      <c r="V548" s="269" t="str">
        <f t="shared" ref="V548" si="609">IF(COUNT(N548,U548)=0,"",SUM(N548,U548))</f>
        <v/>
      </c>
    </row>
    <row r="549" spans="3:27" s="271" customFormat="1" ht="34.5">
      <c r="C549" s="439"/>
      <c r="D549" s="439"/>
      <c r="E549" s="443" t="s">
        <v>118</v>
      </c>
      <c r="F549" s="444"/>
      <c r="G549" s="273" t="s">
        <v>406</v>
      </c>
      <c r="H549" s="274" t="str">
        <f>IF(COUNTIFS($G543:$G548,$G549,H543:H548,"&lt;&gt;")=0,"",SUMIF($G543:$G548,$G549,H543:H548))</f>
        <v/>
      </c>
      <c r="I549" s="274" t="str">
        <f t="shared" ref="I549:M549" si="610">IF(COUNTIFS($G543:$G548,$G549,I543:I548,"&lt;&gt;")=0,"",SUMIF($G543:$G548,$G549,I543:I548))</f>
        <v/>
      </c>
      <c r="J549" s="274" t="str">
        <f t="shared" si="610"/>
        <v/>
      </c>
      <c r="K549" s="274" t="str">
        <f t="shared" si="610"/>
        <v/>
      </c>
      <c r="L549" s="274" t="str">
        <f t="shared" si="610"/>
        <v/>
      </c>
      <c r="M549" s="274" t="str">
        <f t="shared" si="610"/>
        <v/>
      </c>
      <c r="N549" s="241"/>
      <c r="O549" s="274" t="str">
        <f>IF(COUNTIFS($G543:$G548,$G549,O543:O548,"&lt;&gt;")=0,"",SUMIF($G543:$G548,$G549,O543:O548))</f>
        <v/>
      </c>
      <c r="P549" s="274" t="str">
        <f t="shared" ref="P549:T549" si="611">IF(COUNTIFS($G543:$G548,$G549,P543:P548,"&lt;&gt;")=0,"",SUMIF($G543:$G548,$G549,P543:P548))</f>
        <v/>
      </c>
      <c r="Q549" s="274" t="str">
        <f t="shared" si="611"/>
        <v/>
      </c>
      <c r="R549" s="274" t="str">
        <f t="shared" si="611"/>
        <v/>
      </c>
      <c r="S549" s="274" t="str">
        <f t="shared" si="611"/>
        <v/>
      </c>
      <c r="T549" s="274" t="str">
        <f t="shared" si="611"/>
        <v/>
      </c>
      <c r="U549" s="241"/>
      <c r="V549" s="241"/>
      <c r="X549" s="272" t="s">
        <v>414</v>
      </c>
      <c r="AA549" s="271">
        <v>7</v>
      </c>
    </row>
    <row r="550" spans="3:27" s="271" customFormat="1" ht="34.5">
      <c r="C550" s="439"/>
      <c r="D550" s="440"/>
      <c r="E550" s="445"/>
      <c r="F550" s="446"/>
      <c r="G550" s="273" t="s">
        <v>410</v>
      </c>
      <c r="H550" s="274" t="str">
        <f>IF(COUNTIFS($G543:$G548,$G550,H543:H548,"&lt;&gt;")=0,"",SUMIF($G543:$G548,$G550,H543:H548))</f>
        <v/>
      </c>
      <c r="I550" s="274" t="str">
        <f t="shared" ref="I550:M550" si="612">IF(COUNTIFS($G543:$G548,$G550,I543:I548,"&lt;&gt;")=0,"",SUMIF($G543:$G548,$G550,I543:I548))</f>
        <v/>
      </c>
      <c r="J550" s="274" t="str">
        <f t="shared" si="612"/>
        <v/>
      </c>
      <c r="K550" s="274" t="str">
        <f t="shared" si="612"/>
        <v/>
      </c>
      <c r="L550" s="274" t="str">
        <f t="shared" si="612"/>
        <v/>
      </c>
      <c r="M550" s="274" t="str">
        <f t="shared" si="612"/>
        <v/>
      </c>
      <c r="N550" s="242" t="str">
        <f t="shared" ref="N550" si="613">IF(COUNT(H550:M550)=0,"",SUM(H550:M550))</f>
        <v/>
      </c>
      <c r="O550" s="274" t="str">
        <f>IF(COUNTIFS($G543:$G548,$G550,O543:O548,"&lt;&gt;")=0,"",SUMIF($G543:$G548,$G550,O543:O548))</f>
        <v/>
      </c>
      <c r="P550" s="274" t="str">
        <f t="shared" ref="P550:T550" si="614">IF(COUNTIFS($G543:$G548,$G550,P543:P548,"&lt;&gt;")=0,"",SUMIF($G543:$G548,$G550,P543:P548))</f>
        <v/>
      </c>
      <c r="Q550" s="274" t="str">
        <f t="shared" si="614"/>
        <v/>
      </c>
      <c r="R550" s="274" t="str">
        <f t="shared" si="614"/>
        <v/>
      </c>
      <c r="S550" s="274" t="str">
        <f t="shared" si="614"/>
        <v/>
      </c>
      <c r="T550" s="274" t="str">
        <f t="shared" si="614"/>
        <v/>
      </c>
      <c r="U550" s="242" t="str">
        <f t="shared" ref="U550" si="615">IF(COUNT(O550:T550)=0,"",SUM(O550:T550))</f>
        <v/>
      </c>
      <c r="V550" s="242" t="str">
        <f t="shared" ref="V550" si="616">IF(COUNT(N550,U550)=0,"",SUM(N550,U550))</f>
        <v/>
      </c>
      <c r="X550" s="272" t="s">
        <v>414</v>
      </c>
      <c r="AA550" s="271">
        <v>8</v>
      </c>
    </row>
    <row r="551" spans="3:27" s="271" customFormat="1" ht="34.5">
      <c r="C551" s="439"/>
      <c r="D551" s="437" t="s">
        <v>121</v>
      </c>
      <c r="E551" s="437"/>
      <c r="F551" s="437"/>
      <c r="G551" s="273" t="s">
        <v>406</v>
      </c>
      <c r="H551" s="274" t="str">
        <f>IF(COUNT(H525,H533,H541,H549)=0,"",SUM(H525,H533,H541,H549))</f>
        <v/>
      </c>
      <c r="I551" s="274" t="str">
        <f t="shared" ref="I551:M551" si="617">IF(COUNT(I525,I533,I541,I549)=0,"",SUM(I525,I533,I541,I549))</f>
        <v/>
      </c>
      <c r="J551" s="274" t="str">
        <f t="shared" si="617"/>
        <v/>
      </c>
      <c r="K551" s="274" t="str">
        <f t="shared" si="617"/>
        <v/>
      </c>
      <c r="L551" s="274" t="str">
        <f t="shared" si="617"/>
        <v/>
      </c>
      <c r="M551" s="274" t="str">
        <f t="shared" si="617"/>
        <v/>
      </c>
      <c r="N551" s="241"/>
      <c r="O551" s="274" t="str">
        <f>IF(COUNT(O525,O533,O541,O549)=0,"",SUM(O525,O533,O541,O549))</f>
        <v/>
      </c>
      <c r="P551" s="274" t="str">
        <f t="shared" ref="P551:T551" si="618">IF(COUNT(P525,P533,P541,P549)=0,"",SUM(P525,P533,P541,P549))</f>
        <v/>
      </c>
      <c r="Q551" s="274" t="str">
        <f t="shared" si="618"/>
        <v/>
      </c>
      <c r="R551" s="274" t="str">
        <f t="shared" si="618"/>
        <v/>
      </c>
      <c r="S551" s="274" t="str">
        <f t="shared" si="618"/>
        <v/>
      </c>
      <c r="T551" s="274" t="str">
        <f t="shared" si="618"/>
        <v/>
      </c>
      <c r="U551" s="241"/>
      <c r="V551" s="241"/>
      <c r="X551" s="272" t="s">
        <v>414</v>
      </c>
    </row>
    <row r="552" spans="3:27" s="271" customFormat="1" ht="34.5">
      <c r="C552" s="440"/>
      <c r="D552" s="437"/>
      <c r="E552" s="437"/>
      <c r="F552" s="437"/>
      <c r="G552" s="273" t="s">
        <v>410</v>
      </c>
      <c r="H552" s="274" t="str">
        <f>IF(COUNT(H526,H534,H542,H550)=0,"",SUM(H526,H534,H542,H550))</f>
        <v/>
      </c>
      <c r="I552" s="274" t="str">
        <f t="shared" ref="I552:M552" si="619">IF(COUNT(I526,I534,I542,I550)=0,"",SUM(I526,I534,I542,I550))</f>
        <v/>
      </c>
      <c r="J552" s="274" t="str">
        <f t="shared" si="619"/>
        <v/>
      </c>
      <c r="K552" s="274" t="str">
        <f t="shared" si="619"/>
        <v/>
      </c>
      <c r="L552" s="274" t="str">
        <f t="shared" si="619"/>
        <v/>
      </c>
      <c r="M552" s="274" t="str">
        <f t="shared" si="619"/>
        <v/>
      </c>
      <c r="N552" s="242" t="str">
        <f t="shared" ref="N552" si="620">IF(COUNT(H552:M552)=0,"",SUM(H552:M552))</f>
        <v/>
      </c>
      <c r="O552" s="274" t="str">
        <f>IF(COUNT(O526,O534,O542,O550)=0,"",SUM(O526,O534,O542,O550))</f>
        <v/>
      </c>
      <c r="P552" s="274" t="str">
        <f t="shared" ref="P552:T552" si="621">IF(COUNT(P526,P534,P542,P550)=0,"",SUM(P526,P534,P542,P550))</f>
        <v/>
      </c>
      <c r="Q552" s="274" t="str">
        <f t="shared" si="621"/>
        <v/>
      </c>
      <c r="R552" s="274" t="str">
        <f t="shared" si="621"/>
        <v/>
      </c>
      <c r="S552" s="274" t="str">
        <f t="shared" si="621"/>
        <v/>
      </c>
      <c r="T552" s="274" t="str">
        <f t="shared" si="621"/>
        <v/>
      </c>
      <c r="U552" s="242" t="str">
        <f t="shared" ref="U552" si="622">IF(COUNT(O552:T552)=0,"",SUM(O552:T552))</f>
        <v/>
      </c>
      <c r="V552" s="242" t="str">
        <f t="shared" ref="V552" si="623">IF(COUNT(N552,U552)=0,"",SUM(N552,U552))</f>
        <v/>
      </c>
      <c r="X552" s="272" t="s">
        <v>414</v>
      </c>
    </row>
    <row r="553" spans="3:27" s="76" customFormat="1" ht="18.75" customHeight="1">
      <c r="C553" s="78" t="s">
        <v>260</v>
      </c>
      <c r="D553" s="73"/>
      <c r="E553" s="73"/>
      <c r="F553" s="73"/>
      <c r="G553" s="74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AA553" s="324"/>
    </row>
    <row r="554" spans="3:27" s="76" customFormat="1" ht="18.75" customHeight="1">
      <c r="C554" s="338"/>
      <c r="D554" s="339"/>
      <c r="E554" s="339"/>
      <c r="F554" s="339"/>
      <c r="G554" s="340"/>
      <c r="H554" s="339"/>
      <c r="I554" s="339"/>
      <c r="J554" s="339"/>
      <c r="K554" s="339"/>
      <c r="L554" s="339"/>
      <c r="M554" s="339"/>
      <c r="N554" s="339"/>
      <c r="O554" s="339"/>
      <c r="P554" s="339"/>
      <c r="Q554" s="339"/>
      <c r="R554" s="339"/>
      <c r="S554" s="339"/>
      <c r="T554" s="339"/>
      <c r="U554" s="339"/>
      <c r="V554" s="339"/>
      <c r="AA554" s="324"/>
    </row>
    <row r="555" spans="3:27" s="76" customFormat="1" ht="18.75" customHeight="1">
      <c r="C555" s="338"/>
      <c r="D555" s="339"/>
      <c r="E555" s="339"/>
      <c r="F555" s="339"/>
      <c r="G555" s="340"/>
      <c r="H555" s="339"/>
      <c r="I555" s="339"/>
      <c r="J555" s="339"/>
      <c r="K555" s="339"/>
      <c r="L555" s="339"/>
      <c r="M555" s="339"/>
      <c r="N555" s="339"/>
      <c r="O555" s="339"/>
      <c r="P555" s="339"/>
      <c r="Q555" s="339"/>
      <c r="R555" s="339"/>
      <c r="S555" s="339"/>
      <c r="T555" s="339"/>
      <c r="U555" s="339"/>
      <c r="V555" s="339"/>
      <c r="AA555" s="324"/>
    </row>
    <row r="556" spans="3:27" s="76" customFormat="1" ht="18.75" customHeight="1">
      <c r="C556" s="338"/>
      <c r="D556" s="339"/>
      <c r="E556" s="339"/>
      <c r="F556" s="339"/>
      <c r="G556" s="340"/>
      <c r="H556" s="339"/>
      <c r="I556" s="339"/>
      <c r="J556" s="339"/>
      <c r="K556" s="339"/>
      <c r="L556" s="339"/>
      <c r="M556" s="339"/>
      <c r="N556" s="339"/>
      <c r="O556" s="339"/>
      <c r="P556" s="339"/>
      <c r="Q556" s="339"/>
      <c r="R556" s="339"/>
      <c r="S556" s="339"/>
      <c r="T556" s="339"/>
      <c r="U556" s="339"/>
      <c r="V556" s="339"/>
      <c r="AA556" s="324"/>
    </row>
    <row r="557" spans="3:27" s="76" customFormat="1" ht="18.75" customHeight="1">
      <c r="C557" s="338"/>
      <c r="D557" s="339"/>
      <c r="E557" s="339"/>
      <c r="F557" s="339"/>
      <c r="G557" s="340"/>
      <c r="H557" s="339"/>
      <c r="I557" s="339"/>
      <c r="J557" s="339"/>
      <c r="K557" s="339"/>
      <c r="L557" s="339"/>
      <c r="M557" s="339"/>
      <c r="N557" s="339"/>
      <c r="O557" s="339"/>
      <c r="P557" s="339"/>
      <c r="Q557" s="339"/>
      <c r="R557" s="339"/>
      <c r="S557" s="339"/>
      <c r="T557" s="339"/>
      <c r="U557" s="339"/>
      <c r="V557" s="339"/>
      <c r="AA557" s="324"/>
    </row>
    <row r="558" spans="3:27" s="76" customFormat="1" ht="18.75" customHeight="1">
      <c r="C558" s="338"/>
      <c r="D558" s="339"/>
      <c r="E558" s="339"/>
      <c r="F558" s="339"/>
      <c r="G558" s="340"/>
      <c r="H558" s="339"/>
      <c r="I558" s="339"/>
      <c r="J558" s="339"/>
      <c r="K558" s="339"/>
      <c r="L558" s="339"/>
      <c r="M558" s="339"/>
      <c r="N558" s="339"/>
      <c r="O558" s="339"/>
      <c r="P558" s="339"/>
      <c r="Q558" s="339"/>
      <c r="R558" s="339"/>
      <c r="S558" s="339"/>
      <c r="T558" s="339"/>
      <c r="U558" s="339"/>
      <c r="V558" s="339"/>
      <c r="AA558" s="324"/>
    </row>
    <row r="559" spans="3:27" s="76" customFormat="1" ht="18.75" customHeight="1">
      <c r="C559" s="338"/>
      <c r="D559" s="339"/>
      <c r="E559" s="339"/>
      <c r="F559" s="339"/>
      <c r="G559" s="340"/>
      <c r="H559" s="339"/>
      <c r="I559" s="339"/>
      <c r="J559" s="339"/>
      <c r="K559" s="339"/>
      <c r="L559" s="339"/>
      <c r="M559" s="339"/>
      <c r="N559" s="339"/>
      <c r="O559" s="339"/>
      <c r="P559" s="339"/>
      <c r="Q559" s="339"/>
      <c r="R559" s="339"/>
      <c r="S559" s="339"/>
      <c r="T559" s="339"/>
      <c r="U559" s="339"/>
      <c r="V559" s="339"/>
      <c r="AA559" s="324"/>
    </row>
    <row r="560" spans="3:27" s="76" customFormat="1" ht="18.75" customHeight="1">
      <c r="C560" s="338"/>
      <c r="D560" s="339"/>
      <c r="E560" s="339"/>
      <c r="F560" s="339"/>
      <c r="G560" s="340"/>
      <c r="H560" s="339"/>
      <c r="I560" s="339"/>
      <c r="J560" s="339"/>
      <c r="K560" s="339"/>
      <c r="L560" s="339"/>
      <c r="M560" s="339"/>
      <c r="N560" s="339"/>
      <c r="O560" s="339"/>
      <c r="P560" s="339"/>
      <c r="Q560" s="339"/>
      <c r="R560" s="339"/>
      <c r="S560" s="339"/>
      <c r="T560" s="339"/>
      <c r="U560" s="339"/>
      <c r="V560" s="339"/>
      <c r="AA560" s="324"/>
    </row>
    <row r="561" spans="3:27" s="76" customFormat="1" ht="18.75" customHeight="1">
      <c r="C561" s="338"/>
      <c r="D561" s="339"/>
      <c r="E561" s="339"/>
      <c r="F561" s="339"/>
      <c r="G561" s="340"/>
      <c r="H561" s="339"/>
      <c r="I561" s="339"/>
      <c r="J561" s="339"/>
      <c r="K561" s="339"/>
      <c r="L561" s="339"/>
      <c r="M561" s="339"/>
      <c r="N561" s="339"/>
      <c r="O561" s="339"/>
      <c r="P561" s="339"/>
      <c r="Q561" s="339"/>
      <c r="R561" s="339"/>
      <c r="S561" s="339"/>
      <c r="T561" s="339"/>
      <c r="U561" s="339"/>
      <c r="V561" s="339"/>
      <c r="AA561" s="324"/>
    </row>
    <row r="562" spans="3:27" s="76" customFormat="1" ht="18.75" customHeight="1">
      <c r="C562" s="338"/>
      <c r="D562" s="339"/>
      <c r="E562" s="339"/>
      <c r="F562" s="339"/>
      <c r="G562" s="340"/>
      <c r="H562" s="339"/>
      <c r="I562" s="339"/>
      <c r="J562" s="339"/>
      <c r="K562" s="339"/>
      <c r="L562" s="339"/>
      <c r="M562" s="339"/>
      <c r="N562" s="339"/>
      <c r="O562" s="339"/>
      <c r="P562" s="339"/>
      <c r="Q562" s="339"/>
      <c r="R562" s="339"/>
      <c r="S562" s="339"/>
      <c r="T562" s="339"/>
      <c r="U562" s="339"/>
      <c r="V562" s="339"/>
      <c r="AA562" s="324"/>
    </row>
    <row r="563" spans="3:27">
      <c r="C563" s="341"/>
      <c r="D563" s="341"/>
      <c r="E563" s="341"/>
      <c r="F563" s="341"/>
      <c r="G563" s="341"/>
      <c r="H563" s="342"/>
      <c r="I563" s="342"/>
      <c r="J563" s="342"/>
      <c r="K563" s="342"/>
      <c r="L563" s="342"/>
      <c r="M563" s="342"/>
      <c r="N563" s="342"/>
      <c r="O563" s="342"/>
      <c r="P563" s="342"/>
      <c r="Q563" s="342"/>
      <c r="R563" s="342"/>
      <c r="S563" s="342"/>
      <c r="T563" s="342"/>
      <c r="U563" s="342"/>
      <c r="V563" s="342"/>
    </row>
  </sheetData>
  <sheetProtection algorithmName="SHA-512" hashValue="lSaeLWHQ8UQCuXSC/HHM+5KAQCLbI7O0yB13VFIlKeSUCPieMOKL1S5An840HqIK9ADuyx/tseoDolV8MVEzdQ==" saltValue="bN0CjbecyrEUXe/w28znJQ==" spinCount="100000" sheet="1" objects="1" scenarios="1" formatRows="0" insertRows="0" deleteRows="0"/>
  <mergeCells count="418">
    <mergeCell ref="F484:F485"/>
    <mergeCell ref="E486:E487"/>
    <mergeCell ref="F486:F487"/>
    <mergeCell ref="E488:E489"/>
    <mergeCell ref="F488:F489"/>
    <mergeCell ref="E490:F491"/>
    <mergeCell ref="D500:F501"/>
    <mergeCell ref="D492:D499"/>
    <mergeCell ref="E492:E493"/>
    <mergeCell ref="F492:F493"/>
    <mergeCell ref="E494:E495"/>
    <mergeCell ref="F494:F495"/>
    <mergeCell ref="E496:E497"/>
    <mergeCell ref="F496:F497"/>
    <mergeCell ref="E498:F499"/>
    <mergeCell ref="D449:F450"/>
    <mergeCell ref="C466:D467"/>
    <mergeCell ref="E466:E467"/>
    <mergeCell ref="F466:F467"/>
    <mergeCell ref="G466:G467"/>
    <mergeCell ref="C468:C501"/>
    <mergeCell ref="D468:D475"/>
    <mergeCell ref="E468:E469"/>
    <mergeCell ref="F468:F469"/>
    <mergeCell ref="E470:E471"/>
    <mergeCell ref="F470:F471"/>
    <mergeCell ref="E472:E473"/>
    <mergeCell ref="F472:F473"/>
    <mergeCell ref="E474:F475"/>
    <mergeCell ref="D476:D483"/>
    <mergeCell ref="E476:E477"/>
    <mergeCell ref="F476:F477"/>
    <mergeCell ref="E478:E479"/>
    <mergeCell ref="F478:F479"/>
    <mergeCell ref="E480:E481"/>
    <mergeCell ref="F480:F481"/>
    <mergeCell ref="E482:F483"/>
    <mergeCell ref="D484:D491"/>
    <mergeCell ref="E484:E485"/>
    <mergeCell ref="F443:F444"/>
    <mergeCell ref="E445:E446"/>
    <mergeCell ref="F445:F446"/>
    <mergeCell ref="E447:F448"/>
    <mergeCell ref="F429:F430"/>
    <mergeCell ref="E431:F432"/>
    <mergeCell ref="D433:D440"/>
    <mergeCell ref="E433:E434"/>
    <mergeCell ref="F433:F434"/>
    <mergeCell ref="E435:E436"/>
    <mergeCell ref="F435:F436"/>
    <mergeCell ref="E437:E438"/>
    <mergeCell ref="F437:F438"/>
    <mergeCell ref="E439:F440"/>
    <mergeCell ref="D398:F399"/>
    <mergeCell ref="C415:D416"/>
    <mergeCell ref="E415:E416"/>
    <mergeCell ref="F415:F416"/>
    <mergeCell ref="G415:G416"/>
    <mergeCell ref="C417:C450"/>
    <mergeCell ref="D417:D424"/>
    <mergeCell ref="E417:E418"/>
    <mergeCell ref="F417:F418"/>
    <mergeCell ref="E419:E420"/>
    <mergeCell ref="F419:F420"/>
    <mergeCell ref="E421:E422"/>
    <mergeCell ref="F421:F422"/>
    <mergeCell ref="E423:F424"/>
    <mergeCell ref="D425:D432"/>
    <mergeCell ref="E425:E426"/>
    <mergeCell ref="F425:F426"/>
    <mergeCell ref="E427:E428"/>
    <mergeCell ref="F427:F428"/>
    <mergeCell ref="E429:E430"/>
    <mergeCell ref="D441:D448"/>
    <mergeCell ref="E441:E442"/>
    <mergeCell ref="F441:F442"/>
    <mergeCell ref="E443:E444"/>
    <mergeCell ref="F392:F393"/>
    <mergeCell ref="E394:E395"/>
    <mergeCell ref="F394:F395"/>
    <mergeCell ref="E396:F397"/>
    <mergeCell ref="F378:F379"/>
    <mergeCell ref="E380:F381"/>
    <mergeCell ref="D382:D389"/>
    <mergeCell ref="E382:E383"/>
    <mergeCell ref="F382:F383"/>
    <mergeCell ref="E384:E385"/>
    <mergeCell ref="F384:F385"/>
    <mergeCell ref="E386:E387"/>
    <mergeCell ref="F386:F387"/>
    <mergeCell ref="E388:F389"/>
    <mergeCell ref="D347:F348"/>
    <mergeCell ref="C364:D365"/>
    <mergeCell ref="E364:E365"/>
    <mergeCell ref="F364:F365"/>
    <mergeCell ref="G364:G365"/>
    <mergeCell ref="C366:C399"/>
    <mergeCell ref="D366:D373"/>
    <mergeCell ref="E366:E367"/>
    <mergeCell ref="F366:F367"/>
    <mergeCell ref="E368:E369"/>
    <mergeCell ref="F368:F369"/>
    <mergeCell ref="E370:E371"/>
    <mergeCell ref="F370:F371"/>
    <mergeCell ref="E372:F373"/>
    <mergeCell ref="D374:D381"/>
    <mergeCell ref="E374:E375"/>
    <mergeCell ref="F374:F375"/>
    <mergeCell ref="E376:E377"/>
    <mergeCell ref="F376:F377"/>
    <mergeCell ref="E378:E379"/>
    <mergeCell ref="D390:D397"/>
    <mergeCell ref="E390:E391"/>
    <mergeCell ref="F390:F391"/>
    <mergeCell ref="E392:E393"/>
    <mergeCell ref="F341:F342"/>
    <mergeCell ref="E343:E344"/>
    <mergeCell ref="F343:F344"/>
    <mergeCell ref="E345:F346"/>
    <mergeCell ref="F327:F328"/>
    <mergeCell ref="E329:F330"/>
    <mergeCell ref="D331:D338"/>
    <mergeCell ref="E331:E332"/>
    <mergeCell ref="F331:F332"/>
    <mergeCell ref="E333:E334"/>
    <mergeCell ref="F333:F334"/>
    <mergeCell ref="E335:E336"/>
    <mergeCell ref="F335:F336"/>
    <mergeCell ref="E337:F338"/>
    <mergeCell ref="D296:F297"/>
    <mergeCell ref="C313:D314"/>
    <mergeCell ref="E313:E314"/>
    <mergeCell ref="F313:F314"/>
    <mergeCell ref="G313:G314"/>
    <mergeCell ref="C315:C348"/>
    <mergeCell ref="D315:D322"/>
    <mergeCell ref="E315:E316"/>
    <mergeCell ref="F315:F316"/>
    <mergeCell ref="E317:E318"/>
    <mergeCell ref="F317:F318"/>
    <mergeCell ref="E319:E320"/>
    <mergeCell ref="F319:F320"/>
    <mergeCell ref="E321:F322"/>
    <mergeCell ref="D323:D330"/>
    <mergeCell ref="E323:E324"/>
    <mergeCell ref="F323:F324"/>
    <mergeCell ref="E325:E326"/>
    <mergeCell ref="F325:F326"/>
    <mergeCell ref="E327:E328"/>
    <mergeCell ref="D339:D346"/>
    <mergeCell ref="E339:E340"/>
    <mergeCell ref="F339:F340"/>
    <mergeCell ref="E341:E342"/>
    <mergeCell ref="F290:F291"/>
    <mergeCell ref="E292:E293"/>
    <mergeCell ref="F292:F293"/>
    <mergeCell ref="E294:F295"/>
    <mergeCell ref="F276:F277"/>
    <mergeCell ref="E278:F279"/>
    <mergeCell ref="D280:D287"/>
    <mergeCell ref="E280:E281"/>
    <mergeCell ref="F280:F281"/>
    <mergeCell ref="E282:E283"/>
    <mergeCell ref="F282:F283"/>
    <mergeCell ref="E284:E285"/>
    <mergeCell ref="F284:F285"/>
    <mergeCell ref="E286:F287"/>
    <mergeCell ref="D245:F246"/>
    <mergeCell ref="C262:D263"/>
    <mergeCell ref="E262:E263"/>
    <mergeCell ref="F262:F263"/>
    <mergeCell ref="G262:G263"/>
    <mergeCell ref="C264:C297"/>
    <mergeCell ref="D264:D271"/>
    <mergeCell ref="E264:E265"/>
    <mergeCell ref="F264:F265"/>
    <mergeCell ref="E266:E267"/>
    <mergeCell ref="F266:F267"/>
    <mergeCell ref="E268:E269"/>
    <mergeCell ref="F268:F269"/>
    <mergeCell ref="E270:F271"/>
    <mergeCell ref="D272:D279"/>
    <mergeCell ref="E272:E273"/>
    <mergeCell ref="F272:F273"/>
    <mergeCell ref="E274:E275"/>
    <mergeCell ref="F274:F275"/>
    <mergeCell ref="E276:E277"/>
    <mergeCell ref="D288:D295"/>
    <mergeCell ref="E288:E289"/>
    <mergeCell ref="F288:F289"/>
    <mergeCell ref="E290:E291"/>
    <mergeCell ref="F239:F240"/>
    <mergeCell ref="E241:E242"/>
    <mergeCell ref="F241:F242"/>
    <mergeCell ref="E243:F244"/>
    <mergeCell ref="F225:F226"/>
    <mergeCell ref="E227:F228"/>
    <mergeCell ref="D229:D236"/>
    <mergeCell ref="E229:E230"/>
    <mergeCell ref="F229:F230"/>
    <mergeCell ref="E231:E232"/>
    <mergeCell ref="F231:F232"/>
    <mergeCell ref="E233:E234"/>
    <mergeCell ref="F233:F234"/>
    <mergeCell ref="E235:F236"/>
    <mergeCell ref="D194:F195"/>
    <mergeCell ref="C211:D212"/>
    <mergeCell ref="E211:E212"/>
    <mergeCell ref="F211:F212"/>
    <mergeCell ref="G211:G212"/>
    <mergeCell ref="C213:C246"/>
    <mergeCell ref="D213:D220"/>
    <mergeCell ref="E213:E214"/>
    <mergeCell ref="F213:F214"/>
    <mergeCell ref="E215:E216"/>
    <mergeCell ref="F215:F216"/>
    <mergeCell ref="E217:E218"/>
    <mergeCell ref="F217:F218"/>
    <mergeCell ref="E219:F220"/>
    <mergeCell ref="D221:D228"/>
    <mergeCell ref="E221:E222"/>
    <mergeCell ref="F221:F222"/>
    <mergeCell ref="E223:E224"/>
    <mergeCell ref="F223:F224"/>
    <mergeCell ref="E225:E226"/>
    <mergeCell ref="D237:D244"/>
    <mergeCell ref="E237:E238"/>
    <mergeCell ref="F237:F238"/>
    <mergeCell ref="E239:E240"/>
    <mergeCell ref="F188:F189"/>
    <mergeCell ref="E190:E191"/>
    <mergeCell ref="F190:F191"/>
    <mergeCell ref="E192:F193"/>
    <mergeCell ref="F174:F175"/>
    <mergeCell ref="E176:F177"/>
    <mergeCell ref="D178:D185"/>
    <mergeCell ref="E178:E179"/>
    <mergeCell ref="F178:F179"/>
    <mergeCell ref="E180:E181"/>
    <mergeCell ref="F180:F181"/>
    <mergeCell ref="E182:E183"/>
    <mergeCell ref="F182:F183"/>
    <mergeCell ref="E184:F185"/>
    <mergeCell ref="D143:F144"/>
    <mergeCell ref="C160:D161"/>
    <mergeCell ref="E160:E161"/>
    <mergeCell ref="F160:F161"/>
    <mergeCell ref="G160:G161"/>
    <mergeCell ref="C162:C195"/>
    <mergeCell ref="D162:D169"/>
    <mergeCell ref="E162:E163"/>
    <mergeCell ref="F162:F163"/>
    <mergeCell ref="E164:E165"/>
    <mergeCell ref="F164:F165"/>
    <mergeCell ref="E166:E167"/>
    <mergeCell ref="F166:F167"/>
    <mergeCell ref="E168:F169"/>
    <mergeCell ref="D170:D177"/>
    <mergeCell ref="E170:E171"/>
    <mergeCell ref="F170:F171"/>
    <mergeCell ref="E172:E173"/>
    <mergeCell ref="F172:F173"/>
    <mergeCell ref="E174:E175"/>
    <mergeCell ref="D186:D193"/>
    <mergeCell ref="E186:E187"/>
    <mergeCell ref="F186:F187"/>
    <mergeCell ref="E188:E189"/>
    <mergeCell ref="F137:F138"/>
    <mergeCell ref="E139:E140"/>
    <mergeCell ref="F139:F140"/>
    <mergeCell ref="E141:F142"/>
    <mergeCell ref="F123:F124"/>
    <mergeCell ref="E125:F126"/>
    <mergeCell ref="D127:D134"/>
    <mergeCell ref="E127:E128"/>
    <mergeCell ref="F127:F128"/>
    <mergeCell ref="E129:E130"/>
    <mergeCell ref="F129:F130"/>
    <mergeCell ref="E131:E132"/>
    <mergeCell ref="F131:F132"/>
    <mergeCell ref="E133:F134"/>
    <mergeCell ref="D41:F42"/>
    <mergeCell ref="C109:D110"/>
    <mergeCell ref="E109:E110"/>
    <mergeCell ref="F109:F110"/>
    <mergeCell ref="G109:G110"/>
    <mergeCell ref="C111:C144"/>
    <mergeCell ref="D111:D118"/>
    <mergeCell ref="E111:E112"/>
    <mergeCell ref="F111:F112"/>
    <mergeCell ref="E113:E114"/>
    <mergeCell ref="F113:F114"/>
    <mergeCell ref="E115:E116"/>
    <mergeCell ref="F115:F116"/>
    <mergeCell ref="E117:F118"/>
    <mergeCell ref="D119:D126"/>
    <mergeCell ref="E119:E120"/>
    <mergeCell ref="F119:F120"/>
    <mergeCell ref="E121:E122"/>
    <mergeCell ref="F121:F122"/>
    <mergeCell ref="E123:E124"/>
    <mergeCell ref="D135:D142"/>
    <mergeCell ref="E135:E136"/>
    <mergeCell ref="F135:F136"/>
    <mergeCell ref="E137:E138"/>
    <mergeCell ref="F35:F36"/>
    <mergeCell ref="E37:E38"/>
    <mergeCell ref="F37:F38"/>
    <mergeCell ref="E39:F40"/>
    <mergeCell ref="E23:F24"/>
    <mergeCell ref="D25:D32"/>
    <mergeCell ref="E25:E26"/>
    <mergeCell ref="F25:F26"/>
    <mergeCell ref="E27:E28"/>
    <mergeCell ref="F27:F28"/>
    <mergeCell ref="E29:E30"/>
    <mergeCell ref="F29:F30"/>
    <mergeCell ref="E31:F32"/>
    <mergeCell ref="C7:D8"/>
    <mergeCell ref="E7:E8"/>
    <mergeCell ref="F7:F8"/>
    <mergeCell ref="G7:G8"/>
    <mergeCell ref="C9:C42"/>
    <mergeCell ref="D9:D16"/>
    <mergeCell ref="E9:E10"/>
    <mergeCell ref="F9:F10"/>
    <mergeCell ref="E11:E12"/>
    <mergeCell ref="F11:F12"/>
    <mergeCell ref="E13:E14"/>
    <mergeCell ref="F13:F14"/>
    <mergeCell ref="E15:F16"/>
    <mergeCell ref="D17:D24"/>
    <mergeCell ref="E17:E18"/>
    <mergeCell ref="F17:F18"/>
    <mergeCell ref="E19:E20"/>
    <mergeCell ref="F19:F20"/>
    <mergeCell ref="E21:E22"/>
    <mergeCell ref="F21:F22"/>
    <mergeCell ref="D33:D40"/>
    <mergeCell ref="E33:E34"/>
    <mergeCell ref="F33:F34"/>
    <mergeCell ref="E35:E36"/>
    <mergeCell ref="C58:D59"/>
    <mergeCell ref="E58:E59"/>
    <mergeCell ref="F58:F59"/>
    <mergeCell ref="G58:G59"/>
    <mergeCell ref="C60:C93"/>
    <mergeCell ref="D60:D67"/>
    <mergeCell ref="E60:E61"/>
    <mergeCell ref="F60:F61"/>
    <mergeCell ref="E62:E63"/>
    <mergeCell ref="F62:F63"/>
    <mergeCell ref="E64:E65"/>
    <mergeCell ref="F64:F65"/>
    <mergeCell ref="E66:F67"/>
    <mergeCell ref="D68:D75"/>
    <mergeCell ref="E68:E69"/>
    <mergeCell ref="F68:F69"/>
    <mergeCell ref="E70:E71"/>
    <mergeCell ref="F70:F71"/>
    <mergeCell ref="E72:E73"/>
    <mergeCell ref="F72:F73"/>
    <mergeCell ref="E74:F75"/>
    <mergeCell ref="D76:D83"/>
    <mergeCell ref="E76:E77"/>
    <mergeCell ref="F76:F77"/>
    <mergeCell ref="E78:E79"/>
    <mergeCell ref="F78:F79"/>
    <mergeCell ref="E80:E81"/>
    <mergeCell ref="F80:F81"/>
    <mergeCell ref="E82:F83"/>
    <mergeCell ref="D84:D91"/>
    <mergeCell ref="E84:E85"/>
    <mergeCell ref="F84:F85"/>
    <mergeCell ref="E86:E87"/>
    <mergeCell ref="F86:F87"/>
    <mergeCell ref="E88:E89"/>
    <mergeCell ref="F88:F89"/>
    <mergeCell ref="E90:F91"/>
    <mergeCell ref="D92:F93"/>
    <mergeCell ref="C517:D518"/>
    <mergeCell ref="E517:E518"/>
    <mergeCell ref="F517:F518"/>
    <mergeCell ref="G517:G518"/>
    <mergeCell ref="C519:C552"/>
    <mergeCell ref="D519:D526"/>
    <mergeCell ref="E519:E520"/>
    <mergeCell ref="F519:F520"/>
    <mergeCell ref="E521:E522"/>
    <mergeCell ref="F521:F522"/>
    <mergeCell ref="E523:E524"/>
    <mergeCell ref="F523:F524"/>
    <mergeCell ref="E525:F526"/>
    <mergeCell ref="D527:D534"/>
    <mergeCell ref="E527:E528"/>
    <mergeCell ref="F527:F528"/>
    <mergeCell ref="E529:E530"/>
    <mergeCell ref="F529:F530"/>
    <mergeCell ref="E531:E532"/>
    <mergeCell ref="F531:F532"/>
    <mergeCell ref="E533:F534"/>
    <mergeCell ref="D535:D542"/>
    <mergeCell ref="E535:E536"/>
    <mergeCell ref="D551:F552"/>
    <mergeCell ref="F535:F536"/>
    <mergeCell ref="E537:E538"/>
    <mergeCell ref="F537:F538"/>
    <mergeCell ref="E539:E540"/>
    <mergeCell ref="F539:F540"/>
    <mergeCell ref="E541:F542"/>
    <mergeCell ref="D543:D550"/>
    <mergeCell ref="E543:E544"/>
    <mergeCell ref="F543:F544"/>
    <mergeCell ref="E545:E546"/>
    <mergeCell ref="F545:F546"/>
    <mergeCell ref="E547:E548"/>
    <mergeCell ref="F547:F548"/>
    <mergeCell ref="E549:F550"/>
  </mergeCells>
  <phoneticPr fontId="11"/>
  <conditionalFormatting sqref="H553:Q553">
    <cfRule type="expression" dxfId="958" priority="4564">
      <formula>H553&lt;0</formula>
    </cfRule>
  </conditionalFormatting>
  <conditionalFormatting sqref="R553:S553">
    <cfRule type="expression" dxfId="957" priority="4563">
      <formula>R553&lt;0</formula>
    </cfRule>
  </conditionalFormatting>
  <conditionalFormatting sqref="T553">
    <cfRule type="expression" dxfId="956" priority="4562">
      <formula>T553&lt;0</formula>
    </cfRule>
  </conditionalFormatting>
  <conditionalFormatting sqref="U553">
    <cfRule type="expression" dxfId="955" priority="4561">
      <formula>U553&lt;0</formula>
    </cfRule>
  </conditionalFormatting>
  <conditionalFormatting sqref="V553">
    <cfRule type="expression" dxfId="954" priority="4560">
      <formula>V553&lt;0</formula>
    </cfRule>
  </conditionalFormatting>
  <conditionalFormatting sqref="H196:Q196">
    <cfRule type="expression" dxfId="953" priority="3001">
      <formula>H196&lt;0</formula>
    </cfRule>
  </conditionalFormatting>
  <conditionalFormatting sqref="H94:Q94">
    <cfRule type="expression" dxfId="952" priority="3003">
      <formula>H94&lt;0</formula>
    </cfRule>
  </conditionalFormatting>
  <conditionalFormatting sqref="H145:Q145">
    <cfRule type="expression" dxfId="951" priority="3002">
      <formula>H145&lt;0</formula>
    </cfRule>
  </conditionalFormatting>
  <conditionalFormatting sqref="H247:Q247">
    <cfRule type="expression" dxfId="950" priority="3000">
      <formula>H247&lt;0</formula>
    </cfRule>
  </conditionalFormatting>
  <conditionalFormatting sqref="H298:Q298">
    <cfRule type="expression" dxfId="949" priority="2999">
      <formula>H298&lt;0</formula>
    </cfRule>
  </conditionalFormatting>
  <conditionalFormatting sqref="H349:Q349">
    <cfRule type="expression" dxfId="948" priority="2998">
      <formula>H349&lt;0</formula>
    </cfRule>
  </conditionalFormatting>
  <conditionalFormatting sqref="H400:Q400">
    <cfRule type="expression" dxfId="947" priority="2997">
      <formula>H400&lt;0</formula>
    </cfRule>
  </conditionalFormatting>
  <conditionalFormatting sqref="H451:Q451">
    <cfRule type="expression" dxfId="946" priority="2996">
      <formula>H451&lt;0</formula>
    </cfRule>
  </conditionalFormatting>
  <conditionalFormatting sqref="H502:Q502">
    <cfRule type="expression" dxfId="945" priority="2995">
      <formula>H502&lt;0</formula>
    </cfRule>
  </conditionalFormatting>
  <conditionalFormatting sqref="R94:S94">
    <cfRule type="expression" dxfId="944" priority="2994">
      <formula>R94&lt;0</formula>
    </cfRule>
  </conditionalFormatting>
  <conditionalFormatting sqref="R196:S196">
    <cfRule type="expression" dxfId="943" priority="2992">
      <formula>R196&lt;0</formula>
    </cfRule>
  </conditionalFormatting>
  <conditionalFormatting sqref="R145:S145">
    <cfRule type="expression" dxfId="942" priority="2993">
      <formula>R145&lt;0</formula>
    </cfRule>
  </conditionalFormatting>
  <conditionalFormatting sqref="R247:S247">
    <cfRule type="expression" dxfId="941" priority="2991">
      <formula>R247&lt;0</formula>
    </cfRule>
  </conditionalFormatting>
  <conditionalFormatting sqref="R298:S298">
    <cfRule type="expression" dxfId="940" priority="2990">
      <formula>R298&lt;0</formula>
    </cfRule>
  </conditionalFormatting>
  <conditionalFormatting sqref="R349:S349">
    <cfRule type="expression" dxfId="939" priority="2989">
      <formula>R349&lt;0</formula>
    </cfRule>
  </conditionalFormatting>
  <conditionalFormatting sqref="R400:S400">
    <cfRule type="expression" dxfId="938" priority="2988">
      <formula>R400&lt;0</formula>
    </cfRule>
  </conditionalFormatting>
  <conditionalFormatting sqref="R451:S451">
    <cfRule type="expression" dxfId="937" priority="2987">
      <formula>R451&lt;0</formula>
    </cfRule>
  </conditionalFormatting>
  <conditionalFormatting sqref="R502:S502">
    <cfRule type="expression" dxfId="936" priority="2986">
      <formula>R502&lt;0</formula>
    </cfRule>
  </conditionalFormatting>
  <conditionalFormatting sqref="T94">
    <cfRule type="expression" dxfId="935" priority="2985">
      <formula>T94&lt;0</formula>
    </cfRule>
  </conditionalFormatting>
  <conditionalFormatting sqref="T247">
    <cfRule type="expression" dxfId="934" priority="2982">
      <formula>T247&lt;0</formula>
    </cfRule>
  </conditionalFormatting>
  <conditionalFormatting sqref="T145">
    <cfRule type="expression" dxfId="933" priority="2984">
      <formula>T145&lt;0</formula>
    </cfRule>
  </conditionalFormatting>
  <conditionalFormatting sqref="T298">
    <cfRule type="expression" dxfId="932" priority="2981">
      <formula>T298&lt;0</formula>
    </cfRule>
  </conditionalFormatting>
  <conditionalFormatting sqref="T196">
    <cfRule type="expression" dxfId="931" priority="2983">
      <formula>T196&lt;0</formula>
    </cfRule>
  </conditionalFormatting>
  <conditionalFormatting sqref="T349">
    <cfRule type="expression" dxfId="930" priority="2980">
      <formula>T349&lt;0</formula>
    </cfRule>
  </conditionalFormatting>
  <conditionalFormatting sqref="T400">
    <cfRule type="expression" dxfId="929" priority="2979">
      <formula>T400&lt;0</formula>
    </cfRule>
  </conditionalFormatting>
  <conditionalFormatting sqref="T451">
    <cfRule type="expression" dxfId="928" priority="2978">
      <formula>T451&lt;0</formula>
    </cfRule>
  </conditionalFormatting>
  <conditionalFormatting sqref="T502">
    <cfRule type="expression" dxfId="927" priority="2977">
      <formula>T502&lt;0</formula>
    </cfRule>
  </conditionalFormatting>
  <conditionalFormatting sqref="U94">
    <cfRule type="expression" dxfId="926" priority="2976">
      <formula>U94&lt;0</formula>
    </cfRule>
  </conditionalFormatting>
  <conditionalFormatting sqref="U247">
    <cfRule type="expression" dxfId="925" priority="2973">
      <formula>U247&lt;0</formula>
    </cfRule>
  </conditionalFormatting>
  <conditionalFormatting sqref="U145">
    <cfRule type="expression" dxfId="924" priority="2975">
      <formula>U145&lt;0</formula>
    </cfRule>
  </conditionalFormatting>
  <conditionalFormatting sqref="U298">
    <cfRule type="expression" dxfId="923" priority="2972">
      <formula>U298&lt;0</formula>
    </cfRule>
  </conditionalFormatting>
  <conditionalFormatting sqref="U196">
    <cfRule type="expression" dxfId="922" priority="2974">
      <formula>U196&lt;0</formula>
    </cfRule>
  </conditionalFormatting>
  <conditionalFormatting sqref="U349">
    <cfRule type="expression" dxfId="921" priority="2971">
      <formula>U349&lt;0</formula>
    </cfRule>
  </conditionalFormatting>
  <conditionalFormatting sqref="U400">
    <cfRule type="expression" dxfId="920" priority="2970">
      <formula>U400&lt;0</formula>
    </cfRule>
  </conditionalFormatting>
  <conditionalFormatting sqref="U451">
    <cfRule type="expression" dxfId="919" priority="2969">
      <formula>U451&lt;0</formula>
    </cfRule>
  </conditionalFormatting>
  <conditionalFormatting sqref="U502">
    <cfRule type="expression" dxfId="918" priority="2968">
      <formula>U502&lt;0</formula>
    </cfRule>
  </conditionalFormatting>
  <conditionalFormatting sqref="V94">
    <cfRule type="expression" dxfId="917" priority="2967">
      <formula>V94&lt;0</formula>
    </cfRule>
  </conditionalFormatting>
  <conditionalFormatting sqref="V247">
    <cfRule type="expression" dxfId="916" priority="2964">
      <formula>V247&lt;0</formula>
    </cfRule>
  </conditionalFormatting>
  <conditionalFormatting sqref="V145">
    <cfRule type="expression" dxfId="915" priority="2966">
      <formula>V145&lt;0</formula>
    </cfRule>
  </conditionalFormatting>
  <conditionalFormatting sqref="V298">
    <cfRule type="expression" dxfId="914" priority="2963">
      <formula>V298&lt;0</formula>
    </cfRule>
  </conditionalFormatting>
  <conditionalFormatting sqref="V196">
    <cfRule type="expression" dxfId="913" priority="2965">
      <formula>V196&lt;0</formula>
    </cfRule>
  </conditionalFormatting>
  <conditionalFormatting sqref="V349">
    <cfRule type="expression" dxfId="912" priority="2962">
      <formula>V349&lt;0</formula>
    </cfRule>
  </conditionalFormatting>
  <conditionalFormatting sqref="V400">
    <cfRule type="expression" dxfId="911" priority="2961">
      <formula>V400&lt;0</formula>
    </cfRule>
  </conditionalFormatting>
  <conditionalFormatting sqref="V451">
    <cfRule type="expression" dxfId="910" priority="2960">
      <formula>V451&lt;0</formula>
    </cfRule>
  </conditionalFormatting>
  <conditionalFormatting sqref="V502">
    <cfRule type="expression" dxfId="909" priority="2959">
      <formula>V502&lt;0</formula>
    </cfRule>
  </conditionalFormatting>
  <conditionalFormatting sqref="V39">
    <cfRule type="expression" dxfId="908" priority="2894">
      <formula>V39&lt;0</formula>
    </cfRule>
  </conditionalFormatting>
  <conditionalFormatting sqref="V70">
    <cfRule type="expression" dxfId="907" priority="1203">
      <formula>V70&lt;0</formula>
    </cfRule>
  </conditionalFormatting>
  <conditionalFormatting sqref="N39">
    <cfRule type="expression" dxfId="906" priority="2896">
      <formula>N39&lt;0</formula>
    </cfRule>
  </conditionalFormatting>
  <conditionalFormatting sqref="U39">
    <cfRule type="expression" dxfId="905" priority="2895">
      <formula>U39&lt;0</formula>
    </cfRule>
  </conditionalFormatting>
  <conditionalFormatting sqref="H43:Q52">
    <cfRule type="expression" dxfId="904" priority="2958">
      <formula>H43&lt;0</formula>
    </cfRule>
  </conditionalFormatting>
  <conditionalFormatting sqref="R43:S52">
    <cfRule type="expression" dxfId="903" priority="2956">
      <formula>R43&lt;0</formula>
    </cfRule>
  </conditionalFormatting>
  <conditionalFormatting sqref="T43:T52">
    <cfRule type="expression" dxfId="902" priority="2955">
      <formula>T43&lt;0</formula>
    </cfRule>
  </conditionalFormatting>
  <conditionalFormatting sqref="U43:U52">
    <cfRule type="expression" dxfId="901" priority="2954">
      <formula>U43&lt;0</formula>
    </cfRule>
  </conditionalFormatting>
  <conditionalFormatting sqref="V43:V52">
    <cfRule type="expression" dxfId="900" priority="2953">
      <formula>V43&lt;0</formula>
    </cfRule>
  </conditionalFormatting>
  <conditionalFormatting sqref="N16 N24 N32 N40 N42">
    <cfRule type="expression" dxfId="899" priority="2952">
      <formula>N16&lt;0</formula>
    </cfRule>
  </conditionalFormatting>
  <conditionalFormatting sqref="U16 U24 U32 U40 U42">
    <cfRule type="expression" dxfId="898" priority="2951">
      <formula>U16&lt;0</formula>
    </cfRule>
  </conditionalFormatting>
  <conditionalFormatting sqref="V16 V24 V32 V40 V42">
    <cfRule type="expression" dxfId="897" priority="2949">
      <formula>V16&lt;0</formula>
    </cfRule>
  </conditionalFormatting>
  <conditionalFormatting sqref="V15">
    <cfRule type="expression" dxfId="896" priority="2938">
      <formula>V15&lt;0</formula>
    </cfRule>
  </conditionalFormatting>
  <conditionalFormatting sqref="N15">
    <cfRule type="expression" dxfId="895" priority="2940">
      <formula>N15&lt;0</formula>
    </cfRule>
  </conditionalFormatting>
  <conditionalFormatting sqref="U15">
    <cfRule type="expression" dxfId="894" priority="2939">
      <formula>U15&lt;0</formula>
    </cfRule>
  </conditionalFormatting>
  <conditionalFormatting sqref="U68:U69 U71 U73">
    <cfRule type="expression" dxfId="893" priority="1209">
      <formula>U68&lt;0</formula>
    </cfRule>
  </conditionalFormatting>
  <conditionalFormatting sqref="V68:V69 V71 V73">
    <cfRule type="expression" dxfId="892" priority="1207">
      <formula>V68&lt;0</formula>
    </cfRule>
  </conditionalFormatting>
  <conditionalFormatting sqref="U70">
    <cfRule type="expression" dxfId="891" priority="1205">
      <formula>U70&lt;0</formula>
    </cfRule>
  </conditionalFormatting>
  <conditionalFormatting sqref="U64">
    <cfRule type="expression" dxfId="890" priority="1215">
      <formula>U64&lt;0</formula>
    </cfRule>
  </conditionalFormatting>
  <conditionalFormatting sqref="V64">
    <cfRule type="expression" dxfId="889" priority="1213">
      <formula>V64&lt;0</formula>
    </cfRule>
  </conditionalFormatting>
  <conditionalFormatting sqref="N23">
    <cfRule type="expression" dxfId="888" priority="2926">
      <formula>N23&lt;0</formula>
    </cfRule>
  </conditionalFormatting>
  <conditionalFormatting sqref="V23">
    <cfRule type="expression" dxfId="887" priority="2924">
      <formula>V23&lt;0</formula>
    </cfRule>
  </conditionalFormatting>
  <conditionalFormatting sqref="U23">
    <cfRule type="expression" dxfId="886" priority="2925">
      <formula>U23&lt;0</formula>
    </cfRule>
  </conditionalFormatting>
  <conditionalFormatting sqref="V76:V77 V79 V81">
    <cfRule type="expression" dxfId="885" priority="1193">
      <formula>V76&lt;0</formula>
    </cfRule>
  </conditionalFormatting>
  <conditionalFormatting sqref="N31">
    <cfRule type="expression" dxfId="884" priority="2911">
      <formula>N31&lt;0</formula>
    </cfRule>
  </conditionalFormatting>
  <conditionalFormatting sqref="V31">
    <cfRule type="expression" dxfId="883" priority="2909">
      <formula>V31&lt;0</formula>
    </cfRule>
  </conditionalFormatting>
  <conditionalFormatting sqref="U31">
    <cfRule type="expression" dxfId="882" priority="2910">
      <formula>U31&lt;0</formula>
    </cfRule>
  </conditionalFormatting>
  <conditionalFormatting sqref="V84:V85 V87 V89">
    <cfRule type="expression" dxfId="881" priority="1179">
      <formula>V84&lt;0</formula>
    </cfRule>
  </conditionalFormatting>
  <conditionalFormatting sqref="V117">
    <cfRule type="expression" dxfId="880" priority="1165">
      <formula>V117&lt;0</formula>
    </cfRule>
  </conditionalFormatting>
  <conditionalFormatting sqref="N41">
    <cfRule type="expression" dxfId="879" priority="2893">
      <formula>N41&lt;0</formula>
    </cfRule>
  </conditionalFormatting>
  <conditionalFormatting sqref="U125">
    <cfRule type="expression" dxfId="878" priority="1163">
      <formula>U125&lt;0</formula>
    </cfRule>
  </conditionalFormatting>
  <conditionalFormatting sqref="V41">
    <cfRule type="expression" dxfId="877" priority="2891">
      <formula>V41&lt;0</formula>
    </cfRule>
  </conditionalFormatting>
  <conditionalFormatting sqref="U41">
    <cfRule type="expression" dxfId="876" priority="2892">
      <formula>U41&lt;0</formula>
    </cfRule>
  </conditionalFormatting>
  <conditionalFormatting sqref="U133">
    <cfRule type="expression" dxfId="875" priority="1160">
      <formula>U133&lt;0</formula>
    </cfRule>
  </conditionalFormatting>
  <conditionalFormatting sqref="V133">
    <cfRule type="expression" dxfId="874" priority="1159">
      <formula>V133&lt;0</formula>
    </cfRule>
  </conditionalFormatting>
  <conditionalFormatting sqref="N141">
    <cfRule type="expression" dxfId="873" priority="1158">
      <formula>N141&lt;0</formula>
    </cfRule>
  </conditionalFormatting>
  <conditionalFormatting sqref="U141">
    <cfRule type="expression" dxfId="872" priority="1157">
      <formula>U141&lt;0</formula>
    </cfRule>
  </conditionalFormatting>
  <conditionalFormatting sqref="V141">
    <cfRule type="expression" dxfId="871" priority="1156">
      <formula>V141&lt;0</formula>
    </cfRule>
  </conditionalFormatting>
  <conditionalFormatting sqref="N143">
    <cfRule type="expression" dxfId="870" priority="1155">
      <formula>N143&lt;0</formula>
    </cfRule>
  </conditionalFormatting>
  <conditionalFormatting sqref="U143">
    <cfRule type="expression" dxfId="869" priority="1154">
      <formula>U143&lt;0</formula>
    </cfRule>
  </conditionalFormatting>
  <conditionalFormatting sqref="V143">
    <cfRule type="expression" dxfId="868" priority="1153">
      <formula>V143&lt;0</formula>
    </cfRule>
  </conditionalFormatting>
  <conditionalFormatting sqref="H141:M142">
    <cfRule type="expression" dxfId="867" priority="1146">
      <formula>H141&lt;0</formula>
    </cfRule>
  </conditionalFormatting>
  <conditionalFormatting sqref="O141:T142">
    <cfRule type="expression" dxfId="866" priority="1145">
      <formula>O141&lt;0</formula>
    </cfRule>
  </conditionalFormatting>
  <conditionalFormatting sqref="H143:M144">
    <cfRule type="expression" dxfId="865" priority="1144">
      <formula>H143&lt;0</formula>
    </cfRule>
  </conditionalFormatting>
  <conditionalFormatting sqref="O143:T144">
    <cfRule type="expression" dxfId="864" priority="1143">
      <formula>O143&lt;0</formula>
    </cfRule>
  </conditionalFormatting>
  <conditionalFormatting sqref="U111:U112 U114 U116">
    <cfRule type="expression" dxfId="863" priority="1139">
      <formula>U111&lt;0</formula>
    </cfRule>
  </conditionalFormatting>
  <conditionalFormatting sqref="V111:V112 V114 V116">
    <cfRule type="expression" dxfId="862" priority="1137">
      <formula>V111&lt;0</formula>
    </cfRule>
  </conditionalFormatting>
  <conditionalFormatting sqref="U113">
    <cfRule type="expression" dxfId="861" priority="1135">
      <formula>U113&lt;0</formula>
    </cfRule>
  </conditionalFormatting>
  <conditionalFormatting sqref="V113">
    <cfRule type="expression" dxfId="860" priority="1133">
      <formula>V113&lt;0</formula>
    </cfRule>
  </conditionalFormatting>
  <conditionalFormatting sqref="U115">
    <cfRule type="expression" dxfId="859" priority="1131">
      <formula>U115&lt;0</formula>
    </cfRule>
  </conditionalFormatting>
  <conditionalFormatting sqref="V115">
    <cfRule type="expression" dxfId="858" priority="1129">
      <formula>V115&lt;0</formula>
    </cfRule>
  </conditionalFormatting>
  <conditionalFormatting sqref="U72">
    <cfRule type="expression" dxfId="857" priority="1201">
      <formula>U72&lt;0</formula>
    </cfRule>
  </conditionalFormatting>
  <conditionalFormatting sqref="V72">
    <cfRule type="expression" dxfId="856" priority="1199">
      <formula>V72&lt;0</formula>
    </cfRule>
  </conditionalFormatting>
  <conditionalFormatting sqref="U76:U77 U79 U81">
    <cfRule type="expression" dxfId="855" priority="1195">
      <formula>U76&lt;0</formula>
    </cfRule>
  </conditionalFormatting>
  <conditionalFormatting sqref="U78">
    <cfRule type="expression" dxfId="854" priority="1191">
      <formula>U78&lt;0</formula>
    </cfRule>
  </conditionalFormatting>
  <conditionalFormatting sqref="V78">
    <cfRule type="expression" dxfId="853" priority="1189">
      <formula>V78&lt;0</formula>
    </cfRule>
  </conditionalFormatting>
  <conditionalFormatting sqref="U80">
    <cfRule type="expression" dxfId="852" priority="1187">
      <formula>U80&lt;0</formula>
    </cfRule>
  </conditionalFormatting>
  <conditionalFormatting sqref="V80">
    <cfRule type="expression" dxfId="851" priority="1185">
      <formula>V80&lt;0</formula>
    </cfRule>
  </conditionalFormatting>
  <conditionalFormatting sqref="U84:U85 U87 U89">
    <cfRule type="expression" dxfId="850" priority="1181">
      <formula>U84&lt;0</formula>
    </cfRule>
  </conditionalFormatting>
  <conditionalFormatting sqref="U86">
    <cfRule type="expression" dxfId="849" priority="1177">
      <formula>U86&lt;0</formula>
    </cfRule>
  </conditionalFormatting>
  <conditionalFormatting sqref="V125">
    <cfRule type="expression" dxfId="848" priority="1162">
      <formula>V125&lt;0</formula>
    </cfRule>
  </conditionalFormatting>
  <conditionalFormatting sqref="N142 N144">
    <cfRule type="expression" dxfId="847" priority="1170">
      <formula>N142&lt;0</formula>
    </cfRule>
  </conditionalFormatting>
  <conditionalFormatting sqref="U118 U126 U134 U142 U144">
    <cfRule type="expression" dxfId="846" priority="1169">
      <formula>U118&lt;0</formula>
    </cfRule>
  </conditionalFormatting>
  <conditionalFormatting sqref="V118 V126 V134 V142 V144">
    <cfRule type="expression" dxfId="845" priority="1168">
      <formula>V118&lt;0</formula>
    </cfRule>
  </conditionalFormatting>
  <conditionalFormatting sqref="U117">
    <cfRule type="expression" dxfId="844" priority="1166">
      <formula>U117&lt;0</formula>
    </cfRule>
  </conditionalFormatting>
  <conditionalFormatting sqref="V86">
    <cfRule type="expression" dxfId="843" priority="1175">
      <formula>V86&lt;0</formula>
    </cfRule>
  </conditionalFormatting>
  <conditionalFormatting sqref="U88">
    <cfRule type="expression" dxfId="842" priority="1173">
      <formula>U88&lt;0</formula>
    </cfRule>
  </conditionalFormatting>
  <conditionalFormatting sqref="V88">
    <cfRule type="expression" dxfId="841" priority="1171">
      <formula>V88&lt;0</formula>
    </cfRule>
  </conditionalFormatting>
  <conditionalFormatting sqref="H41:M42">
    <cfRule type="expression" dxfId="840" priority="2882">
      <formula>H41&lt;0</formula>
    </cfRule>
  </conditionalFormatting>
  <conditionalFormatting sqref="O41:T42">
    <cfRule type="expression" dxfId="839" priority="2881">
      <formula>O41&lt;0</formula>
    </cfRule>
  </conditionalFormatting>
  <conditionalFormatting sqref="V60:V61 V63 V65">
    <cfRule type="expression" dxfId="838" priority="1221">
      <formula>V60&lt;0</formula>
    </cfRule>
  </conditionalFormatting>
  <conditionalFormatting sqref="U62">
    <cfRule type="expression" dxfId="837" priority="1219">
      <formula>U62&lt;0</formula>
    </cfRule>
  </conditionalFormatting>
  <conditionalFormatting sqref="V62">
    <cfRule type="expression" dxfId="836" priority="1217">
      <formula>V62&lt;0</formula>
    </cfRule>
  </conditionalFormatting>
  <conditionalFormatting sqref="H90:M91">
    <cfRule type="expression" dxfId="835" priority="1230">
      <formula>H90&lt;0</formula>
    </cfRule>
  </conditionalFormatting>
  <conditionalFormatting sqref="O90:T91">
    <cfRule type="expression" dxfId="834" priority="1229">
      <formula>O90&lt;0</formula>
    </cfRule>
  </conditionalFormatting>
  <conditionalFormatting sqref="H92:M93">
    <cfRule type="expression" dxfId="833" priority="1228">
      <formula>H92&lt;0</formula>
    </cfRule>
  </conditionalFormatting>
  <conditionalFormatting sqref="O92:T93">
    <cfRule type="expression" dxfId="832" priority="1227">
      <formula>O92&lt;0</formula>
    </cfRule>
  </conditionalFormatting>
  <conditionalFormatting sqref="U60:U61 U63 U65">
    <cfRule type="expression" dxfId="831" priority="1223">
      <formula>U60&lt;0</formula>
    </cfRule>
  </conditionalFormatting>
  <conditionalFormatting sqref="U82">
    <cfRule type="expression" dxfId="830" priority="1244">
      <formula>U82&lt;0</formula>
    </cfRule>
  </conditionalFormatting>
  <conditionalFormatting sqref="V82">
    <cfRule type="expression" dxfId="829" priority="1243">
      <formula>V82&lt;0</formula>
    </cfRule>
  </conditionalFormatting>
  <conditionalFormatting sqref="N90">
    <cfRule type="expression" dxfId="828" priority="1242">
      <formula>N90&lt;0</formula>
    </cfRule>
  </conditionalFormatting>
  <conditionalFormatting sqref="U90">
    <cfRule type="expression" dxfId="827" priority="1241">
      <formula>U90&lt;0</formula>
    </cfRule>
  </conditionalFormatting>
  <conditionalFormatting sqref="V90">
    <cfRule type="expression" dxfId="826" priority="1240">
      <formula>V90&lt;0</formula>
    </cfRule>
  </conditionalFormatting>
  <conditionalFormatting sqref="N92">
    <cfRule type="expression" dxfId="825" priority="1239">
      <formula>N92&lt;0</formula>
    </cfRule>
  </conditionalFormatting>
  <conditionalFormatting sqref="U92">
    <cfRule type="expression" dxfId="824" priority="1238">
      <formula>U92&lt;0</formula>
    </cfRule>
  </conditionalFormatting>
  <conditionalFormatting sqref="V92">
    <cfRule type="expression" dxfId="823" priority="1237">
      <formula>V92&lt;0</formula>
    </cfRule>
  </conditionalFormatting>
  <conditionalFormatting sqref="N91 N93">
    <cfRule type="expression" dxfId="822" priority="1254">
      <formula>N91&lt;0</formula>
    </cfRule>
  </conditionalFormatting>
  <conditionalFormatting sqref="U67 U75 U83 U91 U93">
    <cfRule type="expression" dxfId="821" priority="1253">
      <formula>U67&lt;0</formula>
    </cfRule>
  </conditionalFormatting>
  <conditionalFormatting sqref="V67 V75 V83 V91 V93">
    <cfRule type="expression" dxfId="820" priority="1252">
      <formula>V67&lt;0</formula>
    </cfRule>
  </conditionalFormatting>
  <conditionalFormatting sqref="U66">
    <cfRule type="expression" dxfId="819" priority="1250">
      <formula>U66&lt;0</formula>
    </cfRule>
  </conditionalFormatting>
  <conditionalFormatting sqref="V66">
    <cfRule type="expression" dxfId="818" priority="1249">
      <formula>V66&lt;0</formula>
    </cfRule>
  </conditionalFormatting>
  <conditionalFormatting sqref="U74">
    <cfRule type="expression" dxfId="817" priority="1247">
      <formula>U74&lt;0</formula>
    </cfRule>
  </conditionalFormatting>
  <conditionalFormatting sqref="V74">
    <cfRule type="expression" dxfId="816" priority="1246">
      <formula>V74&lt;0</formula>
    </cfRule>
  </conditionalFormatting>
  <conditionalFormatting sqref="H11:M14">
    <cfRule type="expression" dxfId="815" priority="2150">
      <formula>H11&lt;0</formula>
    </cfRule>
  </conditionalFormatting>
  <conditionalFormatting sqref="H9:M10">
    <cfRule type="expression" dxfId="814" priority="2149">
      <formula>H9&lt;0</formula>
    </cfRule>
  </conditionalFormatting>
  <conditionalFormatting sqref="N9:N10 N12 N14">
    <cfRule type="expression" dxfId="813" priority="2148">
      <formula>N9&lt;0</formula>
    </cfRule>
  </conditionalFormatting>
  <conditionalFormatting sqref="U9:U10 U12 U14">
    <cfRule type="expression" dxfId="812" priority="2147">
      <formula>U9&lt;0</formula>
    </cfRule>
  </conditionalFormatting>
  <conditionalFormatting sqref="O9:T10 O12:T12 O14:T14">
    <cfRule type="expression" dxfId="811" priority="2146">
      <formula>O9&lt;0</formula>
    </cfRule>
  </conditionalFormatting>
  <conditionalFormatting sqref="V9:V10 V12 V14">
    <cfRule type="expression" dxfId="810" priority="2145">
      <formula>V9&lt;0</formula>
    </cfRule>
  </conditionalFormatting>
  <conditionalFormatting sqref="N11">
    <cfRule type="expression" dxfId="809" priority="2144">
      <formula>N11&lt;0</formula>
    </cfRule>
  </conditionalFormatting>
  <conditionalFormatting sqref="U11">
    <cfRule type="expression" dxfId="808" priority="2143">
      <formula>U11&lt;0</formula>
    </cfRule>
  </conditionalFormatting>
  <conditionalFormatting sqref="O11:T11">
    <cfRule type="expression" dxfId="807" priority="2142">
      <formula>O11&lt;0</formula>
    </cfRule>
  </conditionalFormatting>
  <conditionalFormatting sqref="V11">
    <cfRule type="expression" dxfId="806" priority="2141">
      <formula>V11&lt;0</formula>
    </cfRule>
  </conditionalFormatting>
  <conditionalFormatting sqref="N13">
    <cfRule type="expression" dxfId="805" priority="2140">
      <formula>N13&lt;0</formula>
    </cfRule>
  </conditionalFormatting>
  <conditionalFormatting sqref="U13">
    <cfRule type="expression" dxfId="804" priority="2139">
      <formula>U13&lt;0</formula>
    </cfRule>
  </conditionalFormatting>
  <conditionalFormatting sqref="O13:T13">
    <cfRule type="expression" dxfId="803" priority="2138">
      <formula>O13&lt;0</formula>
    </cfRule>
  </conditionalFormatting>
  <conditionalFormatting sqref="V13">
    <cfRule type="expression" dxfId="802" priority="2137">
      <formula>V13&lt;0</formula>
    </cfRule>
  </conditionalFormatting>
  <conditionalFormatting sqref="H19:M22">
    <cfRule type="expression" dxfId="801" priority="2136">
      <formula>H19&lt;0</formula>
    </cfRule>
  </conditionalFormatting>
  <conditionalFormatting sqref="H17:M18">
    <cfRule type="expression" dxfId="800" priority="2135">
      <formula>H17&lt;0</formula>
    </cfRule>
  </conditionalFormatting>
  <conditionalFormatting sqref="N17:N18 N20 N22">
    <cfRule type="expression" dxfId="799" priority="2134">
      <formula>N17&lt;0</formula>
    </cfRule>
  </conditionalFormatting>
  <conditionalFormatting sqref="U17:U18 U20 U22">
    <cfRule type="expression" dxfId="798" priority="2133">
      <formula>U17&lt;0</formula>
    </cfRule>
  </conditionalFormatting>
  <conditionalFormatting sqref="O17:T18 O20:T20 O22:T22">
    <cfRule type="expression" dxfId="797" priority="2132">
      <formula>O17&lt;0</formula>
    </cfRule>
  </conditionalFormatting>
  <conditionalFormatting sqref="V17:V18 V20 V22">
    <cfRule type="expression" dxfId="796" priority="2131">
      <formula>V17&lt;0</formula>
    </cfRule>
  </conditionalFormatting>
  <conditionalFormatting sqref="N19">
    <cfRule type="expression" dxfId="795" priority="2130">
      <formula>N19&lt;0</formula>
    </cfRule>
  </conditionalFormatting>
  <conditionalFormatting sqref="U19">
    <cfRule type="expression" dxfId="794" priority="2129">
      <formula>U19&lt;0</formula>
    </cfRule>
  </conditionalFormatting>
  <conditionalFormatting sqref="O19:T19">
    <cfRule type="expression" dxfId="793" priority="2128">
      <formula>O19&lt;0</formula>
    </cfRule>
  </conditionalFormatting>
  <conditionalFormatting sqref="V19">
    <cfRule type="expression" dxfId="792" priority="2127">
      <formula>V19&lt;0</formula>
    </cfRule>
  </conditionalFormatting>
  <conditionalFormatting sqref="N21">
    <cfRule type="expression" dxfId="791" priority="2126">
      <formula>N21&lt;0</formula>
    </cfRule>
  </conditionalFormatting>
  <conditionalFormatting sqref="U21">
    <cfRule type="expression" dxfId="790" priority="2125">
      <formula>U21&lt;0</formula>
    </cfRule>
  </conditionalFormatting>
  <conditionalFormatting sqref="O21:T21">
    <cfRule type="expression" dxfId="789" priority="2124">
      <formula>O21&lt;0</formula>
    </cfRule>
  </conditionalFormatting>
  <conditionalFormatting sqref="V21">
    <cfRule type="expression" dxfId="788" priority="2123">
      <formula>V21&lt;0</formula>
    </cfRule>
  </conditionalFormatting>
  <conditionalFormatting sqref="H27:M30">
    <cfRule type="expression" dxfId="787" priority="2122">
      <formula>H27&lt;0</formula>
    </cfRule>
  </conditionalFormatting>
  <conditionalFormatting sqref="H25:M26">
    <cfRule type="expression" dxfId="786" priority="2121">
      <formula>H25&lt;0</formula>
    </cfRule>
  </conditionalFormatting>
  <conditionalFormatting sqref="N25:N26 N28 N30">
    <cfRule type="expression" dxfId="785" priority="2120">
      <formula>N25&lt;0</formula>
    </cfRule>
  </conditionalFormatting>
  <conditionalFormatting sqref="U25:U26 U28 U30">
    <cfRule type="expression" dxfId="784" priority="2119">
      <formula>U25&lt;0</formula>
    </cfRule>
  </conditionalFormatting>
  <conditionalFormatting sqref="O25:T26 O28:T28 O30:T30">
    <cfRule type="expression" dxfId="783" priority="2118">
      <formula>O25&lt;0</formula>
    </cfRule>
  </conditionalFormatting>
  <conditionalFormatting sqref="V25:V26 V28 V30">
    <cfRule type="expression" dxfId="782" priority="2117">
      <formula>V25&lt;0</formula>
    </cfRule>
  </conditionalFormatting>
  <conditionalFormatting sqref="N27">
    <cfRule type="expression" dxfId="781" priority="2116">
      <formula>N27&lt;0</formula>
    </cfRule>
  </conditionalFormatting>
  <conditionalFormatting sqref="U27">
    <cfRule type="expression" dxfId="780" priority="2115">
      <formula>U27&lt;0</formula>
    </cfRule>
  </conditionalFormatting>
  <conditionalFormatting sqref="O27:T27">
    <cfRule type="expression" dxfId="779" priority="2114">
      <formula>O27&lt;0</formula>
    </cfRule>
  </conditionalFormatting>
  <conditionalFormatting sqref="V27">
    <cfRule type="expression" dxfId="778" priority="2113">
      <formula>V27&lt;0</formula>
    </cfRule>
  </conditionalFormatting>
  <conditionalFormatting sqref="N29">
    <cfRule type="expression" dxfId="777" priority="2112">
      <formula>N29&lt;0</formula>
    </cfRule>
  </conditionalFormatting>
  <conditionalFormatting sqref="U29">
    <cfRule type="expression" dxfId="776" priority="2111">
      <formula>U29&lt;0</formula>
    </cfRule>
  </conditionalFormatting>
  <conditionalFormatting sqref="O29:T29">
    <cfRule type="expression" dxfId="775" priority="2110">
      <formula>O29&lt;0</formula>
    </cfRule>
  </conditionalFormatting>
  <conditionalFormatting sqref="V29">
    <cfRule type="expression" dxfId="774" priority="2109">
      <formula>V29&lt;0</formula>
    </cfRule>
  </conditionalFormatting>
  <conditionalFormatting sqref="H35:M38">
    <cfRule type="expression" dxfId="773" priority="2108">
      <formula>H35&lt;0</formula>
    </cfRule>
  </conditionalFormatting>
  <conditionalFormatting sqref="H33:M34">
    <cfRule type="expression" dxfId="772" priority="2107">
      <formula>H33&lt;0</formula>
    </cfRule>
  </conditionalFormatting>
  <conditionalFormatting sqref="N33:N34 N36 N38">
    <cfRule type="expression" dxfId="771" priority="2106">
      <formula>N33&lt;0</formula>
    </cfRule>
  </conditionalFormatting>
  <conditionalFormatting sqref="U33:U34 U36 U38">
    <cfRule type="expression" dxfId="770" priority="2105">
      <formula>U33&lt;0</formula>
    </cfRule>
  </conditionalFormatting>
  <conditionalFormatting sqref="O33:T34 O36:T36 O38:T38">
    <cfRule type="expression" dxfId="769" priority="2104">
      <formula>O33&lt;0</formula>
    </cfRule>
  </conditionalFormatting>
  <conditionalFormatting sqref="V33:V34 V36 V38">
    <cfRule type="expression" dxfId="768" priority="2103">
      <formula>V33&lt;0</formula>
    </cfRule>
  </conditionalFormatting>
  <conditionalFormatting sqref="N35">
    <cfRule type="expression" dxfId="767" priority="2102">
      <formula>N35&lt;0</formula>
    </cfRule>
  </conditionalFormatting>
  <conditionalFormatting sqref="U35">
    <cfRule type="expression" dxfId="766" priority="2101">
      <formula>U35&lt;0</formula>
    </cfRule>
  </conditionalFormatting>
  <conditionalFormatting sqref="O35:T35">
    <cfRule type="expression" dxfId="765" priority="2100">
      <formula>O35&lt;0</formula>
    </cfRule>
  </conditionalFormatting>
  <conditionalFormatting sqref="V35">
    <cfRule type="expression" dxfId="764" priority="2099">
      <formula>V35&lt;0</formula>
    </cfRule>
  </conditionalFormatting>
  <conditionalFormatting sqref="N37">
    <cfRule type="expression" dxfId="763" priority="2098">
      <formula>N37&lt;0</formula>
    </cfRule>
  </conditionalFormatting>
  <conditionalFormatting sqref="U37">
    <cfRule type="expression" dxfId="762" priority="2097">
      <formula>U37&lt;0</formula>
    </cfRule>
  </conditionalFormatting>
  <conditionalFormatting sqref="O37:T37">
    <cfRule type="expression" dxfId="761" priority="2096">
      <formula>O37&lt;0</formula>
    </cfRule>
  </conditionalFormatting>
  <conditionalFormatting sqref="V37">
    <cfRule type="expression" dxfId="760" priority="2095">
      <formula>V37&lt;0</formula>
    </cfRule>
  </conditionalFormatting>
  <conditionalFormatting sqref="U119:U120 U122 U124">
    <cfRule type="expression" dxfId="759" priority="1125">
      <formula>U119&lt;0</formula>
    </cfRule>
  </conditionalFormatting>
  <conditionalFormatting sqref="V119:V120 V122 V124">
    <cfRule type="expression" dxfId="758" priority="1123">
      <formula>V119&lt;0</formula>
    </cfRule>
  </conditionalFormatting>
  <conditionalFormatting sqref="U121">
    <cfRule type="expression" dxfId="757" priority="1121">
      <formula>U121&lt;0</formula>
    </cfRule>
  </conditionalFormatting>
  <conditionalFormatting sqref="V121">
    <cfRule type="expression" dxfId="756" priority="1119">
      <formula>V121&lt;0</formula>
    </cfRule>
  </conditionalFormatting>
  <conditionalFormatting sqref="U123">
    <cfRule type="expression" dxfId="755" priority="1117">
      <formula>U123&lt;0</formula>
    </cfRule>
  </conditionalFormatting>
  <conditionalFormatting sqref="V123">
    <cfRule type="expression" dxfId="754" priority="1115">
      <formula>V123&lt;0</formula>
    </cfRule>
  </conditionalFormatting>
  <conditionalFormatting sqref="U127:U128 U130 U132">
    <cfRule type="expression" dxfId="753" priority="1111">
      <formula>U127&lt;0</formula>
    </cfRule>
  </conditionalFormatting>
  <conditionalFormatting sqref="V127:V128 V130 V132">
    <cfRule type="expression" dxfId="752" priority="1109">
      <formula>V127&lt;0</formula>
    </cfRule>
  </conditionalFormatting>
  <conditionalFormatting sqref="U129">
    <cfRule type="expression" dxfId="751" priority="1107">
      <formula>U129&lt;0</formula>
    </cfRule>
  </conditionalFormatting>
  <conditionalFormatting sqref="V129">
    <cfRule type="expression" dxfId="750" priority="1105">
      <formula>V129&lt;0</formula>
    </cfRule>
  </conditionalFormatting>
  <conditionalFormatting sqref="U131">
    <cfRule type="expression" dxfId="749" priority="1103">
      <formula>U131&lt;0</formula>
    </cfRule>
  </conditionalFormatting>
  <conditionalFormatting sqref="V131">
    <cfRule type="expression" dxfId="748" priority="1101">
      <formula>V131&lt;0</formula>
    </cfRule>
  </conditionalFormatting>
  <conditionalFormatting sqref="U135:U136 U138 U140">
    <cfRule type="expression" dxfId="747" priority="1097">
      <formula>U135&lt;0</formula>
    </cfRule>
  </conditionalFormatting>
  <conditionalFormatting sqref="V135:V136 V138 V140">
    <cfRule type="expression" dxfId="746" priority="1095">
      <formula>V135&lt;0</formula>
    </cfRule>
  </conditionalFormatting>
  <conditionalFormatting sqref="U137">
    <cfRule type="expression" dxfId="745" priority="1093">
      <formula>U137&lt;0</formula>
    </cfRule>
  </conditionalFormatting>
  <conditionalFormatting sqref="V137">
    <cfRule type="expression" dxfId="744" priority="1091">
      <formula>V137&lt;0</formula>
    </cfRule>
  </conditionalFormatting>
  <conditionalFormatting sqref="U139">
    <cfRule type="expression" dxfId="743" priority="1089">
      <formula>U139&lt;0</formula>
    </cfRule>
  </conditionalFormatting>
  <conditionalFormatting sqref="V139">
    <cfRule type="expression" dxfId="742" priority="1087">
      <formula>V139&lt;0</formula>
    </cfRule>
  </conditionalFormatting>
  <conditionalFormatting sqref="V192">
    <cfRule type="expression" dxfId="741" priority="1072">
      <formula>V192&lt;0</formula>
    </cfRule>
  </conditionalFormatting>
  <conditionalFormatting sqref="N192">
    <cfRule type="expression" dxfId="740" priority="1074">
      <formula>N192&lt;0</formula>
    </cfRule>
  </conditionalFormatting>
  <conditionalFormatting sqref="U192">
    <cfRule type="expression" dxfId="739" priority="1073">
      <formula>U192&lt;0</formula>
    </cfRule>
  </conditionalFormatting>
  <conditionalFormatting sqref="N193 N195">
    <cfRule type="expression" dxfId="738" priority="1086">
      <formula>N193&lt;0</formula>
    </cfRule>
  </conditionalFormatting>
  <conditionalFormatting sqref="U169 U177 U185 U193 U195">
    <cfRule type="expression" dxfId="737" priority="1085">
      <formula>U169&lt;0</formula>
    </cfRule>
  </conditionalFormatting>
  <conditionalFormatting sqref="V169 V177 V185 V193 V195">
    <cfRule type="expression" dxfId="736" priority="1084">
      <formula>V169&lt;0</formula>
    </cfRule>
  </conditionalFormatting>
  <conditionalFormatting sqref="V168">
    <cfRule type="expression" dxfId="735" priority="1081">
      <formula>V168&lt;0</formula>
    </cfRule>
  </conditionalFormatting>
  <conditionalFormatting sqref="U168">
    <cfRule type="expression" dxfId="734" priority="1082">
      <formula>U168&lt;0</formula>
    </cfRule>
  </conditionalFormatting>
  <conditionalFormatting sqref="H192:M193">
    <cfRule type="expression" dxfId="733" priority="1062">
      <formula>H192&lt;0</formula>
    </cfRule>
  </conditionalFormatting>
  <conditionalFormatting sqref="V176">
    <cfRule type="expression" dxfId="732" priority="1078">
      <formula>V176&lt;0</formula>
    </cfRule>
  </conditionalFormatting>
  <conditionalFormatting sqref="U176">
    <cfRule type="expression" dxfId="731" priority="1079">
      <formula>U176&lt;0</formula>
    </cfRule>
  </conditionalFormatting>
  <conditionalFormatting sqref="V184">
    <cfRule type="expression" dxfId="730" priority="1075">
      <formula>V184&lt;0</formula>
    </cfRule>
  </conditionalFormatting>
  <conditionalFormatting sqref="U184">
    <cfRule type="expression" dxfId="729" priority="1076">
      <formula>U184&lt;0</formula>
    </cfRule>
  </conditionalFormatting>
  <conditionalFormatting sqref="N194">
    <cfRule type="expression" dxfId="728" priority="1071">
      <formula>N194&lt;0</formula>
    </cfRule>
  </conditionalFormatting>
  <conditionalFormatting sqref="V194">
    <cfRule type="expression" dxfId="727" priority="1069">
      <formula>V194&lt;0</formula>
    </cfRule>
  </conditionalFormatting>
  <conditionalFormatting sqref="U194">
    <cfRule type="expression" dxfId="726" priority="1070">
      <formula>U194&lt;0</formula>
    </cfRule>
  </conditionalFormatting>
  <conditionalFormatting sqref="O192:T193">
    <cfRule type="expression" dxfId="725" priority="1061">
      <formula>O192&lt;0</formula>
    </cfRule>
  </conditionalFormatting>
  <conditionalFormatting sqref="H194:M195">
    <cfRule type="expression" dxfId="724" priority="1060">
      <formula>H194&lt;0</formula>
    </cfRule>
  </conditionalFormatting>
  <conditionalFormatting sqref="O194:T195">
    <cfRule type="expression" dxfId="723" priority="1059">
      <formula>O194&lt;0</formula>
    </cfRule>
  </conditionalFormatting>
  <conditionalFormatting sqref="U162:U163 U165 U167">
    <cfRule type="expression" dxfId="722" priority="1055">
      <formula>U162&lt;0</formula>
    </cfRule>
  </conditionalFormatting>
  <conditionalFormatting sqref="V162:V163 V165 V167">
    <cfRule type="expression" dxfId="721" priority="1053">
      <formula>V162&lt;0</formula>
    </cfRule>
  </conditionalFormatting>
  <conditionalFormatting sqref="U164">
    <cfRule type="expression" dxfId="720" priority="1051">
      <formula>U164&lt;0</formula>
    </cfRule>
  </conditionalFormatting>
  <conditionalFormatting sqref="V164">
    <cfRule type="expression" dxfId="719" priority="1049">
      <formula>V164&lt;0</formula>
    </cfRule>
  </conditionalFormatting>
  <conditionalFormatting sqref="U166">
    <cfRule type="expression" dxfId="718" priority="1047">
      <formula>U166&lt;0</formula>
    </cfRule>
  </conditionalFormatting>
  <conditionalFormatting sqref="V166">
    <cfRule type="expression" dxfId="717" priority="1045">
      <formula>V166&lt;0</formula>
    </cfRule>
  </conditionalFormatting>
  <conditionalFormatting sqref="U170:U171 U173 U175">
    <cfRule type="expression" dxfId="716" priority="1041">
      <formula>U170&lt;0</formula>
    </cfRule>
  </conditionalFormatting>
  <conditionalFormatting sqref="V170:V171 V173 V175">
    <cfRule type="expression" dxfId="715" priority="1039">
      <formula>V170&lt;0</formula>
    </cfRule>
  </conditionalFormatting>
  <conditionalFormatting sqref="U172">
    <cfRule type="expression" dxfId="714" priority="1037">
      <formula>U172&lt;0</formula>
    </cfRule>
  </conditionalFormatting>
  <conditionalFormatting sqref="V172">
    <cfRule type="expression" dxfId="713" priority="1035">
      <formula>V172&lt;0</formula>
    </cfRule>
  </conditionalFormatting>
  <conditionalFormatting sqref="U174">
    <cfRule type="expression" dxfId="712" priority="1033">
      <formula>U174&lt;0</formula>
    </cfRule>
  </conditionalFormatting>
  <conditionalFormatting sqref="V174">
    <cfRule type="expression" dxfId="711" priority="1031">
      <formula>V174&lt;0</formula>
    </cfRule>
  </conditionalFormatting>
  <conditionalFormatting sqref="U178:U179 U181 U183">
    <cfRule type="expression" dxfId="710" priority="1027">
      <formula>U178&lt;0</formula>
    </cfRule>
  </conditionalFormatting>
  <conditionalFormatting sqref="V178:V179 V181 V183">
    <cfRule type="expression" dxfId="709" priority="1025">
      <formula>V178&lt;0</formula>
    </cfRule>
  </conditionalFormatting>
  <conditionalFormatting sqref="U180">
    <cfRule type="expression" dxfId="708" priority="1023">
      <formula>U180&lt;0</formula>
    </cfRule>
  </conditionalFormatting>
  <conditionalFormatting sqref="V180">
    <cfRule type="expression" dxfId="707" priority="1021">
      <formula>V180&lt;0</formula>
    </cfRule>
  </conditionalFormatting>
  <conditionalFormatting sqref="U182">
    <cfRule type="expression" dxfId="706" priority="1019">
      <formula>U182&lt;0</formula>
    </cfRule>
  </conditionalFormatting>
  <conditionalFormatting sqref="V182">
    <cfRule type="expression" dxfId="705" priority="1017">
      <formula>V182&lt;0</formula>
    </cfRule>
  </conditionalFormatting>
  <conditionalFormatting sqref="U186:U187 U189 U191">
    <cfRule type="expression" dxfId="704" priority="1013">
      <formula>U186&lt;0</formula>
    </cfRule>
  </conditionalFormatting>
  <conditionalFormatting sqref="V186:V187 V189 V191">
    <cfRule type="expression" dxfId="703" priority="1011">
      <formula>V186&lt;0</formula>
    </cfRule>
  </conditionalFormatting>
  <conditionalFormatting sqref="U188">
    <cfRule type="expression" dxfId="702" priority="1009">
      <formula>U188&lt;0</formula>
    </cfRule>
  </conditionalFormatting>
  <conditionalFormatting sqref="V188">
    <cfRule type="expression" dxfId="701" priority="1007">
      <formula>V188&lt;0</formula>
    </cfRule>
  </conditionalFormatting>
  <conditionalFormatting sqref="U190">
    <cfRule type="expression" dxfId="700" priority="1005">
      <formula>U190&lt;0</formula>
    </cfRule>
  </conditionalFormatting>
  <conditionalFormatting sqref="V190">
    <cfRule type="expression" dxfId="699" priority="1003">
      <formula>V190&lt;0</formula>
    </cfRule>
  </conditionalFormatting>
  <conditionalFormatting sqref="V243">
    <cfRule type="expression" dxfId="698" priority="988">
      <formula>V243&lt;0</formula>
    </cfRule>
  </conditionalFormatting>
  <conditionalFormatting sqref="N243">
    <cfRule type="expression" dxfId="697" priority="990">
      <formula>N243&lt;0</formula>
    </cfRule>
  </conditionalFormatting>
  <conditionalFormatting sqref="U243">
    <cfRule type="expression" dxfId="696" priority="989">
      <formula>U243&lt;0</formula>
    </cfRule>
  </conditionalFormatting>
  <conditionalFormatting sqref="N244 N246">
    <cfRule type="expression" dxfId="695" priority="1002">
      <formula>N244&lt;0</formula>
    </cfRule>
  </conditionalFormatting>
  <conditionalFormatting sqref="U220 U228 U236 U244 U246">
    <cfRule type="expression" dxfId="694" priority="1001">
      <formula>U220&lt;0</formula>
    </cfRule>
  </conditionalFormatting>
  <conditionalFormatting sqref="V220 V228 V236 V244 V246">
    <cfRule type="expression" dxfId="693" priority="1000">
      <formula>V220&lt;0</formula>
    </cfRule>
  </conditionalFormatting>
  <conditionalFormatting sqref="V219">
    <cfRule type="expression" dxfId="692" priority="997">
      <formula>V219&lt;0</formula>
    </cfRule>
  </conditionalFormatting>
  <conditionalFormatting sqref="U219">
    <cfRule type="expression" dxfId="691" priority="998">
      <formula>U219&lt;0</formula>
    </cfRule>
  </conditionalFormatting>
  <conditionalFormatting sqref="H243:M244">
    <cfRule type="expression" dxfId="690" priority="978">
      <formula>H243&lt;0</formula>
    </cfRule>
  </conditionalFormatting>
  <conditionalFormatting sqref="V227">
    <cfRule type="expression" dxfId="689" priority="994">
      <formula>V227&lt;0</formula>
    </cfRule>
  </conditionalFormatting>
  <conditionalFormatting sqref="U227">
    <cfRule type="expression" dxfId="688" priority="995">
      <formula>U227&lt;0</formula>
    </cfRule>
  </conditionalFormatting>
  <conditionalFormatting sqref="V235">
    <cfRule type="expression" dxfId="687" priority="991">
      <formula>V235&lt;0</formula>
    </cfRule>
  </conditionalFormatting>
  <conditionalFormatting sqref="U235">
    <cfRule type="expression" dxfId="686" priority="992">
      <formula>U235&lt;0</formula>
    </cfRule>
  </conditionalFormatting>
  <conditionalFormatting sqref="N245">
    <cfRule type="expression" dxfId="685" priority="987">
      <formula>N245&lt;0</formula>
    </cfRule>
  </conditionalFormatting>
  <conditionalFormatting sqref="V245">
    <cfRule type="expression" dxfId="684" priority="985">
      <formula>V245&lt;0</formula>
    </cfRule>
  </conditionalFormatting>
  <conditionalFormatting sqref="U245">
    <cfRule type="expression" dxfId="683" priority="986">
      <formula>U245&lt;0</formula>
    </cfRule>
  </conditionalFormatting>
  <conditionalFormatting sqref="O243:T244">
    <cfRule type="expression" dxfId="682" priority="977">
      <formula>O243&lt;0</formula>
    </cfRule>
  </conditionalFormatting>
  <conditionalFormatting sqref="H245:M246">
    <cfRule type="expression" dxfId="681" priority="976">
      <formula>H245&lt;0</formula>
    </cfRule>
  </conditionalFormatting>
  <conditionalFormatting sqref="O245:T246">
    <cfRule type="expression" dxfId="680" priority="975">
      <formula>O245&lt;0</formula>
    </cfRule>
  </conditionalFormatting>
  <conditionalFormatting sqref="U213:U214 U216 U218">
    <cfRule type="expression" dxfId="679" priority="971">
      <formula>U213&lt;0</formula>
    </cfRule>
  </conditionalFormatting>
  <conditionalFormatting sqref="V213:V214 V216 V218">
    <cfRule type="expression" dxfId="678" priority="969">
      <formula>V213&lt;0</formula>
    </cfRule>
  </conditionalFormatting>
  <conditionalFormatting sqref="U215">
    <cfRule type="expression" dxfId="677" priority="967">
      <formula>U215&lt;0</formula>
    </cfRule>
  </conditionalFormatting>
  <conditionalFormatting sqref="V215">
    <cfRule type="expression" dxfId="676" priority="965">
      <formula>V215&lt;0</formula>
    </cfRule>
  </conditionalFormatting>
  <conditionalFormatting sqref="U217">
    <cfRule type="expression" dxfId="675" priority="963">
      <formula>U217&lt;0</formula>
    </cfRule>
  </conditionalFormatting>
  <conditionalFormatting sqref="V217">
    <cfRule type="expression" dxfId="674" priority="961">
      <formula>V217&lt;0</formula>
    </cfRule>
  </conditionalFormatting>
  <conditionalFormatting sqref="U221:U222 U224 U226">
    <cfRule type="expression" dxfId="673" priority="957">
      <formula>U221&lt;0</formula>
    </cfRule>
  </conditionalFormatting>
  <conditionalFormatting sqref="V221:V222 V224 V226">
    <cfRule type="expression" dxfId="672" priority="955">
      <formula>V221&lt;0</formula>
    </cfRule>
  </conditionalFormatting>
  <conditionalFormatting sqref="U223">
    <cfRule type="expression" dxfId="671" priority="953">
      <formula>U223&lt;0</formula>
    </cfRule>
  </conditionalFormatting>
  <conditionalFormatting sqref="V223">
    <cfRule type="expression" dxfId="670" priority="951">
      <formula>V223&lt;0</formula>
    </cfRule>
  </conditionalFormatting>
  <conditionalFormatting sqref="U225">
    <cfRule type="expression" dxfId="669" priority="949">
      <formula>U225&lt;0</formula>
    </cfRule>
  </conditionalFormatting>
  <conditionalFormatting sqref="V225">
    <cfRule type="expression" dxfId="668" priority="947">
      <formula>V225&lt;0</formula>
    </cfRule>
  </conditionalFormatting>
  <conditionalFormatting sqref="U229:U230 U232 U234">
    <cfRule type="expression" dxfId="667" priority="943">
      <formula>U229&lt;0</formula>
    </cfRule>
  </conditionalFormatting>
  <conditionalFormatting sqref="V229:V230 V232 V234">
    <cfRule type="expression" dxfId="666" priority="941">
      <formula>V229&lt;0</formula>
    </cfRule>
  </conditionalFormatting>
  <conditionalFormatting sqref="U231">
    <cfRule type="expression" dxfId="665" priority="939">
      <formula>U231&lt;0</formula>
    </cfRule>
  </conditionalFormatting>
  <conditionalFormatting sqref="V231">
    <cfRule type="expression" dxfId="664" priority="937">
      <formula>V231&lt;0</formula>
    </cfRule>
  </conditionalFormatting>
  <conditionalFormatting sqref="U233">
    <cfRule type="expression" dxfId="663" priority="935">
      <formula>U233&lt;0</formula>
    </cfRule>
  </conditionalFormatting>
  <conditionalFormatting sqref="V233">
    <cfRule type="expression" dxfId="662" priority="933">
      <formula>V233&lt;0</formula>
    </cfRule>
  </conditionalFormatting>
  <conditionalFormatting sqref="U237:U238 U240 U242">
    <cfRule type="expression" dxfId="661" priority="929">
      <formula>U237&lt;0</formula>
    </cfRule>
  </conditionalFormatting>
  <conditionalFormatting sqref="V237:V238 V240 V242">
    <cfRule type="expression" dxfId="660" priority="927">
      <formula>V237&lt;0</formula>
    </cfRule>
  </conditionalFormatting>
  <conditionalFormatting sqref="U239">
    <cfRule type="expression" dxfId="659" priority="925">
      <formula>U239&lt;0</formula>
    </cfRule>
  </conditionalFormatting>
  <conditionalFormatting sqref="V239">
    <cfRule type="expression" dxfId="658" priority="923">
      <formula>V239&lt;0</formula>
    </cfRule>
  </conditionalFormatting>
  <conditionalFormatting sqref="U241">
    <cfRule type="expression" dxfId="657" priority="921">
      <formula>U241&lt;0</formula>
    </cfRule>
  </conditionalFormatting>
  <conditionalFormatting sqref="V241">
    <cfRule type="expression" dxfId="656" priority="919">
      <formula>V241&lt;0</formula>
    </cfRule>
  </conditionalFormatting>
  <conditionalFormatting sqref="V294">
    <cfRule type="expression" dxfId="655" priority="904">
      <formula>V294&lt;0</formula>
    </cfRule>
  </conditionalFormatting>
  <conditionalFormatting sqref="N294">
    <cfRule type="expression" dxfId="654" priority="906">
      <formula>N294&lt;0</formula>
    </cfRule>
  </conditionalFormatting>
  <conditionalFormatting sqref="U294">
    <cfRule type="expression" dxfId="653" priority="905">
      <formula>U294&lt;0</formula>
    </cfRule>
  </conditionalFormatting>
  <conditionalFormatting sqref="N295 N297">
    <cfRule type="expression" dxfId="652" priority="918">
      <formula>N295&lt;0</formula>
    </cfRule>
  </conditionalFormatting>
  <conditionalFormatting sqref="U271 U279 U287 U295 U297">
    <cfRule type="expression" dxfId="651" priority="917">
      <formula>U271&lt;0</formula>
    </cfRule>
  </conditionalFormatting>
  <conditionalFormatting sqref="V271 V279 V287 V295 V297">
    <cfRule type="expression" dxfId="650" priority="916">
      <formula>V271&lt;0</formula>
    </cfRule>
  </conditionalFormatting>
  <conditionalFormatting sqref="V270">
    <cfRule type="expression" dxfId="649" priority="913">
      <formula>V270&lt;0</formula>
    </cfRule>
  </conditionalFormatting>
  <conditionalFormatting sqref="U270">
    <cfRule type="expression" dxfId="648" priority="914">
      <formula>U270&lt;0</formula>
    </cfRule>
  </conditionalFormatting>
  <conditionalFormatting sqref="H294:M295">
    <cfRule type="expression" dxfId="647" priority="894">
      <formula>H294&lt;0</formula>
    </cfRule>
  </conditionalFormatting>
  <conditionalFormatting sqref="V278">
    <cfRule type="expression" dxfId="646" priority="910">
      <formula>V278&lt;0</formula>
    </cfRule>
  </conditionalFormatting>
  <conditionalFormatting sqref="U278">
    <cfRule type="expression" dxfId="645" priority="911">
      <formula>U278&lt;0</formula>
    </cfRule>
  </conditionalFormatting>
  <conditionalFormatting sqref="V286">
    <cfRule type="expression" dxfId="644" priority="907">
      <formula>V286&lt;0</formula>
    </cfRule>
  </conditionalFormatting>
  <conditionalFormatting sqref="U286">
    <cfRule type="expression" dxfId="643" priority="908">
      <formula>U286&lt;0</formula>
    </cfRule>
  </conditionalFormatting>
  <conditionalFormatting sqref="N296">
    <cfRule type="expression" dxfId="642" priority="903">
      <formula>N296&lt;0</formula>
    </cfRule>
  </conditionalFormatting>
  <conditionalFormatting sqref="V296">
    <cfRule type="expression" dxfId="641" priority="901">
      <formula>V296&lt;0</formula>
    </cfRule>
  </conditionalFormatting>
  <conditionalFormatting sqref="U296">
    <cfRule type="expression" dxfId="640" priority="902">
      <formula>U296&lt;0</formula>
    </cfRule>
  </conditionalFormatting>
  <conditionalFormatting sqref="O294:T295">
    <cfRule type="expression" dxfId="639" priority="893">
      <formula>O294&lt;0</formula>
    </cfRule>
  </conditionalFormatting>
  <conditionalFormatting sqref="H296:M297">
    <cfRule type="expression" dxfId="638" priority="892">
      <formula>H296&lt;0</formula>
    </cfRule>
  </conditionalFormatting>
  <conditionalFormatting sqref="O296:T297">
    <cfRule type="expression" dxfId="637" priority="891">
      <formula>O296&lt;0</formula>
    </cfRule>
  </conditionalFormatting>
  <conditionalFormatting sqref="U264:U265 U267 U269">
    <cfRule type="expression" dxfId="636" priority="887">
      <formula>U264&lt;0</formula>
    </cfRule>
  </conditionalFormatting>
  <conditionalFormatting sqref="V264:V265 V267 V269">
    <cfRule type="expression" dxfId="635" priority="885">
      <formula>V264&lt;0</formula>
    </cfRule>
  </conditionalFormatting>
  <conditionalFormatting sqref="U266">
    <cfRule type="expression" dxfId="634" priority="883">
      <formula>U266&lt;0</formula>
    </cfRule>
  </conditionalFormatting>
  <conditionalFormatting sqref="V266">
    <cfRule type="expression" dxfId="633" priority="881">
      <formula>V266&lt;0</formula>
    </cfRule>
  </conditionalFormatting>
  <conditionalFormatting sqref="U268">
    <cfRule type="expression" dxfId="632" priority="879">
      <formula>U268&lt;0</formula>
    </cfRule>
  </conditionalFormatting>
  <conditionalFormatting sqref="V268">
    <cfRule type="expression" dxfId="631" priority="877">
      <formula>V268&lt;0</formula>
    </cfRule>
  </conditionalFormatting>
  <conditionalFormatting sqref="U272:U273 U275 U277">
    <cfRule type="expression" dxfId="630" priority="873">
      <formula>U272&lt;0</formula>
    </cfRule>
  </conditionalFormatting>
  <conditionalFormatting sqref="V272:V273 V275 V277">
    <cfRule type="expression" dxfId="629" priority="871">
      <formula>V272&lt;0</formula>
    </cfRule>
  </conditionalFormatting>
  <conditionalFormatting sqref="U274">
    <cfRule type="expression" dxfId="628" priority="869">
      <formula>U274&lt;0</formula>
    </cfRule>
  </conditionalFormatting>
  <conditionalFormatting sqref="V274">
    <cfRule type="expression" dxfId="627" priority="867">
      <formula>V274&lt;0</formula>
    </cfRule>
  </conditionalFormatting>
  <conditionalFormatting sqref="U276">
    <cfRule type="expression" dxfId="626" priority="865">
      <formula>U276&lt;0</formula>
    </cfRule>
  </conditionalFormatting>
  <conditionalFormatting sqref="V276">
    <cfRule type="expression" dxfId="625" priority="863">
      <formula>V276&lt;0</formula>
    </cfRule>
  </conditionalFormatting>
  <conditionalFormatting sqref="U280:U281 U283 U285">
    <cfRule type="expression" dxfId="624" priority="859">
      <formula>U280&lt;0</formula>
    </cfRule>
  </conditionalFormatting>
  <conditionalFormatting sqref="V280:V281 V283 V285">
    <cfRule type="expression" dxfId="623" priority="857">
      <formula>V280&lt;0</formula>
    </cfRule>
  </conditionalFormatting>
  <conditionalFormatting sqref="U282">
    <cfRule type="expression" dxfId="622" priority="855">
      <formula>U282&lt;0</formula>
    </cfRule>
  </conditionalFormatting>
  <conditionalFormatting sqref="V282">
    <cfRule type="expression" dxfId="621" priority="853">
      <formula>V282&lt;0</formula>
    </cfRule>
  </conditionalFormatting>
  <conditionalFormatting sqref="U284">
    <cfRule type="expression" dxfId="620" priority="851">
      <formula>U284&lt;0</formula>
    </cfRule>
  </conditionalFormatting>
  <conditionalFormatting sqref="V284">
    <cfRule type="expression" dxfId="619" priority="849">
      <formula>V284&lt;0</formula>
    </cfRule>
  </conditionalFormatting>
  <conditionalFormatting sqref="U288:U289 U291 U293">
    <cfRule type="expression" dxfId="618" priority="845">
      <formula>U288&lt;0</formula>
    </cfRule>
  </conditionalFormatting>
  <conditionalFormatting sqref="V288:V289 V291 V293">
    <cfRule type="expression" dxfId="617" priority="843">
      <formula>V288&lt;0</formula>
    </cfRule>
  </conditionalFormatting>
  <conditionalFormatting sqref="U290">
    <cfRule type="expression" dxfId="616" priority="841">
      <formula>U290&lt;0</formula>
    </cfRule>
  </conditionalFormatting>
  <conditionalFormatting sqref="V290">
    <cfRule type="expression" dxfId="615" priority="839">
      <formula>V290&lt;0</formula>
    </cfRule>
  </conditionalFormatting>
  <conditionalFormatting sqref="U292">
    <cfRule type="expression" dxfId="614" priority="837">
      <formula>U292&lt;0</formula>
    </cfRule>
  </conditionalFormatting>
  <conditionalFormatting sqref="V292">
    <cfRule type="expression" dxfId="613" priority="835">
      <formula>V292&lt;0</formula>
    </cfRule>
  </conditionalFormatting>
  <conditionalFormatting sqref="V345">
    <cfRule type="expression" dxfId="612" priority="820">
      <formula>V345&lt;0</formula>
    </cfRule>
  </conditionalFormatting>
  <conditionalFormatting sqref="N345">
    <cfRule type="expression" dxfId="611" priority="822">
      <formula>N345&lt;0</formula>
    </cfRule>
  </conditionalFormatting>
  <conditionalFormatting sqref="U345">
    <cfRule type="expression" dxfId="610" priority="821">
      <formula>U345&lt;0</formula>
    </cfRule>
  </conditionalFormatting>
  <conditionalFormatting sqref="N346 N348">
    <cfRule type="expression" dxfId="609" priority="834">
      <formula>N346&lt;0</formula>
    </cfRule>
  </conditionalFormatting>
  <conditionalFormatting sqref="U322 U330 U338 U346 U348">
    <cfRule type="expression" dxfId="608" priority="833">
      <formula>U322&lt;0</formula>
    </cfRule>
  </conditionalFormatting>
  <conditionalFormatting sqref="V322 V330 V338 V346 V348">
    <cfRule type="expression" dxfId="607" priority="832">
      <formula>V322&lt;0</formula>
    </cfRule>
  </conditionalFormatting>
  <conditionalFormatting sqref="V321">
    <cfRule type="expression" dxfId="606" priority="829">
      <formula>V321&lt;0</formula>
    </cfRule>
  </conditionalFormatting>
  <conditionalFormatting sqref="U321">
    <cfRule type="expression" dxfId="605" priority="830">
      <formula>U321&lt;0</formula>
    </cfRule>
  </conditionalFormatting>
  <conditionalFormatting sqref="H345:M346">
    <cfRule type="expression" dxfId="604" priority="810">
      <formula>H345&lt;0</formula>
    </cfRule>
  </conditionalFormatting>
  <conditionalFormatting sqref="V329">
    <cfRule type="expression" dxfId="603" priority="826">
      <formula>V329&lt;0</formula>
    </cfRule>
  </conditionalFormatting>
  <conditionalFormatting sqref="U329">
    <cfRule type="expression" dxfId="602" priority="827">
      <formula>U329&lt;0</formula>
    </cfRule>
  </conditionalFormatting>
  <conditionalFormatting sqref="V337">
    <cfRule type="expression" dxfId="601" priority="823">
      <formula>V337&lt;0</formula>
    </cfRule>
  </conditionalFormatting>
  <conditionalFormatting sqref="U337">
    <cfRule type="expression" dxfId="600" priority="824">
      <formula>U337&lt;0</formula>
    </cfRule>
  </conditionalFormatting>
  <conditionalFormatting sqref="N347">
    <cfRule type="expression" dxfId="599" priority="819">
      <formula>N347&lt;0</formula>
    </cfRule>
  </conditionalFormatting>
  <conditionalFormatting sqref="V347">
    <cfRule type="expression" dxfId="598" priority="817">
      <formula>V347&lt;0</formula>
    </cfRule>
  </conditionalFormatting>
  <conditionalFormatting sqref="U347">
    <cfRule type="expression" dxfId="597" priority="818">
      <formula>U347&lt;0</formula>
    </cfRule>
  </conditionalFormatting>
  <conditionalFormatting sqref="O345:T346">
    <cfRule type="expression" dxfId="596" priority="809">
      <formula>O345&lt;0</formula>
    </cfRule>
  </conditionalFormatting>
  <conditionalFormatting sqref="H347:M348">
    <cfRule type="expression" dxfId="595" priority="808">
      <formula>H347&lt;0</formula>
    </cfRule>
  </conditionalFormatting>
  <conditionalFormatting sqref="O347:T348">
    <cfRule type="expression" dxfId="594" priority="807">
      <formula>O347&lt;0</formula>
    </cfRule>
  </conditionalFormatting>
  <conditionalFormatting sqref="U315:U316 U318 U320">
    <cfRule type="expression" dxfId="593" priority="803">
      <formula>U315&lt;0</formula>
    </cfRule>
  </conditionalFormatting>
  <conditionalFormatting sqref="V315:V316 V318 V320">
    <cfRule type="expression" dxfId="592" priority="801">
      <formula>V315&lt;0</formula>
    </cfRule>
  </conditionalFormatting>
  <conditionalFormatting sqref="U317">
    <cfRule type="expression" dxfId="591" priority="799">
      <formula>U317&lt;0</formula>
    </cfRule>
  </conditionalFormatting>
  <conditionalFormatting sqref="V317">
    <cfRule type="expression" dxfId="590" priority="797">
      <formula>V317&lt;0</formula>
    </cfRule>
  </conditionalFormatting>
  <conditionalFormatting sqref="U319">
    <cfRule type="expression" dxfId="589" priority="795">
      <formula>U319&lt;0</formula>
    </cfRule>
  </conditionalFormatting>
  <conditionalFormatting sqref="V319">
    <cfRule type="expression" dxfId="588" priority="793">
      <formula>V319&lt;0</formula>
    </cfRule>
  </conditionalFormatting>
  <conditionalFormatting sqref="U323:U324 U326 U328">
    <cfRule type="expression" dxfId="587" priority="789">
      <formula>U323&lt;0</formula>
    </cfRule>
  </conditionalFormatting>
  <conditionalFormatting sqref="V323:V324 V326 V328">
    <cfRule type="expression" dxfId="586" priority="787">
      <formula>V323&lt;0</formula>
    </cfRule>
  </conditionalFormatting>
  <conditionalFormatting sqref="U325">
    <cfRule type="expression" dxfId="585" priority="785">
      <formula>U325&lt;0</formula>
    </cfRule>
  </conditionalFormatting>
  <conditionalFormatting sqref="V325">
    <cfRule type="expression" dxfId="584" priority="783">
      <formula>V325&lt;0</formula>
    </cfRule>
  </conditionalFormatting>
  <conditionalFormatting sqref="U327">
    <cfRule type="expression" dxfId="583" priority="781">
      <formula>U327&lt;0</formula>
    </cfRule>
  </conditionalFormatting>
  <conditionalFormatting sqref="V327">
    <cfRule type="expression" dxfId="582" priority="779">
      <formula>V327&lt;0</formula>
    </cfRule>
  </conditionalFormatting>
  <conditionalFormatting sqref="U331:U332 U334 U336">
    <cfRule type="expression" dxfId="581" priority="775">
      <formula>U331&lt;0</formula>
    </cfRule>
  </conditionalFormatting>
  <conditionalFormatting sqref="V331:V332 V334 V336">
    <cfRule type="expression" dxfId="580" priority="773">
      <formula>V331&lt;0</formula>
    </cfRule>
  </conditionalFormatting>
  <conditionalFormatting sqref="U333">
    <cfRule type="expression" dxfId="579" priority="771">
      <formula>U333&lt;0</formula>
    </cfRule>
  </conditionalFormatting>
  <conditionalFormatting sqref="V333">
    <cfRule type="expression" dxfId="578" priority="769">
      <formula>V333&lt;0</formula>
    </cfRule>
  </conditionalFormatting>
  <conditionalFormatting sqref="U335">
    <cfRule type="expression" dxfId="577" priority="767">
      <formula>U335&lt;0</formula>
    </cfRule>
  </conditionalFormatting>
  <conditionalFormatting sqref="V335">
    <cfRule type="expression" dxfId="576" priority="765">
      <formula>V335&lt;0</formula>
    </cfRule>
  </conditionalFormatting>
  <conditionalFormatting sqref="U339:U340 U342 U344">
    <cfRule type="expression" dxfId="575" priority="761">
      <formula>U339&lt;0</formula>
    </cfRule>
  </conditionalFormatting>
  <conditionalFormatting sqref="V339:V340 V342 V344">
    <cfRule type="expression" dxfId="574" priority="759">
      <formula>V339&lt;0</formula>
    </cfRule>
  </conditionalFormatting>
  <conditionalFormatting sqref="U341">
    <cfRule type="expression" dxfId="573" priority="757">
      <formula>U341&lt;0</formula>
    </cfRule>
  </conditionalFormatting>
  <conditionalFormatting sqref="V341">
    <cfRule type="expression" dxfId="572" priority="755">
      <formula>V341&lt;0</formula>
    </cfRule>
  </conditionalFormatting>
  <conditionalFormatting sqref="U343">
    <cfRule type="expression" dxfId="571" priority="753">
      <formula>U343&lt;0</formula>
    </cfRule>
  </conditionalFormatting>
  <conditionalFormatting sqref="V343">
    <cfRule type="expression" dxfId="570" priority="751">
      <formula>V343&lt;0</formula>
    </cfRule>
  </conditionalFormatting>
  <conditionalFormatting sqref="V396">
    <cfRule type="expression" dxfId="569" priority="736">
      <formula>V396&lt;0</formula>
    </cfRule>
  </conditionalFormatting>
  <conditionalFormatting sqref="N396">
    <cfRule type="expression" dxfId="568" priority="738">
      <formula>N396&lt;0</formula>
    </cfRule>
  </conditionalFormatting>
  <conditionalFormatting sqref="U396">
    <cfRule type="expression" dxfId="567" priority="737">
      <formula>U396&lt;0</formula>
    </cfRule>
  </conditionalFormatting>
  <conditionalFormatting sqref="N397 N399">
    <cfRule type="expression" dxfId="566" priority="750">
      <formula>N397&lt;0</formula>
    </cfRule>
  </conditionalFormatting>
  <conditionalFormatting sqref="U373 U381 U389 U397 U399">
    <cfRule type="expression" dxfId="565" priority="749">
      <formula>U373&lt;0</formula>
    </cfRule>
  </conditionalFormatting>
  <conditionalFormatting sqref="V373 V381 V389 V397 V399">
    <cfRule type="expression" dxfId="564" priority="748">
      <formula>V373&lt;0</formula>
    </cfRule>
  </conditionalFormatting>
  <conditionalFormatting sqref="V372">
    <cfRule type="expression" dxfId="563" priority="745">
      <formula>V372&lt;0</formula>
    </cfRule>
  </conditionalFormatting>
  <conditionalFormatting sqref="U372">
    <cfRule type="expression" dxfId="562" priority="746">
      <formula>U372&lt;0</formula>
    </cfRule>
  </conditionalFormatting>
  <conditionalFormatting sqref="H396:M397">
    <cfRule type="expression" dxfId="561" priority="726">
      <formula>H396&lt;0</formula>
    </cfRule>
  </conditionalFormatting>
  <conditionalFormatting sqref="V380">
    <cfRule type="expression" dxfId="560" priority="742">
      <formula>V380&lt;0</formula>
    </cfRule>
  </conditionalFormatting>
  <conditionalFormatting sqref="U380">
    <cfRule type="expression" dxfId="559" priority="743">
      <formula>U380&lt;0</formula>
    </cfRule>
  </conditionalFormatting>
  <conditionalFormatting sqref="V388">
    <cfRule type="expression" dxfId="558" priority="739">
      <formula>V388&lt;0</formula>
    </cfRule>
  </conditionalFormatting>
  <conditionalFormatting sqref="U388">
    <cfRule type="expression" dxfId="557" priority="740">
      <formula>U388&lt;0</formula>
    </cfRule>
  </conditionalFormatting>
  <conditionalFormatting sqref="N398">
    <cfRule type="expression" dxfId="556" priority="735">
      <formula>N398&lt;0</formula>
    </cfRule>
  </conditionalFormatting>
  <conditionalFormatting sqref="V398">
    <cfRule type="expression" dxfId="555" priority="733">
      <formula>V398&lt;0</formula>
    </cfRule>
  </conditionalFormatting>
  <conditionalFormatting sqref="U398">
    <cfRule type="expression" dxfId="554" priority="734">
      <formula>U398&lt;0</formula>
    </cfRule>
  </conditionalFormatting>
  <conditionalFormatting sqref="O396:T397">
    <cfRule type="expression" dxfId="553" priority="725">
      <formula>O396&lt;0</formula>
    </cfRule>
  </conditionalFormatting>
  <conditionalFormatting sqref="H398:M399">
    <cfRule type="expression" dxfId="552" priority="724">
      <formula>H398&lt;0</formula>
    </cfRule>
  </conditionalFormatting>
  <conditionalFormatting sqref="O398:T399">
    <cfRule type="expression" dxfId="551" priority="723">
      <formula>O398&lt;0</formula>
    </cfRule>
  </conditionalFormatting>
  <conditionalFormatting sqref="U366:U367 U369 U371">
    <cfRule type="expression" dxfId="550" priority="719">
      <formula>U366&lt;0</formula>
    </cfRule>
  </conditionalFormatting>
  <conditionalFormatting sqref="V366:V367 V369 V371">
    <cfRule type="expression" dxfId="549" priority="717">
      <formula>V366&lt;0</formula>
    </cfRule>
  </conditionalFormatting>
  <conditionalFormatting sqref="U368">
    <cfRule type="expression" dxfId="548" priority="715">
      <formula>U368&lt;0</formula>
    </cfRule>
  </conditionalFormatting>
  <conditionalFormatting sqref="V368">
    <cfRule type="expression" dxfId="547" priority="713">
      <formula>V368&lt;0</formula>
    </cfRule>
  </conditionalFormatting>
  <conditionalFormatting sqref="U370">
    <cfRule type="expression" dxfId="546" priority="711">
      <formula>U370&lt;0</formula>
    </cfRule>
  </conditionalFormatting>
  <conditionalFormatting sqref="V370">
    <cfRule type="expression" dxfId="545" priority="709">
      <formula>V370&lt;0</formula>
    </cfRule>
  </conditionalFormatting>
  <conditionalFormatting sqref="U374:U375 U377 U379">
    <cfRule type="expression" dxfId="544" priority="705">
      <formula>U374&lt;0</formula>
    </cfRule>
  </conditionalFormatting>
  <conditionalFormatting sqref="V374:V375 V377 V379">
    <cfRule type="expression" dxfId="543" priority="703">
      <formula>V374&lt;0</formula>
    </cfRule>
  </conditionalFormatting>
  <conditionalFormatting sqref="U376">
    <cfRule type="expression" dxfId="542" priority="701">
      <formula>U376&lt;0</formula>
    </cfRule>
  </conditionalFormatting>
  <conditionalFormatting sqref="V376">
    <cfRule type="expression" dxfId="541" priority="699">
      <formula>V376&lt;0</formula>
    </cfRule>
  </conditionalFormatting>
  <conditionalFormatting sqref="U378">
    <cfRule type="expression" dxfId="540" priority="697">
      <formula>U378&lt;0</formula>
    </cfRule>
  </conditionalFormatting>
  <conditionalFormatting sqref="V378">
    <cfRule type="expression" dxfId="539" priority="695">
      <formula>V378&lt;0</formula>
    </cfRule>
  </conditionalFormatting>
  <conditionalFormatting sqref="U382:U383 U385 U387">
    <cfRule type="expression" dxfId="538" priority="691">
      <formula>U382&lt;0</formula>
    </cfRule>
  </conditionalFormatting>
  <conditionalFormatting sqref="V382:V383 V385 V387">
    <cfRule type="expression" dxfId="537" priority="689">
      <formula>V382&lt;0</formula>
    </cfRule>
  </conditionalFormatting>
  <conditionalFormatting sqref="U384">
    <cfRule type="expression" dxfId="536" priority="687">
      <formula>U384&lt;0</formula>
    </cfRule>
  </conditionalFormatting>
  <conditionalFormatting sqref="V384">
    <cfRule type="expression" dxfId="535" priority="685">
      <formula>V384&lt;0</formula>
    </cfRule>
  </conditionalFormatting>
  <conditionalFormatting sqref="U386">
    <cfRule type="expression" dxfId="534" priority="683">
      <formula>U386&lt;0</formula>
    </cfRule>
  </conditionalFormatting>
  <conditionalFormatting sqref="V386">
    <cfRule type="expression" dxfId="533" priority="681">
      <formula>V386&lt;0</formula>
    </cfRule>
  </conditionalFormatting>
  <conditionalFormatting sqref="U390:U391 U393 U395">
    <cfRule type="expression" dxfId="532" priority="677">
      <formula>U390&lt;0</formula>
    </cfRule>
  </conditionalFormatting>
  <conditionalFormatting sqref="V390:V391 V393 V395">
    <cfRule type="expression" dxfId="531" priority="675">
      <formula>V390&lt;0</formula>
    </cfRule>
  </conditionalFormatting>
  <conditionalFormatting sqref="U392">
    <cfRule type="expression" dxfId="530" priority="673">
      <formula>U392&lt;0</formula>
    </cfRule>
  </conditionalFormatting>
  <conditionalFormatting sqref="V392">
    <cfRule type="expression" dxfId="529" priority="671">
      <formula>V392&lt;0</formula>
    </cfRule>
  </conditionalFormatting>
  <conditionalFormatting sqref="U394">
    <cfRule type="expression" dxfId="528" priority="669">
      <formula>U394&lt;0</formula>
    </cfRule>
  </conditionalFormatting>
  <conditionalFormatting sqref="V394">
    <cfRule type="expression" dxfId="527" priority="667">
      <formula>V394&lt;0</formula>
    </cfRule>
  </conditionalFormatting>
  <conditionalFormatting sqref="V447">
    <cfRule type="expression" dxfId="526" priority="652">
      <formula>V447&lt;0</formula>
    </cfRule>
  </conditionalFormatting>
  <conditionalFormatting sqref="N447">
    <cfRule type="expression" dxfId="525" priority="654">
      <formula>N447&lt;0</formula>
    </cfRule>
  </conditionalFormatting>
  <conditionalFormatting sqref="U447">
    <cfRule type="expression" dxfId="524" priority="653">
      <formula>U447&lt;0</formula>
    </cfRule>
  </conditionalFormatting>
  <conditionalFormatting sqref="N448 N450">
    <cfRule type="expression" dxfId="523" priority="666">
      <formula>N448&lt;0</formula>
    </cfRule>
  </conditionalFormatting>
  <conditionalFormatting sqref="U424 U432 U440 U448 U450">
    <cfRule type="expression" dxfId="522" priority="665">
      <formula>U424&lt;0</formula>
    </cfRule>
  </conditionalFormatting>
  <conditionalFormatting sqref="V424 V432 V440 V448 V450">
    <cfRule type="expression" dxfId="521" priority="664">
      <formula>V424&lt;0</formula>
    </cfRule>
  </conditionalFormatting>
  <conditionalFormatting sqref="V423">
    <cfRule type="expression" dxfId="520" priority="661">
      <formula>V423&lt;0</formula>
    </cfRule>
  </conditionalFormatting>
  <conditionalFormatting sqref="U423">
    <cfRule type="expression" dxfId="519" priority="662">
      <formula>U423&lt;0</formula>
    </cfRule>
  </conditionalFormatting>
  <conditionalFormatting sqref="H447:M448">
    <cfRule type="expression" dxfId="518" priority="642">
      <formula>H447&lt;0</formula>
    </cfRule>
  </conditionalFormatting>
  <conditionalFormatting sqref="V431">
    <cfRule type="expression" dxfId="517" priority="658">
      <formula>V431&lt;0</formula>
    </cfRule>
  </conditionalFormatting>
  <conditionalFormatting sqref="U431">
    <cfRule type="expression" dxfId="516" priority="659">
      <formula>U431&lt;0</formula>
    </cfRule>
  </conditionalFormatting>
  <conditionalFormatting sqref="V439">
    <cfRule type="expression" dxfId="515" priority="655">
      <formula>V439&lt;0</formula>
    </cfRule>
  </conditionalFormatting>
  <conditionalFormatting sqref="U439">
    <cfRule type="expression" dxfId="514" priority="656">
      <formula>U439&lt;0</formula>
    </cfRule>
  </conditionalFormatting>
  <conditionalFormatting sqref="N449">
    <cfRule type="expression" dxfId="513" priority="651">
      <formula>N449&lt;0</formula>
    </cfRule>
  </conditionalFormatting>
  <conditionalFormatting sqref="V449">
    <cfRule type="expression" dxfId="512" priority="649">
      <formula>V449&lt;0</formula>
    </cfRule>
  </conditionalFormatting>
  <conditionalFormatting sqref="U449">
    <cfRule type="expression" dxfId="511" priority="650">
      <formula>U449&lt;0</formula>
    </cfRule>
  </conditionalFormatting>
  <conditionalFormatting sqref="O447:T448">
    <cfRule type="expression" dxfId="510" priority="641">
      <formula>O447&lt;0</formula>
    </cfRule>
  </conditionalFormatting>
  <conditionalFormatting sqref="H449:M450">
    <cfRule type="expression" dxfId="509" priority="640">
      <formula>H449&lt;0</formula>
    </cfRule>
  </conditionalFormatting>
  <conditionalFormatting sqref="O449:T450">
    <cfRule type="expression" dxfId="508" priority="639">
      <formula>O449&lt;0</formula>
    </cfRule>
  </conditionalFormatting>
  <conditionalFormatting sqref="U417:U418 U420 U422">
    <cfRule type="expression" dxfId="507" priority="635">
      <formula>U417&lt;0</formula>
    </cfRule>
  </conditionalFormatting>
  <conditionalFormatting sqref="V417:V418 V420 V422">
    <cfRule type="expression" dxfId="506" priority="633">
      <formula>V417&lt;0</formula>
    </cfRule>
  </conditionalFormatting>
  <conditionalFormatting sqref="U419">
    <cfRule type="expression" dxfId="505" priority="631">
      <formula>U419&lt;0</formula>
    </cfRule>
  </conditionalFormatting>
  <conditionalFormatting sqref="V419">
    <cfRule type="expression" dxfId="504" priority="629">
      <formula>V419&lt;0</formula>
    </cfRule>
  </conditionalFormatting>
  <conditionalFormatting sqref="U421">
    <cfRule type="expression" dxfId="503" priority="627">
      <formula>U421&lt;0</formula>
    </cfRule>
  </conditionalFormatting>
  <conditionalFormatting sqref="V421">
    <cfRule type="expression" dxfId="502" priority="625">
      <formula>V421&lt;0</formula>
    </cfRule>
  </conditionalFormatting>
  <conditionalFormatting sqref="U425:U426 U428 U430">
    <cfRule type="expression" dxfId="501" priority="621">
      <formula>U425&lt;0</formula>
    </cfRule>
  </conditionalFormatting>
  <conditionalFormatting sqref="V425:V426 V428 V430">
    <cfRule type="expression" dxfId="500" priority="619">
      <formula>V425&lt;0</formula>
    </cfRule>
  </conditionalFormatting>
  <conditionalFormatting sqref="U427">
    <cfRule type="expression" dxfId="499" priority="617">
      <formula>U427&lt;0</formula>
    </cfRule>
  </conditionalFormatting>
  <conditionalFormatting sqref="V427">
    <cfRule type="expression" dxfId="498" priority="615">
      <formula>V427&lt;0</formula>
    </cfRule>
  </conditionalFormatting>
  <conditionalFormatting sqref="U429">
    <cfRule type="expression" dxfId="497" priority="613">
      <formula>U429&lt;0</formula>
    </cfRule>
  </conditionalFormatting>
  <conditionalFormatting sqref="V429">
    <cfRule type="expression" dxfId="496" priority="611">
      <formula>V429&lt;0</formula>
    </cfRule>
  </conditionalFormatting>
  <conditionalFormatting sqref="U433:U434 U436 U438">
    <cfRule type="expression" dxfId="495" priority="607">
      <formula>U433&lt;0</formula>
    </cfRule>
  </conditionalFormatting>
  <conditionalFormatting sqref="V433:V434 V436 V438">
    <cfRule type="expression" dxfId="494" priority="605">
      <formula>V433&lt;0</formula>
    </cfRule>
  </conditionalFormatting>
  <conditionalFormatting sqref="U435">
    <cfRule type="expression" dxfId="493" priority="603">
      <formula>U435&lt;0</formula>
    </cfRule>
  </conditionalFormatting>
  <conditionalFormatting sqref="V435">
    <cfRule type="expression" dxfId="492" priority="601">
      <formula>V435&lt;0</formula>
    </cfRule>
  </conditionalFormatting>
  <conditionalFormatting sqref="U437">
    <cfRule type="expression" dxfId="491" priority="599">
      <formula>U437&lt;0</formula>
    </cfRule>
  </conditionalFormatting>
  <conditionalFormatting sqref="V437">
    <cfRule type="expression" dxfId="490" priority="597">
      <formula>V437&lt;0</formula>
    </cfRule>
  </conditionalFormatting>
  <conditionalFormatting sqref="U441:U442 U444 U446">
    <cfRule type="expression" dxfId="489" priority="593">
      <formula>U441&lt;0</formula>
    </cfRule>
  </conditionalFormatting>
  <conditionalFormatting sqref="V441:V442 V444 V446">
    <cfRule type="expression" dxfId="488" priority="591">
      <formula>V441&lt;0</formula>
    </cfRule>
  </conditionalFormatting>
  <conditionalFormatting sqref="U443">
    <cfRule type="expression" dxfId="487" priority="589">
      <formula>U443&lt;0</formula>
    </cfRule>
  </conditionalFormatting>
  <conditionalFormatting sqref="V443">
    <cfRule type="expression" dxfId="486" priority="587">
      <formula>V443&lt;0</formula>
    </cfRule>
  </conditionalFormatting>
  <conditionalFormatting sqref="U445">
    <cfRule type="expression" dxfId="485" priority="585">
      <formula>U445&lt;0</formula>
    </cfRule>
  </conditionalFormatting>
  <conditionalFormatting sqref="V445">
    <cfRule type="expression" dxfId="484" priority="583">
      <formula>V445&lt;0</formula>
    </cfRule>
  </conditionalFormatting>
  <conditionalFormatting sqref="V498">
    <cfRule type="expression" dxfId="483" priority="568">
      <formula>V498&lt;0</formula>
    </cfRule>
  </conditionalFormatting>
  <conditionalFormatting sqref="N498">
    <cfRule type="expression" dxfId="482" priority="570">
      <formula>N498&lt;0</formula>
    </cfRule>
  </conditionalFormatting>
  <conditionalFormatting sqref="U498">
    <cfRule type="expression" dxfId="481" priority="569">
      <formula>U498&lt;0</formula>
    </cfRule>
  </conditionalFormatting>
  <conditionalFormatting sqref="N499 N501">
    <cfRule type="expression" dxfId="480" priority="582">
      <formula>N499&lt;0</formula>
    </cfRule>
  </conditionalFormatting>
  <conditionalFormatting sqref="U475 U483 U491 U499 U501">
    <cfRule type="expression" dxfId="479" priority="581">
      <formula>U475&lt;0</formula>
    </cfRule>
  </conditionalFormatting>
  <conditionalFormatting sqref="V475 V483 V491 V499 V501">
    <cfRule type="expression" dxfId="478" priority="580">
      <formula>V475&lt;0</formula>
    </cfRule>
  </conditionalFormatting>
  <conditionalFormatting sqref="V474">
    <cfRule type="expression" dxfId="477" priority="577">
      <formula>V474&lt;0</formula>
    </cfRule>
  </conditionalFormatting>
  <conditionalFormatting sqref="U474">
    <cfRule type="expression" dxfId="476" priority="578">
      <formula>U474&lt;0</formula>
    </cfRule>
  </conditionalFormatting>
  <conditionalFormatting sqref="H498:M499">
    <cfRule type="expression" dxfId="475" priority="558">
      <formula>H498&lt;0</formula>
    </cfRule>
  </conditionalFormatting>
  <conditionalFormatting sqref="V482">
    <cfRule type="expression" dxfId="474" priority="574">
      <formula>V482&lt;0</formula>
    </cfRule>
  </conditionalFormatting>
  <conditionalFormatting sqref="U482">
    <cfRule type="expression" dxfId="473" priority="575">
      <formula>U482&lt;0</formula>
    </cfRule>
  </conditionalFormatting>
  <conditionalFormatting sqref="V490">
    <cfRule type="expression" dxfId="472" priority="571">
      <formula>V490&lt;0</formula>
    </cfRule>
  </conditionalFormatting>
  <conditionalFormatting sqref="U490">
    <cfRule type="expression" dxfId="471" priority="572">
      <formula>U490&lt;0</formula>
    </cfRule>
  </conditionalFormatting>
  <conditionalFormatting sqref="N500">
    <cfRule type="expression" dxfId="470" priority="567">
      <formula>N500&lt;0</formula>
    </cfRule>
  </conditionalFormatting>
  <conditionalFormatting sqref="V500">
    <cfRule type="expression" dxfId="469" priority="565">
      <formula>V500&lt;0</formula>
    </cfRule>
  </conditionalFormatting>
  <conditionalFormatting sqref="U500">
    <cfRule type="expression" dxfId="468" priority="566">
      <formula>U500&lt;0</formula>
    </cfRule>
  </conditionalFormatting>
  <conditionalFormatting sqref="O498:T499">
    <cfRule type="expression" dxfId="467" priority="557">
      <formula>O498&lt;0</formula>
    </cfRule>
  </conditionalFormatting>
  <conditionalFormatting sqref="H500:M501">
    <cfRule type="expression" dxfId="466" priority="556">
      <formula>H500&lt;0</formula>
    </cfRule>
  </conditionalFormatting>
  <conditionalFormatting sqref="O500:T501">
    <cfRule type="expression" dxfId="465" priority="555">
      <formula>O500&lt;0</formula>
    </cfRule>
  </conditionalFormatting>
  <conditionalFormatting sqref="U468:U469 U471 U473">
    <cfRule type="expression" dxfId="464" priority="551">
      <formula>U468&lt;0</formula>
    </cfRule>
  </conditionalFormatting>
  <conditionalFormatting sqref="V468:V469 V471 V473">
    <cfRule type="expression" dxfId="463" priority="549">
      <formula>V468&lt;0</formula>
    </cfRule>
  </conditionalFormatting>
  <conditionalFormatting sqref="U470">
    <cfRule type="expression" dxfId="462" priority="547">
      <formula>U470&lt;0</formula>
    </cfRule>
  </conditionalFormatting>
  <conditionalFormatting sqref="V470">
    <cfRule type="expression" dxfId="461" priority="545">
      <formula>V470&lt;0</formula>
    </cfRule>
  </conditionalFormatting>
  <conditionalFormatting sqref="U472">
    <cfRule type="expression" dxfId="460" priority="543">
      <formula>U472&lt;0</formula>
    </cfRule>
  </conditionalFormatting>
  <conditionalFormatting sqref="V472">
    <cfRule type="expression" dxfId="459" priority="541">
      <formula>V472&lt;0</formula>
    </cfRule>
  </conditionalFormatting>
  <conditionalFormatting sqref="U476:U477 U479 U481">
    <cfRule type="expression" dxfId="458" priority="537">
      <formula>U476&lt;0</formula>
    </cfRule>
  </conditionalFormatting>
  <conditionalFormatting sqref="V476:V477 V479 V481">
    <cfRule type="expression" dxfId="457" priority="535">
      <formula>V476&lt;0</formula>
    </cfRule>
  </conditionalFormatting>
  <conditionalFormatting sqref="U478">
    <cfRule type="expression" dxfId="456" priority="533">
      <formula>U478&lt;0</formula>
    </cfRule>
  </conditionalFormatting>
  <conditionalFormatting sqref="V478">
    <cfRule type="expression" dxfId="455" priority="531">
      <formula>V478&lt;0</formula>
    </cfRule>
  </conditionalFormatting>
  <conditionalFormatting sqref="U480">
    <cfRule type="expression" dxfId="454" priority="529">
      <formula>U480&lt;0</formula>
    </cfRule>
  </conditionalFormatting>
  <conditionalFormatting sqref="V480">
    <cfRule type="expression" dxfId="453" priority="527">
      <formula>V480&lt;0</formula>
    </cfRule>
  </conditionalFormatting>
  <conditionalFormatting sqref="U484:U485 U487 U489">
    <cfRule type="expression" dxfId="452" priority="523">
      <formula>U484&lt;0</formula>
    </cfRule>
  </conditionalFormatting>
  <conditionalFormatting sqref="V484:V485 V487 V489">
    <cfRule type="expression" dxfId="451" priority="521">
      <formula>V484&lt;0</formula>
    </cfRule>
  </conditionalFormatting>
  <conditionalFormatting sqref="U486">
    <cfRule type="expression" dxfId="450" priority="519">
      <formula>U486&lt;0</formula>
    </cfRule>
  </conditionalFormatting>
  <conditionalFormatting sqref="V486">
    <cfRule type="expression" dxfId="449" priority="517">
      <formula>V486&lt;0</formula>
    </cfRule>
  </conditionalFormatting>
  <conditionalFormatting sqref="U488">
    <cfRule type="expression" dxfId="448" priority="515">
      <formula>U488&lt;0</formula>
    </cfRule>
  </conditionalFormatting>
  <conditionalFormatting sqref="V488">
    <cfRule type="expression" dxfId="447" priority="513">
      <formula>V488&lt;0</formula>
    </cfRule>
  </conditionalFormatting>
  <conditionalFormatting sqref="U492:U493 U495 U497">
    <cfRule type="expression" dxfId="446" priority="509">
      <formula>U492&lt;0</formula>
    </cfRule>
  </conditionalFormatting>
  <conditionalFormatting sqref="V492:V493 V495 V497">
    <cfRule type="expression" dxfId="445" priority="507">
      <formula>V492&lt;0</formula>
    </cfRule>
  </conditionalFormatting>
  <conditionalFormatting sqref="U494">
    <cfRule type="expression" dxfId="444" priority="505">
      <formula>U494&lt;0</formula>
    </cfRule>
  </conditionalFormatting>
  <conditionalFormatting sqref="V494">
    <cfRule type="expression" dxfId="443" priority="503">
      <formula>V494&lt;0</formula>
    </cfRule>
  </conditionalFormatting>
  <conditionalFormatting sqref="U496">
    <cfRule type="expression" dxfId="442" priority="501">
      <formula>U496&lt;0</formula>
    </cfRule>
  </conditionalFormatting>
  <conditionalFormatting sqref="V496">
    <cfRule type="expression" dxfId="441" priority="499">
      <formula>V496&lt;0</formula>
    </cfRule>
  </conditionalFormatting>
  <conditionalFormatting sqref="V549">
    <cfRule type="expression" dxfId="440" priority="484">
      <formula>V549&lt;0</formula>
    </cfRule>
  </conditionalFormatting>
  <conditionalFormatting sqref="N549">
    <cfRule type="expression" dxfId="439" priority="486">
      <formula>N549&lt;0</formula>
    </cfRule>
  </conditionalFormatting>
  <conditionalFormatting sqref="U549">
    <cfRule type="expression" dxfId="438" priority="485">
      <formula>U549&lt;0</formula>
    </cfRule>
  </conditionalFormatting>
  <conditionalFormatting sqref="N550 N552">
    <cfRule type="expression" dxfId="437" priority="498">
      <formula>N550&lt;0</formula>
    </cfRule>
  </conditionalFormatting>
  <conditionalFormatting sqref="U526 U534 U542 U550 U552">
    <cfRule type="expression" dxfId="436" priority="497">
      <formula>U526&lt;0</formula>
    </cfRule>
  </conditionalFormatting>
  <conditionalFormatting sqref="V526 V534 V542 V550 V552">
    <cfRule type="expression" dxfId="435" priority="496">
      <formula>V526&lt;0</formula>
    </cfRule>
  </conditionalFormatting>
  <conditionalFormatting sqref="V525">
    <cfRule type="expression" dxfId="434" priority="493">
      <formula>V525&lt;0</formula>
    </cfRule>
  </conditionalFormatting>
  <conditionalFormatting sqref="U525">
    <cfRule type="expression" dxfId="433" priority="494">
      <formula>U525&lt;0</formula>
    </cfRule>
  </conditionalFormatting>
  <conditionalFormatting sqref="H549:M550">
    <cfRule type="expression" dxfId="432" priority="474">
      <formula>H549&lt;0</formula>
    </cfRule>
  </conditionalFormatting>
  <conditionalFormatting sqref="V533">
    <cfRule type="expression" dxfId="431" priority="490">
      <formula>V533&lt;0</formula>
    </cfRule>
  </conditionalFormatting>
  <conditionalFormatting sqref="U533">
    <cfRule type="expression" dxfId="430" priority="491">
      <formula>U533&lt;0</formula>
    </cfRule>
  </conditionalFormatting>
  <conditionalFormatting sqref="V541">
    <cfRule type="expression" dxfId="429" priority="487">
      <formula>V541&lt;0</formula>
    </cfRule>
  </conditionalFormatting>
  <conditionalFormatting sqref="U541">
    <cfRule type="expression" dxfId="428" priority="488">
      <formula>U541&lt;0</formula>
    </cfRule>
  </conditionalFormatting>
  <conditionalFormatting sqref="N551">
    <cfRule type="expression" dxfId="427" priority="483">
      <formula>N551&lt;0</formula>
    </cfRule>
  </conditionalFormatting>
  <conditionalFormatting sqref="V551">
    <cfRule type="expression" dxfId="426" priority="481">
      <formula>V551&lt;0</formula>
    </cfRule>
  </conditionalFormatting>
  <conditionalFormatting sqref="U551">
    <cfRule type="expression" dxfId="425" priority="482">
      <formula>U551&lt;0</formula>
    </cfRule>
  </conditionalFormatting>
  <conditionalFormatting sqref="O549:T550">
    <cfRule type="expression" dxfId="424" priority="473">
      <formula>O549&lt;0</formula>
    </cfRule>
  </conditionalFormatting>
  <conditionalFormatting sqref="H551:M552">
    <cfRule type="expression" dxfId="423" priority="472">
      <formula>H551&lt;0</formula>
    </cfRule>
  </conditionalFormatting>
  <conditionalFormatting sqref="O551:T552">
    <cfRule type="expression" dxfId="422" priority="471">
      <formula>O551&lt;0</formula>
    </cfRule>
  </conditionalFormatting>
  <conditionalFormatting sqref="U519:U520 U522 U524">
    <cfRule type="expression" dxfId="421" priority="467">
      <formula>U519&lt;0</formula>
    </cfRule>
  </conditionalFormatting>
  <conditionalFormatting sqref="V519:V520 V522 V524">
    <cfRule type="expression" dxfId="420" priority="465">
      <formula>V519&lt;0</formula>
    </cfRule>
  </conditionalFormatting>
  <conditionalFormatting sqref="U521">
    <cfRule type="expression" dxfId="419" priority="463">
      <formula>U521&lt;0</formula>
    </cfRule>
  </conditionalFormatting>
  <conditionalFormatting sqref="V521">
    <cfRule type="expression" dxfId="418" priority="461">
      <formula>V521&lt;0</formula>
    </cfRule>
  </conditionalFormatting>
  <conditionalFormatting sqref="U523">
    <cfRule type="expression" dxfId="417" priority="459">
      <formula>U523&lt;0</formula>
    </cfRule>
  </conditionalFormatting>
  <conditionalFormatting sqref="V523">
    <cfRule type="expression" dxfId="416" priority="457">
      <formula>V523&lt;0</formula>
    </cfRule>
  </conditionalFormatting>
  <conditionalFormatting sqref="U527:U528 U530 U532">
    <cfRule type="expression" dxfId="415" priority="453">
      <formula>U527&lt;0</formula>
    </cfRule>
  </conditionalFormatting>
  <conditionalFormatting sqref="V527:V528 V530 V532">
    <cfRule type="expression" dxfId="414" priority="451">
      <formula>V527&lt;0</formula>
    </cfRule>
  </conditionalFormatting>
  <conditionalFormatting sqref="U529">
    <cfRule type="expression" dxfId="413" priority="449">
      <formula>U529&lt;0</formula>
    </cfRule>
  </conditionalFormatting>
  <conditionalFormatting sqref="V529">
    <cfRule type="expression" dxfId="412" priority="447">
      <formula>V529&lt;0</formula>
    </cfRule>
  </conditionalFormatting>
  <conditionalFormatting sqref="U531">
    <cfRule type="expression" dxfId="411" priority="445">
      <formula>U531&lt;0</formula>
    </cfRule>
  </conditionalFormatting>
  <conditionalFormatting sqref="V531">
    <cfRule type="expression" dxfId="410" priority="443">
      <formula>V531&lt;0</formula>
    </cfRule>
  </conditionalFormatting>
  <conditionalFormatting sqref="U535:U536 U538 U540">
    <cfRule type="expression" dxfId="409" priority="439">
      <formula>U535&lt;0</formula>
    </cfRule>
  </conditionalFormatting>
  <conditionalFormatting sqref="V535:V536 V538 V540">
    <cfRule type="expression" dxfId="408" priority="437">
      <formula>V535&lt;0</formula>
    </cfRule>
  </conditionalFormatting>
  <conditionalFormatting sqref="U537">
    <cfRule type="expression" dxfId="407" priority="435">
      <formula>U537&lt;0</formula>
    </cfRule>
  </conditionalFormatting>
  <conditionalFormatting sqref="V537">
    <cfRule type="expression" dxfId="406" priority="433">
      <formula>V537&lt;0</formula>
    </cfRule>
  </conditionalFormatting>
  <conditionalFormatting sqref="U539">
    <cfRule type="expression" dxfId="405" priority="431">
      <formula>U539&lt;0</formula>
    </cfRule>
  </conditionalFormatting>
  <conditionalFormatting sqref="V539">
    <cfRule type="expression" dxfId="404" priority="429">
      <formula>V539&lt;0</formula>
    </cfRule>
  </conditionalFormatting>
  <conditionalFormatting sqref="U543:U544 U546 U548">
    <cfRule type="expression" dxfId="403" priority="425">
      <formula>U543&lt;0</formula>
    </cfRule>
  </conditionalFormatting>
  <conditionalFormatting sqref="V543:V544 V546 V548">
    <cfRule type="expression" dxfId="402" priority="423">
      <formula>V543&lt;0</formula>
    </cfRule>
  </conditionalFormatting>
  <conditionalFormatting sqref="U545">
    <cfRule type="expression" dxfId="401" priority="421">
      <formula>U545&lt;0</formula>
    </cfRule>
  </conditionalFormatting>
  <conditionalFormatting sqref="V545">
    <cfRule type="expression" dxfId="400" priority="419">
      <formula>V545&lt;0</formula>
    </cfRule>
  </conditionalFormatting>
  <conditionalFormatting sqref="U547">
    <cfRule type="expression" dxfId="399" priority="417">
      <formula>U547&lt;0</formula>
    </cfRule>
  </conditionalFormatting>
  <conditionalFormatting sqref="V547">
    <cfRule type="expression" dxfId="398" priority="415">
      <formula>V547&lt;0</formula>
    </cfRule>
  </conditionalFormatting>
  <conditionalFormatting sqref="H15:M16">
    <cfRule type="expression" dxfId="397" priority="398">
      <formula>H15&lt;0</formula>
    </cfRule>
  </conditionalFormatting>
  <conditionalFormatting sqref="O15:T16">
    <cfRule type="expression" dxfId="396" priority="397">
      <formula>O15&lt;0</formula>
    </cfRule>
  </conditionalFormatting>
  <conditionalFormatting sqref="H23:M24">
    <cfRule type="expression" dxfId="395" priority="396">
      <formula>H23&lt;0</formula>
    </cfRule>
  </conditionalFormatting>
  <conditionalFormatting sqref="O23:T24">
    <cfRule type="expression" dxfId="394" priority="395">
      <formula>O23&lt;0</formula>
    </cfRule>
  </conditionalFormatting>
  <conditionalFormatting sqref="H31:M32">
    <cfRule type="expression" dxfId="393" priority="394">
      <formula>H31&lt;0</formula>
    </cfRule>
  </conditionalFormatting>
  <conditionalFormatting sqref="O31:T32">
    <cfRule type="expression" dxfId="392" priority="393">
      <formula>O31&lt;0</formula>
    </cfRule>
  </conditionalFormatting>
  <conditionalFormatting sqref="H39:M40">
    <cfRule type="expression" dxfId="391" priority="392">
      <formula>H39&lt;0</formula>
    </cfRule>
  </conditionalFormatting>
  <conditionalFormatting sqref="O39:T40">
    <cfRule type="expression" dxfId="390" priority="391">
      <formula>O39&lt;0</formula>
    </cfRule>
  </conditionalFormatting>
  <conditionalFormatting sqref="N82">
    <cfRule type="expression" dxfId="389" priority="387">
      <formula>N82&lt;0</formula>
    </cfRule>
  </conditionalFormatting>
  <conditionalFormatting sqref="H66:M67">
    <cfRule type="expression" dxfId="388" priority="386">
      <formula>H66&lt;0</formula>
    </cfRule>
  </conditionalFormatting>
  <conditionalFormatting sqref="O66:T67">
    <cfRule type="expression" dxfId="387" priority="385">
      <formula>O66&lt;0</formula>
    </cfRule>
  </conditionalFormatting>
  <conditionalFormatting sqref="O74:T75">
    <cfRule type="expression" dxfId="386" priority="383">
      <formula>O74&lt;0</formula>
    </cfRule>
  </conditionalFormatting>
  <conditionalFormatting sqref="H74:M75">
    <cfRule type="expression" dxfId="385" priority="384">
      <formula>H74&lt;0</formula>
    </cfRule>
  </conditionalFormatting>
  <conditionalFormatting sqref="H82:M83">
    <cfRule type="expression" dxfId="384" priority="382">
      <formula>H82&lt;0</formula>
    </cfRule>
  </conditionalFormatting>
  <conditionalFormatting sqref="O82:T83">
    <cfRule type="expression" dxfId="383" priority="381">
      <formula>O82&lt;0</formula>
    </cfRule>
  </conditionalFormatting>
  <conditionalFormatting sqref="N67 N75 N83">
    <cfRule type="expression" dxfId="382" priority="390">
      <formula>N67&lt;0</formula>
    </cfRule>
  </conditionalFormatting>
  <conditionalFormatting sqref="N66">
    <cfRule type="expression" dxfId="381" priority="389">
      <formula>N66&lt;0</formula>
    </cfRule>
  </conditionalFormatting>
  <conditionalFormatting sqref="N74">
    <cfRule type="expression" dxfId="380" priority="388">
      <formula>N74&lt;0</formula>
    </cfRule>
  </conditionalFormatting>
  <conditionalFormatting sqref="H62:M65">
    <cfRule type="expression" dxfId="379" priority="380">
      <formula>H62&lt;0</formula>
    </cfRule>
  </conditionalFormatting>
  <conditionalFormatting sqref="N60:N61 N63 N65">
    <cfRule type="expression" dxfId="378" priority="378">
      <formula>N60&lt;0</formula>
    </cfRule>
  </conditionalFormatting>
  <conditionalFormatting sqref="H60:M65">
    <cfRule type="expression" dxfId="377" priority="379">
      <formula>H60&lt;0</formula>
    </cfRule>
  </conditionalFormatting>
  <conditionalFormatting sqref="N62">
    <cfRule type="expression" dxfId="376" priority="377">
      <formula>N62&lt;0</formula>
    </cfRule>
  </conditionalFormatting>
  <conditionalFormatting sqref="N64">
    <cfRule type="expression" dxfId="375" priority="376">
      <formula>N64&lt;0</formula>
    </cfRule>
  </conditionalFormatting>
  <conditionalFormatting sqref="O60:T65">
    <cfRule type="expression" dxfId="374" priority="375">
      <formula>O60&lt;0</formula>
    </cfRule>
  </conditionalFormatting>
  <conditionalFormatting sqref="H70:M73">
    <cfRule type="expression" dxfId="373" priority="374">
      <formula>H70&lt;0</formula>
    </cfRule>
  </conditionalFormatting>
  <conditionalFormatting sqref="N68:N69 N71 N73">
    <cfRule type="expression" dxfId="372" priority="372">
      <formula>N68&lt;0</formula>
    </cfRule>
  </conditionalFormatting>
  <conditionalFormatting sqref="H68:M73">
    <cfRule type="expression" dxfId="371" priority="373">
      <formula>H68&lt;0</formula>
    </cfRule>
  </conditionalFormatting>
  <conditionalFormatting sqref="N70">
    <cfRule type="expression" dxfId="370" priority="371">
      <formula>N70&lt;0</formula>
    </cfRule>
  </conditionalFormatting>
  <conditionalFormatting sqref="N72">
    <cfRule type="expression" dxfId="369" priority="370">
      <formula>N72&lt;0</formula>
    </cfRule>
  </conditionalFormatting>
  <conditionalFormatting sqref="O68:T73">
    <cfRule type="expression" dxfId="368" priority="369">
      <formula>O68&lt;0</formula>
    </cfRule>
  </conditionalFormatting>
  <conditionalFormatting sqref="H78:M81">
    <cfRule type="expression" dxfId="367" priority="368">
      <formula>H78&lt;0</formula>
    </cfRule>
  </conditionalFormatting>
  <conditionalFormatting sqref="N76:N77 N79 N81">
    <cfRule type="expression" dxfId="366" priority="366">
      <formula>N76&lt;0</formula>
    </cfRule>
  </conditionalFormatting>
  <conditionalFormatting sqref="H76:M81">
    <cfRule type="expression" dxfId="365" priority="367">
      <formula>H76&lt;0</formula>
    </cfRule>
  </conditionalFormatting>
  <conditionalFormatting sqref="N78">
    <cfRule type="expression" dxfId="364" priority="365">
      <formula>N78&lt;0</formula>
    </cfRule>
  </conditionalFormatting>
  <conditionalFormatting sqref="N80">
    <cfRule type="expression" dxfId="363" priority="364">
      <formula>N80&lt;0</formula>
    </cfRule>
  </conditionalFormatting>
  <conditionalFormatting sqref="O76:T81">
    <cfRule type="expression" dxfId="362" priority="363">
      <formula>O76&lt;0</formula>
    </cfRule>
  </conditionalFormatting>
  <conditionalFormatting sqref="H86:M89">
    <cfRule type="expression" dxfId="361" priority="362">
      <formula>H86&lt;0</formula>
    </cfRule>
  </conditionalFormatting>
  <conditionalFormatting sqref="N84:N85 N87 N89">
    <cfRule type="expression" dxfId="360" priority="360">
      <formula>N84&lt;0</formula>
    </cfRule>
  </conditionalFormatting>
  <conditionalFormatting sqref="H84:M89">
    <cfRule type="expression" dxfId="359" priority="361">
      <formula>H84&lt;0</formula>
    </cfRule>
  </conditionalFormatting>
  <conditionalFormatting sqref="N86">
    <cfRule type="expression" dxfId="358" priority="359">
      <formula>N86&lt;0</formula>
    </cfRule>
  </conditionalFormatting>
  <conditionalFormatting sqref="N88">
    <cfRule type="expression" dxfId="357" priority="358">
      <formula>N88&lt;0</formula>
    </cfRule>
  </conditionalFormatting>
  <conditionalFormatting sqref="O84:T89">
    <cfRule type="expression" dxfId="356" priority="357">
      <formula>O84&lt;0</formula>
    </cfRule>
  </conditionalFormatting>
  <conditionalFormatting sqref="N133">
    <cfRule type="expression" dxfId="355" priority="353">
      <formula>N133&lt;0</formula>
    </cfRule>
  </conditionalFormatting>
  <conditionalFormatting sqref="H117:M118">
    <cfRule type="expression" dxfId="354" priority="352">
      <formula>H117&lt;0</formula>
    </cfRule>
  </conditionalFormatting>
  <conditionalFormatting sqref="O117:T118">
    <cfRule type="expression" dxfId="353" priority="351">
      <formula>O117&lt;0</formula>
    </cfRule>
  </conditionalFormatting>
  <conditionalFormatting sqref="O125:T126">
    <cfRule type="expression" dxfId="352" priority="349">
      <formula>O125&lt;0</formula>
    </cfRule>
  </conditionalFormatting>
  <conditionalFormatting sqref="H125:M126">
    <cfRule type="expression" dxfId="351" priority="350">
      <formula>H125&lt;0</formula>
    </cfRule>
  </conditionalFormatting>
  <conditionalFormatting sqref="H133:M134">
    <cfRule type="expression" dxfId="350" priority="348">
      <formula>H133&lt;0</formula>
    </cfRule>
  </conditionalFormatting>
  <conditionalFormatting sqref="O133:T134">
    <cfRule type="expression" dxfId="349" priority="347">
      <formula>O133&lt;0</formula>
    </cfRule>
  </conditionalFormatting>
  <conditionalFormatting sqref="N118 N126 N134">
    <cfRule type="expression" dxfId="348" priority="356">
      <formula>N118&lt;0</formula>
    </cfRule>
  </conditionalFormatting>
  <conditionalFormatting sqref="N117">
    <cfRule type="expression" dxfId="347" priority="355">
      <formula>N117&lt;0</formula>
    </cfRule>
  </conditionalFormatting>
  <conditionalFormatting sqref="N125">
    <cfRule type="expression" dxfId="346" priority="354">
      <formula>N125&lt;0</formula>
    </cfRule>
  </conditionalFormatting>
  <conditionalFormatting sqref="H113:M116">
    <cfRule type="expression" dxfId="345" priority="346">
      <formula>H113&lt;0</formula>
    </cfRule>
  </conditionalFormatting>
  <conditionalFormatting sqref="N111:N112 N114 N116">
    <cfRule type="expression" dxfId="344" priority="344">
      <formula>N111&lt;0</formula>
    </cfRule>
  </conditionalFormatting>
  <conditionalFormatting sqref="H111:M116">
    <cfRule type="expression" dxfId="343" priority="345">
      <formula>H111&lt;0</formula>
    </cfRule>
  </conditionalFormatting>
  <conditionalFormatting sqref="N113">
    <cfRule type="expression" dxfId="342" priority="343">
      <formula>N113&lt;0</formula>
    </cfRule>
  </conditionalFormatting>
  <conditionalFormatting sqref="N115">
    <cfRule type="expression" dxfId="341" priority="342">
      <formula>N115&lt;0</formula>
    </cfRule>
  </conditionalFormatting>
  <conditionalFormatting sqref="O111:T116">
    <cfRule type="expression" dxfId="340" priority="341">
      <formula>O111&lt;0</formula>
    </cfRule>
  </conditionalFormatting>
  <conditionalFormatting sqref="H121:M124">
    <cfRule type="expression" dxfId="339" priority="340">
      <formula>H121&lt;0</formula>
    </cfRule>
  </conditionalFormatting>
  <conditionalFormatting sqref="N119:N120 N122 N124">
    <cfRule type="expression" dxfId="338" priority="338">
      <formula>N119&lt;0</formula>
    </cfRule>
  </conditionalFormatting>
  <conditionalFormatting sqref="H119:M124">
    <cfRule type="expression" dxfId="337" priority="339">
      <formula>H119&lt;0</formula>
    </cfRule>
  </conditionalFormatting>
  <conditionalFormatting sqref="N121">
    <cfRule type="expression" dxfId="336" priority="337">
      <formula>N121&lt;0</formula>
    </cfRule>
  </conditionalFormatting>
  <conditionalFormatting sqref="N123">
    <cfRule type="expression" dxfId="335" priority="336">
      <formula>N123&lt;0</formula>
    </cfRule>
  </conditionalFormatting>
  <conditionalFormatting sqref="O119:T124">
    <cfRule type="expression" dxfId="334" priority="335">
      <formula>O119&lt;0</formula>
    </cfRule>
  </conditionalFormatting>
  <conditionalFormatting sqref="H129:M132">
    <cfRule type="expression" dxfId="333" priority="334">
      <formula>H129&lt;0</formula>
    </cfRule>
  </conditionalFormatting>
  <conditionalFormatting sqref="N127:N128 N130 N132">
    <cfRule type="expression" dxfId="332" priority="332">
      <formula>N127&lt;0</formula>
    </cfRule>
  </conditionalFormatting>
  <conditionalFormatting sqref="H127:M132">
    <cfRule type="expression" dxfId="331" priority="333">
      <formula>H127&lt;0</formula>
    </cfRule>
  </conditionalFormatting>
  <conditionalFormatting sqref="N129">
    <cfRule type="expression" dxfId="330" priority="331">
      <formula>N129&lt;0</formula>
    </cfRule>
  </conditionalFormatting>
  <conditionalFormatting sqref="N131">
    <cfRule type="expression" dxfId="329" priority="330">
      <formula>N131&lt;0</formula>
    </cfRule>
  </conditionalFormatting>
  <conditionalFormatting sqref="O127:T132">
    <cfRule type="expression" dxfId="328" priority="329">
      <formula>O127&lt;0</formula>
    </cfRule>
  </conditionalFormatting>
  <conditionalFormatting sqref="H137:M140">
    <cfRule type="expression" dxfId="327" priority="328">
      <formula>H137&lt;0</formula>
    </cfRule>
  </conditionalFormatting>
  <conditionalFormatting sqref="N135:N136 N138 N140">
    <cfRule type="expression" dxfId="326" priority="326">
      <formula>N135&lt;0</formula>
    </cfRule>
  </conditionalFormatting>
  <conditionalFormatting sqref="H135:M140">
    <cfRule type="expression" dxfId="325" priority="327">
      <formula>H135&lt;0</formula>
    </cfRule>
  </conditionalFormatting>
  <conditionalFormatting sqref="N137">
    <cfRule type="expression" dxfId="324" priority="325">
      <formula>N137&lt;0</formula>
    </cfRule>
  </conditionalFormatting>
  <conditionalFormatting sqref="N139">
    <cfRule type="expression" dxfId="323" priority="324">
      <formula>N139&lt;0</formula>
    </cfRule>
  </conditionalFormatting>
  <conditionalFormatting sqref="O135:T140">
    <cfRule type="expression" dxfId="322" priority="323">
      <formula>O135&lt;0</formula>
    </cfRule>
  </conditionalFormatting>
  <conditionalFormatting sqref="N184">
    <cfRule type="expression" dxfId="321" priority="319">
      <formula>N184&lt;0</formula>
    </cfRule>
  </conditionalFormatting>
  <conditionalFormatting sqref="H168:M169">
    <cfRule type="expression" dxfId="320" priority="318">
      <formula>H168&lt;0</formula>
    </cfRule>
  </conditionalFormatting>
  <conditionalFormatting sqref="O168:T169">
    <cfRule type="expression" dxfId="319" priority="317">
      <formula>O168&lt;0</formula>
    </cfRule>
  </conditionalFormatting>
  <conditionalFormatting sqref="O176:T177">
    <cfRule type="expression" dxfId="318" priority="315">
      <formula>O176&lt;0</formula>
    </cfRule>
  </conditionalFormatting>
  <conditionalFormatting sqref="H176:M177">
    <cfRule type="expression" dxfId="317" priority="316">
      <formula>H176&lt;0</formula>
    </cfRule>
  </conditionalFormatting>
  <conditionalFormatting sqref="H184:M185">
    <cfRule type="expression" dxfId="316" priority="314">
      <formula>H184&lt;0</formula>
    </cfRule>
  </conditionalFormatting>
  <conditionalFormatting sqref="O184:T185">
    <cfRule type="expression" dxfId="315" priority="313">
      <formula>O184&lt;0</formula>
    </cfRule>
  </conditionalFormatting>
  <conditionalFormatting sqref="N169 N177 N185">
    <cfRule type="expression" dxfId="314" priority="322">
      <formula>N169&lt;0</formula>
    </cfRule>
  </conditionalFormatting>
  <conditionalFormatting sqref="N168">
    <cfRule type="expression" dxfId="313" priority="321">
      <formula>N168&lt;0</formula>
    </cfRule>
  </conditionalFormatting>
  <conditionalFormatting sqref="N176">
    <cfRule type="expression" dxfId="312" priority="320">
      <formula>N176&lt;0</formula>
    </cfRule>
  </conditionalFormatting>
  <conditionalFormatting sqref="H164:M167">
    <cfRule type="expression" dxfId="311" priority="312">
      <formula>H164&lt;0</formula>
    </cfRule>
  </conditionalFormatting>
  <conditionalFormatting sqref="N162:N163 N165 N167">
    <cfRule type="expression" dxfId="310" priority="310">
      <formula>N162&lt;0</formula>
    </cfRule>
  </conditionalFormatting>
  <conditionalFormatting sqref="H162:M167">
    <cfRule type="expression" dxfId="309" priority="311">
      <formula>H162&lt;0</formula>
    </cfRule>
  </conditionalFormatting>
  <conditionalFormatting sqref="N164">
    <cfRule type="expression" dxfId="308" priority="309">
      <formula>N164&lt;0</formula>
    </cfRule>
  </conditionalFormatting>
  <conditionalFormatting sqref="N166">
    <cfRule type="expression" dxfId="307" priority="308">
      <formula>N166&lt;0</formula>
    </cfRule>
  </conditionalFormatting>
  <conditionalFormatting sqref="O162:T167">
    <cfRule type="expression" dxfId="306" priority="307">
      <formula>O162&lt;0</formula>
    </cfRule>
  </conditionalFormatting>
  <conditionalFormatting sqref="H172:M175">
    <cfRule type="expression" dxfId="305" priority="306">
      <formula>H172&lt;0</formula>
    </cfRule>
  </conditionalFormatting>
  <conditionalFormatting sqref="N170:N171 N173 N175">
    <cfRule type="expression" dxfId="304" priority="304">
      <formula>N170&lt;0</formula>
    </cfRule>
  </conditionalFormatting>
  <conditionalFormatting sqref="H170:M175">
    <cfRule type="expression" dxfId="303" priority="305">
      <formula>H170&lt;0</formula>
    </cfRule>
  </conditionalFormatting>
  <conditionalFormatting sqref="N172">
    <cfRule type="expression" dxfId="302" priority="303">
      <formula>N172&lt;0</formula>
    </cfRule>
  </conditionalFormatting>
  <conditionalFormatting sqref="N174">
    <cfRule type="expression" dxfId="301" priority="302">
      <formula>N174&lt;0</formula>
    </cfRule>
  </conditionalFormatting>
  <conditionalFormatting sqref="O170:T175">
    <cfRule type="expression" dxfId="300" priority="301">
      <formula>O170&lt;0</formula>
    </cfRule>
  </conditionalFormatting>
  <conditionalFormatting sqref="H180:M183">
    <cfRule type="expression" dxfId="299" priority="300">
      <formula>H180&lt;0</formula>
    </cfRule>
  </conditionalFormatting>
  <conditionalFormatting sqref="N178:N179 N181 N183">
    <cfRule type="expression" dxfId="298" priority="298">
      <formula>N178&lt;0</formula>
    </cfRule>
  </conditionalFormatting>
  <conditionalFormatting sqref="H178:M183">
    <cfRule type="expression" dxfId="297" priority="299">
      <formula>H178&lt;0</formula>
    </cfRule>
  </conditionalFormatting>
  <conditionalFormatting sqref="N180">
    <cfRule type="expression" dxfId="296" priority="297">
      <formula>N180&lt;0</formula>
    </cfRule>
  </conditionalFormatting>
  <conditionalFormatting sqref="N182">
    <cfRule type="expression" dxfId="295" priority="296">
      <formula>N182&lt;0</formula>
    </cfRule>
  </conditionalFormatting>
  <conditionalFormatting sqref="O178:T183">
    <cfRule type="expression" dxfId="294" priority="295">
      <formula>O178&lt;0</formula>
    </cfRule>
  </conditionalFormatting>
  <conditionalFormatting sqref="H188:M191">
    <cfRule type="expression" dxfId="293" priority="294">
      <formula>H188&lt;0</formula>
    </cfRule>
  </conditionalFormatting>
  <conditionalFormatting sqref="N186:N187 N189 N191">
    <cfRule type="expression" dxfId="292" priority="292">
      <formula>N186&lt;0</formula>
    </cfRule>
  </conditionalFormatting>
  <conditionalFormatting sqref="H186:M191">
    <cfRule type="expression" dxfId="291" priority="293">
      <formula>H186&lt;0</formula>
    </cfRule>
  </conditionalFormatting>
  <conditionalFormatting sqref="N188">
    <cfRule type="expression" dxfId="290" priority="291">
      <formula>N188&lt;0</formula>
    </cfRule>
  </conditionalFormatting>
  <conditionalFormatting sqref="N190">
    <cfRule type="expression" dxfId="289" priority="290">
      <formula>N190&lt;0</formula>
    </cfRule>
  </conditionalFormatting>
  <conditionalFormatting sqref="O186:T191">
    <cfRule type="expression" dxfId="288" priority="289">
      <formula>O186&lt;0</formula>
    </cfRule>
  </conditionalFormatting>
  <conditionalFormatting sqref="N235">
    <cfRule type="expression" dxfId="287" priority="285">
      <formula>N235&lt;0</formula>
    </cfRule>
  </conditionalFormatting>
  <conditionalFormatting sqref="H219:M220">
    <cfRule type="expression" dxfId="286" priority="284">
      <formula>H219&lt;0</formula>
    </cfRule>
  </conditionalFormatting>
  <conditionalFormatting sqref="O219:T220">
    <cfRule type="expression" dxfId="285" priority="283">
      <formula>O219&lt;0</formula>
    </cfRule>
  </conditionalFormatting>
  <conditionalFormatting sqref="O227:T228">
    <cfRule type="expression" dxfId="284" priority="281">
      <formula>O227&lt;0</formula>
    </cfRule>
  </conditionalFormatting>
  <conditionalFormatting sqref="H227:M228">
    <cfRule type="expression" dxfId="283" priority="282">
      <formula>H227&lt;0</formula>
    </cfRule>
  </conditionalFormatting>
  <conditionalFormatting sqref="H235:M236">
    <cfRule type="expression" dxfId="282" priority="280">
      <formula>H235&lt;0</formula>
    </cfRule>
  </conditionalFormatting>
  <conditionalFormatting sqref="O235:T236">
    <cfRule type="expression" dxfId="281" priority="279">
      <formula>O235&lt;0</formula>
    </cfRule>
  </conditionalFormatting>
  <conditionalFormatting sqref="N220 N228 N236">
    <cfRule type="expression" dxfId="280" priority="288">
      <formula>N220&lt;0</formula>
    </cfRule>
  </conditionalFormatting>
  <conditionalFormatting sqref="N219">
    <cfRule type="expression" dxfId="279" priority="287">
      <formula>N219&lt;0</formula>
    </cfRule>
  </conditionalFormatting>
  <conditionalFormatting sqref="N227">
    <cfRule type="expression" dxfId="278" priority="286">
      <formula>N227&lt;0</formula>
    </cfRule>
  </conditionalFormatting>
  <conditionalFormatting sqref="H215:M218">
    <cfRule type="expression" dxfId="277" priority="278">
      <formula>H215&lt;0</formula>
    </cfRule>
  </conditionalFormatting>
  <conditionalFormatting sqref="N213:N214 N216 N218">
    <cfRule type="expression" dxfId="276" priority="276">
      <formula>N213&lt;0</formula>
    </cfRule>
  </conditionalFormatting>
  <conditionalFormatting sqref="H213:M218">
    <cfRule type="expression" dxfId="275" priority="277">
      <formula>H213&lt;0</formula>
    </cfRule>
  </conditionalFormatting>
  <conditionalFormatting sqref="N215">
    <cfRule type="expression" dxfId="274" priority="275">
      <formula>N215&lt;0</formula>
    </cfRule>
  </conditionalFormatting>
  <conditionalFormatting sqref="N217">
    <cfRule type="expression" dxfId="273" priority="274">
      <formula>N217&lt;0</formula>
    </cfRule>
  </conditionalFormatting>
  <conditionalFormatting sqref="O213:T218">
    <cfRule type="expression" dxfId="272" priority="273">
      <formula>O213&lt;0</formula>
    </cfRule>
  </conditionalFormatting>
  <conditionalFormatting sqref="H223:M226">
    <cfRule type="expression" dxfId="271" priority="272">
      <formula>H223&lt;0</formula>
    </cfRule>
  </conditionalFormatting>
  <conditionalFormatting sqref="N221:N222 N224 N226">
    <cfRule type="expression" dxfId="270" priority="270">
      <formula>N221&lt;0</formula>
    </cfRule>
  </conditionalFormatting>
  <conditionalFormatting sqref="H221:M226">
    <cfRule type="expression" dxfId="269" priority="271">
      <formula>H221&lt;0</formula>
    </cfRule>
  </conditionalFormatting>
  <conditionalFormatting sqref="N223">
    <cfRule type="expression" dxfId="268" priority="269">
      <formula>N223&lt;0</formula>
    </cfRule>
  </conditionalFormatting>
  <conditionalFormatting sqref="N225">
    <cfRule type="expression" dxfId="267" priority="268">
      <formula>N225&lt;0</formula>
    </cfRule>
  </conditionalFormatting>
  <conditionalFormatting sqref="O221:T226">
    <cfRule type="expression" dxfId="266" priority="267">
      <formula>O221&lt;0</formula>
    </cfRule>
  </conditionalFormatting>
  <conditionalFormatting sqref="H231:M234">
    <cfRule type="expression" dxfId="265" priority="266">
      <formula>H231&lt;0</formula>
    </cfRule>
  </conditionalFormatting>
  <conditionalFormatting sqref="N229:N230 N232 N234">
    <cfRule type="expression" dxfId="264" priority="264">
      <formula>N229&lt;0</formula>
    </cfRule>
  </conditionalFormatting>
  <conditionalFormatting sqref="H229:M234">
    <cfRule type="expression" dxfId="263" priority="265">
      <formula>H229&lt;0</formula>
    </cfRule>
  </conditionalFormatting>
  <conditionalFormatting sqref="N231">
    <cfRule type="expression" dxfId="262" priority="263">
      <formula>N231&lt;0</formula>
    </cfRule>
  </conditionalFormatting>
  <conditionalFormatting sqref="N233">
    <cfRule type="expression" dxfId="261" priority="262">
      <formula>N233&lt;0</formula>
    </cfRule>
  </conditionalFormatting>
  <conditionalFormatting sqref="O229:T234">
    <cfRule type="expression" dxfId="260" priority="261">
      <formula>O229&lt;0</formula>
    </cfRule>
  </conditionalFormatting>
  <conditionalFormatting sqref="H239:M242">
    <cfRule type="expression" dxfId="259" priority="260">
      <formula>H239&lt;0</formula>
    </cfRule>
  </conditionalFormatting>
  <conditionalFormatting sqref="N237:N238 N240 N242">
    <cfRule type="expression" dxfId="258" priority="258">
      <formula>N237&lt;0</formula>
    </cfRule>
  </conditionalFormatting>
  <conditionalFormatting sqref="H237:M242">
    <cfRule type="expression" dxfId="257" priority="259">
      <formula>H237&lt;0</formula>
    </cfRule>
  </conditionalFormatting>
  <conditionalFormatting sqref="N239">
    <cfRule type="expression" dxfId="256" priority="257">
      <formula>N239&lt;0</formula>
    </cfRule>
  </conditionalFormatting>
  <conditionalFormatting sqref="N241">
    <cfRule type="expression" dxfId="255" priority="256">
      <formula>N241&lt;0</formula>
    </cfRule>
  </conditionalFormatting>
  <conditionalFormatting sqref="O237:T242">
    <cfRule type="expression" dxfId="254" priority="255">
      <formula>O237&lt;0</formula>
    </cfRule>
  </conditionalFormatting>
  <conditionalFormatting sqref="N286">
    <cfRule type="expression" dxfId="253" priority="251">
      <formula>N286&lt;0</formula>
    </cfRule>
  </conditionalFormatting>
  <conditionalFormatting sqref="H270:M271">
    <cfRule type="expression" dxfId="252" priority="250">
      <formula>H270&lt;0</formula>
    </cfRule>
  </conditionalFormatting>
  <conditionalFormatting sqref="O270:T271">
    <cfRule type="expression" dxfId="251" priority="249">
      <formula>O270&lt;0</formula>
    </cfRule>
  </conditionalFormatting>
  <conditionalFormatting sqref="O278:T279">
    <cfRule type="expression" dxfId="250" priority="247">
      <formula>O278&lt;0</formula>
    </cfRule>
  </conditionalFormatting>
  <conditionalFormatting sqref="H278:M279">
    <cfRule type="expression" dxfId="249" priority="248">
      <formula>H278&lt;0</formula>
    </cfRule>
  </conditionalFormatting>
  <conditionalFormatting sqref="H286:M287">
    <cfRule type="expression" dxfId="248" priority="246">
      <formula>H286&lt;0</formula>
    </cfRule>
  </conditionalFormatting>
  <conditionalFormatting sqref="O286:T287">
    <cfRule type="expression" dxfId="247" priority="245">
      <formula>O286&lt;0</formula>
    </cfRule>
  </conditionalFormatting>
  <conditionalFormatting sqref="N271 N279 N287">
    <cfRule type="expression" dxfId="246" priority="254">
      <formula>N271&lt;0</formula>
    </cfRule>
  </conditionalFormatting>
  <conditionalFormatting sqref="N270">
    <cfRule type="expression" dxfId="245" priority="253">
      <formula>N270&lt;0</formula>
    </cfRule>
  </conditionalFormatting>
  <conditionalFormatting sqref="N278">
    <cfRule type="expression" dxfId="244" priority="252">
      <formula>N278&lt;0</formula>
    </cfRule>
  </conditionalFormatting>
  <conditionalFormatting sqref="H266:M269">
    <cfRule type="expression" dxfId="243" priority="244">
      <formula>H266&lt;0</formula>
    </cfRule>
  </conditionalFormatting>
  <conditionalFormatting sqref="N264:N265 N267 N269">
    <cfRule type="expression" dxfId="242" priority="242">
      <formula>N264&lt;0</formula>
    </cfRule>
  </conditionalFormatting>
  <conditionalFormatting sqref="H264:M269">
    <cfRule type="expression" dxfId="241" priority="243">
      <formula>H264&lt;0</formula>
    </cfRule>
  </conditionalFormatting>
  <conditionalFormatting sqref="N266">
    <cfRule type="expression" dxfId="240" priority="241">
      <formula>N266&lt;0</formula>
    </cfRule>
  </conditionalFormatting>
  <conditionalFormatting sqref="N268">
    <cfRule type="expression" dxfId="239" priority="240">
      <formula>N268&lt;0</formula>
    </cfRule>
  </conditionalFormatting>
  <conditionalFormatting sqref="O264:T269">
    <cfRule type="expression" dxfId="238" priority="239">
      <formula>O264&lt;0</formula>
    </cfRule>
  </conditionalFormatting>
  <conditionalFormatting sqref="H274:M277">
    <cfRule type="expression" dxfId="237" priority="238">
      <formula>H274&lt;0</formula>
    </cfRule>
  </conditionalFormatting>
  <conditionalFormatting sqref="N272:N273 N275 N277">
    <cfRule type="expression" dxfId="236" priority="236">
      <formula>N272&lt;0</formula>
    </cfRule>
  </conditionalFormatting>
  <conditionalFormatting sqref="H272:M277">
    <cfRule type="expression" dxfId="235" priority="237">
      <formula>H272&lt;0</formula>
    </cfRule>
  </conditionalFormatting>
  <conditionalFormatting sqref="N274">
    <cfRule type="expression" dxfId="234" priority="235">
      <formula>N274&lt;0</formula>
    </cfRule>
  </conditionalFormatting>
  <conditionalFormatting sqref="N276">
    <cfRule type="expression" dxfId="233" priority="234">
      <formula>N276&lt;0</formula>
    </cfRule>
  </conditionalFormatting>
  <conditionalFormatting sqref="O272:T277">
    <cfRule type="expression" dxfId="232" priority="233">
      <formula>O272&lt;0</formula>
    </cfRule>
  </conditionalFormatting>
  <conditionalFormatting sqref="H282:M285">
    <cfRule type="expression" dxfId="231" priority="232">
      <formula>H282&lt;0</formula>
    </cfRule>
  </conditionalFormatting>
  <conditionalFormatting sqref="N280:N281 N283 N285">
    <cfRule type="expression" dxfId="230" priority="230">
      <formula>N280&lt;0</formula>
    </cfRule>
  </conditionalFormatting>
  <conditionalFormatting sqref="H280:M285">
    <cfRule type="expression" dxfId="229" priority="231">
      <formula>H280&lt;0</formula>
    </cfRule>
  </conditionalFormatting>
  <conditionalFormatting sqref="N282">
    <cfRule type="expression" dxfId="228" priority="229">
      <formula>N282&lt;0</formula>
    </cfRule>
  </conditionalFormatting>
  <conditionalFormatting sqref="N284">
    <cfRule type="expression" dxfId="227" priority="228">
      <formula>N284&lt;0</formula>
    </cfRule>
  </conditionalFormatting>
  <conditionalFormatting sqref="O280:T285">
    <cfRule type="expression" dxfId="226" priority="227">
      <formula>O280&lt;0</formula>
    </cfRule>
  </conditionalFormatting>
  <conditionalFormatting sqref="H290:M293">
    <cfRule type="expression" dxfId="225" priority="226">
      <formula>H290&lt;0</formula>
    </cfRule>
  </conditionalFormatting>
  <conditionalFormatting sqref="N288:N289 N291 N293">
    <cfRule type="expression" dxfId="224" priority="224">
      <formula>N288&lt;0</formula>
    </cfRule>
  </conditionalFormatting>
  <conditionalFormatting sqref="H288:M293">
    <cfRule type="expression" dxfId="223" priority="225">
      <formula>H288&lt;0</formula>
    </cfRule>
  </conditionalFormatting>
  <conditionalFormatting sqref="N290">
    <cfRule type="expression" dxfId="222" priority="223">
      <formula>N290&lt;0</formula>
    </cfRule>
  </conditionalFormatting>
  <conditionalFormatting sqref="N292">
    <cfRule type="expression" dxfId="221" priority="222">
      <formula>N292&lt;0</formula>
    </cfRule>
  </conditionalFormatting>
  <conditionalFormatting sqref="O288:T293">
    <cfRule type="expression" dxfId="220" priority="221">
      <formula>O288&lt;0</formula>
    </cfRule>
  </conditionalFormatting>
  <conditionalFormatting sqref="N337">
    <cfRule type="expression" dxfId="219" priority="217">
      <formula>N337&lt;0</formula>
    </cfRule>
  </conditionalFormatting>
  <conditionalFormatting sqref="H321:M322">
    <cfRule type="expression" dxfId="218" priority="216">
      <formula>H321&lt;0</formula>
    </cfRule>
  </conditionalFormatting>
  <conditionalFormatting sqref="O321:T322">
    <cfRule type="expression" dxfId="217" priority="215">
      <formula>O321&lt;0</formula>
    </cfRule>
  </conditionalFormatting>
  <conditionalFormatting sqref="O329:T330">
    <cfRule type="expression" dxfId="216" priority="213">
      <formula>O329&lt;0</formula>
    </cfRule>
  </conditionalFormatting>
  <conditionalFormatting sqref="H329:M330">
    <cfRule type="expression" dxfId="215" priority="214">
      <formula>H329&lt;0</formula>
    </cfRule>
  </conditionalFormatting>
  <conditionalFormatting sqref="H337:M338">
    <cfRule type="expression" dxfId="214" priority="212">
      <formula>H337&lt;0</formula>
    </cfRule>
  </conditionalFormatting>
  <conditionalFormatting sqref="O337:T338">
    <cfRule type="expression" dxfId="213" priority="211">
      <formula>O337&lt;0</formula>
    </cfRule>
  </conditionalFormatting>
  <conditionalFormatting sqref="N322 N330 N338">
    <cfRule type="expression" dxfId="212" priority="220">
      <formula>N322&lt;0</formula>
    </cfRule>
  </conditionalFormatting>
  <conditionalFormatting sqref="N321">
    <cfRule type="expression" dxfId="211" priority="219">
      <formula>N321&lt;0</formula>
    </cfRule>
  </conditionalFormatting>
  <conditionalFormatting sqref="N329">
    <cfRule type="expression" dxfId="210" priority="218">
      <formula>N329&lt;0</formula>
    </cfRule>
  </conditionalFormatting>
  <conditionalFormatting sqref="H317:M320">
    <cfRule type="expression" dxfId="209" priority="210">
      <formula>H317&lt;0</formula>
    </cfRule>
  </conditionalFormatting>
  <conditionalFormatting sqref="N315:N316 N318 N320">
    <cfRule type="expression" dxfId="208" priority="208">
      <formula>N315&lt;0</formula>
    </cfRule>
  </conditionalFormatting>
  <conditionalFormatting sqref="H315:M320">
    <cfRule type="expression" dxfId="207" priority="209">
      <formula>H315&lt;0</formula>
    </cfRule>
  </conditionalFormatting>
  <conditionalFormatting sqref="N317">
    <cfRule type="expression" dxfId="206" priority="207">
      <formula>N317&lt;0</formula>
    </cfRule>
  </conditionalFormatting>
  <conditionalFormatting sqref="N319">
    <cfRule type="expression" dxfId="205" priority="206">
      <formula>N319&lt;0</formula>
    </cfRule>
  </conditionalFormatting>
  <conditionalFormatting sqref="O315:T320">
    <cfRule type="expression" dxfId="204" priority="205">
      <formula>O315&lt;0</formula>
    </cfRule>
  </conditionalFormatting>
  <conditionalFormatting sqref="H325:M328">
    <cfRule type="expression" dxfId="203" priority="204">
      <formula>H325&lt;0</formula>
    </cfRule>
  </conditionalFormatting>
  <conditionalFormatting sqref="N323:N324 N326 N328">
    <cfRule type="expression" dxfId="202" priority="202">
      <formula>N323&lt;0</formula>
    </cfRule>
  </conditionalFormatting>
  <conditionalFormatting sqref="H323:M328">
    <cfRule type="expression" dxfId="201" priority="203">
      <formula>H323&lt;0</formula>
    </cfRule>
  </conditionalFormatting>
  <conditionalFormatting sqref="N325">
    <cfRule type="expression" dxfId="200" priority="201">
      <formula>N325&lt;0</formula>
    </cfRule>
  </conditionalFormatting>
  <conditionalFormatting sqref="N327">
    <cfRule type="expression" dxfId="199" priority="200">
      <formula>N327&lt;0</formula>
    </cfRule>
  </conditionalFormatting>
  <conditionalFormatting sqref="O323:T328">
    <cfRule type="expression" dxfId="198" priority="199">
      <formula>O323&lt;0</formula>
    </cfRule>
  </conditionalFormatting>
  <conditionalFormatting sqref="H333:M336">
    <cfRule type="expression" dxfId="197" priority="198">
      <formula>H333&lt;0</formula>
    </cfRule>
  </conditionalFormatting>
  <conditionalFormatting sqref="N331:N332 N334 N336">
    <cfRule type="expression" dxfId="196" priority="196">
      <formula>N331&lt;0</formula>
    </cfRule>
  </conditionalFormatting>
  <conditionalFormatting sqref="H331:M336">
    <cfRule type="expression" dxfId="195" priority="197">
      <formula>H331&lt;0</formula>
    </cfRule>
  </conditionalFormatting>
  <conditionalFormatting sqref="N333">
    <cfRule type="expression" dxfId="194" priority="195">
      <formula>N333&lt;0</formula>
    </cfRule>
  </conditionalFormatting>
  <conditionalFormatting sqref="N335">
    <cfRule type="expression" dxfId="193" priority="194">
      <formula>N335&lt;0</formula>
    </cfRule>
  </conditionalFormatting>
  <conditionalFormatting sqref="O331:T336">
    <cfRule type="expression" dxfId="192" priority="193">
      <formula>O331&lt;0</formula>
    </cfRule>
  </conditionalFormatting>
  <conditionalFormatting sqref="H341:M344">
    <cfRule type="expression" dxfId="191" priority="192">
      <formula>H341&lt;0</formula>
    </cfRule>
  </conditionalFormatting>
  <conditionalFormatting sqref="N339:N340 N342 N344">
    <cfRule type="expression" dxfId="190" priority="190">
      <formula>N339&lt;0</formula>
    </cfRule>
  </conditionalFormatting>
  <conditionalFormatting sqref="H339:M344">
    <cfRule type="expression" dxfId="189" priority="191">
      <formula>H339&lt;0</formula>
    </cfRule>
  </conditionalFormatting>
  <conditionalFormatting sqref="N341">
    <cfRule type="expression" dxfId="188" priority="189">
      <formula>N341&lt;0</formula>
    </cfRule>
  </conditionalFormatting>
  <conditionalFormatting sqref="N343">
    <cfRule type="expression" dxfId="187" priority="188">
      <formula>N343&lt;0</formula>
    </cfRule>
  </conditionalFormatting>
  <conditionalFormatting sqref="O339:T344">
    <cfRule type="expression" dxfId="186" priority="187">
      <formula>O339&lt;0</formula>
    </cfRule>
  </conditionalFormatting>
  <conditionalFormatting sqref="N388">
    <cfRule type="expression" dxfId="185" priority="183">
      <formula>N388&lt;0</formula>
    </cfRule>
  </conditionalFormatting>
  <conditionalFormatting sqref="H372:M373">
    <cfRule type="expression" dxfId="184" priority="182">
      <formula>H372&lt;0</formula>
    </cfRule>
  </conditionalFormatting>
  <conditionalFormatting sqref="O372:T373">
    <cfRule type="expression" dxfId="183" priority="181">
      <formula>O372&lt;0</formula>
    </cfRule>
  </conditionalFormatting>
  <conditionalFormatting sqref="O380:T381">
    <cfRule type="expression" dxfId="182" priority="179">
      <formula>O380&lt;0</formula>
    </cfRule>
  </conditionalFormatting>
  <conditionalFormatting sqref="H380:M381">
    <cfRule type="expression" dxfId="181" priority="180">
      <formula>H380&lt;0</formula>
    </cfRule>
  </conditionalFormatting>
  <conditionalFormatting sqref="H388:M389">
    <cfRule type="expression" dxfId="180" priority="178">
      <formula>H388&lt;0</formula>
    </cfRule>
  </conditionalFormatting>
  <conditionalFormatting sqref="O388:T389">
    <cfRule type="expression" dxfId="179" priority="177">
      <formula>O388&lt;0</formula>
    </cfRule>
  </conditionalFormatting>
  <conditionalFormatting sqref="N373 N381 N389">
    <cfRule type="expression" dxfId="178" priority="186">
      <formula>N373&lt;0</formula>
    </cfRule>
  </conditionalFormatting>
  <conditionalFormatting sqref="N372">
    <cfRule type="expression" dxfId="177" priority="185">
      <formula>N372&lt;0</formula>
    </cfRule>
  </conditionalFormatting>
  <conditionalFormatting sqref="N380">
    <cfRule type="expression" dxfId="176" priority="184">
      <formula>N380&lt;0</formula>
    </cfRule>
  </conditionalFormatting>
  <conditionalFormatting sqref="H368:M371">
    <cfRule type="expression" dxfId="175" priority="176">
      <formula>H368&lt;0</formula>
    </cfRule>
  </conditionalFormatting>
  <conditionalFormatting sqref="N366:N367 N369 N371">
    <cfRule type="expression" dxfId="174" priority="174">
      <formula>N366&lt;0</formula>
    </cfRule>
  </conditionalFormatting>
  <conditionalFormatting sqref="H366:M371">
    <cfRule type="expression" dxfId="173" priority="175">
      <formula>H366&lt;0</formula>
    </cfRule>
  </conditionalFormatting>
  <conditionalFormatting sqref="N368">
    <cfRule type="expression" dxfId="172" priority="173">
      <formula>N368&lt;0</formula>
    </cfRule>
  </conditionalFormatting>
  <conditionalFormatting sqref="N370">
    <cfRule type="expression" dxfId="171" priority="172">
      <formula>N370&lt;0</formula>
    </cfRule>
  </conditionalFormatting>
  <conditionalFormatting sqref="O366:T371">
    <cfRule type="expression" dxfId="170" priority="171">
      <formula>O366&lt;0</formula>
    </cfRule>
  </conditionalFormatting>
  <conditionalFormatting sqref="H376:M379">
    <cfRule type="expression" dxfId="169" priority="170">
      <formula>H376&lt;0</formula>
    </cfRule>
  </conditionalFormatting>
  <conditionalFormatting sqref="N374:N375 N377 N379">
    <cfRule type="expression" dxfId="168" priority="168">
      <formula>N374&lt;0</formula>
    </cfRule>
  </conditionalFormatting>
  <conditionalFormatting sqref="H374:M379">
    <cfRule type="expression" dxfId="167" priority="169">
      <formula>H374&lt;0</formula>
    </cfRule>
  </conditionalFormatting>
  <conditionalFormatting sqref="N376">
    <cfRule type="expression" dxfId="166" priority="167">
      <formula>N376&lt;0</formula>
    </cfRule>
  </conditionalFormatting>
  <conditionalFormatting sqref="N378">
    <cfRule type="expression" dxfId="165" priority="166">
      <formula>N378&lt;0</formula>
    </cfRule>
  </conditionalFormatting>
  <conditionalFormatting sqref="O374:T379">
    <cfRule type="expression" dxfId="164" priority="165">
      <formula>O374&lt;0</formula>
    </cfRule>
  </conditionalFormatting>
  <conditionalFormatting sqref="H384:M387">
    <cfRule type="expression" dxfId="163" priority="164">
      <formula>H384&lt;0</formula>
    </cfRule>
  </conditionalFormatting>
  <conditionalFormatting sqref="N382:N383 N385 N387">
    <cfRule type="expression" dxfId="162" priority="162">
      <formula>N382&lt;0</formula>
    </cfRule>
  </conditionalFormatting>
  <conditionalFormatting sqref="H382:M387">
    <cfRule type="expression" dxfId="161" priority="163">
      <formula>H382&lt;0</formula>
    </cfRule>
  </conditionalFormatting>
  <conditionalFormatting sqref="N384">
    <cfRule type="expression" dxfId="160" priority="161">
      <formula>N384&lt;0</formula>
    </cfRule>
  </conditionalFormatting>
  <conditionalFormatting sqref="N386">
    <cfRule type="expression" dxfId="159" priority="160">
      <formula>N386&lt;0</formula>
    </cfRule>
  </conditionalFormatting>
  <conditionalFormatting sqref="O382:T387">
    <cfRule type="expression" dxfId="158" priority="159">
      <formula>O382&lt;0</formula>
    </cfRule>
  </conditionalFormatting>
  <conditionalFormatting sqref="H392:M395">
    <cfRule type="expression" dxfId="157" priority="158">
      <formula>H392&lt;0</formula>
    </cfRule>
  </conditionalFormatting>
  <conditionalFormatting sqref="N390:N391 N393 N395">
    <cfRule type="expression" dxfId="156" priority="156">
      <formula>N390&lt;0</formula>
    </cfRule>
  </conditionalFormatting>
  <conditionalFormatting sqref="H390:M395">
    <cfRule type="expression" dxfId="155" priority="157">
      <formula>H390&lt;0</formula>
    </cfRule>
  </conditionalFormatting>
  <conditionalFormatting sqref="N392">
    <cfRule type="expression" dxfId="154" priority="155">
      <formula>N392&lt;0</formula>
    </cfRule>
  </conditionalFormatting>
  <conditionalFormatting sqref="N394">
    <cfRule type="expression" dxfId="153" priority="154">
      <formula>N394&lt;0</formula>
    </cfRule>
  </conditionalFormatting>
  <conditionalFormatting sqref="O390:T395">
    <cfRule type="expression" dxfId="152" priority="153">
      <formula>O390&lt;0</formula>
    </cfRule>
  </conditionalFormatting>
  <conditionalFormatting sqref="N439">
    <cfRule type="expression" dxfId="151" priority="149">
      <formula>N439&lt;0</formula>
    </cfRule>
  </conditionalFormatting>
  <conditionalFormatting sqref="H423:M424">
    <cfRule type="expression" dxfId="150" priority="148">
      <formula>H423&lt;0</formula>
    </cfRule>
  </conditionalFormatting>
  <conditionalFormatting sqref="O423:T424">
    <cfRule type="expression" dxfId="149" priority="147">
      <formula>O423&lt;0</formula>
    </cfRule>
  </conditionalFormatting>
  <conditionalFormatting sqref="O431:T432">
    <cfRule type="expression" dxfId="148" priority="145">
      <formula>O431&lt;0</formula>
    </cfRule>
  </conditionalFormatting>
  <conditionalFormatting sqref="H431:M432">
    <cfRule type="expression" dxfId="147" priority="146">
      <formula>H431&lt;0</formula>
    </cfRule>
  </conditionalFormatting>
  <conditionalFormatting sqref="H439:M440">
    <cfRule type="expression" dxfId="146" priority="144">
      <formula>H439&lt;0</formula>
    </cfRule>
  </conditionalFormatting>
  <conditionalFormatting sqref="O439:T440">
    <cfRule type="expression" dxfId="145" priority="143">
      <formula>O439&lt;0</formula>
    </cfRule>
  </conditionalFormatting>
  <conditionalFormatting sqref="N424 N432 N440">
    <cfRule type="expression" dxfId="144" priority="152">
      <formula>N424&lt;0</formula>
    </cfRule>
  </conditionalFormatting>
  <conditionalFormatting sqref="N423">
    <cfRule type="expression" dxfId="143" priority="151">
      <formula>N423&lt;0</formula>
    </cfRule>
  </conditionalFormatting>
  <conditionalFormatting sqref="N431">
    <cfRule type="expression" dxfId="142" priority="150">
      <formula>N431&lt;0</formula>
    </cfRule>
  </conditionalFormatting>
  <conditionalFormatting sqref="H419:M422">
    <cfRule type="expression" dxfId="141" priority="142">
      <formula>H419&lt;0</formula>
    </cfRule>
  </conditionalFormatting>
  <conditionalFormatting sqref="N417:N418 N420 N422">
    <cfRule type="expression" dxfId="140" priority="140">
      <formula>N417&lt;0</formula>
    </cfRule>
  </conditionalFormatting>
  <conditionalFormatting sqref="H417:M422">
    <cfRule type="expression" dxfId="139" priority="141">
      <formula>H417&lt;0</formula>
    </cfRule>
  </conditionalFormatting>
  <conditionalFormatting sqref="N419">
    <cfRule type="expression" dxfId="138" priority="139">
      <formula>N419&lt;0</formula>
    </cfRule>
  </conditionalFormatting>
  <conditionalFormatting sqref="N421">
    <cfRule type="expression" dxfId="137" priority="138">
      <formula>N421&lt;0</formula>
    </cfRule>
  </conditionalFormatting>
  <conditionalFormatting sqref="O417:T422">
    <cfRule type="expression" dxfId="136" priority="137">
      <formula>O417&lt;0</formula>
    </cfRule>
  </conditionalFormatting>
  <conditionalFormatting sqref="H427:M430">
    <cfRule type="expression" dxfId="135" priority="136">
      <formula>H427&lt;0</formula>
    </cfRule>
  </conditionalFormatting>
  <conditionalFormatting sqref="N425:N426 N428 N430">
    <cfRule type="expression" dxfId="134" priority="134">
      <formula>N425&lt;0</formula>
    </cfRule>
  </conditionalFormatting>
  <conditionalFormatting sqref="H425:M430">
    <cfRule type="expression" dxfId="133" priority="135">
      <formula>H425&lt;0</formula>
    </cfRule>
  </conditionalFormatting>
  <conditionalFormatting sqref="N427">
    <cfRule type="expression" dxfId="132" priority="133">
      <formula>N427&lt;0</formula>
    </cfRule>
  </conditionalFormatting>
  <conditionalFormatting sqref="N429">
    <cfRule type="expression" dxfId="131" priority="132">
      <formula>N429&lt;0</formula>
    </cfRule>
  </conditionalFormatting>
  <conditionalFormatting sqref="O425:T430">
    <cfRule type="expression" dxfId="130" priority="131">
      <formula>O425&lt;0</formula>
    </cfRule>
  </conditionalFormatting>
  <conditionalFormatting sqref="H435:M438">
    <cfRule type="expression" dxfId="129" priority="130">
      <formula>H435&lt;0</formula>
    </cfRule>
  </conditionalFormatting>
  <conditionalFormatting sqref="N433:N434 N436 N438">
    <cfRule type="expression" dxfId="128" priority="128">
      <formula>N433&lt;0</formula>
    </cfRule>
  </conditionalFormatting>
  <conditionalFormatting sqref="H433:M438">
    <cfRule type="expression" dxfId="127" priority="129">
      <formula>H433&lt;0</formula>
    </cfRule>
  </conditionalFormatting>
  <conditionalFormatting sqref="N435">
    <cfRule type="expression" dxfId="126" priority="127">
      <formula>N435&lt;0</formula>
    </cfRule>
  </conditionalFormatting>
  <conditionalFormatting sqref="N437">
    <cfRule type="expression" dxfId="125" priority="126">
      <formula>N437&lt;0</formula>
    </cfRule>
  </conditionalFormatting>
  <conditionalFormatting sqref="O433:T438">
    <cfRule type="expression" dxfId="124" priority="125">
      <formula>O433&lt;0</formula>
    </cfRule>
  </conditionalFormatting>
  <conditionalFormatting sqref="H443:M446">
    <cfRule type="expression" dxfId="123" priority="124">
      <formula>H443&lt;0</formula>
    </cfRule>
  </conditionalFormatting>
  <conditionalFormatting sqref="N441:N442 N444 N446">
    <cfRule type="expression" dxfId="122" priority="122">
      <formula>N441&lt;0</formula>
    </cfRule>
  </conditionalFormatting>
  <conditionalFormatting sqref="H441:M446">
    <cfRule type="expression" dxfId="121" priority="123">
      <formula>H441&lt;0</formula>
    </cfRule>
  </conditionalFormatting>
  <conditionalFormatting sqref="N443">
    <cfRule type="expression" dxfId="120" priority="121">
      <formula>N443&lt;0</formula>
    </cfRule>
  </conditionalFormatting>
  <conditionalFormatting sqref="N445">
    <cfRule type="expression" dxfId="119" priority="120">
      <formula>N445&lt;0</formula>
    </cfRule>
  </conditionalFormatting>
  <conditionalFormatting sqref="O441:T446">
    <cfRule type="expression" dxfId="118" priority="119">
      <formula>O441&lt;0</formula>
    </cfRule>
  </conditionalFormatting>
  <conditionalFormatting sqref="N490">
    <cfRule type="expression" dxfId="117" priority="115">
      <formula>N490&lt;0</formula>
    </cfRule>
  </conditionalFormatting>
  <conditionalFormatting sqref="H474:M475">
    <cfRule type="expression" dxfId="116" priority="114">
      <formula>H474&lt;0</formula>
    </cfRule>
  </conditionalFormatting>
  <conditionalFormatting sqref="O474:T475">
    <cfRule type="expression" dxfId="115" priority="113">
      <formula>O474&lt;0</formula>
    </cfRule>
  </conditionalFormatting>
  <conditionalFormatting sqref="O482:T483">
    <cfRule type="expression" dxfId="114" priority="111">
      <formula>O482&lt;0</formula>
    </cfRule>
  </conditionalFormatting>
  <conditionalFormatting sqref="H482:M483">
    <cfRule type="expression" dxfId="113" priority="112">
      <formula>H482&lt;0</formula>
    </cfRule>
  </conditionalFormatting>
  <conditionalFormatting sqref="H490:M491">
    <cfRule type="expression" dxfId="112" priority="110">
      <formula>H490&lt;0</formula>
    </cfRule>
  </conditionalFormatting>
  <conditionalFormatting sqref="O490:T491">
    <cfRule type="expression" dxfId="111" priority="109">
      <formula>O490&lt;0</formula>
    </cfRule>
  </conditionalFormatting>
  <conditionalFormatting sqref="N475 N483 N491">
    <cfRule type="expression" dxfId="110" priority="118">
      <formula>N475&lt;0</formula>
    </cfRule>
  </conditionalFormatting>
  <conditionalFormatting sqref="N474">
    <cfRule type="expression" dxfId="109" priority="117">
      <formula>N474&lt;0</formula>
    </cfRule>
  </conditionalFormatting>
  <conditionalFormatting sqref="N482">
    <cfRule type="expression" dxfId="108" priority="116">
      <formula>N482&lt;0</formula>
    </cfRule>
  </conditionalFormatting>
  <conditionalFormatting sqref="H470:M473">
    <cfRule type="expression" dxfId="107" priority="108">
      <formula>H470&lt;0</formula>
    </cfRule>
  </conditionalFormatting>
  <conditionalFormatting sqref="N468:N469 N471 N473">
    <cfRule type="expression" dxfId="106" priority="106">
      <formula>N468&lt;0</formula>
    </cfRule>
  </conditionalFormatting>
  <conditionalFormatting sqref="H468:M473">
    <cfRule type="expression" dxfId="105" priority="107">
      <formula>H468&lt;0</formula>
    </cfRule>
  </conditionalFormatting>
  <conditionalFormatting sqref="N470">
    <cfRule type="expression" dxfId="104" priority="105">
      <formula>N470&lt;0</formula>
    </cfRule>
  </conditionalFormatting>
  <conditionalFormatting sqref="N472">
    <cfRule type="expression" dxfId="103" priority="104">
      <formula>N472&lt;0</formula>
    </cfRule>
  </conditionalFormatting>
  <conditionalFormatting sqref="O468:T473">
    <cfRule type="expression" dxfId="102" priority="103">
      <formula>O468&lt;0</formula>
    </cfRule>
  </conditionalFormatting>
  <conditionalFormatting sqref="H478:M481">
    <cfRule type="expression" dxfId="101" priority="102">
      <formula>H478&lt;0</formula>
    </cfRule>
  </conditionalFormatting>
  <conditionalFormatting sqref="N476:N477 N479 N481">
    <cfRule type="expression" dxfId="100" priority="100">
      <formula>N476&lt;0</formula>
    </cfRule>
  </conditionalFormatting>
  <conditionalFormatting sqref="H476:M481">
    <cfRule type="expression" dxfId="99" priority="101">
      <formula>H476&lt;0</formula>
    </cfRule>
  </conditionalFormatting>
  <conditionalFormatting sqref="N478">
    <cfRule type="expression" dxfId="98" priority="99">
      <formula>N478&lt;0</formula>
    </cfRule>
  </conditionalFormatting>
  <conditionalFormatting sqref="N480">
    <cfRule type="expression" dxfId="97" priority="98">
      <formula>N480&lt;0</formula>
    </cfRule>
  </conditionalFormatting>
  <conditionalFormatting sqref="O476:T481">
    <cfRule type="expression" dxfId="96" priority="97">
      <formula>O476&lt;0</formula>
    </cfRule>
  </conditionalFormatting>
  <conditionalFormatting sqref="H486:M489">
    <cfRule type="expression" dxfId="95" priority="96">
      <formula>H486&lt;0</formula>
    </cfRule>
  </conditionalFormatting>
  <conditionalFormatting sqref="N484:N485 N487 N489">
    <cfRule type="expression" dxfId="94" priority="94">
      <formula>N484&lt;0</formula>
    </cfRule>
  </conditionalFormatting>
  <conditionalFormatting sqref="H484:M489">
    <cfRule type="expression" dxfId="93" priority="95">
      <formula>H484&lt;0</formula>
    </cfRule>
  </conditionalFormatting>
  <conditionalFormatting sqref="N486">
    <cfRule type="expression" dxfId="92" priority="93">
      <formula>N486&lt;0</formula>
    </cfRule>
  </conditionalFormatting>
  <conditionalFormatting sqref="N488">
    <cfRule type="expression" dxfId="91" priority="92">
      <formula>N488&lt;0</formula>
    </cfRule>
  </conditionalFormatting>
  <conditionalFormatting sqref="O484:T489">
    <cfRule type="expression" dxfId="90" priority="91">
      <formula>O484&lt;0</formula>
    </cfRule>
  </conditionalFormatting>
  <conditionalFormatting sqref="H494:M497">
    <cfRule type="expression" dxfId="89" priority="90">
      <formula>H494&lt;0</formula>
    </cfRule>
  </conditionalFormatting>
  <conditionalFormatting sqref="N492:N493 N495 N497">
    <cfRule type="expression" dxfId="88" priority="88">
      <formula>N492&lt;0</formula>
    </cfRule>
  </conditionalFormatting>
  <conditionalFormatting sqref="H492:M497">
    <cfRule type="expression" dxfId="87" priority="89">
      <formula>H492&lt;0</formula>
    </cfRule>
  </conditionalFormatting>
  <conditionalFormatting sqref="N494">
    <cfRule type="expression" dxfId="86" priority="87">
      <formula>N494&lt;0</formula>
    </cfRule>
  </conditionalFormatting>
  <conditionalFormatting sqref="N496">
    <cfRule type="expression" dxfId="85" priority="86">
      <formula>N496&lt;0</formula>
    </cfRule>
  </conditionalFormatting>
  <conditionalFormatting sqref="O492:T497">
    <cfRule type="expression" dxfId="84" priority="85">
      <formula>O492&lt;0</formula>
    </cfRule>
  </conditionalFormatting>
  <conditionalFormatting sqref="N541">
    <cfRule type="expression" dxfId="83" priority="81">
      <formula>N541&lt;0</formula>
    </cfRule>
  </conditionalFormatting>
  <conditionalFormatting sqref="H525:M526">
    <cfRule type="expression" dxfId="82" priority="80">
      <formula>H525&lt;0</formula>
    </cfRule>
  </conditionalFormatting>
  <conditionalFormatting sqref="O525:T526">
    <cfRule type="expression" dxfId="81" priority="79">
      <formula>O525&lt;0</formula>
    </cfRule>
  </conditionalFormatting>
  <conditionalFormatting sqref="O533:T534">
    <cfRule type="expression" dxfId="80" priority="77">
      <formula>O533&lt;0</formula>
    </cfRule>
  </conditionalFormatting>
  <conditionalFormatting sqref="H533:M534">
    <cfRule type="expression" dxfId="79" priority="78">
      <formula>H533&lt;0</formula>
    </cfRule>
  </conditionalFormatting>
  <conditionalFormatting sqref="H541:M542">
    <cfRule type="expression" dxfId="78" priority="76">
      <formula>H541&lt;0</formula>
    </cfRule>
  </conditionalFormatting>
  <conditionalFormatting sqref="O541:T542">
    <cfRule type="expression" dxfId="77" priority="75">
      <formula>O541&lt;0</formula>
    </cfRule>
  </conditionalFormatting>
  <conditionalFormatting sqref="N526 N534 N542">
    <cfRule type="expression" dxfId="76" priority="84">
      <formula>N526&lt;0</formula>
    </cfRule>
  </conditionalFormatting>
  <conditionalFormatting sqref="N525">
    <cfRule type="expression" dxfId="75" priority="83">
      <formula>N525&lt;0</formula>
    </cfRule>
  </conditionalFormatting>
  <conditionalFormatting sqref="N533">
    <cfRule type="expression" dxfId="74" priority="82">
      <formula>N533&lt;0</formula>
    </cfRule>
  </conditionalFormatting>
  <conditionalFormatting sqref="H521:M524">
    <cfRule type="expression" dxfId="73" priority="74">
      <formula>H521&lt;0</formula>
    </cfRule>
  </conditionalFormatting>
  <conditionalFormatting sqref="N519:N520 N522 N524">
    <cfRule type="expression" dxfId="72" priority="72">
      <formula>N519&lt;0</formula>
    </cfRule>
  </conditionalFormatting>
  <conditionalFormatting sqref="H519:M524">
    <cfRule type="expression" dxfId="71" priority="73">
      <formula>H519&lt;0</formula>
    </cfRule>
  </conditionalFormatting>
  <conditionalFormatting sqref="N521">
    <cfRule type="expression" dxfId="70" priority="71">
      <formula>N521&lt;0</formula>
    </cfRule>
  </conditionalFormatting>
  <conditionalFormatting sqref="N523">
    <cfRule type="expression" dxfId="69" priority="70">
      <formula>N523&lt;0</formula>
    </cfRule>
  </conditionalFormatting>
  <conditionalFormatting sqref="O519:T524">
    <cfRule type="expression" dxfId="68" priority="69">
      <formula>O519&lt;0</formula>
    </cfRule>
  </conditionalFormatting>
  <conditionalFormatting sqref="H529:M532">
    <cfRule type="expression" dxfId="67" priority="68">
      <formula>H529&lt;0</formula>
    </cfRule>
  </conditionalFormatting>
  <conditionalFormatting sqref="N527:N528 N530 N532">
    <cfRule type="expression" dxfId="66" priority="66">
      <formula>N527&lt;0</formula>
    </cfRule>
  </conditionalFormatting>
  <conditionalFormatting sqref="H527:M532">
    <cfRule type="expression" dxfId="65" priority="67">
      <formula>H527&lt;0</formula>
    </cfRule>
  </conditionalFormatting>
  <conditionalFormatting sqref="N529">
    <cfRule type="expression" dxfId="64" priority="65">
      <formula>N529&lt;0</formula>
    </cfRule>
  </conditionalFormatting>
  <conditionalFormatting sqref="N531">
    <cfRule type="expression" dxfId="63" priority="64">
      <formula>N531&lt;0</formula>
    </cfRule>
  </conditionalFormatting>
  <conditionalFormatting sqref="O527:T532">
    <cfRule type="expression" dxfId="62" priority="63">
      <formula>O527&lt;0</formula>
    </cfRule>
  </conditionalFormatting>
  <conditionalFormatting sqref="H537:M540">
    <cfRule type="expression" dxfId="61" priority="62">
      <formula>H537&lt;0</formula>
    </cfRule>
  </conditionalFormatting>
  <conditionalFormatting sqref="N535:N536 N538 N540">
    <cfRule type="expression" dxfId="60" priority="60">
      <formula>N535&lt;0</formula>
    </cfRule>
  </conditionalFormatting>
  <conditionalFormatting sqref="H535:M540">
    <cfRule type="expression" dxfId="59" priority="61">
      <formula>H535&lt;0</formula>
    </cfRule>
  </conditionalFormatting>
  <conditionalFormatting sqref="N537">
    <cfRule type="expression" dxfId="58" priority="59">
      <formula>N537&lt;0</formula>
    </cfRule>
  </conditionalFormatting>
  <conditionalFormatting sqref="N539">
    <cfRule type="expression" dxfId="57" priority="58">
      <formula>N539&lt;0</formula>
    </cfRule>
  </conditionalFormatting>
  <conditionalFormatting sqref="O535:T540">
    <cfRule type="expression" dxfId="56" priority="57">
      <formula>O535&lt;0</formula>
    </cfRule>
  </conditionalFormatting>
  <conditionalFormatting sqref="H545:M548">
    <cfRule type="expression" dxfId="55" priority="56">
      <formula>H545&lt;0</formula>
    </cfRule>
  </conditionalFormatting>
  <conditionalFormatting sqref="N543:N544 N546 N548">
    <cfRule type="expression" dxfId="54" priority="54">
      <formula>N543&lt;0</formula>
    </cfRule>
  </conditionalFormatting>
  <conditionalFormatting sqref="H543:M548">
    <cfRule type="expression" dxfId="53" priority="55">
      <formula>H543&lt;0</formula>
    </cfRule>
  </conditionalFormatting>
  <conditionalFormatting sqref="N545">
    <cfRule type="expression" dxfId="52" priority="53">
      <formula>N545&lt;0</formula>
    </cfRule>
  </conditionalFormatting>
  <conditionalFormatting sqref="N547">
    <cfRule type="expression" dxfId="51" priority="52">
      <formula>N547&lt;0</formula>
    </cfRule>
  </conditionalFormatting>
  <conditionalFormatting sqref="O543:T548">
    <cfRule type="expression" dxfId="50" priority="51">
      <formula>O543&lt;0</formula>
    </cfRule>
  </conditionalFormatting>
  <conditionalFormatting sqref="H95:Q103">
    <cfRule type="expression" dxfId="49" priority="50">
      <formula>H95&lt;0</formula>
    </cfRule>
  </conditionalFormatting>
  <conditionalFormatting sqref="R95:S103">
    <cfRule type="expression" dxfId="48" priority="49">
      <formula>R95&lt;0</formula>
    </cfRule>
  </conditionalFormatting>
  <conditionalFormatting sqref="T95:T103">
    <cfRule type="expression" dxfId="47" priority="48">
      <formula>T95&lt;0</formula>
    </cfRule>
  </conditionalFormatting>
  <conditionalFormatting sqref="U95:U103">
    <cfRule type="expression" dxfId="46" priority="47">
      <formula>U95&lt;0</formula>
    </cfRule>
  </conditionalFormatting>
  <conditionalFormatting sqref="V95:V103">
    <cfRule type="expression" dxfId="45" priority="46">
      <formula>V95&lt;0</formula>
    </cfRule>
  </conditionalFormatting>
  <conditionalFormatting sqref="H146:Q154">
    <cfRule type="expression" dxfId="44" priority="45">
      <formula>H146&lt;0</formula>
    </cfRule>
  </conditionalFormatting>
  <conditionalFormatting sqref="R146:S154">
    <cfRule type="expression" dxfId="43" priority="44">
      <formula>R146&lt;0</formula>
    </cfRule>
  </conditionalFormatting>
  <conditionalFormatting sqref="T146:T154">
    <cfRule type="expression" dxfId="42" priority="43">
      <formula>T146&lt;0</formula>
    </cfRule>
  </conditionalFormatting>
  <conditionalFormatting sqref="U146:U154">
    <cfRule type="expression" dxfId="41" priority="42">
      <formula>U146&lt;0</formula>
    </cfRule>
  </conditionalFormatting>
  <conditionalFormatting sqref="V146:V154">
    <cfRule type="expression" dxfId="40" priority="41">
      <formula>V146&lt;0</formula>
    </cfRule>
  </conditionalFormatting>
  <conditionalFormatting sqref="H197:Q205">
    <cfRule type="expression" dxfId="39" priority="40">
      <formula>H197&lt;0</formula>
    </cfRule>
  </conditionalFormatting>
  <conditionalFormatting sqref="R197:S205">
    <cfRule type="expression" dxfId="38" priority="39">
      <formula>R197&lt;0</formula>
    </cfRule>
  </conditionalFormatting>
  <conditionalFormatting sqref="T197:T205">
    <cfRule type="expression" dxfId="37" priority="38">
      <formula>T197&lt;0</formula>
    </cfRule>
  </conditionalFormatting>
  <conditionalFormatting sqref="U197:U205">
    <cfRule type="expression" dxfId="36" priority="37">
      <formula>U197&lt;0</formula>
    </cfRule>
  </conditionalFormatting>
  <conditionalFormatting sqref="V197:V205">
    <cfRule type="expression" dxfId="35" priority="36">
      <formula>V197&lt;0</formula>
    </cfRule>
  </conditionalFormatting>
  <conditionalFormatting sqref="H248:Q256">
    <cfRule type="expression" dxfId="34" priority="35">
      <formula>H248&lt;0</formula>
    </cfRule>
  </conditionalFormatting>
  <conditionalFormatting sqref="R248:S256">
    <cfRule type="expression" dxfId="33" priority="34">
      <formula>R248&lt;0</formula>
    </cfRule>
  </conditionalFormatting>
  <conditionalFormatting sqref="T248:T256">
    <cfRule type="expression" dxfId="32" priority="33">
      <formula>T248&lt;0</formula>
    </cfRule>
  </conditionalFormatting>
  <conditionalFormatting sqref="U248:U256">
    <cfRule type="expression" dxfId="31" priority="32">
      <formula>U248&lt;0</formula>
    </cfRule>
  </conditionalFormatting>
  <conditionalFormatting sqref="V248:V256">
    <cfRule type="expression" dxfId="30" priority="31">
      <formula>V248&lt;0</formula>
    </cfRule>
  </conditionalFormatting>
  <conditionalFormatting sqref="H299:Q307">
    <cfRule type="expression" dxfId="29" priority="30">
      <formula>H299&lt;0</formula>
    </cfRule>
  </conditionalFormatting>
  <conditionalFormatting sqref="R299:S307">
    <cfRule type="expression" dxfId="28" priority="29">
      <formula>R299&lt;0</formula>
    </cfRule>
  </conditionalFormatting>
  <conditionalFormatting sqref="T299:T307">
    <cfRule type="expression" dxfId="27" priority="28">
      <formula>T299&lt;0</formula>
    </cfRule>
  </conditionalFormatting>
  <conditionalFormatting sqref="U299:U307">
    <cfRule type="expression" dxfId="26" priority="27">
      <formula>U299&lt;0</formula>
    </cfRule>
  </conditionalFormatting>
  <conditionalFormatting sqref="V299:V307">
    <cfRule type="expression" dxfId="25" priority="26">
      <formula>V299&lt;0</formula>
    </cfRule>
  </conditionalFormatting>
  <conditionalFormatting sqref="H350:Q358">
    <cfRule type="expression" dxfId="24" priority="25">
      <formula>H350&lt;0</formula>
    </cfRule>
  </conditionalFormatting>
  <conditionalFormatting sqref="R350:S358">
    <cfRule type="expression" dxfId="23" priority="24">
      <formula>R350&lt;0</formula>
    </cfRule>
  </conditionalFormatting>
  <conditionalFormatting sqref="T350:T358">
    <cfRule type="expression" dxfId="22" priority="23">
      <formula>T350&lt;0</formula>
    </cfRule>
  </conditionalFormatting>
  <conditionalFormatting sqref="U350:U358">
    <cfRule type="expression" dxfId="21" priority="22">
      <formula>U350&lt;0</formula>
    </cfRule>
  </conditionalFormatting>
  <conditionalFormatting sqref="V350:V358">
    <cfRule type="expression" dxfId="20" priority="21">
      <formula>V350&lt;0</formula>
    </cfRule>
  </conditionalFormatting>
  <conditionalFormatting sqref="H401:Q409">
    <cfRule type="expression" dxfId="19" priority="20">
      <formula>H401&lt;0</formula>
    </cfRule>
  </conditionalFormatting>
  <conditionalFormatting sqref="R401:S409">
    <cfRule type="expression" dxfId="18" priority="19">
      <formula>R401&lt;0</formula>
    </cfRule>
  </conditionalFormatting>
  <conditionalFormatting sqref="T401:T409">
    <cfRule type="expression" dxfId="17" priority="18">
      <formula>T401&lt;0</formula>
    </cfRule>
  </conditionalFormatting>
  <conditionalFormatting sqref="U401:U409">
    <cfRule type="expression" dxfId="16" priority="17">
      <formula>U401&lt;0</formula>
    </cfRule>
  </conditionalFormatting>
  <conditionalFormatting sqref="V401:V409">
    <cfRule type="expression" dxfId="15" priority="16">
      <formula>V401&lt;0</formula>
    </cfRule>
  </conditionalFormatting>
  <conditionalFormatting sqref="H452:Q460">
    <cfRule type="expression" dxfId="14" priority="15">
      <formula>H452&lt;0</formula>
    </cfRule>
  </conditionalFormatting>
  <conditionalFormatting sqref="R452:S460">
    <cfRule type="expression" dxfId="13" priority="14">
      <formula>R452&lt;0</formula>
    </cfRule>
  </conditionalFormatting>
  <conditionalFormatting sqref="T452:T460">
    <cfRule type="expression" dxfId="12" priority="13">
      <formula>T452&lt;0</formula>
    </cfRule>
  </conditionalFormatting>
  <conditionalFormatting sqref="U452:U460">
    <cfRule type="expression" dxfId="11" priority="12">
      <formula>U452&lt;0</formula>
    </cfRule>
  </conditionalFormatting>
  <conditionalFormatting sqref="V452:V460">
    <cfRule type="expression" dxfId="10" priority="11">
      <formula>V452&lt;0</formula>
    </cfRule>
  </conditionalFormatting>
  <conditionalFormatting sqref="H503:Q511">
    <cfRule type="expression" dxfId="9" priority="10">
      <formula>H503&lt;0</formula>
    </cfRule>
  </conditionalFormatting>
  <conditionalFormatting sqref="R503:S511">
    <cfRule type="expression" dxfId="8" priority="9">
      <formula>R503&lt;0</formula>
    </cfRule>
  </conditionalFormatting>
  <conditionalFormatting sqref="T503:T511">
    <cfRule type="expression" dxfId="7" priority="8">
      <formula>T503&lt;0</formula>
    </cfRule>
  </conditionalFormatting>
  <conditionalFormatting sqref="U503:U511">
    <cfRule type="expression" dxfId="6" priority="7">
      <formula>U503&lt;0</formula>
    </cfRule>
  </conditionalFormatting>
  <conditionalFormatting sqref="V503:V511">
    <cfRule type="expression" dxfId="5" priority="6">
      <formula>V503&lt;0</formula>
    </cfRule>
  </conditionalFormatting>
  <conditionalFormatting sqref="H554:Q562">
    <cfRule type="expression" dxfId="4" priority="5">
      <formula>H554&lt;0</formula>
    </cfRule>
  </conditionalFormatting>
  <conditionalFormatting sqref="R554:S562">
    <cfRule type="expression" dxfId="3" priority="4">
      <formula>R554&lt;0</formula>
    </cfRule>
  </conditionalFormatting>
  <conditionalFormatting sqref="T554:T562">
    <cfRule type="expression" dxfId="2" priority="3">
      <formula>T554&lt;0</formula>
    </cfRule>
  </conditionalFormatting>
  <conditionalFormatting sqref="U554:U562">
    <cfRule type="expression" dxfId="1" priority="2">
      <formula>U554&lt;0</formula>
    </cfRule>
  </conditionalFormatting>
  <conditionalFormatting sqref="V554:V562">
    <cfRule type="expression" dxfId="0" priority="1">
      <formula>V554&lt;0</formula>
    </cfRule>
  </conditionalFormatting>
  <dataValidations count="1">
    <dataValidation type="custom" allowBlank="1" showInputMessage="1" showErrorMessage="1" errorTitle="小数点以下入力エラー" error="小数点以下は３桁までとして下さい。" sqref="H60:M65 O60:T65 H68:M73 O68:T73 H76:M81 O76:T81 H84:M89 O84:T89 H111:M116 O111:T116 H119:M124 O119:T124 H127:M132 O127:T132 H135:M140 O135:T140 H162:M167 O162:T167 H170:M175 O170:T175 H178:M183 O178:T183 H186:M191 O186:T191 H213:M218 O213:T218 H221:M226 O221:T226 H229:M234 O229:T234 H237:M242 O237:T242 H264:M269 O264:T269 H272:M277 O272:T277 H280:M285 O280:T285 H288:M293 O288:T293 H315:M320 O315:T320 H323:M328 O323:T328 H331:M336 O331:T336 H339:M344 O339:T344 H366:M371 O366:T371 H374:M379 O374:T379 H382:M387 O382:T387 H390:M395 O390:T395 H417:M422 O417:T422 H425:M430 O425:T430 H433:M438 O433:T438 H441:M446 O441:T446 H468:M473 O468:T473 H476:M481 O476:T481 H484:M489 O484:T489 H492:M497 O492:T497 H519:M524 O519:T524 H527:M532 O527:T532 H535:M540 O535:T540 H543:M548 O543:T548">
      <formula1>ROUND(H60,3)=H60</formula1>
    </dataValidation>
  </dataValidations>
  <printOptions horizontalCentered="1"/>
  <pageMargins left="0.59055118110236227" right="0.59055118110236227" top="0.78740157480314965" bottom="0.39370078740157483" header="0.19685039370078741" footer="0.19685039370078741"/>
  <pageSetup paperSize="9" scale="48" pageOrder="overThenDown" orientation="portrait" blackAndWhite="1" r:id="rId1"/>
  <headerFooter>
    <oddFooter>&amp;C&amp;"ＭＳ 明朝,標準"&amp;14- &amp;P-2 -</oddFooter>
  </headerFooter>
  <rowBreaks count="11" manualBreakCount="11">
    <brk id="2" min="1" max="18" man="1"/>
    <brk id="53" min="1" max="22" man="1"/>
    <brk id="104" min="1" max="22" man="1"/>
    <brk id="155" min="1" max="22" man="1"/>
    <brk id="206" min="1" max="22" man="1"/>
    <brk id="257" min="1" max="22" man="1"/>
    <brk id="308" min="1" max="22" man="1"/>
    <brk id="359" min="1" max="22" man="1"/>
    <brk id="410" min="1" max="22" man="1"/>
    <brk id="461" min="1" max="22" man="1"/>
    <brk id="512" min="1" max="22" man="1"/>
  </rowBreaks>
  <colBreaks count="1" manualBreakCount="1">
    <brk id="12" min="2" max="562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リスト!$D$4:$D$13</xm:f>
          </x14:formula1>
          <xm:sqref>F9:F14 F417:F422 F17:F22 F25:F30 F425:F430 F433:F438 F441:F446 F33:F38 F468:F473 F476:F481 F484:F489 F492:F497 F60:F65 F68:F73 F76:F81 F84:F89 F111:F116 F119:F124 F127:F132 F135:F140 F162:F167 F170:F175 F178:F183 F186:F191 F213:F218 F221:F226 F229:F234 F237:F242 F264:F269 F272:F277 F280:F285 F288:F293 F315:F320 F323:F328 F331:F336 F339:F344 F366:F371 F374:F379 F382:F387 F390:F395 F519:F524 F527:F532 F535:F540 F543:F548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47"/>
  <sheetViews>
    <sheetView showGridLines="0" view="pageBreakPreview" zoomScale="50" zoomScaleNormal="100" zoomScaleSheetLayoutView="50" workbookViewId="0">
      <selection activeCell="B3" sqref="B3"/>
    </sheetView>
  </sheetViews>
  <sheetFormatPr defaultColWidth="9.33203125" defaultRowHeight="17.25"/>
  <cols>
    <col min="1" max="2" width="2.83203125" style="122" customWidth="1"/>
    <col min="3" max="6" width="34.1640625" style="122" customWidth="1"/>
    <col min="7" max="16" width="27.5" style="122" customWidth="1"/>
    <col min="17" max="17" width="2.83203125" style="122" customWidth="1"/>
    <col min="18" max="16384" width="9.33203125" style="122"/>
  </cols>
  <sheetData>
    <row r="1" spans="2:18" ht="21">
      <c r="B1" s="3" t="s">
        <v>435</v>
      </c>
      <c r="F1" s="15"/>
      <c r="G1" s="171"/>
    </row>
    <row r="2" spans="2:18" ht="30.75" customHeight="1"/>
    <row r="3" spans="2:18">
      <c r="C3" s="129" t="s">
        <v>429</v>
      </c>
      <c r="E3" s="140"/>
    </row>
    <row r="4" spans="2:18" ht="21.95" customHeight="1">
      <c r="C4" s="129"/>
      <c r="E4" s="133"/>
    </row>
    <row r="5" spans="2:18" ht="21.95" customHeight="1">
      <c r="C5" s="128" t="s">
        <v>436</v>
      </c>
      <c r="D5" s="39"/>
      <c r="E5" s="39" t="s">
        <v>396</v>
      </c>
      <c r="F5" s="127"/>
      <c r="G5" s="127"/>
      <c r="H5" s="126"/>
      <c r="I5" s="126"/>
      <c r="P5" s="81" t="s">
        <v>124</v>
      </c>
    </row>
    <row r="6" spans="2:18" ht="42.75" customHeight="1">
      <c r="C6" s="131" t="s">
        <v>199</v>
      </c>
      <c r="D6" s="131" t="s">
        <v>198</v>
      </c>
      <c r="E6" s="131" t="s">
        <v>197</v>
      </c>
      <c r="F6" s="131" t="s">
        <v>196</v>
      </c>
      <c r="G6" s="19">
        <f>DATE(様式一覧!D3,1,1)</f>
        <v>42370</v>
      </c>
      <c r="H6" s="19">
        <f>DATE(様式一覧!D3+1,1,1)</f>
        <v>42736</v>
      </c>
      <c r="I6" s="19">
        <f>DATE(様式一覧!D3+2,1,1)</f>
        <v>43101</v>
      </c>
      <c r="J6" s="19">
        <f>DATE(様式一覧!D3+3,1,1)</f>
        <v>43466</v>
      </c>
      <c r="K6" s="19">
        <f>DATE(様式一覧!D3+4,1,1)</f>
        <v>43831</v>
      </c>
      <c r="L6" s="19">
        <f>DATE(様式一覧!D3+5,1,1)</f>
        <v>44197</v>
      </c>
      <c r="M6" s="19">
        <f>DATE(様式一覧!D3+6,1,1)</f>
        <v>44562</v>
      </c>
      <c r="N6" s="19">
        <f>DATE(様式一覧!D3+7,1,1)</f>
        <v>44927</v>
      </c>
      <c r="O6" s="19">
        <f>DATE(様式一覧!D3+8,1,1)</f>
        <v>45292</v>
      </c>
      <c r="P6" s="19">
        <f>DATE(様式一覧!D3+9,1,1)</f>
        <v>45658</v>
      </c>
    </row>
    <row r="7" spans="2:18" ht="42.75" customHeight="1">
      <c r="C7" s="536" t="s">
        <v>345</v>
      </c>
      <c r="D7" s="125"/>
      <c r="E7" s="125"/>
      <c r="F7" s="125"/>
      <c r="G7" s="243"/>
      <c r="H7" s="243"/>
      <c r="I7" s="243"/>
      <c r="J7" s="243"/>
      <c r="K7" s="243"/>
      <c r="L7" s="243"/>
      <c r="M7" s="243"/>
      <c r="N7" s="243"/>
      <c r="O7" s="243"/>
      <c r="P7" s="243"/>
    </row>
    <row r="8" spans="2:18" ht="42.75" customHeight="1">
      <c r="C8" s="537"/>
      <c r="D8" s="125"/>
      <c r="E8" s="125"/>
      <c r="F8" s="125"/>
      <c r="G8" s="243"/>
      <c r="H8" s="243"/>
      <c r="I8" s="243"/>
      <c r="J8" s="243"/>
      <c r="K8" s="243"/>
      <c r="L8" s="243"/>
      <c r="M8" s="243"/>
      <c r="N8" s="243"/>
      <c r="O8" s="243"/>
      <c r="P8" s="243"/>
    </row>
    <row r="9" spans="2:18" ht="42.75" customHeight="1">
      <c r="C9" s="538"/>
      <c r="D9" s="244" t="s">
        <v>195</v>
      </c>
      <c r="E9" s="124"/>
      <c r="F9" s="124"/>
      <c r="G9" s="243" t="str">
        <f t="shared" ref="G9:P9" si="0">IF(COUNT(G7:G8)=0,"",SUM(G7:G8))</f>
        <v/>
      </c>
      <c r="H9" s="243" t="str">
        <f t="shared" si="0"/>
        <v/>
      </c>
      <c r="I9" s="243" t="str">
        <f t="shared" si="0"/>
        <v/>
      </c>
      <c r="J9" s="243" t="str">
        <f t="shared" si="0"/>
        <v/>
      </c>
      <c r="K9" s="243" t="str">
        <f t="shared" si="0"/>
        <v/>
      </c>
      <c r="L9" s="243" t="str">
        <f t="shared" si="0"/>
        <v/>
      </c>
      <c r="M9" s="243" t="str">
        <f t="shared" si="0"/>
        <v/>
      </c>
      <c r="N9" s="243" t="str">
        <f t="shared" si="0"/>
        <v/>
      </c>
      <c r="O9" s="243" t="str">
        <f t="shared" si="0"/>
        <v/>
      </c>
      <c r="P9" s="243" t="str">
        <f t="shared" si="0"/>
        <v/>
      </c>
      <c r="R9" s="225" t="s">
        <v>414</v>
      </c>
    </row>
    <row r="10" spans="2:18" ht="42.75" customHeight="1">
      <c r="C10" s="539" t="s">
        <v>202</v>
      </c>
      <c r="D10" s="125"/>
      <c r="E10" s="125"/>
      <c r="F10" s="125"/>
      <c r="G10" s="243"/>
      <c r="H10" s="243"/>
      <c r="I10" s="243"/>
      <c r="J10" s="243"/>
      <c r="K10" s="243"/>
      <c r="L10" s="243"/>
      <c r="M10" s="243"/>
      <c r="N10" s="243"/>
      <c r="O10" s="243"/>
      <c r="P10" s="243"/>
    </row>
    <row r="11" spans="2:18" ht="42.75" customHeight="1">
      <c r="C11" s="539"/>
      <c r="D11" s="125"/>
      <c r="E11" s="125"/>
      <c r="F11" s="125"/>
      <c r="G11" s="243"/>
      <c r="H11" s="243"/>
      <c r="I11" s="243"/>
      <c r="J11" s="243"/>
      <c r="K11" s="243"/>
      <c r="L11" s="243"/>
      <c r="M11" s="243"/>
      <c r="N11" s="243"/>
      <c r="O11" s="243"/>
      <c r="P11" s="243"/>
    </row>
    <row r="12" spans="2:18" ht="42.75" customHeight="1">
      <c r="C12" s="539"/>
      <c r="D12" s="244" t="s">
        <v>195</v>
      </c>
      <c r="E12" s="124"/>
      <c r="F12" s="124"/>
      <c r="G12" s="243" t="str">
        <f>IF(COUNT(G10:G11)=0,"",SUM(G10:G11))</f>
        <v/>
      </c>
      <c r="H12" s="243" t="str">
        <f t="shared" ref="H12" si="1">IF(COUNT(H10:H11)=0,"",SUM(H10:H11))</f>
        <v/>
      </c>
      <c r="I12" s="243" t="str">
        <f t="shared" ref="I12" si="2">IF(COUNT(I10:I11)=0,"",SUM(I10:I11))</f>
        <v/>
      </c>
      <c r="J12" s="243" t="str">
        <f t="shared" ref="J12" si="3">IF(COUNT(J10:J11)=0,"",SUM(J10:J11))</f>
        <v/>
      </c>
      <c r="K12" s="243" t="str">
        <f t="shared" ref="K12" si="4">IF(COUNT(K10:K11)=0,"",SUM(K10:K11))</f>
        <v/>
      </c>
      <c r="L12" s="243" t="str">
        <f t="shared" ref="L12" si="5">IF(COUNT(L10:L11)=0,"",SUM(L10:L11))</f>
        <v/>
      </c>
      <c r="M12" s="243" t="str">
        <f t="shared" ref="M12" si="6">IF(COUNT(M10:M11)=0,"",SUM(M10:M11))</f>
        <v/>
      </c>
      <c r="N12" s="243" t="str">
        <f t="shared" ref="N12" si="7">IF(COUNT(N10:N11)=0,"",SUM(N10:N11))</f>
        <v/>
      </c>
      <c r="O12" s="243" t="str">
        <f t="shared" ref="O12" si="8">IF(COUNT(O10:O11)=0,"",SUM(O10:O11))</f>
        <v/>
      </c>
      <c r="P12" s="243" t="str">
        <f t="shared" ref="P12" si="9">IF(COUNT(P10:P11)=0,"",SUM(P10:P11))</f>
        <v/>
      </c>
      <c r="R12" s="225" t="s">
        <v>414</v>
      </c>
    </row>
    <row r="13" spans="2:18" ht="42.75" customHeight="1">
      <c r="C13" s="536" t="s">
        <v>201</v>
      </c>
      <c r="D13" s="125"/>
      <c r="E13" s="125"/>
      <c r="F13" s="125"/>
      <c r="G13" s="243"/>
      <c r="H13" s="243"/>
      <c r="I13" s="243"/>
      <c r="J13" s="243"/>
      <c r="K13" s="243"/>
      <c r="L13" s="243"/>
      <c r="M13" s="243"/>
      <c r="N13" s="243"/>
      <c r="O13" s="243"/>
      <c r="P13" s="243"/>
    </row>
    <row r="14" spans="2:18" ht="42.75" customHeight="1">
      <c r="C14" s="537"/>
      <c r="D14" s="125"/>
      <c r="E14" s="125"/>
      <c r="F14" s="125"/>
      <c r="G14" s="243"/>
      <c r="H14" s="243"/>
      <c r="I14" s="243"/>
      <c r="J14" s="243"/>
      <c r="K14" s="243"/>
      <c r="L14" s="243"/>
      <c r="M14" s="243"/>
      <c r="N14" s="243"/>
      <c r="O14" s="243"/>
      <c r="P14" s="243"/>
    </row>
    <row r="15" spans="2:18" ht="42.75" customHeight="1">
      <c r="C15" s="538"/>
      <c r="D15" s="244" t="s">
        <v>195</v>
      </c>
      <c r="E15" s="124"/>
      <c r="F15" s="124"/>
      <c r="G15" s="243" t="str">
        <f>IF(COUNT(G13:G14)=0,"",SUM(G13:G14))</f>
        <v/>
      </c>
      <c r="H15" s="243" t="str">
        <f t="shared" ref="H15" si="10">IF(COUNT(H13:H14)=0,"",SUM(H13:H14))</f>
        <v/>
      </c>
      <c r="I15" s="243" t="str">
        <f t="shared" ref="I15" si="11">IF(COUNT(I13:I14)=0,"",SUM(I13:I14))</f>
        <v/>
      </c>
      <c r="J15" s="243" t="str">
        <f t="shared" ref="J15" si="12">IF(COUNT(J13:J14)=0,"",SUM(J13:J14))</f>
        <v/>
      </c>
      <c r="K15" s="243" t="str">
        <f t="shared" ref="K15" si="13">IF(COUNT(K13:K14)=0,"",SUM(K13:K14))</f>
        <v/>
      </c>
      <c r="L15" s="243" t="str">
        <f t="shared" ref="L15" si="14">IF(COUNT(L13:L14)=0,"",SUM(L13:L14))</f>
        <v/>
      </c>
      <c r="M15" s="243" t="str">
        <f t="shared" ref="M15" si="15">IF(COUNT(M13:M14)=0,"",SUM(M13:M14))</f>
        <v/>
      </c>
      <c r="N15" s="243" t="str">
        <f t="shared" ref="N15" si="16">IF(COUNT(N13:N14)=0,"",SUM(N13:N14))</f>
        <v/>
      </c>
      <c r="O15" s="243" t="str">
        <f t="shared" ref="O15" si="17">IF(COUNT(O13:O14)=0,"",SUM(O13:O14))</f>
        <v/>
      </c>
      <c r="P15" s="243" t="str">
        <f t="shared" ref="P15" si="18">IF(COUNT(P13:P14)=0,"",SUM(P13:P14))</f>
        <v/>
      </c>
      <c r="R15" s="225" t="s">
        <v>414</v>
      </c>
    </row>
    <row r="16" spans="2:18" ht="42.75" customHeight="1">
      <c r="C16" s="536" t="s">
        <v>203</v>
      </c>
      <c r="D16" s="125"/>
      <c r="E16" s="125"/>
      <c r="F16" s="125"/>
      <c r="G16" s="243"/>
      <c r="H16" s="243"/>
      <c r="I16" s="243"/>
      <c r="J16" s="243"/>
      <c r="K16" s="243"/>
      <c r="L16" s="243"/>
      <c r="M16" s="243"/>
      <c r="N16" s="243"/>
      <c r="O16" s="243"/>
      <c r="P16" s="243"/>
    </row>
    <row r="17" spans="3:18" ht="42.75" customHeight="1">
      <c r="C17" s="537"/>
      <c r="D17" s="125"/>
      <c r="E17" s="125"/>
      <c r="F17" s="125"/>
      <c r="G17" s="243"/>
      <c r="H17" s="243"/>
      <c r="I17" s="243"/>
      <c r="J17" s="243"/>
      <c r="K17" s="243"/>
      <c r="L17" s="243"/>
      <c r="M17" s="243"/>
      <c r="N17" s="243"/>
      <c r="O17" s="243"/>
      <c r="P17" s="243"/>
    </row>
    <row r="18" spans="3:18" ht="42.75" customHeight="1">
      <c r="C18" s="538"/>
      <c r="D18" s="244" t="s">
        <v>195</v>
      </c>
      <c r="E18" s="124"/>
      <c r="F18" s="124"/>
      <c r="G18" s="243" t="str">
        <f>IF(COUNT(G16:G17)=0,"",SUM(G16:G17))</f>
        <v/>
      </c>
      <c r="H18" s="243" t="str">
        <f t="shared" ref="H18" si="19">IF(COUNT(H16:H17)=0,"",SUM(H16:H17))</f>
        <v/>
      </c>
      <c r="I18" s="243" t="str">
        <f t="shared" ref="I18" si="20">IF(COUNT(I16:I17)=0,"",SUM(I16:I17))</f>
        <v/>
      </c>
      <c r="J18" s="243" t="str">
        <f t="shared" ref="J18" si="21">IF(COUNT(J16:J17)=0,"",SUM(J16:J17))</f>
        <v/>
      </c>
      <c r="K18" s="243" t="str">
        <f t="shared" ref="K18" si="22">IF(COUNT(K16:K17)=0,"",SUM(K16:K17))</f>
        <v/>
      </c>
      <c r="L18" s="243" t="str">
        <f t="shared" ref="L18" si="23">IF(COUNT(L16:L17)=0,"",SUM(L16:L17))</f>
        <v/>
      </c>
      <c r="M18" s="243" t="str">
        <f t="shared" ref="M18" si="24">IF(COUNT(M16:M17)=0,"",SUM(M16:M17))</f>
        <v/>
      </c>
      <c r="N18" s="243" t="str">
        <f t="shared" ref="N18" si="25">IF(COUNT(N16:N17)=0,"",SUM(N16:N17))</f>
        <v/>
      </c>
      <c r="O18" s="243" t="str">
        <f t="shared" ref="O18" si="26">IF(COUNT(O16:O17)=0,"",SUM(O16:O17))</f>
        <v/>
      </c>
      <c r="P18" s="243" t="str">
        <f t="shared" ref="P18" si="27">IF(COUNT(P16:P17)=0,"",SUM(P16:P17))</f>
        <v/>
      </c>
      <c r="R18" s="225" t="s">
        <v>414</v>
      </c>
    </row>
    <row r="19" spans="3:18" ht="42.75" customHeight="1">
      <c r="C19" s="536" t="s">
        <v>200</v>
      </c>
      <c r="D19" s="125"/>
      <c r="E19" s="125"/>
      <c r="F19" s="125"/>
      <c r="G19" s="243"/>
      <c r="H19" s="243"/>
      <c r="I19" s="243"/>
      <c r="J19" s="243"/>
      <c r="K19" s="243"/>
      <c r="L19" s="243"/>
      <c r="M19" s="243"/>
      <c r="N19" s="243"/>
      <c r="O19" s="243"/>
      <c r="P19" s="243"/>
    </row>
    <row r="20" spans="3:18" ht="42.75" customHeight="1">
      <c r="C20" s="537"/>
      <c r="D20" s="125"/>
      <c r="E20" s="125"/>
      <c r="F20" s="125"/>
      <c r="G20" s="243"/>
      <c r="H20" s="243"/>
      <c r="I20" s="243"/>
      <c r="J20" s="243"/>
      <c r="K20" s="243"/>
      <c r="L20" s="243"/>
      <c r="M20" s="243"/>
      <c r="N20" s="243"/>
      <c r="O20" s="243"/>
      <c r="P20" s="243"/>
    </row>
    <row r="21" spans="3:18" ht="42.75" customHeight="1">
      <c r="C21" s="538"/>
      <c r="D21" s="244" t="s">
        <v>195</v>
      </c>
      <c r="E21" s="124"/>
      <c r="F21" s="124"/>
      <c r="G21" s="243" t="str">
        <f>IF(COUNT(G19:G20)=0,"",SUM(G19:G20))</f>
        <v/>
      </c>
      <c r="H21" s="243" t="str">
        <f t="shared" ref="H21" si="28">IF(COUNT(H19:H20)=0,"",SUM(H19:H20))</f>
        <v/>
      </c>
      <c r="I21" s="243" t="str">
        <f t="shared" ref="I21" si="29">IF(COUNT(I19:I20)=0,"",SUM(I19:I20))</f>
        <v/>
      </c>
      <c r="J21" s="243" t="str">
        <f t="shared" ref="J21" si="30">IF(COUNT(J19:J20)=0,"",SUM(J19:J20))</f>
        <v/>
      </c>
      <c r="K21" s="243" t="str">
        <f t="shared" ref="K21" si="31">IF(COUNT(K19:K20)=0,"",SUM(K19:K20))</f>
        <v/>
      </c>
      <c r="L21" s="243" t="str">
        <f t="shared" ref="L21" si="32">IF(COUNT(L19:L20)=0,"",SUM(L19:L20))</f>
        <v/>
      </c>
      <c r="M21" s="243" t="str">
        <f t="shared" ref="M21" si="33">IF(COUNT(M19:M20)=0,"",SUM(M19:M20))</f>
        <v/>
      </c>
      <c r="N21" s="243" t="str">
        <f t="shared" ref="N21" si="34">IF(COUNT(N19:N20)=0,"",SUM(N19:N20))</f>
        <v/>
      </c>
      <c r="O21" s="243" t="str">
        <f t="shared" ref="O21" si="35">IF(COUNT(O19:O20)=0,"",SUM(O19:O20))</f>
        <v/>
      </c>
      <c r="P21" s="243" t="str">
        <f t="shared" ref="P21" si="36">IF(COUNT(P19:P20)=0,"",SUM(P19:P20))</f>
        <v/>
      </c>
      <c r="R21" s="225" t="s">
        <v>414</v>
      </c>
    </row>
    <row r="22" spans="3:18" ht="42.75" customHeight="1">
      <c r="C22" s="536" t="s">
        <v>204</v>
      </c>
      <c r="D22" s="125"/>
      <c r="E22" s="125"/>
      <c r="F22" s="125"/>
      <c r="G22" s="243"/>
      <c r="H22" s="243"/>
      <c r="I22" s="243"/>
      <c r="J22" s="243"/>
      <c r="K22" s="243"/>
      <c r="L22" s="243"/>
      <c r="M22" s="243"/>
      <c r="N22" s="243"/>
      <c r="O22" s="243"/>
      <c r="P22" s="243"/>
    </row>
    <row r="23" spans="3:18" ht="42.75" customHeight="1">
      <c r="C23" s="537"/>
      <c r="D23" s="125"/>
      <c r="E23" s="125"/>
      <c r="F23" s="125"/>
      <c r="G23" s="243"/>
      <c r="H23" s="243"/>
      <c r="I23" s="243"/>
      <c r="J23" s="243"/>
      <c r="K23" s="243"/>
      <c r="L23" s="243"/>
      <c r="M23" s="243"/>
      <c r="N23" s="243"/>
      <c r="O23" s="243"/>
      <c r="P23" s="243"/>
    </row>
    <row r="24" spans="3:18" ht="42.75" customHeight="1">
      <c r="C24" s="538"/>
      <c r="D24" s="244" t="s">
        <v>195</v>
      </c>
      <c r="E24" s="124"/>
      <c r="F24" s="124"/>
      <c r="G24" s="243" t="str">
        <f>IF(COUNT(G22:G23)=0,"",SUM(G22:G23))</f>
        <v/>
      </c>
      <c r="H24" s="243" t="str">
        <f t="shared" ref="H24" si="37">IF(COUNT(H22:H23)=0,"",SUM(H22:H23))</f>
        <v/>
      </c>
      <c r="I24" s="243" t="str">
        <f t="shared" ref="I24" si="38">IF(COUNT(I22:I23)=0,"",SUM(I22:I23))</f>
        <v/>
      </c>
      <c r="J24" s="243" t="str">
        <f t="shared" ref="J24" si="39">IF(COUNT(J22:J23)=0,"",SUM(J22:J23))</f>
        <v/>
      </c>
      <c r="K24" s="243" t="str">
        <f t="shared" ref="K24" si="40">IF(COUNT(K22:K23)=0,"",SUM(K22:K23))</f>
        <v/>
      </c>
      <c r="L24" s="243" t="str">
        <f t="shared" ref="L24" si="41">IF(COUNT(L22:L23)=0,"",SUM(L22:L23))</f>
        <v/>
      </c>
      <c r="M24" s="243" t="str">
        <f t="shared" ref="M24" si="42">IF(COUNT(M22:M23)=0,"",SUM(M22:M23))</f>
        <v/>
      </c>
      <c r="N24" s="243" t="str">
        <f t="shared" ref="N24" si="43">IF(COUNT(N22:N23)=0,"",SUM(N22:N23))</f>
        <v/>
      </c>
      <c r="O24" s="243" t="str">
        <f t="shared" ref="O24" si="44">IF(COUNT(O22:O23)=0,"",SUM(O22:O23))</f>
        <v/>
      </c>
      <c r="P24" s="243" t="str">
        <f t="shared" ref="P24" si="45">IF(COUNT(P22:P23)=0,"",SUM(P22:P23))</f>
        <v/>
      </c>
      <c r="R24" s="225" t="s">
        <v>414</v>
      </c>
    </row>
    <row r="25" spans="3:18" ht="42.75" customHeight="1">
      <c r="C25" s="536" t="s">
        <v>205</v>
      </c>
      <c r="D25" s="125"/>
      <c r="E25" s="125"/>
      <c r="F25" s="125"/>
      <c r="G25" s="243"/>
      <c r="H25" s="243"/>
      <c r="I25" s="243"/>
      <c r="J25" s="243"/>
      <c r="K25" s="243"/>
      <c r="L25" s="243"/>
      <c r="M25" s="243"/>
      <c r="N25" s="243"/>
      <c r="O25" s="243"/>
      <c r="P25" s="243"/>
    </row>
    <row r="26" spans="3:18" ht="42.75" customHeight="1">
      <c r="C26" s="537"/>
      <c r="D26" s="125"/>
      <c r="E26" s="125"/>
      <c r="F26" s="125"/>
      <c r="G26" s="243"/>
      <c r="H26" s="243"/>
      <c r="I26" s="243"/>
      <c r="J26" s="243"/>
      <c r="K26" s="243"/>
      <c r="L26" s="243"/>
      <c r="M26" s="243"/>
      <c r="N26" s="243"/>
      <c r="O26" s="243"/>
      <c r="P26" s="243"/>
    </row>
    <row r="27" spans="3:18" ht="42.75" customHeight="1">
      <c r="C27" s="538"/>
      <c r="D27" s="244" t="s">
        <v>195</v>
      </c>
      <c r="E27" s="124"/>
      <c r="F27" s="124"/>
      <c r="G27" s="243" t="str">
        <f>IF(COUNT(G25:G26)=0,"",SUM(G25:G26))</f>
        <v/>
      </c>
      <c r="H27" s="243" t="str">
        <f t="shared" ref="H27" si="46">IF(COUNT(H25:H26)=0,"",SUM(H25:H26))</f>
        <v/>
      </c>
      <c r="I27" s="243" t="str">
        <f t="shared" ref="I27" si="47">IF(COUNT(I25:I26)=0,"",SUM(I25:I26))</f>
        <v/>
      </c>
      <c r="J27" s="243" t="str">
        <f t="shared" ref="J27" si="48">IF(COUNT(J25:J26)=0,"",SUM(J25:J26))</f>
        <v/>
      </c>
      <c r="K27" s="243" t="str">
        <f t="shared" ref="K27" si="49">IF(COUNT(K25:K26)=0,"",SUM(K25:K26))</f>
        <v/>
      </c>
      <c r="L27" s="243" t="str">
        <f t="shared" ref="L27" si="50">IF(COUNT(L25:L26)=0,"",SUM(L25:L26))</f>
        <v/>
      </c>
      <c r="M27" s="243" t="str">
        <f t="shared" ref="M27" si="51">IF(COUNT(M25:M26)=0,"",SUM(M25:M26))</f>
        <v/>
      </c>
      <c r="N27" s="243" t="str">
        <f t="shared" ref="N27" si="52">IF(COUNT(N25:N26)=0,"",SUM(N25:N26))</f>
        <v/>
      </c>
      <c r="O27" s="243" t="str">
        <f t="shared" ref="O27" si="53">IF(COUNT(O25:O26)=0,"",SUM(O25:O26))</f>
        <v/>
      </c>
      <c r="P27" s="243" t="str">
        <f t="shared" ref="P27" si="54">IF(COUNT(P25:P26)=0,"",SUM(P25:P26))</f>
        <v/>
      </c>
      <c r="R27" s="225" t="s">
        <v>414</v>
      </c>
    </row>
    <row r="28" spans="3:18" ht="42.75" customHeight="1">
      <c r="C28" s="536" t="s">
        <v>206</v>
      </c>
      <c r="D28" s="125"/>
      <c r="E28" s="125"/>
      <c r="F28" s="125"/>
      <c r="G28" s="243"/>
      <c r="H28" s="243"/>
      <c r="I28" s="243"/>
      <c r="J28" s="243"/>
      <c r="K28" s="243"/>
      <c r="L28" s="243"/>
      <c r="M28" s="243"/>
      <c r="N28" s="243"/>
      <c r="O28" s="243"/>
      <c r="P28" s="243"/>
    </row>
    <row r="29" spans="3:18" ht="42.75" customHeight="1">
      <c r="C29" s="537"/>
      <c r="D29" s="125"/>
      <c r="E29" s="125"/>
      <c r="F29" s="125"/>
      <c r="G29" s="243"/>
      <c r="H29" s="243"/>
      <c r="I29" s="243"/>
      <c r="J29" s="243"/>
      <c r="K29" s="243"/>
      <c r="L29" s="243"/>
      <c r="M29" s="243"/>
      <c r="N29" s="243"/>
      <c r="O29" s="243"/>
      <c r="P29" s="243"/>
    </row>
    <row r="30" spans="3:18" ht="42.75" customHeight="1">
      <c r="C30" s="538"/>
      <c r="D30" s="244" t="s">
        <v>195</v>
      </c>
      <c r="E30" s="124"/>
      <c r="F30" s="124"/>
      <c r="G30" s="243" t="str">
        <f>IF(COUNT(G28:G29)=0,"",SUM(G28:G29))</f>
        <v/>
      </c>
      <c r="H30" s="243" t="str">
        <f t="shared" ref="H30" si="55">IF(COUNT(H28:H29)=0,"",SUM(H28:H29))</f>
        <v/>
      </c>
      <c r="I30" s="243" t="str">
        <f t="shared" ref="I30" si="56">IF(COUNT(I28:I29)=0,"",SUM(I28:I29))</f>
        <v/>
      </c>
      <c r="J30" s="243" t="str">
        <f t="shared" ref="J30" si="57">IF(COUNT(J28:J29)=0,"",SUM(J28:J29))</f>
        <v/>
      </c>
      <c r="K30" s="243" t="str">
        <f t="shared" ref="K30" si="58">IF(COUNT(K28:K29)=0,"",SUM(K28:K29))</f>
        <v/>
      </c>
      <c r="L30" s="243" t="str">
        <f t="shared" ref="L30" si="59">IF(COUNT(L28:L29)=0,"",SUM(L28:L29))</f>
        <v/>
      </c>
      <c r="M30" s="243" t="str">
        <f t="shared" ref="M30" si="60">IF(COUNT(M28:M29)=0,"",SUM(M28:M29))</f>
        <v/>
      </c>
      <c r="N30" s="243" t="str">
        <f t="shared" ref="N30" si="61">IF(COUNT(N28:N29)=0,"",SUM(N28:N29))</f>
        <v/>
      </c>
      <c r="O30" s="243" t="str">
        <f t="shared" ref="O30" si="62">IF(COUNT(O28:O29)=0,"",SUM(O28:O29))</f>
        <v/>
      </c>
      <c r="P30" s="243" t="str">
        <f t="shared" ref="P30" si="63">IF(COUNT(P28:P29)=0,"",SUM(P28:P29))</f>
        <v/>
      </c>
      <c r="R30" s="225" t="s">
        <v>414</v>
      </c>
    </row>
    <row r="31" spans="3:18" ht="42.75" customHeight="1">
      <c r="C31" s="536" t="s">
        <v>207</v>
      </c>
      <c r="D31" s="125"/>
      <c r="E31" s="125"/>
      <c r="F31" s="125"/>
      <c r="G31" s="243"/>
      <c r="H31" s="243"/>
      <c r="I31" s="243"/>
      <c r="J31" s="243"/>
      <c r="K31" s="243"/>
      <c r="L31" s="243"/>
      <c r="M31" s="243"/>
      <c r="N31" s="243"/>
      <c r="O31" s="243"/>
      <c r="P31" s="243"/>
    </row>
    <row r="32" spans="3:18" ht="42.75" customHeight="1">
      <c r="C32" s="537"/>
      <c r="D32" s="125"/>
      <c r="E32" s="125"/>
      <c r="F32" s="125"/>
      <c r="G32" s="243"/>
      <c r="H32" s="243"/>
      <c r="I32" s="243"/>
      <c r="J32" s="243"/>
      <c r="K32" s="243"/>
      <c r="L32" s="243"/>
      <c r="M32" s="243"/>
      <c r="N32" s="243"/>
      <c r="O32" s="243"/>
      <c r="P32" s="243"/>
    </row>
    <row r="33" spans="3:18" ht="42.75" customHeight="1">
      <c r="C33" s="538"/>
      <c r="D33" s="244" t="s">
        <v>195</v>
      </c>
      <c r="E33" s="124"/>
      <c r="F33" s="124"/>
      <c r="G33" s="243" t="str">
        <f>IF(COUNT(G31:G32)=0,"",SUM(G31:G32))</f>
        <v/>
      </c>
      <c r="H33" s="243" t="str">
        <f t="shared" ref="H33" si="64">IF(COUNT(H31:H32)=0,"",SUM(H31:H32))</f>
        <v/>
      </c>
      <c r="I33" s="243" t="str">
        <f t="shared" ref="I33" si="65">IF(COUNT(I31:I32)=0,"",SUM(I31:I32))</f>
        <v/>
      </c>
      <c r="J33" s="243" t="str">
        <f t="shared" ref="J33" si="66">IF(COUNT(J31:J32)=0,"",SUM(J31:J32))</f>
        <v/>
      </c>
      <c r="K33" s="243" t="str">
        <f t="shared" ref="K33" si="67">IF(COUNT(K31:K32)=0,"",SUM(K31:K32))</f>
        <v/>
      </c>
      <c r="L33" s="243" t="str">
        <f t="shared" ref="L33" si="68">IF(COUNT(L31:L32)=0,"",SUM(L31:L32))</f>
        <v/>
      </c>
      <c r="M33" s="243" t="str">
        <f t="shared" ref="M33" si="69">IF(COUNT(M31:M32)=0,"",SUM(M31:M32))</f>
        <v/>
      </c>
      <c r="N33" s="243" t="str">
        <f t="shared" ref="N33" si="70">IF(COUNT(N31:N32)=0,"",SUM(N31:N32))</f>
        <v/>
      </c>
      <c r="O33" s="243" t="str">
        <f t="shared" ref="O33" si="71">IF(COUNT(O31:O32)=0,"",SUM(O31:O32))</f>
        <v/>
      </c>
      <c r="P33" s="243" t="str">
        <f t="shared" ref="P33" si="72">IF(COUNT(P31:P32)=0,"",SUM(P31:P32))</f>
        <v/>
      </c>
      <c r="R33" s="225" t="s">
        <v>414</v>
      </c>
    </row>
    <row r="34" spans="3:18" ht="42.75" customHeight="1">
      <c r="C34" s="536" t="s">
        <v>208</v>
      </c>
      <c r="D34" s="125"/>
      <c r="E34" s="125"/>
      <c r="F34" s="125"/>
      <c r="G34" s="243"/>
      <c r="H34" s="243"/>
      <c r="I34" s="243"/>
      <c r="J34" s="243"/>
      <c r="K34" s="243"/>
      <c r="L34" s="243"/>
      <c r="M34" s="243"/>
      <c r="N34" s="243"/>
      <c r="O34" s="243"/>
      <c r="P34" s="243"/>
    </row>
    <row r="35" spans="3:18" ht="42.75" customHeight="1">
      <c r="C35" s="537"/>
      <c r="D35" s="125"/>
      <c r="E35" s="125"/>
      <c r="F35" s="125"/>
      <c r="G35" s="243"/>
      <c r="H35" s="243"/>
      <c r="I35" s="243"/>
      <c r="J35" s="243"/>
      <c r="K35" s="243"/>
      <c r="L35" s="243"/>
      <c r="M35" s="243"/>
      <c r="N35" s="243"/>
      <c r="O35" s="243"/>
      <c r="P35" s="243"/>
    </row>
    <row r="36" spans="3:18" ht="42.75" customHeight="1">
      <c r="C36" s="538"/>
      <c r="D36" s="244" t="s">
        <v>195</v>
      </c>
      <c r="E36" s="124"/>
      <c r="F36" s="124"/>
      <c r="G36" s="243" t="str">
        <f>IF(COUNT(G34:G35)=0,"",SUM(G34:G35))</f>
        <v/>
      </c>
      <c r="H36" s="243" t="str">
        <f t="shared" ref="H36" si="73">IF(COUNT(H34:H35)=0,"",SUM(H34:H35))</f>
        <v/>
      </c>
      <c r="I36" s="243" t="str">
        <f t="shared" ref="I36" si="74">IF(COUNT(I34:I35)=0,"",SUM(I34:I35))</f>
        <v/>
      </c>
      <c r="J36" s="243" t="str">
        <f t="shared" ref="J36" si="75">IF(COUNT(J34:J35)=0,"",SUM(J34:J35))</f>
        <v/>
      </c>
      <c r="K36" s="243" t="str">
        <f t="shared" ref="K36" si="76">IF(COUNT(K34:K35)=0,"",SUM(K34:K35))</f>
        <v/>
      </c>
      <c r="L36" s="243" t="str">
        <f t="shared" ref="L36" si="77">IF(COUNT(L34:L35)=0,"",SUM(L34:L35))</f>
        <v/>
      </c>
      <c r="M36" s="243" t="str">
        <f t="shared" ref="M36" si="78">IF(COUNT(M34:M35)=0,"",SUM(M34:M35))</f>
        <v/>
      </c>
      <c r="N36" s="243" t="str">
        <f t="shared" ref="N36" si="79">IF(COUNT(N34:N35)=0,"",SUM(N34:N35))</f>
        <v/>
      </c>
      <c r="O36" s="243" t="str">
        <f t="shared" ref="O36" si="80">IF(COUNT(O34:O35)=0,"",SUM(O34:O35))</f>
        <v/>
      </c>
      <c r="P36" s="243" t="str">
        <f t="shared" ref="P36" si="81">IF(COUNT(P34:P35)=0,"",SUM(P34:P35))</f>
        <v/>
      </c>
      <c r="R36" s="225" t="s">
        <v>414</v>
      </c>
    </row>
    <row r="37" spans="3:18" ht="19.5" customHeight="1">
      <c r="C37" s="130" t="s">
        <v>342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</row>
    <row r="38" spans="3:18" ht="19.5" customHeight="1">
      <c r="C38" s="130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</row>
    <row r="39" spans="3:18" ht="19.5" customHeight="1">
      <c r="C39" s="130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</row>
    <row r="40" spans="3:18" ht="19.5" customHeight="1">
      <c r="C40" s="130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</row>
    <row r="41" spans="3:18" ht="19.5" customHeight="1">
      <c r="C41" s="130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</row>
    <row r="42" spans="3:18" ht="19.5" customHeight="1">
      <c r="C42" s="130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</row>
    <row r="43" spans="3:18" ht="19.5" customHeight="1">
      <c r="C43" s="130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</row>
    <row r="44" spans="3:18" ht="19.5" customHeight="1">
      <c r="C44" s="130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</row>
    <row r="45" spans="3:18" ht="19.5" customHeight="1">
      <c r="C45" s="130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</row>
    <row r="46" spans="3:18" ht="19.5" customHeight="1">
      <c r="C46" s="130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</row>
    <row r="47" spans="3:18" ht="19.5" customHeight="1"/>
  </sheetData>
  <mergeCells count="10">
    <mergeCell ref="C10:C12"/>
    <mergeCell ref="C13:C15"/>
    <mergeCell ref="C16:C18"/>
    <mergeCell ref="C19:C21"/>
    <mergeCell ref="C7:C9"/>
    <mergeCell ref="C22:C24"/>
    <mergeCell ref="C25:C27"/>
    <mergeCell ref="C28:C30"/>
    <mergeCell ref="C31:C33"/>
    <mergeCell ref="C34:C36"/>
  </mergeCells>
  <phoneticPr fontId="11"/>
  <printOptions horizontalCentered="1"/>
  <pageMargins left="0.59055118110236227" right="0.59055118110236227" top="0.78740157480314965" bottom="0.39370078740157483" header="0.19685039370078741" footer="0.19685039370078741"/>
  <pageSetup paperSize="9" scale="50" pageOrder="overThenDown" orientation="portrait" r:id="rId1"/>
  <headerFooter>
    <oddFooter>&amp;C&amp;"ＭＳ 明朝,標準"&amp;14- &amp;P-2 -</oddFooter>
  </headerFooter>
  <colBreaks count="1" manualBreakCount="1">
    <brk id="9" min="2" max="4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リスト!$D$4:$D$12</xm:f>
          </x14:formula1>
          <xm:sqref>E7:F8 E10:F11 E13:F14 E16:F17 E19:F20 E22:F23 E25:F26 E28:F29 E31:F32 E34:F35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47"/>
  <sheetViews>
    <sheetView showGridLines="0" view="pageBreakPreview" zoomScale="50" zoomScaleNormal="100" zoomScaleSheetLayoutView="50" workbookViewId="0">
      <selection activeCell="B3" sqref="B3"/>
    </sheetView>
  </sheetViews>
  <sheetFormatPr defaultColWidth="9.33203125" defaultRowHeight="17.25"/>
  <cols>
    <col min="1" max="2" width="2.83203125" style="122" customWidth="1"/>
    <col min="3" max="6" width="34.1640625" style="122" customWidth="1"/>
    <col min="7" max="16" width="27.5" style="122" customWidth="1"/>
    <col min="17" max="17" width="2.83203125" style="122" customWidth="1"/>
    <col min="18" max="16384" width="9.33203125" style="122"/>
  </cols>
  <sheetData>
    <row r="1" spans="2:18" ht="21">
      <c r="B1" s="3" t="s">
        <v>437</v>
      </c>
      <c r="F1" s="15"/>
      <c r="G1" s="171"/>
    </row>
    <row r="2" spans="2:18" ht="30.75" customHeight="1"/>
    <row r="3" spans="2:18">
      <c r="C3" s="129" t="s">
        <v>430</v>
      </c>
      <c r="E3" s="140"/>
    </row>
    <row r="4" spans="2:18" ht="21.95" customHeight="1">
      <c r="C4" s="129"/>
      <c r="E4" s="133"/>
    </row>
    <row r="5" spans="2:18" ht="21.95" customHeight="1">
      <c r="C5" s="128" t="s">
        <v>436</v>
      </c>
      <c r="D5" s="127"/>
      <c r="E5" s="39" t="s">
        <v>397</v>
      </c>
      <c r="F5" s="127"/>
      <c r="G5" s="127"/>
      <c r="H5" s="126"/>
      <c r="I5" s="126"/>
      <c r="P5" s="81" t="s">
        <v>124</v>
      </c>
    </row>
    <row r="6" spans="2:18" ht="42.75" customHeight="1">
      <c r="C6" s="229" t="s">
        <v>199</v>
      </c>
      <c r="D6" s="229" t="s">
        <v>198</v>
      </c>
      <c r="E6" s="229" t="s">
        <v>197</v>
      </c>
      <c r="F6" s="229" t="s">
        <v>196</v>
      </c>
      <c r="G6" s="19">
        <f>DATE(様式一覧!D3,1,1)</f>
        <v>42370</v>
      </c>
      <c r="H6" s="19">
        <f>DATE(様式一覧!D3+1,1,1)</f>
        <v>42736</v>
      </c>
      <c r="I6" s="19">
        <f>DATE(様式一覧!D3+2,1,1)</f>
        <v>43101</v>
      </c>
      <c r="J6" s="19">
        <f>DATE(様式一覧!D3+3,1,1)</f>
        <v>43466</v>
      </c>
      <c r="K6" s="19">
        <f>DATE(様式一覧!D3+4,1,1)</f>
        <v>43831</v>
      </c>
      <c r="L6" s="19">
        <f>DATE(様式一覧!D3+5,1,1)</f>
        <v>44197</v>
      </c>
      <c r="M6" s="19">
        <f>DATE(様式一覧!D3+6,1,1)</f>
        <v>44562</v>
      </c>
      <c r="N6" s="19">
        <f>DATE(様式一覧!D3+7,1,1)</f>
        <v>44927</v>
      </c>
      <c r="O6" s="19">
        <f>DATE(様式一覧!D3+8,1,1)</f>
        <v>45292</v>
      </c>
      <c r="P6" s="19">
        <f>DATE(様式一覧!D3+9,1,1)</f>
        <v>45658</v>
      </c>
    </row>
    <row r="7" spans="2:18" ht="42.75" customHeight="1">
      <c r="C7" s="536" t="s">
        <v>345</v>
      </c>
      <c r="D7" s="125"/>
      <c r="E7" s="125"/>
      <c r="F7" s="125"/>
      <c r="G7" s="243"/>
      <c r="H7" s="243"/>
      <c r="I7" s="243"/>
      <c r="J7" s="243"/>
      <c r="K7" s="243"/>
      <c r="L7" s="243"/>
      <c r="M7" s="243"/>
      <c r="N7" s="243"/>
      <c r="O7" s="243"/>
      <c r="P7" s="243"/>
    </row>
    <row r="8" spans="2:18" ht="42.75" customHeight="1">
      <c r="C8" s="537"/>
      <c r="D8" s="125"/>
      <c r="E8" s="125"/>
      <c r="F8" s="125"/>
      <c r="G8" s="243"/>
      <c r="H8" s="243"/>
      <c r="I8" s="243"/>
      <c r="J8" s="243"/>
      <c r="K8" s="243"/>
      <c r="L8" s="243"/>
      <c r="M8" s="243"/>
      <c r="N8" s="243"/>
      <c r="O8" s="243"/>
      <c r="P8" s="243"/>
    </row>
    <row r="9" spans="2:18" ht="42.75" customHeight="1">
      <c r="C9" s="538"/>
      <c r="D9" s="244" t="s">
        <v>195</v>
      </c>
      <c r="E9" s="124"/>
      <c r="F9" s="124"/>
      <c r="G9" s="243" t="str">
        <f t="shared" ref="G9:P9" si="0">IF(COUNT(G7:G8)=0,"",SUM(G7:G8))</f>
        <v/>
      </c>
      <c r="H9" s="243" t="str">
        <f t="shared" si="0"/>
        <v/>
      </c>
      <c r="I9" s="243" t="str">
        <f t="shared" si="0"/>
        <v/>
      </c>
      <c r="J9" s="243" t="str">
        <f t="shared" si="0"/>
        <v/>
      </c>
      <c r="K9" s="243" t="str">
        <f t="shared" si="0"/>
        <v/>
      </c>
      <c r="L9" s="243" t="str">
        <f t="shared" si="0"/>
        <v/>
      </c>
      <c r="M9" s="243" t="str">
        <f t="shared" si="0"/>
        <v/>
      </c>
      <c r="N9" s="243" t="str">
        <f t="shared" si="0"/>
        <v/>
      </c>
      <c r="O9" s="243" t="str">
        <f t="shared" si="0"/>
        <v/>
      </c>
      <c r="P9" s="243" t="str">
        <f t="shared" si="0"/>
        <v/>
      </c>
      <c r="R9" s="225" t="s">
        <v>414</v>
      </c>
    </row>
    <row r="10" spans="2:18" ht="42.75" customHeight="1">
      <c r="C10" s="539" t="s">
        <v>202</v>
      </c>
      <c r="D10" s="125"/>
      <c r="E10" s="125"/>
      <c r="F10" s="125"/>
      <c r="G10" s="243"/>
      <c r="H10" s="243"/>
      <c r="I10" s="243"/>
      <c r="J10" s="243"/>
      <c r="K10" s="243"/>
      <c r="L10" s="243"/>
      <c r="M10" s="243"/>
      <c r="N10" s="243"/>
      <c r="O10" s="243"/>
      <c r="P10" s="243"/>
    </row>
    <row r="11" spans="2:18" ht="42.75" customHeight="1">
      <c r="C11" s="539"/>
      <c r="D11" s="125"/>
      <c r="E11" s="125"/>
      <c r="F11" s="125"/>
      <c r="G11" s="243"/>
      <c r="H11" s="243"/>
      <c r="I11" s="243"/>
      <c r="J11" s="243"/>
      <c r="K11" s="243"/>
      <c r="L11" s="243"/>
      <c r="M11" s="243"/>
      <c r="N11" s="243"/>
      <c r="O11" s="243"/>
      <c r="P11" s="243"/>
    </row>
    <row r="12" spans="2:18" ht="42.75" customHeight="1">
      <c r="C12" s="539"/>
      <c r="D12" s="244" t="s">
        <v>195</v>
      </c>
      <c r="E12" s="124"/>
      <c r="F12" s="124"/>
      <c r="G12" s="243" t="str">
        <f>IF(COUNT(G10:G11)=0,"",SUM(G10:G11))</f>
        <v/>
      </c>
      <c r="H12" s="243" t="str">
        <f t="shared" ref="H12:P12" si="1">IF(COUNT(H10:H11)=0,"",SUM(H10:H11))</f>
        <v/>
      </c>
      <c r="I12" s="243" t="str">
        <f t="shared" si="1"/>
        <v/>
      </c>
      <c r="J12" s="243" t="str">
        <f t="shared" si="1"/>
        <v/>
      </c>
      <c r="K12" s="243" t="str">
        <f t="shared" si="1"/>
        <v/>
      </c>
      <c r="L12" s="243" t="str">
        <f t="shared" si="1"/>
        <v/>
      </c>
      <c r="M12" s="243" t="str">
        <f t="shared" si="1"/>
        <v/>
      </c>
      <c r="N12" s="243" t="str">
        <f t="shared" si="1"/>
        <v/>
      </c>
      <c r="O12" s="243" t="str">
        <f t="shared" si="1"/>
        <v/>
      </c>
      <c r="P12" s="243" t="str">
        <f t="shared" si="1"/>
        <v/>
      </c>
      <c r="R12" s="225" t="s">
        <v>414</v>
      </c>
    </row>
    <row r="13" spans="2:18" ht="42.75" customHeight="1">
      <c r="C13" s="536" t="s">
        <v>201</v>
      </c>
      <c r="D13" s="125"/>
      <c r="E13" s="125"/>
      <c r="F13" s="125"/>
      <c r="G13" s="243"/>
      <c r="H13" s="243"/>
      <c r="I13" s="243"/>
      <c r="J13" s="243"/>
      <c r="K13" s="243"/>
      <c r="L13" s="243"/>
      <c r="M13" s="243"/>
      <c r="N13" s="243"/>
      <c r="O13" s="243"/>
      <c r="P13" s="243"/>
    </row>
    <row r="14" spans="2:18" ht="42.75" customHeight="1">
      <c r="C14" s="537"/>
      <c r="D14" s="125"/>
      <c r="E14" s="125"/>
      <c r="F14" s="125"/>
      <c r="G14" s="243"/>
      <c r="H14" s="243"/>
      <c r="I14" s="243"/>
      <c r="J14" s="243"/>
      <c r="K14" s="243"/>
      <c r="L14" s="243"/>
      <c r="M14" s="243"/>
      <c r="N14" s="243"/>
      <c r="O14" s="243"/>
      <c r="P14" s="243"/>
    </row>
    <row r="15" spans="2:18" ht="42.75" customHeight="1">
      <c r="C15" s="538"/>
      <c r="D15" s="244" t="s">
        <v>195</v>
      </c>
      <c r="E15" s="124"/>
      <c r="F15" s="124"/>
      <c r="G15" s="243" t="str">
        <f>IF(COUNT(G13:G14)=0,"",SUM(G13:G14))</f>
        <v/>
      </c>
      <c r="H15" s="243" t="str">
        <f t="shared" ref="H15:P15" si="2">IF(COUNT(H13:H14)=0,"",SUM(H13:H14))</f>
        <v/>
      </c>
      <c r="I15" s="243" t="str">
        <f t="shared" si="2"/>
        <v/>
      </c>
      <c r="J15" s="243" t="str">
        <f t="shared" si="2"/>
        <v/>
      </c>
      <c r="K15" s="243" t="str">
        <f t="shared" si="2"/>
        <v/>
      </c>
      <c r="L15" s="243" t="str">
        <f t="shared" si="2"/>
        <v/>
      </c>
      <c r="M15" s="243" t="str">
        <f t="shared" si="2"/>
        <v/>
      </c>
      <c r="N15" s="243" t="str">
        <f t="shared" si="2"/>
        <v/>
      </c>
      <c r="O15" s="243" t="str">
        <f t="shared" si="2"/>
        <v/>
      </c>
      <c r="P15" s="243" t="str">
        <f t="shared" si="2"/>
        <v/>
      </c>
      <c r="R15" s="225" t="s">
        <v>414</v>
      </c>
    </row>
    <row r="16" spans="2:18" ht="42.75" customHeight="1">
      <c r="C16" s="536" t="s">
        <v>203</v>
      </c>
      <c r="D16" s="125"/>
      <c r="E16" s="125"/>
      <c r="F16" s="125"/>
      <c r="G16" s="243"/>
      <c r="H16" s="243"/>
      <c r="I16" s="243"/>
      <c r="J16" s="243"/>
      <c r="K16" s="243"/>
      <c r="L16" s="243"/>
      <c r="M16" s="243"/>
      <c r="N16" s="243"/>
      <c r="O16" s="243"/>
      <c r="P16" s="243"/>
    </row>
    <row r="17" spans="3:18" ht="42.75" customHeight="1">
      <c r="C17" s="537"/>
      <c r="D17" s="125"/>
      <c r="E17" s="125"/>
      <c r="F17" s="125"/>
      <c r="G17" s="243"/>
      <c r="H17" s="243"/>
      <c r="I17" s="243"/>
      <c r="J17" s="243"/>
      <c r="K17" s="243"/>
      <c r="L17" s="243"/>
      <c r="M17" s="243"/>
      <c r="N17" s="243"/>
      <c r="O17" s="243"/>
      <c r="P17" s="243"/>
    </row>
    <row r="18" spans="3:18" ht="42.75" customHeight="1">
      <c r="C18" s="538"/>
      <c r="D18" s="244" t="s">
        <v>195</v>
      </c>
      <c r="E18" s="124"/>
      <c r="F18" s="124"/>
      <c r="G18" s="243" t="str">
        <f>IF(COUNT(G16:G17)=0,"",SUM(G16:G17))</f>
        <v/>
      </c>
      <c r="H18" s="243" t="str">
        <f t="shared" ref="H18:P18" si="3">IF(COUNT(H16:H17)=0,"",SUM(H16:H17))</f>
        <v/>
      </c>
      <c r="I18" s="243" t="str">
        <f t="shared" si="3"/>
        <v/>
      </c>
      <c r="J18" s="243" t="str">
        <f t="shared" si="3"/>
        <v/>
      </c>
      <c r="K18" s="243" t="str">
        <f t="shared" si="3"/>
        <v/>
      </c>
      <c r="L18" s="243" t="str">
        <f t="shared" si="3"/>
        <v/>
      </c>
      <c r="M18" s="243" t="str">
        <f t="shared" si="3"/>
        <v/>
      </c>
      <c r="N18" s="243" t="str">
        <f t="shared" si="3"/>
        <v/>
      </c>
      <c r="O18" s="243" t="str">
        <f t="shared" si="3"/>
        <v/>
      </c>
      <c r="P18" s="243" t="str">
        <f t="shared" si="3"/>
        <v/>
      </c>
      <c r="R18" s="225" t="s">
        <v>414</v>
      </c>
    </row>
    <row r="19" spans="3:18" ht="42.75" customHeight="1">
      <c r="C19" s="536" t="s">
        <v>200</v>
      </c>
      <c r="D19" s="125"/>
      <c r="E19" s="125"/>
      <c r="F19" s="125"/>
      <c r="G19" s="243"/>
      <c r="H19" s="243"/>
      <c r="I19" s="243"/>
      <c r="J19" s="243"/>
      <c r="K19" s="243"/>
      <c r="L19" s="243"/>
      <c r="M19" s="243"/>
      <c r="N19" s="243"/>
      <c r="O19" s="243"/>
      <c r="P19" s="243"/>
    </row>
    <row r="20" spans="3:18" ht="42.75" customHeight="1">
      <c r="C20" s="537"/>
      <c r="D20" s="125"/>
      <c r="E20" s="125"/>
      <c r="F20" s="125"/>
      <c r="G20" s="243"/>
      <c r="H20" s="243"/>
      <c r="I20" s="243"/>
      <c r="J20" s="243"/>
      <c r="K20" s="243"/>
      <c r="L20" s="243"/>
      <c r="M20" s="243"/>
      <c r="N20" s="243"/>
      <c r="O20" s="243"/>
      <c r="P20" s="243"/>
    </row>
    <row r="21" spans="3:18" ht="42.75" customHeight="1">
      <c r="C21" s="538"/>
      <c r="D21" s="244" t="s">
        <v>195</v>
      </c>
      <c r="E21" s="124"/>
      <c r="F21" s="124"/>
      <c r="G21" s="243" t="str">
        <f>IF(COUNT(G19:G20)=0,"",SUM(G19:G20))</f>
        <v/>
      </c>
      <c r="H21" s="243" t="str">
        <f t="shared" ref="H21:P21" si="4">IF(COUNT(H19:H20)=0,"",SUM(H19:H20))</f>
        <v/>
      </c>
      <c r="I21" s="243" t="str">
        <f t="shared" si="4"/>
        <v/>
      </c>
      <c r="J21" s="243" t="str">
        <f t="shared" si="4"/>
        <v/>
      </c>
      <c r="K21" s="243" t="str">
        <f t="shared" si="4"/>
        <v/>
      </c>
      <c r="L21" s="243" t="str">
        <f t="shared" si="4"/>
        <v/>
      </c>
      <c r="M21" s="243" t="str">
        <f t="shared" si="4"/>
        <v/>
      </c>
      <c r="N21" s="243" t="str">
        <f t="shared" si="4"/>
        <v/>
      </c>
      <c r="O21" s="243" t="str">
        <f t="shared" si="4"/>
        <v/>
      </c>
      <c r="P21" s="243" t="str">
        <f t="shared" si="4"/>
        <v/>
      </c>
      <c r="R21" s="225" t="s">
        <v>414</v>
      </c>
    </row>
    <row r="22" spans="3:18" ht="42.75" customHeight="1">
      <c r="C22" s="536" t="s">
        <v>204</v>
      </c>
      <c r="D22" s="125"/>
      <c r="E22" s="125"/>
      <c r="F22" s="125"/>
      <c r="G22" s="243"/>
      <c r="H22" s="243"/>
      <c r="I22" s="243"/>
      <c r="J22" s="243"/>
      <c r="K22" s="243"/>
      <c r="L22" s="243"/>
      <c r="M22" s="243"/>
      <c r="N22" s="243"/>
      <c r="O22" s="243"/>
      <c r="P22" s="243"/>
    </row>
    <row r="23" spans="3:18" ht="42.75" customHeight="1">
      <c r="C23" s="537"/>
      <c r="D23" s="125"/>
      <c r="E23" s="125"/>
      <c r="F23" s="125"/>
      <c r="G23" s="243"/>
      <c r="H23" s="243"/>
      <c r="I23" s="243"/>
      <c r="J23" s="243"/>
      <c r="K23" s="243"/>
      <c r="L23" s="243"/>
      <c r="M23" s="243"/>
      <c r="N23" s="243"/>
      <c r="O23" s="243"/>
      <c r="P23" s="243"/>
    </row>
    <row r="24" spans="3:18" ht="42.75" customHeight="1">
      <c r="C24" s="538"/>
      <c r="D24" s="244" t="s">
        <v>195</v>
      </c>
      <c r="E24" s="124"/>
      <c r="F24" s="124"/>
      <c r="G24" s="243" t="str">
        <f>IF(COUNT(G22:G23)=0,"",SUM(G22:G23))</f>
        <v/>
      </c>
      <c r="H24" s="243" t="str">
        <f t="shared" ref="H24:P24" si="5">IF(COUNT(H22:H23)=0,"",SUM(H22:H23))</f>
        <v/>
      </c>
      <c r="I24" s="243" t="str">
        <f t="shared" si="5"/>
        <v/>
      </c>
      <c r="J24" s="243" t="str">
        <f t="shared" si="5"/>
        <v/>
      </c>
      <c r="K24" s="243" t="str">
        <f t="shared" si="5"/>
        <v/>
      </c>
      <c r="L24" s="243" t="str">
        <f t="shared" si="5"/>
        <v/>
      </c>
      <c r="M24" s="243" t="str">
        <f t="shared" si="5"/>
        <v/>
      </c>
      <c r="N24" s="243" t="str">
        <f t="shared" si="5"/>
        <v/>
      </c>
      <c r="O24" s="243" t="str">
        <f t="shared" si="5"/>
        <v/>
      </c>
      <c r="P24" s="243" t="str">
        <f t="shared" si="5"/>
        <v/>
      </c>
      <c r="R24" s="225" t="s">
        <v>414</v>
      </c>
    </row>
    <row r="25" spans="3:18" ht="42.75" customHeight="1">
      <c r="C25" s="536" t="s">
        <v>205</v>
      </c>
      <c r="D25" s="125"/>
      <c r="E25" s="125"/>
      <c r="F25" s="125"/>
      <c r="G25" s="243"/>
      <c r="H25" s="243"/>
      <c r="I25" s="243"/>
      <c r="J25" s="243"/>
      <c r="K25" s="243"/>
      <c r="L25" s="243"/>
      <c r="M25" s="243"/>
      <c r="N25" s="243"/>
      <c r="O25" s="243"/>
      <c r="P25" s="243"/>
    </row>
    <row r="26" spans="3:18" ht="42.75" customHeight="1">
      <c r="C26" s="537"/>
      <c r="D26" s="125"/>
      <c r="E26" s="125"/>
      <c r="F26" s="125"/>
      <c r="G26" s="243"/>
      <c r="H26" s="243"/>
      <c r="I26" s="243"/>
      <c r="J26" s="243"/>
      <c r="K26" s="243"/>
      <c r="L26" s="243"/>
      <c r="M26" s="243"/>
      <c r="N26" s="243"/>
      <c r="O26" s="243"/>
      <c r="P26" s="243"/>
    </row>
    <row r="27" spans="3:18" ht="42.75" customHeight="1">
      <c r="C27" s="538"/>
      <c r="D27" s="244" t="s">
        <v>195</v>
      </c>
      <c r="E27" s="124"/>
      <c r="F27" s="124"/>
      <c r="G27" s="243" t="str">
        <f>IF(COUNT(G25:G26)=0,"",SUM(G25:G26))</f>
        <v/>
      </c>
      <c r="H27" s="243" t="str">
        <f t="shared" ref="H27:P27" si="6">IF(COUNT(H25:H26)=0,"",SUM(H25:H26))</f>
        <v/>
      </c>
      <c r="I27" s="243" t="str">
        <f t="shared" si="6"/>
        <v/>
      </c>
      <c r="J27" s="243" t="str">
        <f t="shared" si="6"/>
        <v/>
      </c>
      <c r="K27" s="243" t="str">
        <f t="shared" si="6"/>
        <v/>
      </c>
      <c r="L27" s="243" t="str">
        <f t="shared" si="6"/>
        <v/>
      </c>
      <c r="M27" s="243" t="str">
        <f t="shared" si="6"/>
        <v/>
      </c>
      <c r="N27" s="243" t="str">
        <f t="shared" si="6"/>
        <v/>
      </c>
      <c r="O27" s="243" t="str">
        <f t="shared" si="6"/>
        <v/>
      </c>
      <c r="P27" s="243" t="str">
        <f t="shared" si="6"/>
        <v/>
      </c>
      <c r="R27" s="225" t="s">
        <v>414</v>
      </c>
    </row>
    <row r="28" spans="3:18" ht="42.75" customHeight="1">
      <c r="C28" s="536" t="s">
        <v>206</v>
      </c>
      <c r="D28" s="125"/>
      <c r="E28" s="125"/>
      <c r="F28" s="125"/>
      <c r="G28" s="243"/>
      <c r="H28" s="243"/>
      <c r="I28" s="243"/>
      <c r="J28" s="243"/>
      <c r="K28" s="243"/>
      <c r="L28" s="243"/>
      <c r="M28" s="243"/>
      <c r="N28" s="243"/>
      <c r="O28" s="243"/>
      <c r="P28" s="243"/>
    </row>
    <row r="29" spans="3:18" ht="42.75" customHeight="1">
      <c r="C29" s="537"/>
      <c r="D29" s="125"/>
      <c r="E29" s="125"/>
      <c r="F29" s="125"/>
      <c r="G29" s="243"/>
      <c r="H29" s="243"/>
      <c r="I29" s="243"/>
      <c r="J29" s="243"/>
      <c r="K29" s="243"/>
      <c r="L29" s="243"/>
      <c r="M29" s="243"/>
      <c r="N29" s="243"/>
      <c r="O29" s="243"/>
      <c r="P29" s="243"/>
    </row>
    <row r="30" spans="3:18" ht="42.75" customHeight="1">
      <c r="C30" s="538"/>
      <c r="D30" s="244" t="s">
        <v>195</v>
      </c>
      <c r="E30" s="124"/>
      <c r="F30" s="124"/>
      <c r="G30" s="243" t="str">
        <f>IF(COUNT(G28:G29)=0,"",SUM(G28:G29))</f>
        <v/>
      </c>
      <c r="H30" s="243" t="str">
        <f t="shared" ref="H30:P30" si="7">IF(COUNT(H28:H29)=0,"",SUM(H28:H29))</f>
        <v/>
      </c>
      <c r="I30" s="243" t="str">
        <f t="shared" si="7"/>
        <v/>
      </c>
      <c r="J30" s="243" t="str">
        <f t="shared" si="7"/>
        <v/>
      </c>
      <c r="K30" s="243" t="str">
        <f t="shared" si="7"/>
        <v/>
      </c>
      <c r="L30" s="243" t="str">
        <f t="shared" si="7"/>
        <v/>
      </c>
      <c r="M30" s="243" t="str">
        <f t="shared" si="7"/>
        <v/>
      </c>
      <c r="N30" s="243" t="str">
        <f t="shared" si="7"/>
        <v/>
      </c>
      <c r="O30" s="243" t="str">
        <f t="shared" si="7"/>
        <v/>
      </c>
      <c r="P30" s="243" t="str">
        <f t="shared" si="7"/>
        <v/>
      </c>
      <c r="R30" s="225" t="s">
        <v>414</v>
      </c>
    </row>
    <row r="31" spans="3:18" ht="42.75" customHeight="1">
      <c r="C31" s="536" t="s">
        <v>207</v>
      </c>
      <c r="D31" s="125"/>
      <c r="E31" s="125"/>
      <c r="F31" s="125"/>
      <c r="G31" s="243"/>
      <c r="H31" s="243"/>
      <c r="I31" s="243"/>
      <c r="J31" s="243"/>
      <c r="K31" s="243"/>
      <c r="L31" s="243"/>
      <c r="M31" s="243"/>
      <c r="N31" s="243"/>
      <c r="O31" s="243"/>
      <c r="P31" s="243"/>
    </row>
    <row r="32" spans="3:18" ht="42.75" customHeight="1">
      <c r="C32" s="537"/>
      <c r="D32" s="125"/>
      <c r="E32" s="125"/>
      <c r="F32" s="125"/>
      <c r="G32" s="243"/>
      <c r="H32" s="243"/>
      <c r="I32" s="243"/>
      <c r="J32" s="243"/>
      <c r="K32" s="243"/>
      <c r="L32" s="243"/>
      <c r="M32" s="243"/>
      <c r="N32" s="243"/>
      <c r="O32" s="243"/>
      <c r="P32" s="243"/>
    </row>
    <row r="33" spans="3:18" ht="42.75" customHeight="1">
      <c r="C33" s="538"/>
      <c r="D33" s="244" t="s">
        <v>195</v>
      </c>
      <c r="E33" s="124"/>
      <c r="F33" s="124"/>
      <c r="G33" s="243" t="str">
        <f>IF(COUNT(G31:G32)=0,"",SUM(G31:G32))</f>
        <v/>
      </c>
      <c r="H33" s="243" t="str">
        <f t="shared" ref="H33:P33" si="8">IF(COUNT(H31:H32)=0,"",SUM(H31:H32))</f>
        <v/>
      </c>
      <c r="I33" s="243" t="str">
        <f t="shared" si="8"/>
        <v/>
      </c>
      <c r="J33" s="243" t="str">
        <f t="shared" si="8"/>
        <v/>
      </c>
      <c r="K33" s="243" t="str">
        <f t="shared" si="8"/>
        <v/>
      </c>
      <c r="L33" s="243" t="str">
        <f t="shared" si="8"/>
        <v/>
      </c>
      <c r="M33" s="243" t="str">
        <f t="shared" si="8"/>
        <v/>
      </c>
      <c r="N33" s="243" t="str">
        <f t="shared" si="8"/>
        <v/>
      </c>
      <c r="O33" s="243" t="str">
        <f t="shared" si="8"/>
        <v/>
      </c>
      <c r="P33" s="243" t="str">
        <f t="shared" si="8"/>
        <v/>
      </c>
      <c r="R33" s="225" t="s">
        <v>414</v>
      </c>
    </row>
    <row r="34" spans="3:18" ht="42.75" customHeight="1">
      <c r="C34" s="536" t="s">
        <v>208</v>
      </c>
      <c r="D34" s="125"/>
      <c r="E34" s="125"/>
      <c r="F34" s="125"/>
      <c r="G34" s="243"/>
      <c r="H34" s="243"/>
      <c r="I34" s="243"/>
      <c r="J34" s="243"/>
      <c r="K34" s="243"/>
      <c r="L34" s="243"/>
      <c r="M34" s="243"/>
      <c r="N34" s="243"/>
      <c r="O34" s="243"/>
      <c r="P34" s="243"/>
    </row>
    <row r="35" spans="3:18" ht="42.75" customHeight="1">
      <c r="C35" s="537"/>
      <c r="D35" s="125"/>
      <c r="E35" s="125"/>
      <c r="F35" s="125"/>
      <c r="G35" s="243"/>
      <c r="H35" s="243"/>
      <c r="I35" s="243"/>
      <c r="J35" s="243"/>
      <c r="K35" s="243"/>
      <c r="L35" s="243"/>
      <c r="M35" s="243"/>
      <c r="N35" s="243"/>
      <c r="O35" s="243"/>
      <c r="P35" s="243"/>
    </row>
    <row r="36" spans="3:18" ht="42.75" customHeight="1">
      <c r="C36" s="538"/>
      <c r="D36" s="244" t="s">
        <v>195</v>
      </c>
      <c r="E36" s="124"/>
      <c r="F36" s="124"/>
      <c r="G36" s="243" t="str">
        <f>IF(COUNT(G34:G35)=0,"",SUM(G34:G35))</f>
        <v/>
      </c>
      <c r="H36" s="243" t="str">
        <f t="shared" ref="H36:P36" si="9">IF(COUNT(H34:H35)=0,"",SUM(H34:H35))</f>
        <v/>
      </c>
      <c r="I36" s="243" t="str">
        <f t="shared" si="9"/>
        <v/>
      </c>
      <c r="J36" s="243" t="str">
        <f t="shared" si="9"/>
        <v/>
      </c>
      <c r="K36" s="243" t="str">
        <f t="shared" si="9"/>
        <v/>
      </c>
      <c r="L36" s="243" t="str">
        <f t="shared" si="9"/>
        <v/>
      </c>
      <c r="M36" s="243" t="str">
        <f t="shared" si="9"/>
        <v/>
      </c>
      <c r="N36" s="243" t="str">
        <f t="shared" si="9"/>
        <v/>
      </c>
      <c r="O36" s="243" t="str">
        <f t="shared" si="9"/>
        <v/>
      </c>
      <c r="P36" s="243" t="str">
        <f t="shared" si="9"/>
        <v/>
      </c>
      <c r="R36" s="225" t="s">
        <v>414</v>
      </c>
    </row>
    <row r="37" spans="3:18" ht="19.5" customHeight="1">
      <c r="C37" s="130" t="s">
        <v>342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</row>
    <row r="38" spans="3:18" ht="19.5" customHeight="1">
      <c r="C38" s="130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</row>
    <row r="39" spans="3:18" ht="19.5" customHeight="1">
      <c r="C39" s="130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</row>
    <row r="40" spans="3:18" ht="19.5" customHeight="1">
      <c r="C40" s="130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</row>
    <row r="41" spans="3:18" ht="19.5" customHeight="1">
      <c r="C41" s="130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</row>
    <row r="42" spans="3:18" ht="19.5" customHeight="1">
      <c r="C42" s="130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</row>
    <row r="43" spans="3:18" ht="19.5" customHeight="1">
      <c r="C43" s="130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</row>
    <row r="44" spans="3:18" ht="19.5" customHeight="1">
      <c r="C44" s="130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</row>
    <row r="45" spans="3:18" ht="19.5" customHeight="1">
      <c r="C45" s="130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</row>
    <row r="46" spans="3:18" ht="19.5" customHeight="1">
      <c r="C46" s="130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</row>
    <row r="47" spans="3:18" ht="19.5" customHeight="1"/>
  </sheetData>
  <mergeCells count="10">
    <mergeCell ref="C25:C27"/>
    <mergeCell ref="C28:C30"/>
    <mergeCell ref="C31:C33"/>
    <mergeCell ref="C34:C36"/>
    <mergeCell ref="C7:C9"/>
    <mergeCell ref="C10:C12"/>
    <mergeCell ref="C13:C15"/>
    <mergeCell ref="C16:C18"/>
    <mergeCell ref="C19:C21"/>
    <mergeCell ref="C22:C24"/>
  </mergeCells>
  <phoneticPr fontId="11"/>
  <printOptions horizontalCentered="1"/>
  <pageMargins left="0.59055118110236227" right="0.59055118110236227" top="0.78740157480314965" bottom="0.39370078740157483" header="0.19685039370078741" footer="0.19685039370078741"/>
  <pageSetup paperSize="9" scale="50" pageOrder="overThenDown" orientation="portrait" r:id="rId1"/>
  <headerFooter>
    <oddFooter>&amp;C&amp;"ＭＳ 明朝,標準"&amp;14- &amp;P-2 -</oddFooter>
  </headerFooter>
  <colBreaks count="1" manualBreakCount="1">
    <brk id="9" min="2" max="4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リスト!$D$4:$D$12</xm:f>
          </x14:formula1>
          <xm:sqref>E7:F8 E10:F11 E13:F14 E16:F17 E19:F20 E22:F23 E25:F26 E28:F29 E31:F32 E34:F35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6"/>
  <sheetViews>
    <sheetView workbookViewId="0"/>
  </sheetViews>
  <sheetFormatPr defaultColWidth="9.33203125" defaultRowHeight="14.25"/>
  <cols>
    <col min="1" max="1" width="9.33203125" style="211"/>
    <col min="2" max="2" width="13.6640625" style="211" customWidth="1"/>
    <col min="3" max="3" width="3.83203125" style="211" customWidth="1"/>
    <col min="4" max="16384" width="9.33203125" style="211"/>
  </cols>
  <sheetData>
    <row r="1" spans="1:4">
      <c r="A1" s="211" t="s">
        <v>404</v>
      </c>
    </row>
    <row r="2" spans="1:4">
      <c r="A2" s="211" t="s">
        <v>405</v>
      </c>
      <c r="B2" s="212">
        <v>42502</v>
      </c>
      <c r="D2" s="211" t="s">
        <v>556</v>
      </c>
    </row>
    <row r="3" spans="1:4">
      <c r="A3" s="211" t="s">
        <v>574</v>
      </c>
      <c r="B3" s="212">
        <v>42514</v>
      </c>
      <c r="C3" s="212"/>
      <c r="D3" s="211" t="s">
        <v>576</v>
      </c>
    </row>
    <row r="4" spans="1:4">
      <c r="A4" s="211" t="s">
        <v>577</v>
      </c>
      <c r="B4" s="212">
        <v>42550</v>
      </c>
      <c r="D4" s="211" t="s">
        <v>580</v>
      </c>
    </row>
    <row r="5" spans="1:4">
      <c r="B5" s="212"/>
    </row>
    <row r="6" spans="1:4">
      <c r="B6" s="212"/>
    </row>
  </sheetData>
  <phoneticPr fontId="11"/>
  <pageMargins left="0.7" right="0.7" top="0.75" bottom="0.75" header="0.3" footer="0.3"/>
  <pageSetup paperSize="9" orientation="portrait" horizont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3"/>
  <sheetViews>
    <sheetView workbookViewId="0"/>
  </sheetViews>
  <sheetFormatPr defaultRowHeight="11.25"/>
  <cols>
    <col min="4" max="4" width="12.1640625" bestFit="1" customWidth="1"/>
  </cols>
  <sheetData>
    <row r="2" spans="2:6">
      <c r="B2" s="261" t="s">
        <v>425</v>
      </c>
      <c r="C2" s="261"/>
      <c r="D2" s="261" t="s">
        <v>426</v>
      </c>
      <c r="F2" t="s">
        <v>442</v>
      </c>
    </row>
    <row r="4" spans="2:6">
      <c r="B4" t="s">
        <v>423</v>
      </c>
      <c r="D4" t="s">
        <v>67</v>
      </c>
      <c r="F4" t="s">
        <v>443</v>
      </c>
    </row>
    <row r="5" spans="2:6">
      <c r="B5" t="s">
        <v>424</v>
      </c>
      <c r="D5" t="s">
        <v>66</v>
      </c>
      <c r="F5" t="s">
        <v>444</v>
      </c>
    </row>
    <row r="6" spans="2:6">
      <c r="D6" t="s">
        <v>68</v>
      </c>
      <c r="F6" t="s">
        <v>445</v>
      </c>
    </row>
    <row r="7" spans="2:6">
      <c r="D7" t="s">
        <v>71</v>
      </c>
      <c r="F7" t="s">
        <v>446</v>
      </c>
    </row>
    <row r="8" spans="2:6">
      <c r="D8" t="s">
        <v>72</v>
      </c>
      <c r="F8" t="s">
        <v>448</v>
      </c>
    </row>
    <row r="9" spans="2:6">
      <c r="D9" t="s">
        <v>73</v>
      </c>
      <c r="F9" t="s">
        <v>447</v>
      </c>
    </row>
    <row r="10" spans="2:6">
      <c r="D10" t="s">
        <v>74</v>
      </c>
    </row>
    <row r="11" spans="2:6">
      <c r="D11" t="s">
        <v>75</v>
      </c>
    </row>
    <row r="12" spans="2:6">
      <c r="D12" t="s">
        <v>76</v>
      </c>
    </row>
    <row r="13" spans="2:6">
      <c r="D13" t="s">
        <v>77</v>
      </c>
    </row>
  </sheetData>
  <phoneticPr fontId="1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T50"/>
  <sheetViews>
    <sheetView showGridLines="0" view="pageBreakPreview" zoomScale="46" zoomScaleNormal="70" zoomScaleSheetLayoutView="46" workbookViewId="0">
      <selection activeCell="B2" sqref="B2"/>
    </sheetView>
  </sheetViews>
  <sheetFormatPr defaultColWidth="9.33203125" defaultRowHeight="11.25" customHeight="1"/>
  <cols>
    <col min="1" max="2" width="2.83203125" style="152" customWidth="1"/>
    <col min="3" max="3" width="9.33203125" style="152" customWidth="1"/>
    <col min="4" max="5" width="30.83203125" style="152" customWidth="1"/>
    <col min="6" max="6" width="99.33203125" style="152" customWidth="1"/>
    <col min="7" max="7" width="9.5" style="152" customWidth="1"/>
    <col min="8" max="9" width="9.33203125" style="152" customWidth="1"/>
    <col min="10" max="11" width="2.83203125" style="152" customWidth="1"/>
    <col min="12" max="12" width="9.33203125" style="152" customWidth="1"/>
    <col min="13" max="14" width="30.83203125" style="152" customWidth="1"/>
    <col min="15" max="15" width="99.33203125" style="152" customWidth="1"/>
    <col min="16" max="16" width="9.5" style="152" customWidth="1"/>
    <col min="17" max="18" width="9.33203125" style="152" customWidth="1"/>
    <col min="19" max="20" width="2.83203125" style="152" customWidth="1"/>
    <col min="21" max="16384" width="9.33203125" style="152"/>
  </cols>
  <sheetData>
    <row r="2" spans="2:20" ht="11.25" customHeight="1">
      <c r="B2" s="153"/>
      <c r="C2" s="245"/>
      <c r="D2" s="245"/>
      <c r="E2" s="245"/>
      <c r="F2" s="245"/>
      <c r="G2" s="245"/>
      <c r="H2" s="245"/>
      <c r="I2" s="245"/>
      <c r="J2" s="245"/>
      <c r="K2" s="153"/>
      <c r="L2" s="153"/>
      <c r="M2" s="153"/>
      <c r="N2" s="153"/>
      <c r="O2" s="153"/>
      <c r="P2" s="153"/>
      <c r="Q2" s="153"/>
      <c r="R2" s="153"/>
      <c r="S2" s="153"/>
      <c r="T2" s="246"/>
    </row>
    <row r="3" spans="2:20" ht="33.75" customHeight="1">
      <c r="B3" s="153"/>
      <c r="C3" s="245"/>
      <c r="D3" s="245"/>
      <c r="E3" s="245"/>
      <c r="F3" s="245"/>
      <c r="G3" s="245"/>
      <c r="H3" s="245"/>
      <c r="I3" s="245"/>
      <c r="J3" s="245"/>
      <c r="K3" s="153"/>
      <c r="L3" s="153"/>
      <c r="M3" s="153"/>
      <c r="N3" s="153"/>
      <c r="O3" s="153"/>
      <c r="P3" s="153"/>
      <c r="Q3" s="153"/>
      <c r="R3" s="153"/>
      <c r="S3" s="153"/>
      <c r="T3" s="246"/>
    </row>
    <row r="4" spans="2:20" ht="33.75" customHeight="1">
      <c r="B4" s="153"/>
      <c r="C4" s="245"/>
      <c r="D4" s="245"/>
      <c r="E4" s="245"/>
      <c r="F4" s="245"/>
      <c r="G4" s="245"/>
      <c r="H4" s="245"/>
      <c r="I4" s="245"/>
      <c r="J4" s="245"/>
      <c r="K4" s="153"/>
      <c r="L4" s="153"/>
      <c r="M4" s="153"/>
      <c r="N4" s="153"/>
      <c r="O4" s="153"/>
      <c r="P4" s="153"/>
      <c r="Q4" s="153"/>
      <c r="R4" s="153"/>
      <c r="S4" s="153"/>
      <c r="T4" s="246"/>
    </row>
    <row r="5" spans="2:20" ht="33.75" customHeight="1">
      <c r="B5" s="153"/>
      <c r="C5" s="245"/>
      <c r="D5" s="245"/>
      <c r="E5" s="245"/>
      <c r="F5" s="245"/>
      <c r="G5" s="245"/>
      <c r="H5" s="245"/>
      <c r="I5" s="245"/>
      <c r="J5" s="245"/>
      <c r="K5" s="153"/>
      <c r="L5" s="153"/>
      <c r="M5" s="153"/>
      <c r="N5" s="153"/>
      <c r="O5" s="153"/>
      <c r="P5" s="153"/>
      <c r="Q5" s="153"/>
      <c r="R5" s="153"/>
      <c r="S5" s="153"/>
      <c r="T5" s="246"/>
    </row>
    <row r="6" spans="2:20" ht="33.75" customHeight="1">
      <c r="B6" s="153" t="s">
        <v>215</v>
      </c>
      <c r="C6" s="247"/>
      <c r="D6" s="248"/>
      <c r="E6" s="248"/>
      <c r="F6" s="248"/>
      <c r="G6" s="248"/>
      <c r="H6" s="248"/>
      <c r="I6" s="248"/>
      <c r="J6" s="245"/>
      <c r="K6" s="153" t="s">
        <v>215</v>
      </c>
      <c r="L6" s="151" t="s">
        <v>216</v>
      </c>
      <c r="M6" s="146"/>
      <c r="N6" s="146"/>
      <c r="O6" s="146"/>
      <c r="P6" s="146"/>
      <c r="Q6" s="146"/>
      <c r="R6" s="146"/>
      <c r="S6" s="153"/>
      <c r="T6" s="246"/>
    </row>
    <row r="7" spans="2:20" ht="33.75" customHeight="1">
      <c r="B7" s="153"/>
      <c r="C7" s="247"/>
      <c r="D7" s="248"/>
      <c r="E7" s="248"/>
      <c r="F7" s="248"/>
      <c r="G7" s="248"/>
      <c r="H7" s="248"/>
      <c r="I7" s="248"/>
      <c r="J7" s="245"/>
      <c r="K7" s="153"/>
      <c r="L7" s="151"/>
      <c r="M7" s="146"/>
      <c r="N7" s="146"/>
      <c r="O7" s="146"/>
      <c r="P7" s="146"/>
      <c r="Q7" s="146"/>
      <c r="R7" s="146"/>
      <c r="S7" s="153"/>
      <c r="T7" s="246"/>
    </row>
    <row r="8" spans="2:20" ht="33.75" customHeight="1">
      <c r="B8" s="153"/>
      <c r="C8" s="247"/>
      <c r="D8" s="248"/>
      <c r="E8" s="248"/>
      <c r="F8" s="248"/>
      <c r="G8" s="248"/>
      <c r="H8" s="248"/>
      <c r="I8" s="248"/>
      <c r="J8" s="245"/>
      <c r="K8" s="153"/>
      <c r="L8" s="151"/>
      <c r="M8" s="146"/>
      <c r="N8" s="146"/>
      <c r="O8" s="146"/>
      <c r="P8" s="146"/>
      <c r="Q8" s="146"/>
      <c r="R8" s="146"/>
      <c r="S8" s="153"/>
      <c r="T8" s="246"/>
    </row>
    <row r="9" spans="2:20" ht="33.75" customHeight="1">
      <c r="B9" s="153"/>
      <c r="C9" s="245"/>
      <c r="D9" s="245"/>
      <c r="E9" s="245"/>
      <c r="F9" s="245"/>
      <c r="G9" s="245"/>
      <c r="H9" s="245"/>
      <c r="I9" s="245"/>
      <c r="J9" s="245"/>
      <c r="K9" s="153"/>
      <c r="L9" s="153"/>
      <c r="M9" s="153"/>
      <c r="N9" s="153"/>
      <c r="O9" s="153"/>
      <c r="P9" s="153"/>
      <c r="Q9" s="153"/>
      <c r="R9" s="153"/>
      <c r="S9" s="153"/>
      <c r="T9" s="246"/>
    </row>
    <row r="10" spans="2:20" ht="33.75" customHeight="1">
      <c r="B10" s="153"/>
      <c r="C10" s="245"/>
      <c r="D10" s="245"/>
      <c r="E10" s="245"/>
      <c r="F10" s="245"/>
      <c r="G10" s="245"/>
      <c r="H10" s="245"/>
      <c r="I10" s="245"/>
      <c r="J10" s="245"/>
      <c r="K10" s="153"/>
      <c r="L10" s="153"/>
      <c r="M10" s="153"/>
      <c r="N10" s="153"/>
      <c r="O10" s="153"/>
      <c r="P10" s="153"/>
      <c r="Q10" s="153"/>
      <c r="R10" s="153"/>
      <c r="S10" s="153"/>
      <c r="T10" s="246"/>
    </row>
    <row r="11" spans="2:20" ht="33.75" customHeight="1">
      <c r="B11" s="153"/>
      <c r="C11" s="249"/>
      <c r="D11" s="250"/>
      <c r="E11" s="245"/>
      <c r="F11" s="245"/>
      <c r="G11" s="245"/>
      <c r="H11" s="245"/>
      <c r="I11" s="245"/>
      <c r="J11" s="245"/>
      <c r="K11" s="153"/>
      <c r="L11" s="155" t="s">
        <v>223</v>
      </c>
      <c r="M11" s="150"/>
      <c r="N11" s="153"/>
      <c r="O11" s="153"/>
      <c r="P11" s="153"/>
      <c r="Q11" s="153"/>
      <c r="R11" s="153"/>
      <c r="S11" s="153"/>
      <c r="T11" s="246"/>
    </row>
    <row r="12" spans="2:20" ht="33.75" customHeight="1">
      <c r="B12" s="153"/>
      <c r="C12" s="245"/>
      <c r="D12" s="245"/>
      <c r="E12" s="245"/>
      <c r="F12" s="251"/>
      <c r="G12" s="252"/>
      <c r="H12" s="253"/>
      <c r="I12" s="245"/>
      <c r="J12" s="245"/>
      <c r="K12" s="153"/>
      <c r="L12" s="153"/>
      <c r="M12" s="153" t="s">
        <v>45</v>
      </c>
      <c r="N12" s="153" t="s">
        <v>46</v>
      </c>
      <c r="O12" s="206" t="s">
        <v>7</v>
      </c>
      <c r="P12" s="149" t="s">
        <v>222</v>
      </c>
      <c r="Q12" s="156"/>
      <c r="R12" s="153"/>
      <c r="S12" s="153"/>
      <c r="T12" s="246"/>
    </row>
    <row r="13" spans="2:20" ht="33.75" customHeight="1">
      <c r="B13" s="153"/>
      <c r="C13" s="245"/>
      <c r="D13" s="245"/>
      <c r="E13" s="245"/>
      <c r="F13" s="251"/>
      <c r="G13" s="252"/>
      <c r="H13" s="253"/>
      <c r="I13" s="245"/>
      <c r="J13" s="245"/>
      <c r="K13" s="153"/>
      <c r="L13" s="153"/>
      <c r="M13" s="153"/>
      <c r="N13" s="153" t="s">
        <v>47</v>
      </c>
      <c r="O13" s="206" t="s">
        <v>8</v>
      </c>
      <c r="P13" s="149" t="s">
        <v>367</v>
      </c>
      <c r="Q13" s="156"/>
      <c r="R13" s="153"/>
      <c r="S13" s="153"/>
      <c r="T13" s="246"/>
    </row>
    <row r="14" spans="2:20" ht="33.75" customHeight="1">
      <c r="B14" s="153"/>
      <c r="C14" s="245"/>
      <c r="D14" s="245"/>
      <c r="E14" s="245"/>
      <c r="F14" s="251"/>
      <c r="G14" s="252"/>
      <c r="H14" s="245"/>
      <c r="I14" s="254"/>
      <c r="J14" s="245"/>
      <c r="K14" s="153"/>
      <c r="L14" s="153"/>
      <c r="M14" s="153"/>
      <c r="N14" s="153" t="s">
        <v>48</v>
      </c>
      <c r="O14" s="206" t="s">
        <v>9</v>
      </c>
      <c r="P14" s="149" t="s">
        <v>368</v>
      </c>
      <c r="Q14" s="153"/>
      <c r="R14" s="147"/>
      <c r="S14" s="153"/>
      <c r="T14" s="246"/>
    </row>
    <row r="15" spans="2:20" ht="33.75" customHeight="1">
      <c r="B15" s="153"/>
      <c r="C15" s="245"/>
      <c r="D15" s="245"/>
      <c r="E15" s="245"/>
      <c r="F15" s="251"/>
      <c r="G15" s="252"/>
      <c r="H15" s="245"/>
      <c r="I15" s="254"/>
      <c r="J15" s="245"/>
      <c r="K15" s="153"/>
      <c r="L15" s="153"/>
      <c r="M15" s="153"/>
      <c r="N15" s="153" t="s">
        <v>49</v>
      </c>
      <c r="O15" s="206" t="s">
        <v>10</v>
      </c>
      <c r="P15" s="149" t="s">
        <v>368</v>
      </c>
      <c r="Q15" s="153"/>
      <c r="R15" s="147"/>
      <c r="S15" s="153"/>
      <c r="T15" s="246"/>
    </row>
    <row r="16" spans="2:20" ht="33.75" customHeight="1">
      <c r="B16" s="153"/>
      <c r="C16" s="245"/>
      <c r="D16" s="245"/>
      <c r="E16" s="245"/>
      <c r="F16" s="251"/>
      <c r="G16" s="252"/>
      <c r="H16" s="245"/>
      <c r="I16" s="245"/>
      <c r="J16" s="245"/>
      <c r="K16" s="153"/>
      <c r="L16" s="153"/>
      <c r="M16" s="153"/>
      <c r="N16" s="153" t="s">
        <v>50</v>
      </c>
      <c r="O16" s="206" t="s">
        <v>361</v>
      </c>
      <c r="P16" s="149" t="s">
        <v>368</v>
      </c>
      <c r="Q16" s="153"/>
      <c r="R16" s="153"/>
      <c r="S16" s="153"/>
      <c r="T16" s="246"/>
    </row>
    <row r="17" spans="2:20" ht="33.75" customHeight="1">
      <c r="B17" s="153"/>
      <c r="C17" s="245"/>
      <c r="D17" s="245"/>
      <c r="E17" s="245"/>
      <c r="F17" s="251"/>
      <c r="G17" s="252"/>
      <c r="H17" s="245"/>
      <c r="I17" s="245"/>
      <c r="J17" s="245"/>
      <c r="K17" s="153"/>
      <c r="L17" s="153"/>
      <c r="M17" s="153"/>
      <c r="N17" s="153" t="s">
        <v>51</v>
      </c>
      <c r="O17" s="206" t="s">
        <v>11</v>
      </c>
      <c r="P17" s="149" t="s">
        <v>470</v>
      </c>
      <c r="Q17" s="153"/>
      <c r="R17" s="153"/>
      <c r="S17" s="153"/>
      <c r="T17" s="246"/>
    </row>
    <row r="18" spans="2:20" ht="33.75" customHeight="1">
      <c r="B18" s="153"/>
      <c r="C18" s="245"/>
      <c r="D18" s="245"/>
      <c r="E18" s="245"/>
      <c r="F18" s="255"/>
      <c r="G18" s="252"/>
      <c r="H18" s="256"/>
      <c r="I18" s="245"/>
      <c r="J18" s="245"/>
      <c r="K18" s="153"/>
      <c r="L18" s="153"/>
      <c r="M18" s="153"/>
      <c r="N18" s="153" t="s">
        <v>52</v>
      </c>
      <c r="O18" s="207" t="s">
        <v>12</v>
      </c>
      <c r="P18" s="149" t="s">
        <v>470</v>
      </c>
      <c r="Q18" s="148"/>
      <c r="R18" s="153"/>
      <c r="S18" s="153"/>
      <c r="T18" s="246"/>
    </row>
    <row r="19" spans="2:20" ht="33.75" customHeight="1">
      <c r="B19" s="153"/>
      <c r="C19" s="245"/>
      <c r="D19" s="245"/>
      <c r="E19" s="245"/>
      <c r="F19" s="255"/>
      <c r="G19" s="252"/>
      <c r="H19" s="256"/>
      <c r="I19" s="245"/>
      <c r="J19" s="245"/>
      <c r="K19" s="153"/>
      <c r="L19" s="153"/>
      <c r="M19" s="153"/>
      <c r="N19" s="153" t="s">
        <v>53</v>
      </c>
      <c r="O19" s="207" t="s">
        <v>360</v>
      </c>
      <c r="P19" s="149" t="s">
        <v>368</v>
      </c>
      <c r="Q19" s="148"/>
      <c r="R19" s="153"/>
      <c r="S19" s="153"/>
      <c r="T19" s="246"/>
    </row>
    <row r="20" spans="2:20" ht="33.75" customHeight="1">
      <c r="B20" s="153"/>
      <c r="C20" s="245"/>
      <c r="D20" s="245"/>
      <c r="E20" s="245"/>
      <c r="F20" s="255"/>
      <c r="G20" s="252"/>
      <c r="H20" s="256"/>
      <c r="I20" s="252"/>
      <c r="J20" s="245"/>
      <c r="K20" s="153"/>
      <c r="L20" s="153"/>
      <c r="M20" s="153"/>
      <c r="N20" s="153" t="s">
        <v>54</v>
      </c>
      <c r="O20" s="207" t="s">
        <v>220</v>
      </c>
      <c r="P20" s="149" t="s">
        <v>368</v>
      </c>
      <c r="Q20" s="148"/>
      <c r="R20" s="149"/>
      <c r="S20" s="153"/>
      <c r="T20" s="246"/>
    </row>
    <row r="21" spans="2:20" ht="33.75" customHeight="1">
      <c r="B21" s="153"/>
      <c r="C21" s="245"/>
      <c r="D21" s="245"/>
      <c r="E21" s="245"/>
      <c r="F21" s="256"/>
      <c r="G21" s="245"/>
      <c r="H21" s="256"/>
      <c r="I21" s="245"/>
      <c r="J21" s="245"/>
      <c r="K21" s="153"/>
      <c r="L21" s="153"/>
      <c r="M21" s="153"/>
      <c r="N21" s="153"/>
      <c r="O21" s="148"/>
      <c r="P21" s="153"/>
      <c r="Q21" s="148"/>
      <c r="R21" s="153"/>
      <c r="S21" s="153"/>
      <c r="T21" s="246"/>
    </row>
    <row r="22" spans="2:20" ht="33.75" customHeight="1">
      <c r="B22" s="153"/>
      <c r="C22" s="245"/>
      <c r="D22" s="245"/>
      <c r="E22" s="245"/>
      <c r="F22" s="256"/>
      <c r="G22" s="245"/>
      <c r="H22" s="256"/>
      <c r="I22" s="245"/>
      <c r="J22" s="245"/>
      <c r="K22" s="153"/>
      <c r="L22" s="153"/>
      <c r="M22" s="153"/>
      <c r="N22" s="153"/>
      <c r="O22" s="148"/>
      <c r="P22" s="153"/>
      <c r="Q22" s="148"/>
      <c r="R22" s="153"/>
      <c r="S22" s="153"/>
      <c r="T22" s="246"/>
    </row>
    <row r="23" spans="2:20" s="154" customFormat="1" ht="33.75" customHeight="1">
      <c r="B23" s="153"/>
      <c r="C23" s="245"/>
      <c r="D23" s="245"/>
      <c r="E23" s="245"/>
      <c r="F23" s="245"/>
      <c r="G23" s="245"/>
      <c r="H23" s="245"/>
      <c r="I23" s="245"/>
      <c r="J23" s="245"/>
      <c r="K23" s="153"/>
      <c r="L23" s="153"/>
      <c r="M23" s="153"/>
      <c r="N23" s="153"/>
      <c r="O23" s="153"/>
      <c r="P23" s="153"/>
      <c r="Q23" s="153"/>
      <c r="R23" s="153"/>
      <c r="S23" s="153"/>
      <c r="T23" s="257"/>
    </row>
    <row r="24" spans="2:20" s="154" customFormat="1" ht="33.75" customHeight="1">
      <c r="B24" s="153"/>
      <c r="C24" s="245"/>
      <c r="D24" s="245"/>
      <c r="E24" s="245"/>
      <c r="F24" s="245"/>
      <c r="G24" s="245"/>
      <c r="H24" s="245"/>
      <c r="I24" s="245"/>
      <c r="J24" s="245"/>
      <c r="K24" s="153"/>
      <c r="L24" s="153"/>
      <c r="M24" s="153"/>
      <c r="N24" s="153"/>
      <c r="O24" s="153"/>
      <c r="P24" s="153"/>
      <c r="Q24" s="153"/>
      <c r="R24" s="153"/>
      <c r="S24" s="153"/>
      <c r="T24" s="257"/>
    </row>
    <row r="25" spans="2:20" s="154" customFormat="1" ht="33.75" customHeight="1">
      <c r="B25" s="153"/>
      <c r="C25" s="245"/>
      <c r="D25" s="245"/>
      <c r="E25" s="245"/>
      <c r="F25" s="245"/>
      <c r="G25" s="245"/>
      <c r="H25" s="245"/>
      <c r="I25" s="245"/>
      <c r="J25" s="245"/>
      <c r="K25" s="153"/>
      <c r="L25" s="153"/>
      <c r="M25" s="153"/>
      <c r="N25" s="153"/>
      <c r="O25" s="153"/>
      <c r="P25" s="153"/>
      <c r="Q25" s="153"/>
      <c r="R25" s="153"/>
      <c r="S25" s="153"/>
      <c r="T25" s="257"/>
    </row>
    <row r="26" spans="2:20" s="154" customFormat="1" ht="33.75" customHeight="1">
      <c r="B26" s="153"/>
      <c r="C26" s="245"/>
      <c r="D26" s="245"/>
      <c r="E26" s="245"/>
      <c r="F26" s="245"/>
      <c r="G26" s="245"/>
      <c r="H26" s="245"/>
      <c r="I26" s="245"/>
      <c r="J26" s="245"/>
      <c r="K26" s="153"/>
      <c r="L26" s="153"/>
      <c r="M26" s="153"/>
      <c r="N26" s="153"/>
      <c r="O26" s="153"/>
      <c r="P26" s="153"/>
      <c r="Q26" s="153"/>
      <c r="R26" s="153"/>
      <c r="S26" s="153"/>
      <c r="T26" s="257"/>
    </row>
    <row r="27" spans="2:20" s="154" customFormat="1" ht="33.75" customHeight="1">
      <c r="B27" s="153"/>
      <c r="C27" s="249"/>
      <c r="D27" s="250"/>
      <c r="E27" s="245"/>
      <c r="F27" s="245"/>
      <c r="G27" s="245"/>
      <c r="H27" s="245"/>
      <c r="I27" s="245"/>
      <c r="J27" s="245"/>
      <c r="K27" s="153"/>
      <c r="L27" s="155" t="s">
        <v>224</v>
      </c>
      <c r="M27" s="150"/>
      <c r="N27" s="153"/>
      <c r="O27" s="153"/>
      <c r="P27" s="153"/>
      <c r="Q27" s="153"/>
      <c r="R27" s="153"/>
      <c r="S27" s="153"/>
      <c r="T27" s="257"/>
    </row>
    <row r="28" spans="2:20" s="154" customFormat="1" ht="33.75" customHeight="1">
      <c r="B28" s="153"/>
      <c r="C28" s="245"/>
      <c r="D28" s="251"/>
      <c r="E28" s="251"/>
      <c r="F28" s="251"/>
      <c r="G28" s="245"/>
      <c r="H28" s="245"/>
      <c r="I28" s="245"/>
      <c r="J28" s="245"/>
      <c r="K28" s="153"/>
      <c r="L28" s="153"/>
      <c r="M28" s="206" t="s">
        <v>217</v>
      </c>
      <c r="N28" s="206"/>
      <c r="O28" s="206" t="s">
        <v>13</v>
      </c>
      <c r="P28" s="153" t="s">
        <v>470</v>
      </c>
      <c r="Q28" s="153"/>
      <c r="R28" s="153"/>
      <c r="S28" s="153"/>
      <c r="T28" s="257"/>
    </row>
    <row r="29" spans="2:20" s="154" customFormat="1" ht="33.75" customHeight="1">
      <c r="B29" s="153"/>
      <c r="C29" s="245"/>
      <c r="D29" s="251"/>
      <c r="E29" s="251"/>
      <c r="F29" s="251"/>
      <c r="G29" s="245"/>
      <c r="H29" s="245"/>
      <c r="I29" s="245"/>
      <c r="J29" s="245"/>
      <c r="K29" s="153"/>
      <c r="L29" s="153"/>
      <c r="M29" s="206" t="s">
        <v>123</v>
      </c>
      <c r="N29" s="206"/>
      <c r="O29" s="206" t="s">
        <v>14</v>
      </c>
      <c r="P29" s="153" t="s">
        <v>470</v>
      </c>
      <c r="Q29" s="153"/>
      <c r="R29" s="153"/>
      <c r="S29" s="153"/>
      <c r="T29" s="257"/>
    </row>
    <row r="30" spans="2:20" s="154" customFormat="1" ht="33.75" customHeight="1">
      <c r="B30" s="153"/>
      <c r="C30" s="245"/>
      <c r="D30" s="251"/>
      <c r="E30" s="251"/>
      <c r="F30" s="251"/>
      <c r="G30" s="245"/>
      <c r="H30" s="245"/>
      <c r="I30" s="245"/>
      <c r="J30" s="245"/>
      <c r="K30" s="153"/>
      <c r="L30" s="153"/>
      <c r="M30" s="206" t="s">
        <v>55</v>
      </c>
      <c r="N30" s="206" t="s">
        <v>26</v>
      </c>
      <c r="O30" s="206" t="s">
        <v>15</v>
      </c>
      <c r="P30" s="153" t="s">
        <v>368</v>
      </c>
      <c r="Q30" s="153"/>
      <c r="R30" s="153"/>
      <c r="S30" s="153"/>
      <c r="T30" s="257"/>
    </row>
    <row r="31" spans="2:20" s="154" customFormat="1" ht="33.75" customHeight="1">
      <c r="B31" s="153"/>
      <c r="C31" s="245"/>
      <c r="D31" s="251"/>
      <c r="E31" s="251"/>
      <c r="F31" s="251"/>
      <c r="G31" s="245"/>
      <c r="H31" s="245"/>
      <c r="I31" s="245"/>
      <c r="J31" s="245"/>
      <c r="K31" s="153"/>
      <c r="L31" s="153"/>
      <c r="M31" s="206"/>
      <c r="N31" s="206" t="s">
        <v>218</v>
      </c>
      <c r="O31" s="206" t="s">
        <v>221</v>
      </c>
      <c r="P31" s="153" t="s">
        <v>368</v>
      </c>
      <c r="Q31" s="153"/>
      <c r="R31" s="153"/>
      <c r="S31" s="153"/>
      <c r="T31" s="257"/>
    </row>
    <row r="32" spans="2:20" s="154" customFormat="1" ht="33.75" customHeight="1">
      <c r="B32" s="153"/>
      <c r="C32" s="245"/>
      <c r="D32" s="251"/>
      <c r="E32" s="251"/>
      <c r="F32" s="251"/>
      <c r="G32" s="245"/>
      <c r="H32" s="245"/>
      <c r="I32" s="245"/>
      <c r="J32" s="245"/>
      <c r="K32" s="153"/>
      <c r="L32" s="153"/>
      <c r="M32" s="206"/>
      <c r="N32" s="206" t="s">
        <v>152</v>
      </c>
      <c r="O32" s="206" t="s">
        <v>16</v>
      </c>
      <c r="P32" s="153" t="s">
        <v>368</v>
      </c>
      <c r="Q32" s="153"/>
      <c r="R32" s="153"/>
      <c r="S32" s="153"/>
      <c r="T32" s="257"/>
    </row>
    <row r="33" spans="2:20" s="154" customFormat="1" ht="33.75" customHeight="1">
      <c r="B33" s="153"/>
      <c r="C33" s="245"/>
      <c r="D33" s="251"/>
      <c r="E33" s="251"/>
      <c r="F33" s="251"/>
      <c r="G33" s="245"/>
      <c r="H33" s="245"/>
      <c r="I33" s="245"/>
      <c r="J33" s="245"/>
      <c r="K33" s="153"/>
      <c r="L33" s="153"/>
      <c r="M33" s="206"/>
      <c r="N33" s="206" t="s">
        <v>219</v>
      </c>
      <c r="O33" s="206" t="s">
        <v>17</v>
      </c>
      <c r="P33" s="153" t="s">
        <v>369</v>
      </c>
      <c r="Q33" s="153"/>
      <c r="R33" s="153"/>
      <c r="S33" s="153"/>
      <c r="T33" s="257"/>
    </row>
    <row r="34" spans="2:20" s="154" customFormat="1" ht="33.75" customHeight="1">
      <c r="B34" s="153"/>
      <c r="C34" s="245"/>
      <c r="D34" s="251"/>
      <c r="E34" s="251"/>
      <c r="F34" s="251"/>
      <c r="G34" s="245"/>
      <c r="H34" s="245"/>
      <c r="I34" s="245"/>
      <c r="J34" s="245"/>
      <c r="K34" s="153"/>
      <c r="L34" s="153"/>
      <c r="M34" s="206" t="s">
        <v>57</v>
      </c>
      <c r="N34" s="206" t="s">
        <v>26</v>
      </c>
      <c r="O34" s="206" t="s">
        <v>18</v>
      </c>
      <c r="P34" s="153" t="s">
        <v>368</v>
      </c>
      <c r="Q34" s="153"/>
      <c r="R34" s="153"/>
      <c r="S34" s="153"/>
      <c r="T34" s="257"/>
    </row>
    <row r="35" spans="2:20" s="154" customFormat="1" ht="33.75" customHeight="1">
      <c r="B35" s="153"/>
      <c r="C35" s="245"/>
      <c r="D35" s="251"/>
      <c r="E35" s="251"/>
      <c r="F35" s="251"/>
      <c r="G35" s="245"/>
      <c r="H35" s="245"/>
      <c r="I35" s="245"/>
      <c r="J35" s="245"/>
      <c r="K35" s="153"/>
      <c r="L35" s="153"/>
      <c r="M35" s="206"/>
      <c r="N35" s="206" t="s">
        <v>152</v>
      </c>
      <c r="O35" s="206" t="s">
        <v>18</v>
      </c>
      <c r="P35" s="153" t="s">
        <v>368</v>
      </c>
      <c r="Q35" s="153"/>
      <c r="R35" s="153"/>
      <c r="S35" s="153"/>
      <c r="T35" s="257"/>
    </row>
    <row r="36" spans="2:20" s="154" customFormat="1" ht="33.75" customHeight="1">
      <c r="B36" s="153"/>
      <c r="C36" s="245"/>
      <c r="D36" s="251"/>
      <c r="E36" s="251"/>
      <c r="F36" s="251"/>
      <c r="G36" s="245"/>
      <c r="H36" s="245"/>
      <c r="I36" s="245"/>
      <c r="J36" s="245"/>
      <c r="K36" s="153"/>
      <c r="L36" s="153"/>
      <c r="M36" s="206"/>
      <c r="N36" s="206" t="s">
        <v>219</v>
      </c>
      <c r="O36" s="206" t="s">
        <v>19</v>
      </c>
      <c r="P36" s="153" t="s">
        <v>368</v>
      </c>
      <c r="Q36" s="153"/>
      <c r="R36" s="153"/>
      <c r="S36" s="153"/>
      <c r="T36" s="257"/>
    </row>
    <row r="37" spans="2:20" s="154" customFormat="1" ht="33.75" customHeight="1">
      <c r="B37" s="153"/>
      <c r="C37" s="245"/>
      <c r="D37" s="251"/>
      <c r="E37" s="251"/>
      <c r="F37" s="251"/>
      <c r="G37" s="245"/>
      <c r="H37" s="245"/>
      <c r="I37" s="245"/>
      <c r="J37" s="245"/>
      <c r="K37" s="153"/>
      <c r="L37" s="153"/>
      <c r="M37" s="206" t="s">
        <v>59</v>
      </c>
      <c r="N37" s="206"/>
      <c r="O37" s="206" t="s">
        <v>220</v>
      </c>
      <c r="P37" s="153" t="s">
        <v>368</v>
      </c>
      <c r="Q37" s="153"/>
      <c r="R37" s="153"/>
      <c r="S37" s="153"/>
      <c r="T37" s="257"/>
    </row>
    <row r="38" spans="2:20" s="154" customFormat="1" ht="33.75" customHeight="1">
      <c r="B38" s="153"/>
      <c r="C38" s="245"/>
      <c r="D38" s="251"/>
      <c r="E38" s="251"/>
      <c r="F38" s="251"/>
      <c r="G38" s="245"/>
      <c r="H38" s="245"/>
      <c r="I38" s="245"/>
      <c r="J38" s="245"/>
      <c r="K38" s="153"/>
      <c r="L38" s="153"/>
      <c r="M38" s="206" t="s">
        <v>60</v>
      </c>
      <c r="N38" s="206"/>
      <c r="O38" s="206" t="s">
        <v>358</v>
      </c>
      <c r="P38" s="153" t="s">
        <v>470</v>
      </c>
      <c r="Q38" s="153"/>
      <c r="R38" s="153"/>
      <c r="S38" s="153"/>
      <c r="T38" s="257"/>
    </row>
    <row r="39" spans="2:20" s="154" customFormat="1" ht="33.75" customHeight="1">
      <c r="B39" s="153"/>
      <c r="C39" s="245"/>
      <c r="D39" s="251"/>
      <c r="E39" s="251"/>
      <c r="F39" s="251"/>
      <c r="G39" s="245"/>
      <c r="H39" s="245"/>
      <c r="I39" s="245"/>
      <c r="J39" s="245"/>
      <c r="K39" s="153"/>
      <c r="L39" s="153"/>
      <c r="M39" s="206" t="s">
        <v>61</v>
      </c>
      <c r="N39" s="206"/>
      <c r="O39" s="206" t="s">
        <v>62</v>
      </c>
      <c r="P39" s="153" t="s">
        <v>470</v>
      </c>
      <c r="Q39" s="153"/>
      <c r="R39" s="153"/>
      <c r="S39" s="153"/>
      <c r="T39" s="257"/>
    </row>
    <row r="40" spans="2:20" s="154" customFormat="1" ht="33.75" customHeight="1">
      <c r="B40" s="153"/>
      <c r="C40" s="245"/>
      <c r="D40" s="251"/>
      <c r="E40" s="251"/>
      <c r="F40" s="251"/>
      <c r="G40" s="245"/>
      <c r="H40" s="245"/>
      <c r="I40" s="245"/>
      <c r="J40" s="245"/>
      <c r="K40" s="153"/>
      <c r="L40" s="153"/>
      <c r="M40" s="206" t="s">
        <v>61</v>
      </c>
      <c r="N40" s="206"/>
      <c r="O40" s="206" t="s">
        <v>23</v>
      </c>
      <c r="P40" s="153" t="s">
        <v>470</v>
      </c>
      <c r="Q40" s="153"/>
      <c r="R40" s="153"/>
      <c r="S40" s="153"/>
      <c r="T40" s="257"/>
    </row>
    <row r="41" spans="2:20" s="154" customFormat="1" ht="33.75" customHeight="1">
      <c r="B41" s="153"/>
      <c r="C41" s="245"/>
      <c r="D41" s="251"/>
      <c r="E41" s="251"/>
      <c r="F41" s="251"/>
      <c r="G41" s="245"/>
      <c r="H41" s="245"/>
      <c r="I41" s="245"/>
      <c r="J41" s="245"/>
      <c r="K41" s="153"/>
      <c r="L41" s="153"/>
      <c r="M41" s="206" t="s">
        <v>63</v>
      </c>
      <c r="N41" s="206"/>
      <c r="O41" s="206" t="s">
        <v>438</v>
      </c>
      <c r="P41" s="153" t="s">
        <v>470</v>
      </c>
      <c r="Q41" s="153"/>
      <c r="R41" s="153"/>
      <c r="S41" s="153"/>
      <c r="T41" s="257"/>
    </row>
    <row r="42" spans="2:20" s="154" customFormat="1" ht="33.75" customHeight="1">
      <c r="B42" s="153"/>
      <c r="C42" s="245"/>
      <c r="D42" s="251"/>
      <c r="E42" s="251"/>
      <c r="F42" s="251"/>
      <c r="G42" s="245"/>
      <c r="H42" s="245"/>
      <c r="I42" s="245"/>
      <c r="J42" s="245"/>
      <c r="K42" s="153"/>
      <c r="L42" s="153"/>
      <c r="M42" s="206" t="s">
        <v>428</v>
      </c>
      <c r="N42" s="206"/>
      <c r="O42" s="206" t="s">
        <v>439</v>
      </c>
      <c r="P42" s="153" t="s">
        <v>368</v>
      </c>
      <c r="Q42" s="153"/>
      <c r="R42" s="153"/>
      <c r="S42" s="153"/>
      <c r="T42" s="257"/>
    </row>
    <row r="43" spans="2:20" s="154" customFormat="1" ht="33.75" customHeight="1">
      <c r="B43" s="153"/>
      <c r="C43" s="245"/>
      <c r="D43" s="245"/>
      <c r="E43" s="245"/>
      <c r="F43" s="245"/>
      <c r="G43" s="245"/>
      <c r="H43" s="245"/>
      <c r="I43" s="245"/>
      <c r="J43" s="245"/>
      <c r="K43" s="153"/>
      <c r="L43" s="153"/>
      <c r="M43" s="153"/>
      <c r="N43" s="153"/>
      <c r="O43" s="153"/>
      <c r="P43" s="153"/>
      <c r="Q43" s="153"/>
      <c r="R43" s="153"/>
      <c r="S43" s="153"/>
      <c r="T43" s="257"/>
    </row>
    <row r="44" spans="2:20" s="154" customFormat="1" ht="33.75" customHeight="1">
      <c r="B44" s="153"/>
      <c r="C44" s="245"/>
      <c r="D44" s="245"/>
      <c r="E44" s="245"/>
      <c r="F44" s="245"/>
      <c r="G44" s="245"/>
      <c r="H44" s="245"/>
      <c r="I44" s="245"/>
      <c r="J44" s="245"/>
      <c r="K44" s="153"/>
      <c r="L44" s="153"/>
      <c r="M44" s="153"/>
      <c r="N44" s="153"/>
      <c r="O44" s="153"/>
      <c r="P44" s="153"/>
      <c r="Q44" s="153"/>
      <c r="R44" s="153"/>
      <c r="S44" s="153"/>
      <c r="T44" s="257"/>
    </row>
    <row r="45" spans="2:20" s="154" customFormat="1" ht="33.75" customHeight="1">
      <c r="B45" s="153"/>
      <c r="C45" s="245"/>
      <c r="D45" s="245"/>
      <c r="E45" s="245"/>
      <c r="F45" s="245"/>
      <c r="G45" s="245"/>
      <c r="H45" s="245"/>
      <c r="I45" s="245"/>
      <c r="J45" s="245"/>
      <c r="K45" s="153"/>
      <c r="L45" s="153"/>
      <c r="M45" s="153"/>
      <c r="N45" s="153"/>
      <c r="O45" s="153"/>
      <c r="P45" s="153"/>
      <c r="Q45" s="153"/>
      <c r="R45" s="153"/>
      <c r="S45" s="153"/>
      <c r="T45" s="257"/>
    </row>
    <row r="46" spans="2:20" s="154" customFormat="1" ht="33.75" customHeight="1">
      <c r="B46" s="153"/>
      <c r="C46" s="245"/>
      <c r="D46" s="245"/>
      <c r="E46" s="245"/>
      <c r="F46" s="245"/>
      <c r="G46" s="245"/>
      <c r="H46" s="245"/>
      <c r="I46" s="245"/>
      <c r="J46" s="245"/>
      <c r="K46" s="153"/>
      <c r="L46" s="153"/>
      <c r="M46" s="153"/>
      <c r="N46" s="153"/>
      <c r="O46" s="153"/>
      <c r="P46" s="153"/>
      <c r="Q46" s="153"/>
      <c r="R46" s="153"/>
      <c r="S46" s="153"/>
      <c r="T46" s="257"/>
    </row>
    <row r="47" spans="2:20" ht="33.75" customHeight="1">
      <c r="B47" s="153"/>
      <c r="C47" s="245"/>
      <c r="D47" s="245"/>
      <c r="E47" s="245"/>
      <c r="F47" s="245"/>
      <c r="G47" s="245"/>
      <c r="H47" s="245"/>
      <c r="I47" s="245"/>
      <c r="J47" s="245"/>
      <c r="K47" s="153"/>
      <c r="L47" s="153"/>
      <c r="M47" s="153"/>
      <c r="N47" s="153"/>
      <c r="O47" s="153"/>
      <c r="P47" s="153"/>
      <c r="Q47" s="153"/>
      <c r="R47" s="153"/>
      <c r="S47" s="153"/>
      <c r="T47" s="246"/>
    </row>
    <row r="48" spans="2:20" ht="33.75" customHeight="1">
      <c r="B48" s="153"/>
      <c r="C48" s="245"/>
      <c r="D48" s="245"/>
      <c r="E48" s="245"/>
      <c r="F48" s="245"/>
      <c r="G48" s="245"/>
      <c r="H48" s="245"/>
      <c r="I48" s="245"/>
      <c r="J48" s="245"/>
      <c r="K48" s="153"/>
      <c r="L48" s="153"/>
      <c r="M48" s="153"/>
      <c r="N48" s="153"/>
      <c r="O48" s="153"/>
      <c r="P48" s="153"/>
      <c r="Q48" s="153"/>
      <c r="R48" s="153"/>
      <c r="S48" s="153"/>
      <c r="T48" s="246"/>
    </row>
    <row r="49" spans="2:20" ht="33.75" customHeight="1">
      <c r="B49" s="153"/>
      <c r="C49" s="245"/>
      <c r="D49" s="245"/>
      <c r="E49" s="245"/>
      <c r="F49" s="245"/>
      <c r="G49" s="245"/>
      <c r="H49" s="245"/>
      <c r="I49" s="245"/>
      <c r="J49" s="245"/>
      <c r="K49" s="153"/>
      <c r="L49" s="153"/>
      <c r="M49" s="153"/>
      <c r="N49" s="153"/>
      <c r="O49" s="153"/>
      <c r="P49" s="153"/>
      <c r="Q49" s="153"/>
      <c r="R49" s="153"/>
      <c r="S49" s="153"/>
      <c r="T49" s="246"/>
    </row>
    <row r="50" spans="2:20" ht="11.25" customHeight="1"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</row>
  </sheetData>
  <phoneticPr fontId="11"/>
  <printOptions horizontalCentered="1"/>
  <pageMargins left="0.59055118110236227" right="0.59055118110236227" top="0.78740157480314965" bottom="0.39370078740157483" header="0.19685039370078741" footer="0.19685039370078741"/>
  <pageSetup paperSize="9" scale="50" pageOrder="overThenDown" orientation="portrait" r:id="rId1"/>
  <colBreaks count="2" manualBreakCount="2">
    <brk id="1" min="1" max="48" man="1"/>
    <brk id="10" min="1" max="4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Y_3A_0001">
    <tabColor rgb="FF00B050"/>
  </sheetPr>
  <dimension ref="B1:U651"/>
  <sheetViews>
    <sheetView showGridLines="0" view="pageBreakPreview" zoomScale="50" zoomScaleNormal="70" zoomScaleSheetLayoutView="50" workbookViewId="0">
      <selection activeCell="B3" sqref="B3"/>
    </sheetView>
  </sheetViews>
  <sheetFormatPr defaultColWidth="9.33203125" defaultRowHeight="27.75" customHeight="1"/>
  <cols>
    <col min="1" max="1" width="2.1640625" style="2" customWidth="1"/>
    <col min="2" max="2" width="2.83203125" style="2" customWidth="1"/>
    <col min="3" max="5" width="7.1640625" style="2" customWidth="1"/>
    <col min="6" max="6" width="18.6640625" style="2" customWidth="1"/>
    <col min="7" max="18" width="27.5" style="2" customWidth="1"/>
    <col min="19" max="19" width="27.5" style="167" customWidth="1"/>
    <col min="20" max="20" width="2.83203125" style="2" customWidth="1"/>
    <col min="21" max="25" width="16.1640625" style="2" bestFit="1" customWidth="1"/>
    <col min="26" max="26" width="18.6640625" style="2" bestFit="1" customWidth="1"/>
    <col min="27" max="16384" width="9.33203125" style="2"/>
  </cols>
  <sheetData>
    <row r="1" spans="2:21" ht="27.75" customHeight="1">
      <c r="B1" s="1" t="s">
        <v>402</v>
      </c>
      <c r="J1" s="171"/>
      <c r="R1" s="167"/>
      <c r="S1" s="2"/>
    </row>
    <row r="2" spans="2:21" ht="15" customHeight="1">
      <c r="C2" s="1"/>
      <c r="J2" s="15"/>
    </row>
    <row r="3" spans="2:21" ht="27.75" customHeight="1">
      <c r="B3" s="275"/>
      <c r="C3" s="275" t="s">
        <v>25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2:21" ht="27.75" customHeight="1">
      <c r="B4" s="275"/>
      <c r="C4" s="275" t="s">
        <v>26</v>
      </c>
      <c r="D4" s="275"/>
      <c r="E4" s="275"/>
      <c r="F4" s="275"/>
      <c r="G4" s="275"/>
      <c r="H4" s="276"/>
      <c r="I4" s="275"/>
      <c r="J4" s="275"/>
      <c r="K4" s="275"/>
      <c r="L4" s="275"/>
      <c r="M4" s="277"/>
      <c r="N4" s="275"/>
      <c r="O4" s="275"/>
      <c r="P4" s="275"/>
      <c r="Q4" s="275"/>
      <c r="R4" s="275"/>
      <c r="S4" s="275"/>
      <c r="T4" s="275"/>
    </row>
    <row r="5" spans="2:21" ht="27.75" customHeight="1">
      <c r="B5" s="275"/>
      <c r="C5" s="278" t="s">
        <v>27</v>
      </c>
      <c r="D5" s="279"/>
      <c r="E5" s="279"/>
      <c r="F5" s="279"/>
      <c r="G5" s="279"/>
      <c r="H5" s="276"/>
      <c r="I5" s="279"/>
      <c r="J5" s="279"/>
      <c r="K5" s="279"/>
      <c r="L5" s="275"/>
      <c r="M5" s="275"/>
      <c r="N5" s="275"/>
      <c r="O5" s="275"/>
      <c r="P5" s="275"/>
      <c r="Q5" s="275"/>
      <c r="R5" s="275"/>
      <c r="S5" s="275"/>
      <c r="T5" s="275"/>
    </row>
    <row r="6" spans="2:21" ht="27.75" customHeight="1">
      <c r="B6" s="275"/>
      <c r="C6" s="280" t="s">
        <v>28</v>
      </c>
      <c r="D6" s="275"/>
      <c r="E6" s="275"/>
      <c r="F6" s="281" t="s">
        <v>370</v>
      </c>
      <c r="G6" s="278" t="s">
        <v>371</v>
      </c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82" t="s">
        <v>29</v>
      </c>
      <c r="S6" s="282"/>
      <c r="T6" s="275"/>
    </row>
    <row r="7" spans="2:21" ht="27.75" customHeight="1">
      <c r="B7" s="275"/>
      <c r="C7" s="348" t="s">
        <v>472</v>
      </c>
      <c r="D7" s="349"/>
      <c r="E7" s="349"/>
      <c r="F7" s="349"/>
      <c r="G7" s="350"/>
      <c r="H7" s="283">
        <f>DATE(様式一覧!$D$3-1,1,1)</f>
        <v>42005</v>
      </c>
      <c r="I7" s="283">
        <f>DATE(様式一覧!$D$3,1,1)</f>
        <v>42370</v>
      </c>
      <c r="J7" s="283">
        <f>DATE(様式一覧!$D$3+1,1,1)</f>
        <v>42736</v>
      </c>
      <c r="K7" s="283">
        <f>DATE(様式一覧!$D$3+2,1,1)</f>
        <v>43101</v>
      </c>
      <c r="L7" s="283">
        <f>DATE(様式一覧!$D$3+3,1,1)</f>
        <v>43466</v>
      </c>
      <c r="M7" s="283">
        <f>DATE(様式一覧!$D$3+4,1,1)</f>
        <v>43831</v>
      </c>
      <c r="N7" s="283">
        <f>DATE(様式一覧!$D$3+5,1,1)</f>
        <v>44197</v>
      </c>
      <c r="O7" s="283">
        <f>DATE(様式一覧!$D$3+6,1,1)</f>
        <v>44562</v>
      </c>
      <c r="P7" s="283">
        <f>DATE(様式一覧!$D$3+7,1,1)</f>
        <v>44927</v>
      </c>
      <c r="Q7" s="283">
        <f>DATE(様式一覧!$D$3+8,1,1)</f>
        <v>45292</v>
      </c>
      <c r="R7" s="283">
        <f>DATE(様式一覧!$D$3+9,1,1)</f>
        <v>45658</v>
      </c>
      <c r="S7" s="284"/>
      <c r="T7" s="275"/>
    </row>
    <row r="8" spans="2:21" ht="27.75" customHeight="1">
      <c r="B8" s="275"/>
      <c r="C8" s="351"/>
      <c r="D8" s="352"/>
      <c r="E8" s="352"/>
      <c r="F8" s="352"/>
      <c r="G8" s="353"/>
      <c r="H8" s="285" t="s">
        <v>30</v>
      </c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6"/>
      <c r="T8" s="275"/>
    </row>
    <row r="9" spans="2:21" ht="27.75" customHeight="1">
      <c r="B9" s="275"/>
      <c r="C9" s="360" t="s">
        <v>0</v>
      </c>
      <c r="D9" s="367" t="s">
        <v>31</v>
      </c>
      <c r="E9" s="287" t="s">
        <v>228</v>
      </c>
      <c r="F9" s="288"/>
      <c r="G9" s="289"/>
      <c r="H9" s="213" t="str">
        <f ca="1">IF(COUNT(OFFSET(H9,59,0),OFFSET(H9,118,0),OFFSET(H9,177,0),OFFSET(H9,236,0),OFFSET(H9,295,0),OFFSET(H9,354,0),OFFSET(H9,413,0),OFFSET(H9,472,0),OFFSET(H9,531,0),OFFSET(H9,590,0))=0,"",SUM(OFFSET(H9,59,0),OFFSET(H9,118,0),OFFSET(H9,177,0),OFFSET(H9,236,0),OFFSET(H9,295,0),OFFSET(H9,354,0),OFFSET(H9,413,0),OFFSET(H9,472,0),OFFSET(H9,531,0),OFFSET(H9,590,0)))</f>
        <v/>
      </c>
      <c r="I9" s="213" t="str">
        <f t="shared" ref="I9:R9" ca="1" si="0">IF(COUNT(OFFSET(I9,59,0),OFFSET(I9,118,0),OFFSET(I9,177,0),OFFSET(I9,236,0),OFFSET(I9,295,0),OFFSET(I9,354,0),OFFSET(I9,413,0),OFFSET(I9,472,0),OFFSET(I9,531,0),OFFSET(I9,590,0))=0,"",SUM(OFFSET(I9,59,0),OFFSET(I9,118,0),OFFSET(I9,177,0),OFFSET(I9,236,0),OFFSET(I9,295,0),OFFSET(I9,354,0),OFFSET(I9,413,0),OFFSET(I9,472,0),OFFSET(I9,531,0),OFFSET(I9,590,0)))</f>
        <v/>
      </c>
      <c r="J9" s="213" t="str">
        <f t="shared" ca="1" si="0"/>
        <v/>
      </c>
      <c r="K9" s="213" t="str">
        <f t="shared" ca="1" si="0"/>
        <v/>
      </c>
      <c r="L9" s="213" t="str">
        <f t="shared" ca="1" si="0"/>
        <v/>
      </c>
      <c r="M9" s="213" t="str">
        <f t="shared" ca="1" si="0"/>
        <v/>
      </c>
      <c r="N9" s="213" t="str">
        <f t="shared" ca="1" si="0"/>
        <v/>
      </c>
      <c r="O9" s="213" t="str">
        <f t="shared" ca="1" si="0"/>
        <v/>
      </c>
      <c r="P9" s="213" t="str">
        <f t="shared" ca="1" si="0"/>
        <v/>
      </c>
      <c r="Q9" s="213" t="str">
        <f t="shared" ca="1" si="0"/>
        <v/>
      </c>
      <c r="R9" s="213" t="str">
        <f t="shared" ca="1" si="0"/>
        <v/>
      </c>
      <c r="S9" s="163"/>
      <c r="T9" s="275"/>
      <c r="U9" s="225" t="s">
        <v>414</v>
      </c>
    </row>
    <row r="10" spans="2:21" ht="27.75" customHeight="1">
      <c r="B10" s="275"/>
      <c r="C10" s="361"/>
      <c r="D10" s="368"/>
      <c r="E10" s="287" t="s">
        <v>227</v>
      </c>
      <c r="F10" s="288"/>
      <c r="G10" s="289"/>
      <c r="H10" s="213" t="str">
        <f t="shared" ref="H10:R12" ca="1" si="1">IF(COUNT(OFFSET(H10,59,0),OFFSET(H10,118,0),OFFSET(H10,177,0),OFFSET(H10,236,0),OFFSET(H10,295,0),OFFSET(H10,354,0),OFFSET(H10,413,0),OFFSET(H10,472,0),OFFSET(H10,531,0),OFFSET(H10,590,0))=0,"",SUM(OFFSET(H10,59,0),OFFSET(H10,118,0),OFFSET(H10,177,0),OFFSET(H10,236,0),OFFSET(H10,295,0),OFFSET(H10,354,0),OFFSET(H10,413,0),OFFSET(H10,472,0),OFFSET(H10,531,0),OFFSET(H10,590,0)))</f>
        <v/>
      </c>
      <c r="I10" s="213" t="str">
        <f t="shared" ca="1" si="1"/>
        <v/>
      </c>
      <c r="J10" s="213" t="str">
        <f t="shared" ca="1" si="1"/>
        <v/>
      </c>
      <c r="K10" s="213" t="str">
        <f t="shared" ca="1" si="1"/>
        <v/>
      </c>
      <c r="L10" s="213" t="str">
        <f t="shared" ca="1" si="1"/>
        <v/>
      </c>
      <c r="M10" s="213" t="str">
        <f t="shared" ca="1" si="1"/>
        <v/>
      </c>
      <c r="N10" s="213" t="str">
        <f t="shared" ca="1" si="1"/>
        <v/>
      </c>
      <c r="O10" s="213" t="str">
        <f t="shared" ca="1" si="1"/>
        <v/>
      </c>
      <c r="P10" s="213" t="str">
        <f t="shared" ca="1" si="1"/>
        <v/>
      </c>
      <c r="Q10" s="213" t="str">
        <f t="shared" ca="1" si="1"/>
        <v/>
      </c>
      <c r="R10" s="213" t="str">
        <f t="shared" ca="1" si="1"/>
        <v/>
      </c>
      <c r="S10" s="163"/>
      <c r="T10" s="275"/>
      <c r="U10" s="225" t="s">
        <v>414</v>
      </c>
    </row>
    <row r="11" spans="2:21" ht="27.75" customHeight="1">
      <c r="B11" s="275"/>
      <c r="C11" s="361"/>
      <c r="D11" s="368"/>
      <c r="E11" s="287" t="s">
        <v>226</v>
      </c>
      <c r="F11" s="288"/>
      <c r="G11" s="289"/>
      <c r="H11" s="213" t="str">
        <f t="shared" ca="1" si="1"/>
        <v/>
      </c>
      <c r="I11" s="213" t="str">
        <f t="shared" ca="1" si="1"/>
        <v/>
      </c>
      <c r="J11" s="213" t="str">
        <f t="shared" ca="1" si="1"/>
        <v/>
      </c>
      <c r="K11" s="213" t="str">
        <f t="shared" ca="1" si="1"/>
        <v/>
      </c>
      <c r="L11" s="213" t="str">
        <f t="shared" ca="1" si="1"/>
        <v/>
      </c>
      <c r="M11" s="213" t="str">
        <f t="shared" ca="1" si="1"/>
        <v/>
      </c>
      <c r="N11" s="213" t="str">
        <f t="shared" ca="1" si="1"/>
        <v/>
      </c>
      <c r="O11" s="213" t="str">
        <f t="shared" ca="1" si="1"/>
        <v/>
      </c>
      <c r="P11" s="213" t="str">
        <f t="shared" ca="1" si="1"/>
        <v/>
      </c>
      <c r="Q11" s="213" t="str">
        <f t="shared" ca="1" si="1"/>
        <v/>
      </c>
      <c r="R11" s="213" t="str">
        <f t="shared" ca="1" si="1"/>
        <v/>
      </c>
      <c r="S11" s="163"/>
      <c r="T11" s="275"/>
      <c r="U11" s="225" t="s">
        <v>414</v>
      </c>
    </row>
    <row r="12" spans="2:21" ht="27.75" customHeight="1">
      <c r="B12" s="275"/>
      <c r="C12" s="361"/>
      <c r="D12" s="368"/>
      <c r="E12" s="287" t="s">
        <v>225</v>
      </c>
      <c r="F12" s="288"/>
      <c r="G12" s="289"/>
      <c r="H12" s="213" t="str">
        <f t="shared" ca="1" si="1"/>
        <v/>
      </c>
      <c r="I12" s="213" t="str">
        <f t="shared" ca="1" si="1"/>
        <v/>
      </c>
      <c r="J12" s="213" t="str">
        <f t="shared" ca="1" si="1"/>
        <v/>
      </c>
      <c r="K12" s="213" t="str">
        <f t="shared" ca="1" si="1"/>
        <v/>
      </c>
      <c r="L12" s="213" t="str">
        <f t="shared" ca="1" si="1"/>
        <v/>
      </c>
      <c r="M12" s="213" t="str">
        <f t="shared" ca="1" si="1"/>
        <v/>
      </c>
      <c r="N12" s="213" t="str">
        <f t="shared" ca="1" si="1"/>
        <v/>
      </c>
      <c r="O12" s="213" t="str">
        <f t="shared" ca="1" si="1"/>
        <v/>
      </c>
      <c r="P12" s="213" t="str">
        <f t="shared" ca="1" si="1"/>
        <v/>
      </c>
      <c r="Q12" s="213" t="str">
        <f t="shared" ca="1" si="1"/>
        <v/>
      </c>
      <c r="R12" s="213" t="str">
        <f t="shared" ca="1" si="1"/>
        <v/>
      </c>
      <c r="S12" s="163"/>
      <c r="T12" s="275"/>
      <c r="U12" s="225" t="s">
        <v>414</v>
      </c>
    </row>
    <row r="13" spans="2:21" ht="27.75" customHeight="1">
      <c r="B13" s="275"/>
      <c r="C13" s="361"/>
      <c r="D13" s="369"/>
      <c r="E13" s="287" t="s">
        <v>229</v>
      </c>
      <c r="F13" s="288"/>
      <c r="G13" s="289"/>
      <c r="H13" s="213" t="str">
        <f ca="1">IF(COUNT(H9:H12)=0,"",SUM(H9:H12))</f>
        <v/>
      </c>
      <c r="I13" s="213" t="str">
        <f t="shared" ref="I13:R13" ca="1" si="2">IF(COUNT(I9:I12)=0,"",SUM(I9:I12))</f>
        <v/>
      </c>
      <c r="J13" s="213" t="str">
        <f t="shared" ca="1" si="2"/>
        <v/>
      </c>
      <c r="K13" s="213" t="str">
        <f t="shared" ca="1" si="2"/>
        <v/>
      </c>
      <c r="L13" s="213" t="str">
        <f t="shared" ca="1" si="2"/>
        <v/>
      </c>
      <c r="M13" s="213" t="str">
        <f t="shared" ca="1" si="2"/>
        <v/>
      </c>
      <c r="N13" s="213" t="str">
        <f t="shared" ca="1" si="2"/>
        <v/>
      </c>
      <c r="O13" s="213" t="str">
        <f t="shared" ca="1" si="2"/>
        <v/>
      </c>
      <c r="P13" s="213" t="str">
        <f t="shared" ca="1" si="2"/>
        <v/>
      </c>
      <c r="Q13" s="213" t="str">
        <f t="shared" ca="1" si="2"/>
        <v/>
      </c>
      <c r="R13" s="213" t="str">
        <f t="shared" ca="1" si="2"/>
        <v/>
      </c>
      <c r="S13" s="168"/>
      <c r="T13" s="275"/>
      <c r="U13" s="225" t="s">
        <v>414</v>
      </c>
    </row>
    <row r="14" spans="2:21" ht="27.75" customHeight="1">
      <c r="B14" s="275"/>
      <c r="C14" s="361"/>
      <c r="D14" s="360" t="s">
        <v>1</v>
      </c>
      <c r="E14" s="287" t="s">
        <v>230</v>
      </c>
      <c r="F14" s="290"/>
      <c r="G14" s="291"/>
      <c r="H14" s="213" t="str">
        <f ca="1">IF(COUNT(OFFSET(H14,59,0),OFFSET(H14,118,0),OFFSET(H14,177,0),OFFSET(H14,236,0),OFFSET(H14,295,0),OFFSET(H14,354,0),OFFSET(H14,413,0),OFFSET(H14,472,0),OFFSET(H14,531,0),OFFSET(H14,590,0))=0,"",SUM(OFFSET(H14,59,0),OFFSET(H14,118,0),OFFSET(H14,177,0),OFFSET(H14,236,0),OFFSET(H14,295,0),OFFSET(H14,354,0),OFFSET(H14,413,0),OFFSET(H14,472,0),OFFSET(H14,531,0),OFFSET(H14,590,0)))</f>
        <v/>
      </c>
      <c r="I14" s="213" t="str">
        <f t="shared" ref="I14:R14" ca="1" si="3">IF(COUNT(OFFSET(I14,59,0),OFFSET(I14,118,0),OFFSET(I14,177,0),OFFSET(I14,236,0),OFFSET(I14,295,0),OFFSET(I14,354,0),OFFSET(I14,413,0),OFFSET(I14,472,0),OFFSET(I14,531,0),OFFSET(I14,590,0))=0,"",SUM(OFFSET(I14,59,0),OFFSET(I14,118,0),OFFSET(I14,177,0),OFFSET(I14,236,0),OFFSET(I14,295,0),OFFSET(I14,354,0),OFFSET(I14,413,0),OFFSET(I14,472,0),OFFSET(I14,531,0),OFFSET(I14,590,0)))</f>
        <v/>
      </c>
      <c r="J14" s="213" t="str">
        <f t="shared" ca="1" si="3"/>
        <v/>
      </c>
      <c r="K14" s="213" t="str">
        <f t="shared" ca="1" si="3"/>
        <v/>
      </c>
      <c r="L14" s="213" t="str">
        <f t="shared" ca="1" si="3"/>
        <v/>
      </c>
      <c r="M14" s="213" t="str">
        <f t="shared" ca="1" si="3"/>
        <v/>
      </c>
      <c r="N14" s="213" t="str">
        <f t="shared" ca="1" si="3"/>
        <v/>
      </c>
      <c r="O14" s="213" t="str">
        <f t="shared" ca="1" si="3"/>
        <v/>
      </c>
      <c r="P14" s="213" t="str">
        <f t="shared" ca="1" si="3"/>
        <v/>
      </c>
      <c r="Q14" s="213" t="str">
        <f t="shared" ca="1" si="3"/>
        <v/>
      </c>
      <c r="R14" s="213" t="str">
        <f t="shared" ca="1" si="3"/>
        <v/>
      </c>
      <c r="S14" s="163"/>
      <c r="T14" s="275"/>
      <c r="U14" s="225" t="s">
        <v>414</v>
      </c>
    </row>
    <row r="15" spans="2:21" ht="27.75" customHeight="1">
      <c r="B15" s="275"/>
      <c r="C15" s="361"/>
      <c r="D15" s="361"/>
      <c r="E15" s="287" t="s">
        <v>232</v>
      </c>
      <c r="F15" s="290"/>
      <c r="G15" s="291"/>
      <c r="H15" s="213" t="str">
        <f t="shared" ref="H15:R19" ca="1" si="4">IF(COUNT(OFFSET(H15,59,0),OFFSET(H15,118,0),OFFSET(H15,177,0),OFFSET(H15,236,0),OFFSET(H15,295,0),OFFSET(H15,354,0),OFFSET(H15,413,0),OFFSET(H15,472,0),OFFSET(H15,531,0),OFFSET(H15,590,0))=0,"",SUM(OFFSET(H15,59,0),OFFSET(H15,118,0),OFFSET(H15,177,0),OFFSET(H15,236,0),OFFSET(H15,295,0),OFFSET(H15,354,0),OFFSET(H15,413,0),OFFSET(H15,472,0),OFFSET(H15,531,0),OFFSET(H15,590,0)))</f>
        <v/>
      </c>
      <c r="I15" s="213" t="str">
        <f t="shared" ca="1" si="4"/>
        <v/>
      </c>
      <c r="J15" s="213" t="str">
        <f t="shared" ca="1" si="4"/>
        <v/>
      </c>
      <c r="K15" s="213" t="str">
        <f t="shared" ca="1" si="4"/>
        <v/>
      </c>
      <c r="L15" s="213" t="str">
        <f t="shared" ca="1" si="4"/>
        <v/>
      </c>
      <c r="M15" s="213" t="str">
        <f t="shared" ca="1" si="4"/>
        <v/>
      </c>
      <c r="N15" s="213" t="str">
        <f t="shared" ca="1" si="4"/>
        <v/>
      </c>
      <c r="O15" s="213" t="str">
        <f t="shared" ca="1" si="4"/>
        <v/>
      </c>
      <c r="P15" s="213" t="str">
        <f t="shared" ca="1" si="4"/>
        <v/>
      </c>
      <c r="Q15" s="213" t="str">
        <f t="shared" ca="1" si="4"/>
        <v/>
      </c>
      <c r="R15" s="213" t="str">
        <f t="shared" ca="1" si="4"/>
        <v/>
      </c>
      <c r="S15" s="163"/>
      <c r="T15" s="275"/>
      <c r="U15" s="225" t="s">
        <v>414</v>
      </c>
    </row>
    <row r="16" spans="2:21" ht="27.75" customHeight="1">
      <c r="B16" s="275"/>
      <c r="C16" s="361"/>
      <c r="D16" s="361"/>
      <c r="E16" s="287" t="s">
        <v>231</v>
      </c>
      <c r="F16" s="290"/>
      <c r="G16" s="291"/>
      <c r="H16" s="213" t="str">
        <f t="shared" ca="1" si="4"/>
        <v/>
      </c>
      <c r="I16" s="213" t="str">
        <f t="shared" ca="1" si="4"/>
        <v/>
      </c>
      <c r="J16" s="213" t="str">
        <f t="shared" ca="1" si="4"/>
        <v/>
      </c>
      <c r="K16" s="213" t="str">
        <f t="shared" ca="1" si="4"/>
        <v/>
      </c>
      <c r="L16" s="213" t="str">
        <f t="shared" ca="1" si="4"/>
        <v/>
      </c>
      <c r="M16" s="213" t="str">
        <f t="shared" ca="1" si="4"/>
        <v/>
      </c>
      <c r="N16" s="213" t="str">
        <f t="shared" ca="1" si="4"/>
        <v/>
      </c>
      <c r="O16" s="213" t="str">
        <f t="shared" ca="1" si="4"/>
        <v/>
      </c>
      <c r="P16" s="213" t="str">
        <f t="shared" ca="1" si="4"/>
        <v/>
      </c>
      <c r="Q16" s="213" t="str">
        <f t="shared" ca="1" si="4"/>
        <v/>
      </c>
      <c r="R16" s="213" t="str">
        <f t="shared" ca="1" si="4"/>
        <v/>
      </c>
      <c r="S16" s="163"/>
      <c r="T16" s="275"/>
      <c r="U16" s="225" t="s">
        <v>414</v>
      </c>
    </row>
    <row r="17" spans="2:21" ht="27.75" customHeight="1">
      <c r="B17" s="275"/>
      <c r="C17" s="361"/>
      <c r="D17" s="361"/>
      <c r="E17" s="363" t="s">
        <v>233</v>
      </c>
      <c r="F17" s="364"/>
      <c r="G17" s="291" t="s">
        <v>234</v>
      </c>
      <c r="H17" s="213" t="str">
        <f t="shared" ca="1" si="4"/>
        <v/>
      </c>
      <c r="I17" s="213" t="str">
        <f t="shared" ca="1" si="4"/>
        <v/>
      </c>
      <c r="J17" s="213" t="str">
        <f t="shared" ca="1" si="4"/>
        <v/>
      </c>
      <c r="K17" s="213" t="str">
        <f t="shared" ca="1" si="4"/>
        <v/>
      </c>
      <c r="L17" s="213" t="str">
        <f t="shared" ca="1" si="4"/>
        <v/>
      </c>
      <c r="M17" s="213" t="str">
        <f t="shared" ca="1" si="4"/>
        <v/>
      </c>
      <c r="N17" s="213" t="str">
        <f t="shared" ca="1" si="4"/>
        <v/>
      </c>
      <c r="O17" s="213" t="str">
        <f t="shared" ca="1" si="4"/>
        <v/>
      </c>
      <c r="P17" s="213" t="str">
        <f t="shared" ca="1" si="4"/>
        <v/>
      </c>
      <c r="Q17" s="213" t="str">
        <f t="shared" ca="1" si="4"/>
        <v/>
      </c>
      <c r="R17" s="213" t="str">
        <f t="shared" ca="1" si="4"/>
        <v/>
      </c>
      <c r="S17" s="163"/>
      <c r="T17" s="275"/>
      <c r="U17" s="225" t="s">
        <v>414</v>
      </c>
    </row>
    <row r="18" spans="2:21" ht="27.75" customHeight="1">
      <c r="B18" s="275"/>
      <c r="C18" s="361"/>
      <c r="D18" s="362"/>
      <c r="E18" s="365"/>
      <c r="F18" s="366"/>
      <c r="G18" s="291" t="s">
        <v>233</v>
      </c>
      <c r="H18" s="213" t="str">
        <f t="shared" ca="1" si="4"/>
        <v/>
      </c>
      <c r="I18" s="213" t="str">
        <f t="shared" ca="1" si="4"/>
        <v/>
      </c>
      <c r="J18" s="213" t="str">
        <f t="shared" ca="1" si="4"/>
        <v/>
      </c>
      <c r="K18" s="213" t="str">
        <f t="shared" ca="1" si="4"/>
        <v/>
      </c>
      <c r="L18" s="213" t="str">
        <f t="shared" ca="1" si="4"/>
        <v/>
      </c>
      <c r="M18" s="213" t="str">
        <f t="shared" ca="1" si="4"/>
        <v/>
      </c>
      <c r="N18" s="213" t="str">
        <f t="shared" ca="1" si="4"/>
        <v/>
      </c>
      <c r="O18" s="213" t="str">
        <f t="shared" ca="1" si="4"/>
        <v/>
      </c>
      <c r="P18" s="213" t="str">
        <f t="shared" ca="1" si="4"/>
        <v/>
      </c>
      <c r="Q18" s="213" t="str">
        <f t="shared" ca="1" si="4"/>
        <v/>
      </c>
      <c r="R18" s="213" t="str">
        <f t="shared" ca="1" si="4"/>
        <v/>
      </c>
      <c r="S18" s="163"/>
      <c r="T18" s="275"/>
      <c r="U18" s="225" t="s">
        <v>414</v>
      </c>
    </row>
    <row r="19" spans="2:21" ht="27.75" customHeight="1">
      <c r="B19" s="275"/>
      <c r="C19" s="361"/>
      <c r="D19" s="287" t="s">
        <v>235</v>
      </c>
      <c r="E19" s="290"/>
      <c r="F19" s="290"/>
      <c r="G19" s="291"/>
      <c r="H19" s="213" t="str">
        <f t="shared" ca="1" si="4"/>
        <v/>
      </c>
      <c r="I19" s="213" t="str">
        <f t="shared" ca="1" si="4"/>
        <v/>
      </c>
      <c r="J19" s="213" t="str">
        <f t="shared" ca="1" si="4"/>
        <v/>
      </c>
      <c r="K19" s="213" t="str">
        <f t="shared" ca="1" si="4"/>
        <v/>
      </c>
      <c r="L19" s="213" t="str">
        <f t="shared" ca="1" si="4"/>
        <v/>
      </c>
      <c r="M19" s="213" t="str">
        <f t="shared" ca="1" si="4"/>
        <v/>
      </c>
      <c r="N19" s="213" t="str">
        <f t="shared" ca="1" si="4"/>
        <v/>
      </c>
      <c r="O19" s="213" t="str">
        <f t="shared" ca="1" si="4"/>
        <v/>
      </c>
      <c r="P19" s="213" t="str">
        <f t="shared" ca="1" si="4"/>
        <v/>
      </c>
      <c r="Q19" s="213" t="str">
        <f t="shared" ca="1" si="4"/>
        <v/>
      </c>
      <c r="R19" s="213" t="str">
        <f t="shared" ca="1" si="4"/>
        <v/>
      </c>
      <c r="S19" s="163"/>
      <c r="T19" s="275"/>
      <c r="U19" s="225" t="s">
        <v>414</v>
      </c>
    </row>
    <row r="20" spans="2:21" ht="27.75" customHeight="1">
      <c r="B20" s="275"/>
      <c r="C20" s="361"/>
      <c r="D20" s="287" t="s">
        <v>229</v>
      </c>
      <c r="E20" s="290"/>
      <c r="F20" s="290"/>
      <c r="G20" s="290"/>
      <c r="H20" s="262" t="str">
        <f ca="1">IF(COUNT(H9:H12,H14:H19)=0,"",SUM(H9:H12,H14:H19))</f>
        <v/>
      </c>
      <c r="I20" s="262" t="str">
        <f ca="1">IF(COUNT(I9:I12,I14:I19)&lt;&gt;0,SUM(I9:I12,I14:I19),"")</f>
        <v/>
      </c>
      <c r="J20" s="262" t="str">
        <f ca="1">IF(COUNT(J9:J12,J14:J19)&lt;&gt;0,SUM(J9:J12,J14:J19),"")</f>
        <v/>
      </c>
      <c r="K20" s="262" t="str">
        <f ca="1">IF(COUNT(K9:K12,K14:K19)&lt;&gt;0,SUM(K9:K12,K14:K19),"")</f>
        <v/>
      </c>
      <c r="L20" s="262" t="str">
        <f ca="1">IF(COUNT(L9:L12,L14:L19)&lt;&gt;0,SUM(L9:L12,L14:L19),"")</f>
        <v/>
      </c>
      <c r="M20" s="262" t="str">
        <f t="shared" ref="M20:R20" ca="1" si="5">IF(COUNT(M9:M12,M14:M19)&lt;&gt;0,SUM(M9:M12,M14:M19),"")</f>
        <v/>
      </c>
      <c r="N20" s="262" t="str">
        <f t="shared" ca="1" si="5"/>
        <v/>
      </c>
      <c r="O20" s="262" t="str">
        <f t="shared" ca="1" si="5"/>
        <v/>
      </c>
      <c r="P20" s="262" t="str">
        <f t="shared" ca="1" si="5"/>
        <v/>
      </c>
      <c r="Q20" s="262" t="str">
        <f t="shared" ca="1" si="5"/>
        <v/>
      </c>
      <c r="R20" s="262" t="str">
        <f t="shared" ca="1" si="5"/>
        <v/>
      </c>
      <c r="S20" s="218"/>
      <c r="T20" s="275"/>
      <c r="U20" s="225" t="s">
        <v>414</v>
      </c>
    </row>
    <row r="21" spans="2:21" ht="27.75" customHeight="1">
      <c r="B21" s="275"/>
      <c r="C21" s="361"/>
      <c r="D21" s="287" t="s">
        <v>236</v>
      </c>
      <c r="E21" s="290"/>
      <c r="F21" s="290"/>
      <c r="G21" s="291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163"/>
      <c r="T21" s="275"/>
    </row>
    <row r="22" spans="2:21" ht="27.75" customHeight="1">
      <c r="B22" s="275"/>
      <c r="C22" s="361"/>
      <c r="D22" s="287" t="s">
        <v>237</v>
      </c>
      <c r="E22" s="290"/>
      <c r="F22" s="290"/>
      <c r="G22" s="291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163"/>
      <c r="T22" s="275"/>
      <c r="U22" s="225"/>
    </row>
    <row r="23" spans="2:21" ht="27.75" customHeight="1">
      <c r="B23" s="275"/>
      <c r="C23" s="361"/>
      <c r="D23" s="292" t="s">
        <v>238</v>
      </c>
      <c r="E23" s="293"/>
      <c r="F23" s="293"/>
      <c r="G23" s="294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163"/>
      <c r="T23" s="275"/>
    </row>
    <row r="24" spans="2:21" ht="27.75" customHeight="1">
      <c r="B24" s="275"/>
      <c r="C24" s="287" t="s">
        <v>239</v>
      </c>
      <c r="D24" s="290"/>
      <c r="E24" s="290"/>
      <c r="F24" s="290"/>
      <c r="G24" s="291"/>
      <c r="H24" s="263" t="str">
        <f t="shared" ref="H24:R24" ca="1" si="6">IF(COUNT(OFFSET(H24,59,0),OFFSET(H24,118,0),OFFSET(H24,177,0),OFFSET(H24,236,0),OFFSET(H24,295,0),OFFSET(H24,354,0),OFFSET(H24,413,0),OFFSET(H24,472,0),OFFSET(H24,531,0),OFFSET(H24,590,0))=0,"",SUM(OFFSET(H24,59,0),OFFSET(H24,118,0),OFFSET(H24,177,0),OFFSET(H24,236,0),OFFSET(H24,295,0),OFFSET(H24,354,0),OFFSET(H24,413,0),OFFSET(H24,472,0),OFFSET(H24,531,0),OFFSET(H24,590,0)))</f>
        <v/>
      </c>
      <c r="I24" s="263" t="str">
        <f t="shared" ca="1" si="6"/>
        <v/>
      </c>
      <c r="J24" s="263" t="str">
        <f t="shared" ca="1" si="6"/>
        <v/>
      </c>
      <c r="K24" s="263" t="str">
        <f t="shared" ca="1" si="6"/>
        <v/>
      </c>
      <c r="L24" s="263" t="str">
        <f t="shared" ca="1" si="6"/>
        <v/>
      </c>
      <c r="M24" s="263" t="str">
        <f t="shared" ca="1" si="6"/>
        <v/>
      </c>
      <c r="N24" s="263" t="str">
        <f t="shared" ca="1" si="6"/>
        <v/>
      </c>
      <c r="O24" s="263" t="str">
        <f t="shared" ca="1" si="6"/>
        <v/>
      </c>
      <c r="P24" s="263" t="str">
        <f t="shared" ca="1" si="6"/>
        <v/>
      </c>
      <c r="Q24" s="263" t="str">
        <f t="shared" ca="1" si="6"/>
        <v/>
      </c>
      <c r="R24" s="263" t="str">
        <f t="shared" ca="1" si="6"/>
        <v/>
      </c>
      <c r="S24" s="163"/>
      <c r="T24" s="275"/>
      <c r="U24" s="225" t="s">
        <v>414</v>
      </c>
    </row>
    <row r="25" spans="2:21" ht="27.75" customHeight="1">
      <c r="B25" s="275"/>
      <c r="C25" s="354" t="s">
        <v>33</v>
      </c>
      <c r="D25" s="355"/>
      <c r="E25" s="355"/>
      <c r="F25" s="356"/>
      <c r="G25" s="291" t="s">
        <v>231</v>
      </c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163"/>
      <c r="T25" s="275"/>
      <c r="U25" s="225"/>
    </row>
    <row r="26" spans="2:21" ht="27.75" customHeight="1">
      <c r="B26" s="275"/>
      <c r="C26" s="357"/>
      <c r="D26" s="358"/>
      <c r="E26" s="358"/>
      <c r="F26" s="359"/>
      <c r="G26" s="291" t="s">
        <v>232</v>
      </c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163"/>
      <c r="T26" s="275"/>
      <c r="U26" s="225"/>
    </row>
    <row r="27" spans="2:21" ht="27.75" customHeight="1">
      <c r="B27" s="275"/>
      <c r="C27" s="287" t="s">
        <v>240</v>
      </c>
      <c r="D27" s="290"/>
      <c r="E27" s="290"/>
      <c r="F27" s="290"/>
      <c r="G27" s="290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18"/>
      <c r="T27" s="275"/>
      <c r="U27" s="225"/>
    </row>
    <row r="28" spans="2:21" ht="27.75" customHeight="1">
      <c r="B28" s="275"/>
      <c r="C28" s="292" t="s">
        <v>241</v>
      </c>
      <c r="D28" s="293"/>
      <c r="E28" s="293"/>
      <c r="F28" s="293"/>
      <c r="G28" s="29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169"/>
      <c r="T28" s="275"/>
      <c r="U28" s="225"/>
    </row>
    <row r="29" spans="2:21" ht="27.75" customHeight="1">
      <c r="B29" s="275"/>
      <c r="C29" s="295" t="s">
        <v>34</v>
      </c>
      <c r="D29" s="296"/>
      <c r="E29" s="296"/>
      <c r="F29" s="296"/>
      <c r="G29" s="297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170"/>
      <c r="T29" s="275"/>
      <c r="U29" s="225"/>
    </row>
    <row r="30" spans="2:21" ht="27.75" customHeight="1">
      <c r="B30" s="275"/>
      <c r="C30" s="287" t="s">
        <v>242</v>
      </c>
      <c r="D30" s="290"/>
      <c r="E30" s="290"/>
      <c r="F30" s="290"/>
      <c r="G30" s="291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163"/>
      <c r="T30" s="275"/>
    </row>
    <row r="31" spans="2:21" ht="27.75" customHeight="1">
      <c r="B31" s="275"/>
      <c r="C31" s="287" t="s">
        <v>243</v>
      </c>
      <c r="D31" s="290"/>
      <c r="E31" s="290"/>
      <c r="F31" s="290"/>
      <c r="G31" s="291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166"/>
      <c r="T31" s="275"/>
    </row>
    <row r="32" spans="2:21" ht="27.75" customHeight="1">
      <c r="B32" s="275"/>
      <c r="C32" s="370" t="s">
        <v>259</v>
      </c>
      <c r="D32" s="388"/>
      <c r="E32" s="389"/>
      <c r="F32" s="298" t="s">
        <v>244</v>
      </c>
      <c r="G32" s="299"/>
      <c r="H32" s="216" t="str">
        <f ca="1">IF(COUNT(H33:H34)=0,"",SUM(H33:H34))</f>
        <v/>
      </c>
      <c r="I32" s="216" t="str">
        <f ca="1">IF(COUNT(I33:I34)=0,"",SUM(I33:I34))</f>
        <v/>
      </c>
      <c r="J32" s="379"/>
      <c r="K32" s="380"/>
      <c r="L32" s="381"/>
      <c r="M32" s="216" t="str">
        <f ca="1">IF(COUNT(M33:M34)=0,"",SUM(M33:M34))</f>
        <v/>
      </c>
      <c r="N32" s="379"/>
      <c r="O32" s="380"/>
      <c r="P32" s="380"/>
      <c r="Q32" s="381"/>
      <c r="R32" s="216" t="str">
        <f ca="1">IF(COUNT(R33:R34)=0,"",SUM(R33:R34))</f>
        <v/>
      </c>
      <c r="S32" s="168"/>
      <c r="T32" s="275"/>
      <c r="U32" s="225" t="s">
        <v>414</v>
      </c>
    </row>
    <row r="33" spans="2:21" ht="27.75" customHeight="1">
      <c r="B33" s="275"/>
      <c r="C33" s="390"/>
      <c r="D33" s="391"/>
      <c r="E33" s="392"/>
      <c r="F33" s="298"/>
      <c r="G33" s="300" t="s">
        <v>245</v>
      </c>
      <c r="H33" s="213" t="str">
        <f t="shared" ref="H33:I48" ca="1" si="7">IF(COUNT(OFFSET(H33,59,0),OFFSET(H33,118,0),OFFSET(H33,177,0),OFFSET(H33,236,0),OFFSET(H33,295,0),OFFSET(H33,354,0),OFFSET(H33,413,0),OFFSET(H33,472,0),OFFSET(H33,531,0),OFFSET(H33,590,0))=0,"",SUM(OFFSET(H33,59,0),OFFSET(H33,118,0),OFFSET(H33,177,0),OFFSET(H33,236,0),OFFSET(H33,295,0),OFFSET(H33,354,0),OFFSET(H33,413,0),OFFSET(H33,472,0),OFFSET(H33,531,0),OFFSET(H33,590,0)))</f>
        <v/>
      </c>
      <c r="I33" s="213" t="str">
        <f t="shared" ca="1" si="7"/>
        <v/>
      </c>
      <c r="J33" s="382"/>
      <c r="K33" s="383"/>
      <c r="L33" s="384"/>
      <c r="M33" s="213" t="str">
        <f t="shared" ref="M33:M49" ca="1" si="8">IF(COUNT(OFFSET(M33,59,0),OFFSET(M33,118,0),OFFSET(M33,177,0),OFFSET(M33,236,0),OFFSET(M33,295,0),OFFSET(M33,354,0),OFFSET(M33,413,0),OFFSET(M33,472,0),OFFSET(M33,531,0),OFFSET(M33,590,0))=0,"",SUM(OFFSET(M33,59,0),OFFSET(M33,118,0),OFFSET(M33,177,0),OFFSET(M33,236,0),OFFSET(M33,295,0),OFFSET(M33,354,0),OFFSET(M33,413,0),OFFSET(M33,472,0),OFFSET(M33,531,0),OFFSET(M33,590,0)))</f>
        <v/>
      </c>
      <c r="N33" s="382"/>
      <c r="O33" s="383"/>
      <c r="P33" s="383"/>
      <c r="Q33" s="384"/>
      <c r="R33" s="213" t="str">
        <f t="shared" ref="R33:R49" ca="1" si="9">IF(COUNT(OFFSET(R33,59,0),OFFSET(R33,118,0),OFFSET(R33,177,0),OFFSET(R33,236,0),OFFSET(R33,295,0),OFFSET(R33,354,0),OFFSET(R33,413,0),OFFSET(R33,472,0),OFFSET(R33,531,0),OFFSET(R33,590,0))=0,"",SUM(OFFSET(R33,59,0),OFFSET(R33,118,0),OFFSET(R33,177,0),OFFSET(R33,236,0),OFFSET(R33,295,0),OFFSET(R33,354,0),OFFSET(R33,413,0),OFFSET(R33,472,0),OFFSET(R33,531,0),OFFSET(R33,590,0)))</f>
        <v/>
      </c>
      <c r="S33" s="163"/>
      <c r="T33" s="275"/>
      <c r="U33" s="225" t="s">
        <v>414</v>
      </c>
    </row>
    <row r="34" spans="2:21" ht="27.75" customHeight="1">
      <c r="B34" s="275"/>
      <c r="C34" s="390"/>
      <c r="D34" s="391"/>
      <c r="E34" s="392"/>
      <c r="F34" s="301"/>
      <c r="G34" s="300" t="s">
        <v>246</v>
      </c>
      <c r="H34" s="213" t="str">
        <f t="shared" ca="1" si="7"/>
        <v/>
      </c>
      <c r="I34" s="213" t="str">
        <f t="shared" ca="1" si="7"/>
        <v/>
      </c>
      <c r="J34" s="382"/>
      <c r="K34" s="383"/>
      <c r="L34" s="384"/>
      <c r="M34" s="213" t="str">
        <f t="shared" ca="1" si="8"/>
        <v/>
      </c>
      <c r="N34" s="382"/>
      <c r="O34" s="383"/>
      <c r="P34" s="383"/>
      <c r="Q34" s="384"/>
      <c r="R34" s="213" t="str">
        <f t="shared" ca="1" si="9"/>
        <v/>
      </c>
      <c r="S34" s="163"/>
      <c r="T34" s="275"/>
      <c r="U34" s="225" t="s">
        <v>414</v>
      </c>
    </row>
    <row r="35" spans="2:21" ht="27.75" customHeight="1">
      <c r="B35" s="275"/>
      <c r="C35" s="390"/>
      <c r="D35" s="391"/>
      <c r="E35" s="392"/>
      <c r="F35" s="298" t="s">
        <v>247</v>
      </c>
      <c r="G35" s="299"/>
      <c r="H35" s="216" t="str">
        <f ca="1">IF(COUNT(H36:H41)=0,"",SUM(H36:H41))</f>
        <v/>
      </c>
      <c r="I35" s="216" t="str">
        <f ca="1">IF(COUNT(I36:I41)=0,"",SUM(I36:I41))</f>
        <v/>
      </c>
      <c r="J35" s="382"/>
      <c r="K35" s="383"/>
      <c r="L35" s="384"/>
      <c r="M35" s="216" t="str">
        <f ca="1">IF(COUNT(M36:M41)=0,"",SUM(M36:M41))</f>
        <v/>
      </c>
      <c r="N35" s="382"/>
      <c r="O35" s="383"/>
      <c r="P35" s="383"/>
      <c r="Q35" s="384"/>
      <c r="R35" s="216" t="str">
        <f ca="1">IF(COUNT(R36:R41)=0,"",SUM(R36:R41))</f>
        <v/>
      </c>
      <c r="S35" s="168"/>
      <c r="T35" s="275"/>
      <c r="U35" s="225" t="s">
        <v>414</v>
      </c>
    </row>
    <row r="36" spans="2:21" ht="27.75" customHeight="1">
      <c r="B36" s="275"/>
      <c r="C36" s="390"/>
      <c r="D36" s="391"/>
      <c r="E36" s="392"/>
      <c r="F36" s="298"/>
      <c r="G36" s="300" t="s">
        <v>248</v>
      </c>
      <c r="H36" s="213" t="str">
        <f t="shared" ca="1" si="7"/>
        <v/>
      </c>
      <c r="I36" s="213" t="str">
        <f t="shared" ca="1" si="7"/>
        <v/>
      </c>
      <c r="J36" s="382"/>
      <c r="K36" s="383"/>
      <c r="L36" s="384"/>
      <c r="M36" s="213" t="str">
        <f t="shared" ca="1" si="8"/>
        <v/>
      </c>
      <c r="N36" s="382"/>
      <c r="O36" s="383"/>
      <c r="P36" s="383"/>
      <c r="Q36" s="384"/>
      <c r="R36" s="213" t="str">
        <f t="shared" ca="1" si="9"/>
        <v/>
      </c>
      <c r="S36" s="163"/>
      <c r="T36" s="275"/>
      <c r="U36" s="225" t="s">
        <v>414</v>
      </c>
    </row>
    <row r="37" spans="2:21" ht="27.75" customHeight="1">
      <c r="B37" s="275"/>
      <c r="C37" s="390"/>
      <c r="D37" s="391"/>
      <c r="E37" s="392"/>
      <c r="F37" s="298"/>
      <c r="G37" s="300" t="s">
        <v>249</v>
      </c>
      <c r="H37" s="213" t="str">
        <f t="shared" ca="1" si="7"/>
        <v/>
      </c>
      <c r="I37" s="213" t="str">
        <f t="shared" ca="1" si="7"/>
        <v/>
      </c>
      <c r="J37" s="382"/>
      <c r="K37" s="383"/>
      <c r="L37" s="384"/>
      <c r="M37" s="213" t="str">
        <f t="shared" ca="1" si="8"/>
        <v/>
      </c>
      <c r="N37" s="382"/>
      <c r="O37" s="383"/>
      <c r="P37" s="383"/>
      <c r="Q37" s="384"/>
      <c r="R37" s="213" t="str">
        <f t="shared" ca="1" si="9"/>
        <v/>
      </c>
      <c r="S37" s="163"/>
      <c r="T37" s="275"/>
      <c r="U37" s="225" t="s">
        <v>414</v>
      </c>
    </row>
    <row r="38" spans="2:21" ht="27.75" customHeight="1">
      <c r="B38" s="275"/>
      <c r="C38" s="390"/>
      <c r="D38" s="391"/>
      <c r="E38" s="392"/>
      <c r="F38" s="298"/>
      <c r="G38" s="300" t="s">
        <v>250</v>
      </c>
      <c r="H38" s="213" t="str">
        <f t="shared" ca="1" si="7"/>
        <v/>
      </c>
      <c r="I38" s="213" t="str">
        <f t="shared" ca="1" si="7"/>
        <v/>
      </c>
      <c r="J38" s="382"/>
      <c r="K38" s="383"/>
      <c r="L38" s="384"/>
      <c r="M38" s="213" t="str">
        <f t="shared" ca="1" si="8"/>
        <v/>
      </c>
      <c r="N38" s="382"/>
      <c r="O38" s="383"/>
      <c r="P38" s="383"/>
      <c r="Q38" s="384"/>
      <c r="R38" s="213" t="str">
        <f t="shared" ca="1" si="9"/>
        <v/>
      </c>
      <c r="S38" s="163"/>
      <c r="T38" s="275"/>
      <c r="U38" s="225" t="s">
        <v>414</v>
      </c>
    </row>
    <row r="39" spans="2:21" ht="27.75" customHeight="1">
      <c r="B39" s="275"/>
      <c r="C39" s="390"/>
      <c r="D39" s="391"/>
      <c r="E39" s="392"/>
      <c r="F39" s="298"/>
      <c r="G39" s="300" t="s">
        <v>251</v>
      </c>
      <c r="H39" s="213" t="str">
        <f t="shared" ca="1" si="7"/>
        <v/>
      </c>
      <c r="I39" s="213" t="str">
        <f t="shared" ca="1" si="7"/>
        <v/>
      </c>
      <c r="J39" s="382"/>
      <c r="K39" s="383"/>
      <c r="L39" s="384"/>
      <c r="M39" s="213" t="str">
        <f t="shared" ca="1" si="8"/>
        <v/>
      </c>
      <c r="N39" s="382"/>
      <c r="O39" s="383"/>
      <c r="P39" s="383"/>
      <c r="Q39" s="384"/>
      <c r="R39" s="213" t="str">
        <f t="shared" ca="1" si="9"/>
        <v/>
      </c>
      <c r="S39" s="163"/>
      <c r="T39" s="275"/>
      <c r="U39" s="225" t="s">
        <v>414</v>
      </c>
    </row>
    <row r="40" spans="2:21" ht="27.75" customHeight="1">
      <c r="B40" s="275"/>
      <c r="C40" s="390"/>
      <c r="D40" s="391"/>
      <c r="E40" s="392"/>
      <c r="F40" s="298"/>
      <c r="G40" s="300" t="s">
        <v>2</v>
      </c>
      <c r="H40" s="213" t="str">
        <f t="shared" ca="1" si="7"/>
        <v/>
      </c>
      <c r="I40" s="213" t="str">
        <f t="shared" ca="1" si="7"/>
        <v/>
      </c>
      <c r="J40" s="382"/>
      <c r="K40" s="383"/>
      <c r="L40" s="384"/>
      <c r="M40" s="213" t="str">
        <f t="shared" ca="1" si="8"/>
        <v/>
      </c>
      <c r="N40" s="382"/>
      <c r="O40" s="383"/>
      <c r="P40" s="383"/>
      <c r="Q40" s="384"/>
      <c r="R40" s="213" t="str">
        <f t="shared" ca="1" si="9"/>
        <v/>
      </c>
      <c r="S40" s="163"/>
      <c r="T40" s="275"/>
      <c r="U40" s="225" t="s">
        <v>414</v>
      </c>
    </row>
    <row r="41" spans="2:21" ht="27.75" customHeight="1">
      <c r="B41" s="275"/>
      <c r="C41" s="390"/>
      <c r="D41" s="391"/>
      <c r="E41" s="392"/>
      <c r="F41" s="298"/>
      <c r="G41" s="300" t="s">
        <v>35</v>
      </c>
      <c r="H41" s="213" t="str">
        <f t="shared" ca="1" si="7"/>
        <v/>
      </c>
      <c r="I41" s="213" t="str">
        <f t="shared" ca="1" si="7"/>
        <v/>
      </c>
      <c r="J41" s="382"/>
      <c r="K41" s="383"/>
      <c r="L41" s="384"/>
      <c r="M41" s="213" t="str">
        <f t="shared" ca="1" si="8"/>
        <v/>
      </c>
      <c r="N41" s="382"/>
      <c r="O41" s="383"/>
      <c r="P41" s="383"/>
      <c r="Q41" s="384"/>
      <c r="R41" s="213" t="str">
        <f t="shared" ca="1" si="9"/>
        <v/>
      </c>
      <c r="S41" s="163"/>
      <c r="T41" s="275"/>
      <c r="U41" s="225" t="s">
        <v>414</v>
      </c>
    </row>
    <row r="42" spans="2:21" ht="27.75" customHeight="1">
      <c r="B42" s="275"/>
      <c r="C42" s="390"/>
      <c r="D42" s="391"/>
      <c r="E42" s="392"/>
      <c r="F42" s="287" t="s">
        <v>362</v>
      </c>
      <c r="G42" s="297"/>
      <c r="H42" s="213" t="str">
        <f t="shared" ca="1" si="7"/>
        <v/>
      </c>
      <c r="I42" s="213" t="str">
        <f t="shared" ca="1" si="7"/>
        <v/>
      </c>
      <c r="J42" s="382"/>
      <c r="K42" s="383"/>
      <c r="L42" s="384"/>
      <c r="M42" s="213" t="str">
        <f t="shared" ca="1" si="8"/>
        <v/>
      </c>
      <c r="N42" s="382"/>
      <c r="O42" s="383"/>
      <c r="P42" s="383"/>
      <c r="Q42" s="384"/>
      <c r="R42" s="213" t="str">
        <f t="shared" ca="1" si="9"/>
        <v/>
      </c>
      <c r="S42" s="163"/>
      <c r="T42" s="275"/>
      <c r="U42" s="225" t="s">
        <v>414</v>
      </c>
    </row>
    <row r="43" spans="2:21" ht="27.75" customHeight="1">
      <c r="B43" s="275"/>
      <c r="C43" s="390"/>
      <c r="D43" s="391"/>
      <c r="E43" s="392"/>
      <c r="F43" s="298" t="s">
        <v>252</v>
      </c>
      <c r="G43" s="299"/>
      <c r="H43" s="216" t="str">
        <f ca="1">IF(COUNT(H44:H48)=0,"",SUM(H44:H48))</f>
        <v/>
      </c>
      <c r="I43" s="216" t="str">
        <f ca="1">IF(COUNT(I44:I48)=0,"",SUM(I44:I48))</f>
        <v/>
      </c>
      <c r="J43" s="382"/>
      <c r="K43" s="383"/>
      <c r="L43" s="384"/>
      <c r="M43" s="216" t="str">
        <f ca="1">IF(COUNT(M44:M48)=0,"",SUM(M44:M48))</f>
        <v/>
      </c>
      <c r="N43" s="382"/>
      <c r="O43" s="383"/>
      <c r="P43" s="383"/>
      <c r="Q43" s="384"/>
      <c r="R43" s="216" t="str">
        <f ca="1">IF(COUNT(R44:R48)=0,"",SUM(R44:R48))</f>
        <v/>
      </c>
      <c r="S43" s="168"/>
      <c r="T43" s="275"/>
      <c r="U43" s="225" t="s">
        <v>414</v>
      </c>
    </row>
    <row r="44" spans="2:21" ht="27.75" customHeight="1">
      <c r="B44" s="275"/>
      <c r="C44" s="390"/>
      <c r="D44" s="391"/>
      <c r="E44" s="392"/>
      <c r="F44" s="298"/>
      <c r="G44" s="300" t="s">
        <v>253</v>
      </c>
      <c r="H44" s="213" t="str">
        <f t="shared" ca="1" si="7"/>
        <v/>
      </c>
      <c r="I44" s="213" t="str">
        <f t="shared" ca="1" si="7"/>
        <v/>
      </c>
      <c r="J44" s="382"/>
      <c r="K44" s="383"/>
      <c r="L44" s="384"/>
      <c r="M44" s="213" t="str">
        <f t="shared" ca="1" si="8"/>
        <v/>
      </c>
      <c r="N44" s="382"/>
      <c r="O44" s="383"/>
      <c r="P44" s="383"/>
      <c r="Q44" s="384"/>
      <c r="R44" s="213" t="str">
        <f t="shared" ca="1" si="9"/>
        <v/>
      </c>
      <c r="S44" s="163"/>
      <c r="T44" s="275"/>
      <c r="U44" s="225" t="s">
        <v>414</v>
      </c>
    </row>
    <row r="45" spans="2:21" ht="27.75" customHeight="1">
      <c r="B45" s="275"/>
      <c r="C45" s="390"/>
      <c r="D45" s="391"/>
      <c r="E45" s="392"/>
      <c r="F45" s="298"/>
      <c r="G45" s="300" t="s">
        <v>254</v>
      </c>
      <c r="H45" s="213" t="str">
        <f t="shared" ca="1" si="7"/>
        <v/>
      </c>
      <c r="I45" s="213" t="str">
        <f t="shared" ca="1" si="7"/>
        <v/>
      </c>
      <c r="J45" s="382"/>
      <c r="K45" s="383"/>
      <c r="L45" s="384"/>
      <c r="M45" s="213" t="str">
        <f t="shared" ca="1" si="8"/>
        <v/>
      </c>
      <c r="N45" s="382"/>
      <c r="O45" s="383"/>
      <c r="P45" s="383"/>
      <c r="Q45" s="384"/>
      <c r="R45" s="213" t="str">
        <f t="shared" ca="1" si="9"/>
        <v/>
      </c>
      <c r="S45" s="163"/>
      <c r="T45" s="275"/>
      <c r="U45" s="225" t="s">
        <v>414</v>
      </c>
    </row>
    <row r="46" spans="2:21" ht="27.75" customHeight="1">
      <c r="B46" s="275"/>
      <c r="C46" s="390"/>
      <c r="D46" s="391"/>
      <c r="E46" s="392"/>
      <c r="F46" s="298"/>
      <c r="G46" s="300" t="s">
        <v>255</v>
      </c>
      <c r="H46" s="213" t="str">
        <f t="shared" ca="1" si="7"/>
        <v/>
      </c>
      <c r="I46" s="213" t="str">
        <f t="shared" ca="1" si="7"/>
        <v/>
      </c>
      <c r="J46" s="382"/>
      <c r="K46" s="383"/>
      <c r="L46" s="384"/>
      <c r="M46" s="213" t="str">
        <f t="shared" ca="1" si="8"/>
        <v/>
      </c>
      <c r="N46" s="382"/>
      <c r="O46" s="383"/>
      <c r="P46" s="383"/>
      <c r="Q46" s="384"/>
      <c r="R46" s="213" t="str">
        <f t="shared" ca="1" si="9"/>
        <v/>
      </c>
      <c r="S46" s="163"/>
      <c r="T46" s="275"/>
      <c r="U46" s="225" t="s">
        <v>414</v>
      </c>
    </row>
    <row r="47" spans="2:21" ht="27.75" customHeight="1">
      <c r="B47" s="275"/>
      <c r="C47" s="390"/>
      <c r="D47" s="391"/>
      <c r="E47" s="392"/>
      <c r="F47" s="298"/>
      <c r="G47" s="300" t="s">
        <v>36</v>
      </c>
      <c r="H47" s="213" t="str">
        <f t="shared" ca="1" si="7"/>
        <v/>
      </c>
      <c r="I47" s="213" t="str">
        <f t="shared" ca="1" si="7"/>
        <v/>
      </c>
      <c r="J47" s="382"/>
      <c r="K47" s="383"/>
      <c r="L47" s="384"/>
      <c r="M47" s="213" t="str">
        <f t="shared" ca="1" si="8"/>
        <v/>
      </c>
      <c r="N47" s="382"/>
      <c r="O47" s="383"/>
      <c r="P47" s="383"/>
      <c r="Q47" s="384"/>
      <c r="R47" s="213" t="str">
        <f t="shared" ca="1" si="9"/>
        <v/>
      </c>
      <c r="S47" s="163"/>
      <c r="T47" s="275"/>
      <c r="U47" s="225" t="s">
        <v>414</v>
      </c>
    </row>
    <row r="48" spans="2:21" ht="27.75" customHeight="1">
      <c r="B48" s="275"/>
      <c r="C48" s="390"/>
      <c r="D48" s="391"/>
      <c r="E48" s="392"/>
      <c r="F48" s="298"/>
      <c r="G48" s="300" t="s">
        <v>256</v>
      </c>
      <c r="H48" s="213" t="str">
        <f t="shared" ca="1" si="7"/>
        <v/>
      </c>
      <c r="I48" s="213" t="str">
        <f t="shared" ca="1" si="7"/>
        <v/>
      </c>
      <c r="J48" s="382"/>
      <c r="K48" s="383"/>
      <c r="L48" s="384"/>
      <c r="M48" s="213" t="str">
        <f t="shared" ca="1" si="8"/>
        <v/>
      </c>
      <c r="N48" s="382"/>
      <c r="O48" s="383"/>
      <c r="P48" s="383"/>
      <c r="Q48" s="384"/>
      <c r="R48" s="213" t="str">
        <f t="shared" ca="1" si="9"/>
        <v/>
      </c>
      <c r="S48" s="163"/>
      <c r="T48" s="275"/>
      <c r="U48" s="225" t="s">
        <v>414</v>
      </c>
    </row>
    <row r="49" spans="2:21" ht="27.75" customHeight="1">
      <c r="B49" s="275"/>
      <c r="C49" s="390"/>
      <c r="D49" s="391"/>
      <c r="E49" s="392"/>
      <c r="F49" s="287" t="s">
        <v>257</v>
      </c>
      <c r="G49" s="291"/>
      <c r="H49" s="213" t="str">
        <f t="shared" ref="H49:I49" ca="1" si="10">IF(COUNT(OFFSET(H49,59,0),OFFSET(H49,118,0),OFFSET(H49,177,0),OFFSET(H49,236,0),OFFSET(H49,295,0),OFFSET(H49,354,0),OFFSET(H49,413,0),OFFSET(H49,472,0),OFFSET(H49,531,0),OFFSET(H49,590,0))=0,"",SUM(OFFSET(H49,59,0),OFFSET(H49,118,0),OFFSET(H49,177,0),OFFSET(H49,236,0),OFFSET(H49,295,0),OFFSET(H49,354,0),OFFSET(H49,413,0),OFFSET(H49,472,0),OFFSET(H49,531,0),OFFSET(H49,590,0)))</f>
        <v/>
      </c>
      <c r="I49" s="213" t="str">
        <f t="shared" ca="1" si="10"/>
        <v/>
      </c>
      <c r="J49" s="382"/>
      <c r="K49" s="383"/>
      <c r="L49" s="384"/>
      <c r="M49" s="213" t="str">
        <f t="shared" ca="1" si="8"/>
        <v/>
      </c>
      <c r="N49" s="382"/>
      <c r="O49" s="383"/>
      <c r="P49" s="383"/>
      <c r="Q49" s="384"/>
      <c r="R49" s="213" t="str">
        <f t="shared" ca="1" si="9"/>
        <v/>
      </c>
      <c r="S49" s="163"/>
      <c r="T49" s="275"/>
      <c r="U49" s="225" t="s">
        <v>414</v>
      </c>
    </row>
    <row r="50" spans="2:21" ht="27.75" customHeight="1">
      <c r="B50" s="275"/>
      <c r="C50" s="393"/>
      <c r="D50" s="394"/>
      <c r="E50" s="395"/>
      <c r="F50" s="287" t="s">
        <v>258</v>
      </c>
      <c r="G50" s="291"/>
      <c r="H50" s="216" t="str">
        <f ca="1">IF(COUNT(H32,H35,H42,H43,H49)=0,"",SUM(H32,H35,H42,H43,H49))</f>
        <v/>
      </c>
      <c r="I50" s="216" t="str">
        <f ca="1">IF(COUNT(I32,I35,I42,I43,I49)=0,"",SUM(I32,I35,I42,I43,I49))</f>
        <v/>
      </c>
      <c r="J50" s="385"/>
      <c r="K50" s="386"/>
      <c r="L50" s="387"/>
      <c r="M50" s="216" t="str">
        <f ca="1">IF(COUNT(M32,M35,M42,M43,M49)=0,"",SUM(M32,M35,M42,M43,M49))</f>
        <v/>
      </c>
      <c r="N50" s="385"/>
      <c r="O50" s="386"/>
      <c r="P50" s="386"/>
      <c r="Q50" s="387"/>
      <c r="R50" s="216" t="str">
        <f ca="1">IF(COUNT(R32,R35,R42,R43,R49)=0,"",SUM(R32,R35,R42,R43,R49))</f>
        <v/>
      </c>
      <c r="S50" s="168"/>
      <c r="T50" s="275"/>
      <c r="U50" s="225" t="s">
        <v>414</v>
      </c>
    </row>
    <row r="51" spans="2:21" ht="18" customHeight="1">
      <c r="B51" s="275"/>
      <c r="C51" s="302" t="s">
        <v>260</v>
      </c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25"/>
    </row>
    <row r="52" spans="2:21" ht="18" customHeight="1">
      <c r="B52" s="275"/>
      <c r="C52" s="14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275"/>
      <c r="T52" s="275"/>
    </row>
    <row r="53" spans="2:21" ht="18" customHeight="1">
      <c r="B53" s="275"/>
      <c r="C53" s="14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275"/>
      <c r="T53" s="275"/>
    </row>
    <row r="54" spans="2:21" ht="18" customHeight="1">
      <c r="B54" s="275"/>
      <c r="C54" s="14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275"/>
      <c r="T54" s="275"/>
    </row>
    <row r="55" spans="2:21" ht="18" customHeight="1">
      <c r="B55" s="275"/>
      <c r="C55" s="1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275"/>
      <c r="T55" s="275"/>
    </row>
    <row r="56" spans="2:21" ht="18" customHeight="1">
      <c r="B56" s="275"/>
      <c r="C56" s="14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275"/>
      <c r="T56" s="275"/>
    </row>
    <row r="57" spans="2:21" ht="18" customHeight="1">
      <c r="B57" s="275"/>
      <c r="C57" s="14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275"/>
      <c r="T57" s="275"/>
    </row>
    <row r="58" spans="2:21" ht="18" customHeight="1">
      <c r="B58" s="275"/>
      <c r="C58" s="14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275"/>
      <c r="T58" s="275"/>
    </row>
    <row r="59" spans="2:21" ht="18" customHeight="1">
      <c r="B59" s="275"/>
      <c r="C59" s="14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275"/>
      <c r="T59" s="275"/>
    </row>
    <row r="60" spans="2:21" ht="18" customHeight="1">
      <c r="B60" s="275"/>
      <c r="C60" s="14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5"/>
      <c r="T60" s="275"/>
    </row>
    <row r="61" spans="2:21" ht="18" customHeight="1"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</row>
    <row r="62" spans="2:21" ht="27.75" customHeight="1">
      <c r="B62" s="275"/>
      <c r="C62" s="275" t="s">
        <v>25</v>
      </c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</row>
    <row r="63" spans="2:21" ht="27.75" customHeight="1">
      <c r="B63" s="275"/>
      <c r="C63" s="275" t="s">
        <v>26</v>
      </c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</row>
    <row r="64" spans="2:21" ht="27.75" customHeight="1">
      <c r="B64" s="275"/>
      <c r="C64" s="278" t="s">
        <v>27</v>
      </c>
      <c r="D64" s="279"/>
      <c r="E64" s="279"/>
      <c r="F64" s="279"/>
      <c r="G64" s="279"/>
      <c r="H64" s="279"/>
      <c r="I64" s="279"/>
      <c r="J64" s="279"/>
      <c r="K64" s="279"/>
      <c r="L64" s="275"/>
      <c r="M64" s="275"/>
      <c r="N64" s="275"/>
      <c r="O64" s="275"/>
      <c r="P64" s="275"/>
      <c r="Q64" s="275"/>
      <c r="R64" s="275"/>
      <c r="S64" s="275"/>
      <c r="T64" s="275"/>
    </row>
    <row r="65" spans="2:21" ht="27.75" customHeight="1">
      <c r="B65" s="275"/>
      <c r="C65" s="280" t="s">
        <v>28</v>
      </c>
      <c r="D65" s="275"/>
      <c r="E65" s="275"/>
      <c r="F65" s="281" t="s">
        <v>372</v>
      </c>
      <c r="G65" s="275" t="s">
        <v>449</v>
      </c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82" t="s">
        <v>412</v>
      </c>
      <c r="S65" s="282"/>
      <c r="T65" s="275"/>
    </row>
    <row r="66" spans="2:21" ht="27.75" customHeight="1">
      <c r="B66" s="275"/>
      <c r="C66" s="348" t="s">
        <v>472</v>
      </c>
      <c r="D66" s="349"/>
      <c r="E66" s="349"/>
      <c r="F66" s="349"/>
      <c r="G66" s="350"/>
      <c r="H66" s="283">
        <f>$H$7</f>
        <v>42005</v>
      </c>
      <c r="I66" s="283">
        <f>$I$7</f>
        <v>42370</v>
      </c>
      <c r="J66" s="283">
        <f>$J$7</f>
        <v>42736</v>
      </c>
      <c r="K66" s="283">
        <f>$K$7</f>
        <v>43101</v>
      </c>
      <c r="L66" s="283">
        <f>$L$7</f>
        <v>43466</v>
      </c>
      <c r="M66" s="283">
        <f>$M$7</f>
        <v>43831</v>
      </c>
      <c r="N66" s="283">
        <f>$N$7</f>
        <v>44197</v>
      </c>
      <c r="O66" s="283">
        <f>$O$7</f>
        <v>44562</v>
      </c>
      <c r="P66" s="283">
        <f>$P$7</f>
        <v>44927</v>
      </c>
      <c r="Q66" s="283">
        <f>$Q$7</f>
        <v>45292</v>
      </c>
      <c r="R66" s="283">
        <f>$R$7</f>
        <v>45658</v>
      </c>
      <c r="S66" s="284"/>
      <c r="T66" s="275"/>
    </row>
    <row r="67" spans="2:21" ht="27.75" customHeight="1">
      <c r="B67" s="275"/>
      <c r="C67" s="351"/>
      <c r="D67" s="352"/>
      <c r="E67" s="352"/>
      <c r="F67" s="352"/>
      <c r="G67" s="353"/>
      <c r="H67" s="285" t="s">
        <v>30</v>
      </c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6"/>
      <c r="T67" s="275"/>
    </row>
    <row r="68" spans="2:21" ht="27.75" customHeight="1">
      <c r="B68" s="275"/>
      <c r="C68" s="360" t="s">
        <v>0</v>
      </c>
      <c r="D68" s="367" t="s">
        <v>31</v>
      </c>
      <c r="E68" s="287" t="s">
        <v>228</v>
      </c>
      <c r="F68" s="288"/>
      <c r="G68" s="289"/>
      <c r="H68" s="303"/>
      <c r="I68" s="213" t="str">
        <f>IF(COUNT('様式32第3表(指定)'!M55)=0,"",'様式32第3表(指定)'!M55)</f>
        <v/>
      </c>
      <c r="J68" s="303"/>
      <c r="K68" s="303"/>
      <c r="L68" s="303"/>
      <c r="M68" s="303"/>
      <c r="N68" s="303"/>
      <c r="O68" s="303"/>
      <c r="P68" s="303"/>
      <c r="Q68" s="303"/>
      <c r="R68" s="303"/>
      <c r="S68" s="164"/>
      <c r="T68" s="275"/>
      <c r="U68" s="225" t="s">
        <v>558</v>
      </c>
    </row>
    <row r="69" spans="2:21" ht="27.75" customHeight="1">
      <c r="B69" s="275"/>
      <c r="C69" s="361"/>
      <c r="D69" s="368"/>
      <c r="E69" s="287" t="s">
        <v>227</v>
      </c>
      <c r="F69" s="288"/>
      <c r="G69" s="289"/>
      <c r="H69" s="303"/>
      <c r="I69" s="213" t="str">
        <f>IF(COUNT('様式32第3表(指定)'!M57)=0,"",'様式32第3表(指定)'!M57)</f>
        <v/>
      </c>
      <c r="J69" s="303"/>
      <c r="K69" s="303"/>
      <c r="L69" s="303"/>
      <c r="M69" s="303"/>
      <c r="N69" s="303"/>
      <c r="O69" s="303"/>
      <c r="P69" s="303"/>
      <c r="Q69" s="303"/>
      <c r="R69" s="303"/>
      <c r="S69" s="164"/>
      <c r="T69" s="275"/>
      <c r="U69" s="225" t="s">
        <v>558</v>
      </c>
    </row>
    <row r="70" spans="2:21" ht="27.75" customHeight="1">
      <c r="B70" s="275"/>
      <c r="C70" s="361"/>
      <c r="D70" s="368"/>
      <c r="E70" s="287" t="s">
        <v>226</v>
      </c>
      <c r="F70" s="288"/>
      <c r="G70" s="289"/>
      <c r="H70" s="303"/>
      <c r="I70" s="213" t="str">
        <f>IF(COUNT('様式32第3表(指定)'!M59)=0,"",'様式32第3表(指定)'!M59)</f>
        <v/>
      </c>
      <c r="J70" s="303"/>
      <c r="K70" s="303"/>
      <c r="L70" s="303"/>
      <c r="M70" s="303"/>
      <c r="N70" s="303"/>
      <c r="O70" s="303"/>
      <c r="P70" s="303"/>
      <c r="Q70" s="303"/>
      <c r="R70" s="303"/>
      <c r="S70" s="164"/>
      <c r="T70" s="275"/>
      <c r="U70" s="225" t="s">
        <v>558</v>
      </c>
    </row>
    <row r="71" spans="2:21" ht="27.75" customHeight="1">
      <c r="B71" s="275"/>
      <c r="C71" s="361"/>
      <c r="D71" s="368"/>
      <c r="E71" s="287" t="s">
        <v>225</v>
      </c>
      <c r="F71" s="288"/>
      <c r="G71" s="289"/>
      <c r="H71" s="303"/>
      <c r="I71" s="213" t="str">
        <f>IF(COUNT('様式32第3表(指定)'!M61)=0,"",'様式32第3表(指定)'!M61)</f>
        <v/>
      </c>
      <c r="J71" s="303"/>
      <c r="K71" s="303"/>
      <c r="L71" s="303"/>
      <c r="M71" s="303"/>
      <c r="N71" s="303"/>
      <c r="O71" s="303"/>
      <c r="P71" s="303"/>
      <c r="Q71" s="303"/>
      <c r="R71" s="303"/>
      <c r="S71" s="164"/>
      <c r="T71" s="275"/>
      <c r="U71" s="225" t="s">
        <v>558</v>
      </c>
    </row>
    <row r="72" spans="2:21" ht="27.75" customHeight="1">
      <c r="B72" s="275"/>
      <c r="C72" s="361"/>
      <c r="D72" s="369"/>
      <c r="E72" s="287" t="s">
        <v>229</v>
      </c>
      <c r="F72" s="288"/>
      <c r="G72" s="289"/>
      <c r="H72" s="213" t="str">
        <f>IF(COUNT(H68:H71)=0,"",SUM(H68:H71))</f>
        <v/>
      </c>
      <c r="I72" s="213" t="str">
        <f t="shared" ref="I72:R72" si="11">IF(COUNT(I68:I71)=0,"",SUM(I68:I71))</f>
        <v/>
      </c>
      <c r="J72" s="213" t="str">
        <f t="shared" si="11"/>
        <v/>
      </c>
      <c r="K72" s="213" t="str">
        <f t="shared" si="11"/>
        <v/>
      </c>
      <c r="L72" s="213" t="str">
        <f t="shared" si="11"/>
        <v/>
      </c>
      <c r="M72" s="213" t="str">
        <f t="shared" si="11"/>
        <v/>
      </c>
      <c r="N72" s="213" t="str">
        <f t="shared" si="11"/>
        <v/>
      </c>
      <c r="O72" s="213" t="str">
        <f t="shared" si="11"/>
        <v/>
      </c>
      <c r="P72" s="213" t="str">
        <f t="shared" si="11"/>
        <v/>
      </c>
      <c r="Q72" s="213" t="str">
        <f t="shared" si="11"/>
        <v/>
      </c>
      <c r="R72" s="213" t="str">
        <f t="shared" si="11"/>
        <v/>
      </c>
      <c r="S72" s="165"/>
      <c r="T72" s="275"/>
      <c r="U72" s="225" t="s">
        <v>414</v>
      </c>
    </row>
    <row r="73" spans="2:21" ht="27.75" customHeight="1">
      <c r="B73" s="275"/>
      <c r="C73" s="361"/>
      <c r="D73" s="360" t="s">
        <v>1</v>
      </c>
      <c r="E73" s="287" t="s">
        <v>230</v>
      </c>
      <c r="F73" s="290"/>
      <c r="G73" s="291"/>
      <c r="H73" s="303"/>
      <c r="I73" s="213" t="str">
        <f>'様式第32第8表(指定１)_受電'!H66</f>
        <v/>
      </c>
      <c r="J73" s="213" t="str">
        <f>'様式第32第8表(指定１)_受電'!I66</f>
        <v/>
      </c>
      <c r="K73" s="213" t="str">
        <f>'様式第32第8表(指定１)_受電'!J66</f>
        <v/>
      </c>
      <c r="L73" s="213" t="str">
        <f>'様式第32第8表(指定１)_受電'!K66</f>
        <v/>
      </c>
      <c r="M73" s="213" t="str">
        <f>'様式第32第8表(指定１)_受電'!L66</f>
        <v/>
      </c>
      <c r="N73" s="213" t="str">
        <f>'様式第32第8表(指定１)_受電'!M66</f>
        <v/>
      </c>
      <c r="O73" s="213" t="str">
        <f>'様式第32第8表(指定１)_受電'!N66</f>
        <v/>
      </c>
      <c r="P73" s="213" t="str">
        <f>'様式第32第8表(指定１)_受電'!O66</f>
        <v/>
      </c>
      <c r="Q73" s="213" t="str">
        <f>'様式第32第8表(指定１)_受電'!P66</f>
        <v/>
      </c>
      <c r="R73" s="213" t="str">
        <f>'様式第32第8表(指定１)_受電'!Q66</f>
        <v/>
      </c>
      <c r="S73" s="164"/>
      <c r="T73" s="275"/>
      <c r="U73" s="225" t="s">
        <v>471</v>
      </c>
    </row>
    <row r="74" spans="2:21" ht="27.75" customHeight="1">
      <c r="B74" s="275"/>
      <c r="C74" s="361"/>
      <c r="D74" s="361"/>
      <c r="E74" s="287" t="s">
        <v>232</v>
      </c>
      <c r="F74" s="290"/>
      <c r="G74" s="291"/>
      <c r="H74" s="303"/>
      <c r="I74" s="213" t="str">
        <f>'様式第32第8表(指定１)_受電'!H74</f>
        <v/>
      </c>
      <c r="J74" s="213" t="str">
        <f>'様式第32第8表(指定１)_受電'!I74</f>
        <v/>
      </c>
      <c r="K74" s="213" t="str">
        <f>'様式第32第8表(指定１)_受電'!J74</f>
        <v/>
      </c>
      <c r="L74" s="213" t="str">
        <f>'様式第32第8表(指定１)_受電'!K74</f>
        <v/>
      </c>
      <c r="M74" s="213" t="str">
        <f>'様式第32第8表(指定１)_受電'!L74</f>
        <v/>
      </c>
      <c r="N74" s="213" t="str">
        <f>'様式第32第8表(指定１)_受電'!M74</f>
        <v/>
      </c>
      <c r="O74" s="213" t="str">
        <f>'様式第32第8表(指定１)_受電'!N74</f>
        <v/>
      </c>
      <c r="P74" s="213" t="str">
        <f>'様式第32第8表(指定１)_受電'!O74</f>
        <v/>
      </c>
      <c r="Q74" s="213" t="str">
        <f>'様式第32第8表(指定１)_受電'!P74</f>
        <v/>
      </c>
      <c r="R74" s="213" t="str">
        <f>'様式第32第8表(指定１)_受電'!Q74</f>
        <v/>
      </c>
      <c r="S74" s="164"/>
      <c r="T74" s="275"/>
      <c r="U74" s="225" t="s">
        <v>471</v>
      </c>
    </row>
    <row r="75" spans="2:21" ht="27.75" customHeight="1">
      <c r="B75" s="275"/>
      <c r="C75" s="361"/>
      <c r="D75" s="361"/>
      <c r="E75" s="287" t="s">
        <v>231</v>
      </c>
      <c r="F75" s="290"/>
      <c r="G75" s="291"/>
      <c r="H75" s="303"/>
      <c r="I75" s="213" t="str">
        <f>'様式第32第8表(指定１)_受電'!H82</f>
        <v/>
      </c>
      <c r="J75" s="213" t="str">
        <f>'様式第32第8表(指定１)_受電'!I82</f>
        <v/>
      </c>
      <c r="K75" s="213" t="str">
        <f>'様式第32第8表(指定１)_受電'!J82</f>
        <v/>
      </c>
      <c r="L75" s="213" t="str">
        <f>'様式第32第8表(指定１)_受電'!K82</f>
        <v/>
      </c>
      <c r="M75" s="213" t="str">
        <f>'様式第32第8表(指定１)_受電'!L82</f>
        <v/>
      </c>
      <c r="N75" s="213" t="str">
        <f>'様式第32第8表(指定１)_受電'!M82</f>
        <v/>
      </c>
      <c r="O75" s="213" t="str">
        <f>'様式第32第8表(指定１)_受電'!N82</f>
        <v/>
      </c>
      <c r="P75" s="213" t="str">
        <f>'様式第32第8表(指定１)_受電'!O82</f>
        <v/>
      </c>
      <c r="Q75" s="213" t="str">
        <f>'様式第32第8表(指定１)_受電'!P82</f>
        <v/>
      </c>
      <c r="R75" s="213" t="str">
        <f>'様式第32第8表(指定１)_受電'!Q82</f>
        <v/>
      </c>
      <c r="S75" s="164"/>
      <c r="T75" s="275"/>
      <c r="U75" s="225" t="s">
        <v>471</v>
      </c>
    </row>
    <row r="76" spans="2:21" ht="27.75" customHeight="1">
      <c r="B76" s="275"/>
      <c r="C76" s="361"/>
      <c r="D76" s="361"/>
      <c r="E76" s="363" t="s">
        <v>233</v>
      </c>
      <c r="F76" s="364"/>
      <c r="G76" s="291" t="s">
        <v>234</v>
      </c>
      <c r="H76" s="30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164"/>
      <c r="T76" s="275"/>
    </row>
    <row r="77" spans="2:21" ht="27.75" customHeight="1">
      <c r="B77" s="275"/>
      <c r="C77" s="361"/>
      <c r="D77" s="362"/>
      <c r="E77" s="365"/>
      <c r="F77" s="366"/>
      <c r="G77" s="291" t="s">
        <v>233</v>
      </c>
      <c r="H77" s="303"/>
      <c r="I77" s="213" t="str">
        <f>'様式第32第8表(指定１)_受電'!H90</f>
        <v/>
      </c>
      <c r="J77" s="213" t="str">
        <f>'様式第32第8表(指定１)_受電'!I90</f>
        <v/>
      </c>
      <c r="K77" s="213" t="str">
        <f>'様式第32第8表(指定１)_受電'!J90</f>
        <v/>
      </c>
      <c r="L77" s="213" t="str">
        <f>'様式第32第8表(指定１)_受電'!K90</f>
        <v/>
      </c>
      <c r="M77" s="213" t="str">
        <f>'様式第32第8表(指定１)_受電'!L90</f>
        <v/>
      </c>
      <c r="N77" s="213" t="str">
        <f>'様式第32第8表(指定１)_受電'!M90</f>
        <v/>
      </c>
      <c r="O77" s="213" t="str">
        <f>'様式第32第8表(指定１)_受電'!N90</f>
        <v/>
      </c>
      <c r="P77" s="213" t="str">
        <f>'様式第32第8表(指定１)_受電'!O90</f>
        <v/>
      </c>
      <c r="Q77" s="213" t="str">
        <f>'様式第32第8表(指定１)_受電'!P90</f>
        <v/>
      </c>
      <c r="R77" s="213" t="str">
        <f>'様式第32第8表(指定１)_受電'!Q90</f>
        <v/>
      </c>
      <c r="S77" s="164"/>
      <c r="T77" s="275"/>
      <c r="U77" s="225" t="s">
        <v>471</v>
      </c>
    </row>
    <row r="78" spans="2:21" ht="27.75" customHeight="1">
      <c r="B78" s="275"/>
      <c r="C78" s="361"/>
      <c r="D78" s="287" t="s">
        <v>235</v>
      </c>
      <c r="E78" s="290"/>
      <c r="F78" s="290"/>
      <c r="G78" s="291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164"/>
      <c r="T78" s="275"/>
    </row>
    <row r="79" spans="2:21" ht="27.75" customHeight="1">
      <c r="B79" s="275"/>
      <c r="C79" s="361"/>
      <c r="D79" s="287" t="s">
        <v>229</v>
      </c>
      <c r="E79" s="290"/>
      <c r="F79" s="290"/>
      <c r="G79" s="290"/>
      <c r="H79" s="262" t="str">
        <f>IF(COUNT(H72:H78)=0,"",SUM(H72:H78))</f>
        <v/>
      </c>
      <c r="I79" s="262" t="str">
        <f t="shared" ref="I79:R79" si="12">IF(COUNT(I72:I78)=0,"",SUM(I72:I78))</f>
        <v/>
      </c>
      <c r="J79" s="262" t="str">
        <f t="shared" si="12"/>
        <v/>
      </c>
      <c r="K79" s="262" t="str">
        <f t="shared" si="12"/>
        <v/>
      </c>
      <c r="L79" s="262" t="str">
        <f t="shared" si="12"/>
        <v/>
      </c>
      <c r="M79" s="262" t="str">
        <f t="shared" si="12"/>
        <v/>
      </c>
      <c r="N79" s="262" t="str">
        <f t="shared" si="12"/>
        <v/>
      </c>
      <c r="O79" s="262" t="str">
        <f t="shared" si="12"/>
        <v/>
      </c>
      <c r="P79" s="262" t="str">
        <f t="shared" si="12"/>
        <v/>
      </c>
      <c r="Q79" s="262" t="str">
        <f t="shared" si="12"/>
        <v/>
      </c>
      <c r="R79" s="262" t="str">
        <f t="shared" si="12"/>
        <v/>
      </c>
      <c r="S79" s="218"/>
      <c r="T79" s="275"/>
      <c r="U79" s="225" t="s">
        <v>414</v>
      </c>
    </row>
    <row r="80" spans="2:21" ht="27.75" customHeight="1">
      <c r="B80" s="275"/>
      <c r="C80" s="361"/>
      <c r="D80" s="287" t="s">
        <v>236</v>
      </c>
      <c r="E80" s="290"/>
      <c r="F80" s="290"/>
      <c r="G80" s="291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165"/>
      <c r="T80" s="275"/>
    </row>
    <row r="81" spans="2:21" ht="27.75" customHeight="1">
      <c r="B81" s="275"/>
      <c r="C81" s="361"/>
      <c r="D81" s="287" t="s">
        <v>237</v>
      </c>
      <c r="E81" s="290"/>
      <c r="F81" s="290"/>
      <c r="G81" s="291"/>
      <c r="H81" s="262" t="str">
        <f t="shared" ref="H81:R81" si="13">IF(COUNT(H79)=0,"",IF(COUNT(H83)=0,H79,H79-H83))</f>
        <v/>
      </c>
      <c r="I81" s="262" t="str">
        <f t="shared" si="13"/>
        <v/>
      </c>
      <c r="J81" s="262" t="str">
        <f t="shared" si="13"/>
        <v/>
      </c>
      <c r="K81" s="262" t="str">
        <f t="shared" si="13"/>
        <v/>
      </c>
      <c r="L81" s="262" t="str">
        <f t="shared" si="13"/>
        <v/>
      </c>
      <c r="M81" s="262" t="str">
        <f t="shared" si="13"/>
        <v/>
      </c>
      <c r="N81" s="262" t="str">
        <f t="shared" si="13"/>
        <v/>
      </c>
      <c r="O81" s="262" t="str">
        <f t="shared" si="13"/>
        <v/>
      </c>
      <c r="P81" s="262" t="str">
        <f t="shared" si="13"/>
        <v/>
      </c>
      <c r="Q81" s="262" t="str">
        <f t="shared" si="13"/>
        <v/>
      </c>
      <c r="R81" s="262" t="str">
        <f t="shared" si="13"/>
        <v/>
      </c>
      <c r="S81" s="165"/>
      <c r="T81" s="275"/>
      <c r="U81" s="225" t="s">
        <v>414</v>
      </c>
    </row>
    <row r="82" spans="2:21" ht="27.75" customHeight="1">
      <c r="B82" s="275"/>
      <c r="C82" s="362"/>
      <c r="D82" s="292" t="s">
        <v>238</v>
      </c>
      <c r="E82" s="293"/>
      <c r="F82" s="293"/>
      <c r="G82" s="294"/>
      <c r="H82" s="303"/>
      <c r="I82" s="213" t="str">
        <f>IF(COUNT('様式32第3表(指定)'!M73)=0,"",'様式32第3表(指定)'!M73)</f>
        <v/>
      </c>
      <c r="J82" s="303"/>
      <c r="K82" s="303"/>
      <c r="L82" s="303"/>
      <c r="M82" s="303"/>
      <c r="N82" s="303"/>
      <c r="O82" s="303"/>
      <c r="P82" s="303"/>
      <c r="Q82" s="303"/>
      <c r="R82" s="303"/>
      <c r="S82" s="165"/>
      <c r="T82" s="275"/>
      <c r="U82" s="225" t="s">
        <v>558</v>
      </c>
    </row>
    <row r="83" spans="2:21" ht="27.75" customHeight="1">
      <c r="B83" s="275"/>
      <c r="C83" s="287" t="s">
        <v>239</v>
      </c>
      <c r="D83" s="290"/>
      <c r="E83" s="290"/>
      <c r="F83" s="290"/>
      <c r="G83" s="291"/>
      <c r="H83" s="345"/>
      <c r="I83" s="263" t="str">
        <f>'様式第32第8表(指定１)_送電'!H92</f>
        <v/>
      </c>
      <c r="J83" s="263" t="str">
        <f>'様式第32第8表(指定１)_送電'!I92</f>
        <v/>
      </c>
      <c r="K83" s="263" t="str">
        <f>'様式第32第8表(指定１)_送電'!J92</f>
        <v/>
      </c>
      <c r="L83" s="263" t="str">
        <f>'様式第32第8表(指定１)_送電'!K92</f>
        <v/>
      </c>
      <c r="M83" s="263" t="str">
        <f>'様式第32第8表(指定１)_送電'!L92</f>
        <v/>
      </c>
      <c r="N83" s="263" t="str">
        <f>'様式第32第8表(指定１)_送電'!M92</f>
        <v/>
      </c>
      <c r="O83" s="263" t="str">
        <f>'様式第32第8表(指定１)_送電'!N92</f>
        <v/>
      </c>
      <c r="P83" s="263" t="str">
        <f>'様式第32第8表(指定１)_送電'!O92</f>
        <v/>
      </c>
      <c r="Q83" s="263" t="str">
        <f>'様式第32第8表(指定１)_送電'!P92</f>
        <v/>
      </c>
      <c r="R83" s="263" t="str">
        <f>'様式第32第8表(指定１)_送電'!Q92</f>
        <v/>
      </c>
      <c r="S83" s="164"/>
      <c r="T83" s="275"/>
      <c r="U83" s="225" t="s">
        <v>471</v>
      </c>
    </row>
    <row r="84" spans="2:21" ht="27.75" customHeight="1">
      <c r="B84" s="275"/>
      <c r="C84" s="354" t="s">
        <v>33</v>
      </c>
      <c r="D84" s="355"/>
      <c r="E84" s="355"/>
      <c r="F84" s="356"/>
      <c r="G84" s="291" t="s">
        <v>231</v>
      </c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164"/>
      <c r="T84" s="275"/>
    </row>
    <row r="85" spans="2:21" ht="27.75" customHeight="1">
      <c r="B85" s="275"/>
      <c r="C85" s="357"/>
      <c r="D85" s="358"/>
      <c r="E85" s="358"/>
      <c r="F85" s="359"/>
      <c r="G85" s="291" t="s">
        <v>232</v>
      </c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164"/>
      <c r="T85" s="275"/>
    </row>
    <row r="86" spans="2:21" ht="27.75" customHeight="1">
      <c r="B86" s="275"/>
      <c r="C86" s="287" t="s">
        <v>240</v>
      </c>
      <c r="D86" s="290"/>
      <c r="E86" s="290"/>
      <c r="F86" s="290"/>
      <c r="G86" s="290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18"/>
      <c r="T86" s="275"/>
      <c r="U86" s="225"/>
    </row>
    <row r="87" spans="2:21" ht="27.75" customHeight="1">
      <c r="B87" s="275"/>
      <c r="C87" s="292" t="s">
        <v>241</v>
      </c>
      <c r="D87" s="293"/>
      <c r="E87" s="293"/>
      <c r="F87" s="293"/>
      <c r="G87" s="29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169"/>
      <c r="T87" s="275"/>
      <c r="U87" s="225"/>
    </row>
    <row r="88" spans="2:21" ht="27.75" customHeight="1">
      <c r="B88" s="275"/>
      <c r="C88" s="295" t="s">
        <v>34</v>
      </c>
      <c r="D88" s="296"/>
      <c r="E88" s="296"/>
      <c r="F88" s="296"/>
      <c r="G88" s="297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170"/>
      <c r="T88" s="275"/>
      <c r="U88" s="225"/>
    </row>
    <row r="89" spans="2:21" ht="27.75" customHeight="1">
      <c r="B89" s="275"/>
      <c r="C89" s="287" t="s">
        <v>242</v>
      </c>
      <c r="D89" s="290"/>
      <c r="E89" s="290"/>
      <c r="F89" s="290"/>
      <c r="G89" s="291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165"/>
      <c r="T89" s="275"/>
    </row>
    <row r="90" spans="2:21" ht="27.75" customHeight="1">
      <c r="B90" s="275"/>
      <c r="C90" s="287" t="s">
        <v>243</v>
      </c>
      <c r="D90" s="290"/>
      <c r="E90" s="290"/>
      <c r="F90" s="290"/>
      <c r="G90" s="291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166"/>
      <c r="T90" s="275"/>
    </row>
    <row r="91" spans="2:21" ht="27.75" customHeight="1">
      <c r="B91" s="275"/>
      <c r="C91" s="370" t="s">
        <v>259</v>
      </c>
      <c r="D91" s="371"/>
      <c r="E91" s="372"/>
      <c r="F91" s="298" t="s">
        <v>244</v>
      </c>
      <c r="G91" s="299"/>
      <c r="H91" s="216" t="str">
        <f>IF(COUNT(H92:H93)=0,"",SUM(H92:H93))</f>
        <v/>
      </c>
      <c r="I91" s="216" t="str">
        <f>IF(COUNT(I92:I93)=0,"",SUM(I92:I93))</f>
        <v/>
      </c>
      <c r="J91" s="379"/>
      <c r="K91" s="380"/>
      <c r="L91" s="381"/>
      <c r="M91" s="216" t="str">
        <f>IF(COUNT(M92:M93)=0,"",SUM(M92:M93))</f>
        <v/>
      </c>
      <c r="N91" s="379"/>
      <c r="O91" s="380"/>
      <c r="P91" s="380"/>
      <c r="Q91" s="381"/>
      <c r="R91" s="216" t="str">
        <f>IF(COUNT(R92:R93)=0,"",SUM(R92:R93))</f>
        <v/>
      </c>
      <c r="S91" s="168"/>
      <c r="T91" s="275"/>
      <c r="U91" s="225" t="s">
        <v>414</v>
      </c>
    </row>
    <row r="92" spans="2:21" ht="27.75" customHeight="1">
      <c r="B92" s="275"/>
      <c r="C92" s="373"/>
      <c r="D92" s="374"/>
      <c r="E92" s="375"/>
      <c r="F92" s="298"/>
      <c r="G92" s="300" t="s">
        <v>245</v>
      </c>
      <c r="H92" s="303"/>
      <c r="I92" s="303"/>
      <c r="J92" s="382"/>
      <c r="K92" s="383"/>
      <c r="L92" s="384"/>
      <c r="M92" s="303"/>
      <c r="N92" s="382"/>
      <c r="O92" s="383"/>
      <c r="P92" s="383"/>
      <c r="Q92" s="384"/>
      <c r="R92" s="303"/>
      <c r="S92" s="164"/>
      <c r="T92" s="275"/>
    </row>
    <row r="93" spans="2:21" ht="27.75" customHeight="1">
      <c r="B93" s="275"/>
      <c r="C93" s="373"/>
      <c r="D93" s="374"/>
      <c r="E93" s="375"/>
      <c r="F93" s="301"/>
      <c r="G93" s="300" t="s">
        <v>246</v>
      </c>
      <c r="H93" s="303"/>
      <c r="I93" s="303"/>
      <c r="J93" s="382"/>
      <c r="K93" s="383"/>
      <c r="L93" s="384"/>
      <c r="M93" s="303"/>
      <c r="N93" s="382"/>
      <c r="O93" s="383"/>
      <c r="P93" s="383"/>
      <c r="Q93" s="384"/>
      <c r="R93" s="303"/>
      <c r="S93" s="164"/>
      <c r="T93" s="275"/>
    </row>
    <row r="94" spans="2:21" ht="27.75" customHeight="1">
      <c r="B94" s="275"/>
      <c r="C94" s="373"/>
      <c r="D94" s="374"/>
      <c r="E94" s="375"/>
      <c r="F94" s="298" t="s">
        <v>247</v>
      </c>
      <c r="G94" s="299"/>
      <c r="H94" s="216" t="str">
        <f>IF(COUNT(H95:H100)=0,"",SUM(H95:H100))</f>
        <v/>
      </c>
      <c r="I94" s="216" t="str">
        <f>IF(COUNT(I95:I100)=0,"",SUM(I95:I100))</f>
        <v/>
      </c>
      <c r="J94" s="382"/>
      <c r="K94" s="383"/>
      <c r="L94" s="384"/>
      <c r="M94" s="216" t="str">
        <f>IF(COUNT(M95:M100)=0,"",SUM(M95:M100))</f>
        <v/>
      </c>
      <c r="N94" s="382"/>
      <c r="O94" s="383"/>
      <c r="P94" s="383"/>
      <c r="Q94" s="384"/>
      <c r="R94" s="216" t="str">
        <f>IF(COUNT(R95:R100)=0,"",SUM(R95:R100))</f>
        <v/>
      </c>
      <c r="S94" s="168"/>
      <c r="T94" s="275"/>
      <c r="U94" s="225" t="s">
        <v>414</v>
      </c>
    </row>
    <row r="95" spans="2:21" ht="27.75" customHeight="1">
      <c r="B95" s="275"/>
      <c r="C95" s="373"/>
      <c r="D95" s="374"/>
      <c r="E95" s="375"/>
      <c r="F95" s="298"/>
      <c r="G95" s="300" t="s">
        <v>248</v>
      </c>
      <c r="H95" s="303"/>
      <c r="I95" s="303"/>
      <c r="J95" s="382"/>
      <c r="K95" s="383"/>
      <c r="L95" s="384"/>
      <c r="M95" s="303"/>
      <c r="N95" s="382"/>
      <c r="O95" s="383"/>
      <c r="P95" s="383"/>
      <c r="Q95" s="384"/>
      <c r="R95" s="303"/>
      <c r="S95" s="164"/>
      <c r="T95" s="275"/>
    </row>
    <row r="96" spans="2:21" ht="27.75" customHeight="1">
      <c r="B96" s="275"/>
      <c r="C96" s="373"/>
      <c r="D96" s="374"/>
      <c r="E96" s="375"/>
      <c r="F96" s="298"/>
      <c r="G96" s="300" t="s">
        <v>249</v>
      </c>
      <c r="H96" s="303"/>
      <c r="I96" s="303"/>
      <c r="J96" s="382"/>
      <c r="K96" s="383"/>
      <c r="L96" s="384"/>
      <c r="M96" s="303"/>
      <c r="N96" s="382"/>
      <c r="O96" s="383"/>
      <c r="P96" s="383"/>
      <c r="Q96" s="384"/>
      <c r="R96" s="303"/>
      <c r="S96" s="164"/>
      <c r="T96" s="275"/>
    </row>
    <row r="97" spans="2:21" ht="27.75" customHeight="1">
      <c r="B97" s="275"/>
      <c r="C97" s="373"/>
      <c r="D97" s="374"/>
      <c r="E97" s="375"/>
      <c r="F97" s="298"/>
      <c r="G97" s="300" t="s">
        <v>250</v>
      </c>
      <c r="H97" s="303"/>
      <c r="I97" s="303"/>
      <c r="J97" s="382"/>
      <c r="K97" s="383"/>
      <c r="L97" s="384"/>
      <c r="M97" s="303"/>
      <c r="N97" s="382"/>
      <c r="O97" s="383"/>
      <c r="P97" s="383"/>
      <c r="Q97" s="384"/>
      <c r="R97" s="303"/>
      <c r="S97" s="164"/>
      <c r="T97" s="275"/>
    </row>
    <row r="98" spans="2:21" ht="27.75" customHeight="1">
      <c r="B98" s="275"/>
      <c r="C98" s="373"/>
      <c r="D98" s="374"/>
      <c r="E98" s="375"/>
      <c r="F98" s="298"/>
      <c r="G98" s="300" t="s">
        <v>251</v>
      </c>
      <c r="H98" s="303"/>
      <c r="I98" s="303"/>
      <c r="J98" s="382"/>
      <c r="K98" s="383"/>
      <c r="L98" s="384"/>
      <c r="M98" s="303"/>
      <c r="N98" s="382"/>
      <c r="O98" s="383"/>
      <c r="P98" s="383"/>
      <c r="Q98" s="384"/>
      <c r="R98" s="303"/>
      <c r="S98" s="164"/>
      <c r="T98" s="275"/>
    </row>
    <row r="99" spans="2:21" ht="27.75" customHeight="1">
      <c r="B99" s="275"/>
      <c r="C99" s="373"/>
      <c r="D99" s="374"/>
      <c r="E99" s="375"/>
      <c r="F99" s="298"/>
      <c r="G99" s="300" t="s">
        <v>2</v>
      </c>
      <c r="H99" s="303"/>
      <c r="I99" s="303"/>
      <c r="J99" s="382"/>
      <c r="K99" s="383"/>
      <c r="L99" s="384"/>
      <c r="M99" s="303"/>
      <c r="N99" s="382"/>
      <c r="O99" s="383"/>
      <c r="P99" s="383"/>
      <c r="Q99" s="384"/>
      <c r="R99" s="303"/>
      <c r="S99" s="164"/>
      <c r="T99" s="275"/>
    </row>
    <row r="100" spans="2:21" ht="27.75" customHeight="1">
      <c r="B100" s="275"/>
      <c r="C100" s="373"/>
      <c r="D100" s="374"/>
      <c r="E100" s="375"/>
      <c r="F100" s="298"/>
      <c r="G100" s="300" t="s">
        <v>35</v>
      </c>
      <c r="H100" s="303"/>
      <c r="I100" s="303"/>
      <c r="J100" s="382"/>
      <c r="K100" s="383"/>
      <c r="L100" s="384"/>
      <c r="M100" s="303"/>
      <c r="N100" s="382"/>
      <c r="O100" s="383"/>
      <c r="P100" s="383"/>
      <c r="Q100" s="384"/>
      <c r="R100" s="303"/>
      <c r="S100" s="164"/>
      <c r="T100" s="275"/>
    </row>
    <row r="101" spans="2:21" ht="27.75" customHeight="1">
      <c r="B101" s="275"/>
      <c r="C101" s="373"/>
      <c r="D101" s="374"/>
      <c r="E101" s="375"/>
      <c r="F101" s="287" t="s">
        <v>362</v>
      </c>
      <c r="G101" s="297"/>
      <c r="H101" s="303"/>
      <c r="I101" s="303"/>
      <c r="J101" s="382"/>
      <c r="K101" s="383"/>
      <c r="L101" s="384"/>
      <c r="M101" s="303"/>
      <c r="N101" s="382"/>
      <c r="O101" s="383"/>
      <c r="P101" s="383"/>
      <c r="Q101" s="384"/>
      <c r="R101" s="303"/>
      <c r="S101" s="164"/>
      <c r="T101" s="275"/>
    </row>
    <row r="102" spans="2:21" ht="27.75" customHeight="1">
      <c r="B102" s="275"/>
      <c r="C102" s="373"/>
      <c r="D102" s="374"/>
      <c r="E102" s="375"/>
      <c r="F102" s="298" t="s">
        <v>252</v>
      </c>
      <c r="G102" s="299"/>
      <c r="H102" s="216" t="str">
        <f>IF(COUNT(H103:H107)=0,"",SUM(H103:H107))</f>
        <v/>
      </c>
      <c r="I102" s="216" t="str">
        <f>IF(COUNT(I103:I107)=0,"",SUM(I103:I107))</f>
        <v/>
      </c>
      <c r="J102" s="382"/>
      <c r="K102" s="383"/>
      <c r="L102" s="384"/>
      <c r="M102" s="216" t="str">
        <f>IF(COUNT(M103:M107)=0,"",SUM(M103:M107))</f>
        <v/>
      </c>
      <c r="N102" s="382"/>
      <c r="O102" s="383"/>
      <c r="P102" s="383"/>
      <c r="Q102" s="384"/>
      <c r="R102" s="216" t="str">
        <f>IF(COUNT(R103:R107)=0,"",SUM(R103:R107))</f>
        <v/>
      </c>
      <c r="S102" s="168"/>
      <c r="T102" s="275"/>
      <c r="U102" s="225" t="s">
        <v>414</v>
      </c>
    </row>
    <row r="103" spans="2:21" ht="27.75" customHeight="1">
      <c r="B103" s="275"/>
      <c r="C103" s="373"/>
      <c r="D103" s="374"/>
      <c r="E103" s="375"/>
      <c r="F103" s="298"/>
      <c r="G103" s="300" t="s">
        <v>253</v>
      </c>
      <c r="H103" s="303"/>
      <c r="I103" s="303"/>
      <c r="J103" s="382"/>
      <c r="K103" s="383"/>
      <c r="L103" s="384"/>
      <c r="M103" s="303"/>
      <c r="N103" s="382"/>
      <c r="O103" s="383"/>
      <c r="P103" s="383"/>
      <c r="Q103" s="384"/>
      <c r="R103" s="303"/>
      <c r="S103" s="164"/>
      <c r="T103" s="275"/>
    </row>
    <row r="104" spans="2:21" ht="27.75" customHeight="1">
      <c r="B104" s="275"/>
      <c r="C104" s="373"/>
      <c r="D104" s="374"/>
      <c r="E104" s="375"/>
      <c r="F104" s="298"/>
      <c r="G104" s="300" t="s">
        <v>254</v>
      </c>
      <c r="H104" s="303"/>
      <c r="I104" s="303"/>
      <c r="J104" s="382"/>
      <c r="K104" s="383"/>
      <c r="L104" s="384"/>
      <c r="M104" s="303"/>
      <c r="N104" s="382"/>
      <c r="O104" s="383"/>
      <c r="P104" s="383"/>
      <c r="Q104" s="384"/>
      <c r="R104" s="303"/>
      <c r="S104" s="164"/>
      <c r="T104" s="275"/>
    </row>
    <row r="105" spans="2:21" ht="27.75" customHeight="1">
      <c r="B105" s="275"/>
      <c r="C105" s="373"/>
      <c r="D105" s="374"/>
      <c r="E105" s="375"/>
      <c r="F105" s="298"/>
      <c r="G105" s="300" t="s">
        <v>255</v>
      </c>
      <c r="H105" s="303"/>
      <c r="I105" s="303"/>
      <c r="J105" s="382"/>
      <c r="K105" s="383"/>
      <c r="L105" s="384"/>
      <c r="M105" s="303"/>
      <c r="N105" s="382"/>
      <c r="O105" s="383"/>
      <c r="P105" s="383"/>
      <c r="Q105" s="384"/>
      <c r="R105" s="303"/>
      <c r="S105" s="164"/>
      <c r="T105" s="275"/>
    </row>
    <row r="106" spans="2:21" ht="27.75" customHeight="1">
      <c r="B106" s="275"/>
      <c r="C106" s="373"/>
      <c r="D106" s="374"/>
      <c r="E106" s="375"/>
      <c r="F106" s="298"/>
      <c r="G106" s="300" t="s">
        <v>36</v>
      </c>
      <c r="H106" s="303"/>
      <c r="I106" s="303"/>
      <c r="J106" s="382"/>
      <c r="K106" s="383"/>
      <c r="L106" s="384"/>
      <c r="M106" s="303"/>
      <c r="N106" s="382"/>
      <c r="O106" s="383"/>
      <c r="P106" s="383"/>
      <c r="Q106" s="384"/>
      <c r="R106" s="303"/>
      <c r="S106" s="164"/>
      <c r="T106" s="275"/>
    </row>
    <row r="107" spans="2:21" ht="27.75" customHeight="1">
      <c r="B107" s="275"/>
      <c r="C107" s="373"/>
      <c r="D107" s="374"/>
      <c r="E107" s="375"/>
      <c r="F107" s="298"/>
      <c r="G107" s="300" t="s">
        <v>256</v>
      </c>
      <c r="H107" s="303"/>
      <c r="I107" s="303"/>
      <c r="J107" s="382"/>
      <c r="K107" s="383"/>
      <c r="L107" s="384"/>
      <c r="M107" s="303"/>
      <c r="N107" s="382"/>
      <c r="O107" s="383"/>
      <c r="P107" s="383"/>
      <c r="Q107" s="384"/>
      <c r="R107" s="303"/>
      <c r="S107" s="164"/>
      <c r="T107" s="275"/>
    </row>
    <row r="108" spans="2:21" ht="27.75" customHeight="1">
      <c r="B108" s="275"/>
      <c r="C108" s="373"/>
      <c r="D108" s="374"/>
      <c r="E108" s="375"/>
      <c r="F108" s="287" t="s">
        <v>257</v>
      </c>
      <c r="G108" s="291"/>
      <c r="H108" s="303"/>
      <c r="I108" s="303"/>
      <c r="J108" s="382"/>
      <c r="K108" s="383"/>
      <c r="L108" s="384"/>
      <c r="M108" s="303"/>
      <c r="N108" s="382"/>
      <c r="O108" s="383"/>
      <c r="P108" s="383"/>
      <c r="Q108" s="384"/>
      <c r="R108" s="303"/>
      <c r="S108" s="164"/>
      <c r="T108" s="275"/>
    </row>
    <row r="109" spans="2:21" ht="27.75" customHeight="1">
      <c r="B109" s="275"/>
      <c r="C109" s="376"/>
      <c r="D109" s="377"/>
      <c r="E109" s="378"/>
      <c r="F109" s="287" t="s">
        <v>258</v>
      </c>
      <c r="G109" s="291"/>
      <c r="H109" s="216" t="str">
        <f>IF(COUNT(H91,H94,H101,H102,H108)=0,"",SUM(H91,H94,H101,H102,H108))</f>
        <v/>
      </c>
      <c r="I109" s="216" t="str">
        <f>IF(COUNT(I91,I94,I101,I102,I108)=0,"",SUM(I91,I94,I101,I102,I108))</f>
        <v/>
      </c>
      <c r="J109" s="385"/>
      <c r="K109" s="386"/>
      <c r="L109" s="387"/>
      <c r="M109" s="216" t="str">
        <f>IF(COUNT(M91,M94,M101,M102,M108)=0,"",SUM(M91,M94,M101,M102,M108))</f>
        <v/>
      </c>
      <c r="N109" s="385"/>
      <c r="O109" s="386"/>
      <c r="P109" s="386"/>
      <c r="Q109" s="387"/>
      <c r="R109" s="216" t="str">
        <f>IF(COUNT(R91,R94,R101,R102,R108)=0,"",SUM(R91,R94,R101,R102,R108))</f>
        <v/>
      </c>
      <c r="S109" s="168"/>
      <c r="T109" s="275"/>
      <c r="U109" s="225" t="s">
        <v>414</v>
      </c>
    </row>
    <row r="110" spans="2:21" ht="18" customHeight="1">
      <c r="B110" s="275"/>
      <c r="C110" s="302" t="s">
        <v>260</v>
      </c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</row>
    <row r="111" spans="2:21" ht="18" customHeight="1">
      <c r="B111" s="275"/>
      <c r="C111" s="1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5"/>
      <c r="T111" s="275"/>
    </row>
    <row r="112" spans="2:21" ht="18" customHeight="1">
      <c r="B112" s="275"/>
      <c r="C112" s="14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275"/>
      <c r="T112" s="275"/>
    </row>
    <row r="113" spans="2:21" ht="18" customHeight="1">
      <c r="B113" s="275"/>
      <c r="C113" s="14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275"/>
      <c r="T113" s="275"/>
    </row>
    <row r="114" spans="2:21" ht="18" customHeight="1">
      <c r="B114" s="275"/>
      <c r="C114" s="14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275"/>
      <c r="T114" s="275"/>
    </row>
    <row r="115" spans="2:21" ht="18" customHeight="1">
      <c r="B115" s="275"/>
      <c r="C115" s="14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275"/>
      <c r="T115" s="275"/>
    </row>
    <row r="116" spans="2:21" ht="18" customHeight="1">
      <c r="B116" s="275"/>
      <c r="C116" s="14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275"/>
      <c r="T116" s="275"/>
    </row>
    <row r="117" spans="2:21" ht="18" customHeight="1">
      <c r="B117" s="275"/>
      <c r="C117" s="14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275"/>
      <c r="T117" s="275"/>
    </row>
    <row r="118" spans="2:21" ht="18" customHeight="1">
      <c r="B118" s="275"/>
      <c r="C118" s="14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275"/>
      <c r="T118" s="275"/>
    </row>
    <row r="119" spans="2:21" ht="18" customHeight="1">
      <c r="B119" s="275"/>
      <c r="C119" s="14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275"/>
      <c r="T119" s="275"/>
    </row>
    <row r="120" spans="2:21" ht="18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</row>
    <row r="121" spans="2:21" ht="27.75" customHeight="1">
      <c r="B121" s="275"/>
      <c r="C121" s="275" t="s">
        <v>25</v>
      </c>
      <c r="D121" s="275"/>
      <c r="E121" s="275"/>
      <c r="F121" s="275"/>
      <c r="G121" s="275"/>
      <c r="H121" s="275"/>
      <c r="I121" s="275"/>
      <c r="J121" s="275"/>
      <c r="K121" s="275"/>
      <c r="L121" s="275"/>
      <c r="M121" s="275"/>
      <c r="N121" s="275"/>
      <c r="O121" s="275"/>
      <c r="P121" s="275"/>
      <c r="Q121" s="275"/>
      <c r="R121" s="275"/>
      <c r="S121" s="275"/>
      <c r="T121" s="275"/>
    </row>
    <row r="122" spans="2:21" ht="27.75" customHeight="1">
      <c r="B122" s="275"/>
      <c r="C122" s="275" t="s">
        <v>26</v>
      </c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275"/>
    </row>
    <row r="123" spans="2:21" ht="27.75" customHeight="1">
      <c r="B123" s="275"/>
      <c r="C123" s="278" t="s">
        <v>27</v>
      </c>
      <c r="D123" s="279"/>
      <c r="E123" s="279"/>
      <c r="F123" s="279"/>
      <c r="G123" s="279"/>
      <c r="H123" s="279"/>
      <c r="I123" s="279"/>
      <c r="J123" s="279"/>
      <c r="K123" s="279"/>
      <c r="L123" s="275"/>
      <c r="M123" s="275"/>
      <c r="N123" s="275"/>
      <c r="O123" s="275"/>
      <c r="P123" s="275"/>
      <c r="Q123" s="275"/>
      <c r="R123" s="275"/>
      <c r="S123" s="275"/>
      <c r="T123" s="275"/>
    </row>
    <row r="124" spans="2:21" ht="27.75" customHeight="1">
      <c r="B124" s="275"/>
      <c r="C124" s="280" t="s">
        <v>28</v>
      </c>
      <c r="D124" s="275"/>
      <c r="E124" s="275"/>
      <c r="F124" s="281" t="s">
        <v>373</v>
      </c>
      <c r="G124" s="275" t="s">
        <v>449</v>
      </c>
      <c r="H124" s="275"/>
      <c r="I124" s="275"/>
      <c r="J124" s="275"/>
      <c r="K124" s="275"/>
      <c r="L124" s="275"/>
      <c r="M124" s="275"/>
      <c r="N124" s="275"/>
      <c r="O124" s="275"/>
      <c r="P124" s="275"/>
      <c r="Q124" s="275"/>
      <c r="R124" s="282" t="s">
        <v>29</v>
      </c>
      <c r="S124" s="282"/>
      <c r="T124" s="275"/>
    </row>
    <row r="125" spans="2:21" ht="27.75" customHeight="1">
      <c r="B125" s="275"/>
      <c r="C125" s="348" t="s">
        <v>472</v>
      </c>
      <c r="D125" s="349"/>
      <c r="E125" s="349"/>
      <c r="F125" s="349"/>
      <c r="G125" s="350"/>
      <c r="H125" s="283">
        <f>$H$7</f>
        <v>42005</v>
      </c>
      <c r="I125" s="283">
        <f>$I$7</f>
        <v>42370</v>
      </c>
      <c r="J125" s="283">
        <f>$J$7</f>
        <v>42736</v>
      </c>
      <c r="K125" s="283">
        <f>$K$7</f>
        <v>43101</v>
      </c>
      <c r="L125" s="283">
        <f>$L$7</f>
        <v>43466</v>
      </c>
      <c r="M125" s="283">
        <f>$M$7</f>
        <v>43831</v>
      </c>
      <c r="N125" s="283">
        <f>$N$7</f>
        <v>44197</v>
      </c>
      <c r="O125" s="283">
        <f>$O$7</f>
        <v>44562</v>
      </c>
      <c r="P125" s="283">
        <f>$P$7</f>
        <v>44927</v>
      </c>
      <c r="Q125" s="283">
        <f>$Q$7</f>
        <v>45292</v>
      </c>
      <c r="R125" s="283">
        <f>$R$7</f>
        <v>45658</v>
      </c>
      <c r="S125" s="284"/>
      <c r="T125" s="275"/>
    </row>
    <row r="126" spans="2:21" ht="27.75" customHeight="1">
      <c r="B126" s="275"/>
      <c r="C126" s="351"/>
      <c r="D126" s="352"/>
      <c r="E126" s="352"/>
      <c r="F126" s="352"/>
      <c r="G126" s="353"/>
      <c r="H126" s="285" t="s">
        <v>30</v>
      </c>
      <c r="I126" s="285"/>
      <c r="J126" s="285"/>
      <c r="K126" s="285"/>
      <c r="L126" s="285"/>
      <c r="M126" s="285"/>
      <c r="N126" s="285"/>
      <c r="O126" s="285"/>
      <c r="P126" s="285"/>
      <c r="Q126" s="285"/>
      <c r="R126" s="285"/>
      <c r="S126" s="286"/>
      <c r="T126" s="275"/>
    </row>
    <row r="127" spans="2:21" ht="27.75" customHeight="1">
      <c r="B127" s="275"/>
      <c r="C127" s="360" t="s">
        <v>0</v>
      </c>
      <c r="D127" s="367" t="s">
        <v>31</v>
      </c>
      <c r="E127" s="287" t="s">
        <v>228</v>
      </c>
      <c r="F127" s="288"/>
      <c r="G127" s="289"/>
      <c r="H127" s="303"/>
      <c r="I127" s="213" t="str">
        <f>IF(COUNT('様式32第3表(指定)'!M100)=0,"",'様式32第3表(指定)'!M100)</f>
        <v/>
      </c>
      <c r="J127" s="303"/>
      <c r="K127" s="303"/>
      <c r="L127" s="303"/>
      <c r="M127" s="303"/>
      <c r="N127" s="303"/>
      <c r="O127" s="303"/>
      <c r="P127" s="303"/>
      <c r="Q127" s="303"/>
      <c r="R127" s="303"/>
      <c r="S127" s="164"/>
      <c r="T127" s="275"/>
      <c r="U127" s="225" t="s">
        <v>558</v>
      </c>
    </row>
    <row r="128" spans="2:21" ht="27.75" customHeight="1">
      <c r="B128" s="275"/>
      <c r="C128" s="361"/>
      <c r="D128" s="368"/>
      <c r="E128" s="287" t="s">
        <v>227</v>
      </c>
      <c r="F128" s="288"/>
      <c r="G128" s="289"/>
      <c r="H128" s="303"/>
      <c r="I128" s="213" t="str">
        <f>IF(COUNT('様式32第3表(指定)'!M102)=0,"",'様式32第3表(指定)'!M102)</f>
        <v/>
      </c>
      <c r="J128" s="303"/>
      <c r="K128" s="303"/>
      <c r="L128" s="303"/>
      <c r="M128" s="303"/>
      <c r="N128" s="303"/>
      <c r="O128" s="303"/>
      <c r="P128" s="303"/>
      <c r="Q128" s="303"/>
      <c r="R128" s="303"/>
      <c r="S128" s="164"/>
      <c r="T128" s="275"/>
      <c r="U128" s="225" t="s">
        <v>558</v>
      </c>
    </row>
    <row r="129" spans="2:21" ht="27.75" customHeight="1">
      <c r="B129" s="275"/>
      <c r="C129" s="361"/>
      <c r="D129" s="368"/>
      <c r="E129" s="287" t="s">
        <v>226</v>
      </c>
      <c r="F129" s="288"/>
      <c r="G129" s="289"/>
      <c r="H129" s="303"/>
      <c r="I129" s="213" t="str">
        <f>IF(COUNT('様式32第3表(指定)'!M104)=0,"",'様式32第3表(指定)'!M104)</f>
        <v/>
      </c>
      <c r="J129" s="303"/>
      <c r="K129" s="303"/>
      <c r="L129" s="303"/>
      <c r="M129" s="303"/>
      <c r="N129" s="303"/>
      <c r="O129" s="303"/>
      <c r="P129" s="303"/>
      <c r="Q129" s="303"/>
      <c r="R129" s="303"/>
      <c r="S129" s="164"/>
      <c r="T129" s="275"/>
      <c r="U129" s="225" t="s">
        <v>558</v>
      </c>
    </row>
    <row r="130" spans="2:21" ht="27.75" customHeight="1">
      <c r="B130" s="275"/>
      <c r="C130" s="361"/>
      <c r="D130" s="368"/>
      <c r="E130" s="287" t="s">
        <v>225</v>
      </c>
      <c r="F130" s="288"/>
      <c r="G130" s="289"/>
      <c r="H130" s="303"/>
      <c r="I130" s="213" t="str">
        <f>IF(COUNT('様式32第3表(指定)'!M106)=0,"",'様式32第3表(指定)'!M106)</f>
        <v/>
      </c>
      <c r="J130" s="303"/>
      <c r="K130" s="303"/>
      <c r="L130" s="303"/>
      <c r="M130" s="303"/>
      <c r="N130" s="303"/>
      <c r="O130" s="303"/>
      <c r="P130" s="303"/>
      <c r="Q130" s="303"/>
      <c r="R130" s="303"/>
      <c r="S130" s="164"/>
      <c r="T130" s="275"/>
      <c r="U130" s="225" t="s">
        <v>558</v>
      </c>
    </row>
    <row r="131" spans="2:21" ht="27.75" customHeight="1">
      <c r="B131" s="275"/>
      <c r="C131" s="361"/>
      <c r="D131" s="369"/>
      <c r="E131" s="287" t="s">
        <v>229</v>
      </c>
      <c r="F131" s="288"/>
      <c r="G131" s="289"/>
      <c r="H131" s="213" t="str">
        <f>IF(COUNT(H127:H130)=0,"",SUM(H127:H130))</f>
        <v/>
      </c>
      <c r="I131" s="213" t="str">
        <f t="shared" ref="I131:R131" si="14">IF(COUNT(I127:I130)=0,"",SUM(I127:I130))</f>
        <v/>
      </c>
      <c r="J131" s="213" t="str">
        <f t="shared" si="14"/>
        <v/>
      </c>
      <c r="K131" s="213" t="str">
        <f t="shared" si="14"/>
        <v/>
      </c>
      <c r="L131" s="213" t="str">
        <f t="shared" si="14"/>
        <v/>
      </c>
      <c r="M131" s="213" t="str">
        <f t="shared" si="14"/>
        <v/>
      </c>
      <c r="N131" s="213" t="str">
        <f t="shared" si="14"/>
        <v/>
      </c>
      <c r="O131" s="213" t="str">
        <f t="shared" si="14"/>
        <v/>
      </c>
      <c r="P131" s="213" t="str">
        <f t="shared" si="14"/>
        <v/>
      </c>
      <c r="Q131" s="213" t="str">
        <f t="shared" si="14"/>
        <v/>
      </c>
      <c r="R131" s="213" t="str">
        <f t="shared" si="14"/>
        <v/>
      </c>
      <c r="S131" s="165"/>
      <c r="T131" s="275"/>
      <c r="U131" s="225" t="s">
        <v>414</v>
      </c>
    </row>
    <row r="132" spans="2:21" ht="27.75" customHeight="1">
      <c r="B132" s="275"/>
      <c r="C132" s="361"/>
      <c r="D132" s="360" t="s">
        <v>1</v>
      </c>
      <c r="E132" s="287" t="s">
        <v>230</v>
      </c>
      <c r="F132" s="290"/>
      <c r="G132" s="291"/>
      <c r="H132" s="303"/>
      <c r="I132" s="213" t="str">
        <f>'様式第32第8表(指定１)_受電'!H117</f>
        <v/>
      </c>
      <c r="J132" s="213" t="str">
        <f>'様式第32第8表(指定１)_受電'!I117</f>
        <v/>
      </c>
      <c r="K132" s="213" t="str">
        <f>'様式第32第8表(指定１)_受電'!J117</f>
        <v/>
      </c>
      <c r="L132" s="213" t="str">
        <f>'様式第32第8表(指定１)_受電'!K117</f>
        <v/>
      </c>
      <c r="M132" s="213" t="str">
        <f>'様式第32第8表(指定１)_受電'!L117</f>
        <v/>
      </c>
      <c r="N132" s="213" t="str">
        <f>'様式第32第8表(指定１)_受電'!M117</f>
        <v/>
      </c>
      <c r="O132" s="213" t="str">
        <f>'様式第32第8表(指定１)_受電'!N117</f>
        <v/>
      </c>
      <c r="P132" s="213" t="str">
        <f>'様式第32第8表(指定１)_受電'!O117</f>
        <v/>
      </c>
      <c r="Q132" s="213" t="str">
        <f>'様式第32第8表(指定１)_受電'!P117</f>
        <v/>
      </c>
      <c r="R132" s="213" t="str">
        <f>'様式第32第8表(指定１)_受電'!Q117</f>
        <v/>
      </c>
      <c r="S132" s="164"/>
      <c r="T132" s="275"/>
      <c r="U132" s="225" t="s">
        <v>471</v>
      </c>
    </row>
    <row r="133" spans="2:21" ht="27.75" customHeight="1">
      <c r="B133" s="275"/>
      <c r="C133" s="361"/>
      <c r="D133" s="361"/>
      <c r="E133" s="287" t="s">
        <v>232</v>
      </c>
      <c r="F133" s="290"/>
      <c r="G133" s="291"/>
      <c r="H133" s="303"/>
      <c r="I133" s="213" t="str">
        <f>'様式第32第8表(指定１)_受電'!H125</f>
        <v/>
      </c>
      <c r="J133" s="213" t="str">
        <f>'様式第32第8表(指定１)_受電'!I125</f>
        <v/>
      </c>
      <c r="K133" s="213" t="str">
        <f>'様式第32第8表(指定１)_受電'!J125</f>
        <v/>
      </c>
      <c r="L133" s="213" t="str">
        <f>'様式第32第8表(指定１)_受電'!K125</f>
        <v/>
      </c>
      <c r="M133" s="213" t="str">
        <f>'様式第32第8表(指定１)_受電'!L125</f>
        <v/>
      </c>
      <c r="N133" s="213" t="str">
        <f>'様式第32第8表(指定１)_受電'!M125</f>
        <v/>
      </c>
      <c r="O133" s="213" t="str">
        <f>'様式第32第8表(指定１)_受電'!N125</f>
        <v/>
      </c>
      <c r="P133" s="213" t="str">
        <f>'様式第32第8表(指定１)_受電'!O125</f>
        <v/>
      </c>
      <c r="Q133" s="213" t="str">
        <f>'様式第32第8表(指定１)_受電'!P125</f>
        <v/>
      </c>
      <c r="R133" s="213" t="str">
        <f>'様式第32第8表(指定１)_受電'!Q125</f>
        <v/>
      </c>
      <c r="S133" s="164"/>
      <c r="T133" s="275"/>
      <c r="U133" s="225" t="s">
        <v>471</v>
      </c>
    </row>
    <row r="134" spans="2:21" ht="27.75" customHeight="1">
      <c r="B134" s="275"/>
      <c r="C134" s="361"/>
      <c r="D134" s="361"/>
      <c r="E134" s="287" t="s">
        <v>231</v>
      </c>
      <c r="F134" s="290"/>
      <c r="G134" s="291"/>
      <c r="H134" s="303"/>
      <c r="I134" s="213" t="str">
        <f>'様式第32第8表(指定１)_受電'!H133</f>
        <v/>
      </c>
      <c r="J134" s="213" t="str">
        <f>'様式第32第8表(指定１)_受電'!I133</f>
        <v/>
      </c>
      <c r="K134" s="213" t="str">
        <f>'様式第32第8表(指定１)_受電'!J133</f>
        <v/>
      </c>
      <c r="L134" s="213" t="str">
        <f>'様式第32第8表(指定１)_受電'!K133</f>
        <v/>
      </c>
      <c r="M134" s="213" t="str">
        <f>'様式第32第8表(指定１)_受電'!L133</f>
        <v/>
      </c>
      <c r="N134" s="213" t="str">
        <f>'様式第32第8表(指定１)_受電'!M133</f>
        <v/>
      </c>
      <c r="O134" s="213" t="str">
        <f>'様式第32第8表(指定１)_受電'!N133</f>
        <v/>
      </c>
      <c r="P134" s="213" t="str">
        <f>'様式第32第8表(指定１)_受電'!O133</f>
        <v/>
      </c>
      <c r="Q134" s="213" t="str">
        <f>'様式第32第8表(指定１)_受電'!P133</f>
        <v/>
      </c>
      <c r="R134" s="213" t="str">
        <f>'様式第32第8表(指定１)_受電'!Q133</f>
        <v/>
      </c>
      <c r="S134" s="164"/>
      <c r="T134" s="275"/>
      <c r="U134" s="225" t="s">
        <v>471</v>
      </c>
    </row>
    <row r="135" spans="2:21" ht="27.75" customHeight="1">
      <c r="B135" s="275"/>
      <c r="C135" s="361"/>
      <c r="D135" s="361"/>
      <c r="E135" s="363" t="s">
        <v>233</v>
      </c>
      <c r="F135" s="364"/>
      <c r="G135" s="291" t="s">
        <v>234</v>
      </c>
      <c r="H135" s="30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164"/>
      <c r="T135" s="275"/>
    </row>
    <row r="136" spans="2:21" ht="27.75" customHeight="1">
      <c r="B136" s="275"/>
      <c r="C136" s="361"/>
      <c r="D136" s="362"/>
      <c r="E136" s="365"/>
      <c r="F136" s="366"/>
      <c r="G136" s="291" t="s">
        <v>233</v>
      </c>
      <c r="H136" s="303"/>
      <c r="I136" s="213" t="str">
        <f>'様式第32第8表(指定１)_受電'!H141</f>
        <v/>
      </c>
      <c r="J136" s="213" t="str">
        <f>'様式第32第8表(指定１)_受電'!I141</f>
        <v/>
      </c>
      <c r="K136" s="213" t="str">
        <f>'様式第32第8表(指定１)_受電'!J141</f>
        <v/>
      </c>
      <c r="L136" s="213" t="str">
        <f>'様式第32第8表(指定１)_受電'!K141</f>
        <v/>
      </c>
      <c r="M136" s="213" t="str">
        <f>'様式第32第8表(指定１)_受電'!L141</f>
        <v/>
      </c>
      <c r="N136" s="213" t="str">
        <f>'様式第32第8表(指定１)_受電'!M141</f>
        <v/>
      </c>
      <c r="O136" s="213" t="str">
        <f>'様式第32第8表(指定１)_受電'!N141</f>
        <v/>
      </c>
      <c r="P136" s="213" t="str">
        <f>'様式第32第8表(指定１)_受電'!O141</f>
        <v/>
      </c>
      <c r="Q136" s="213" t="str">
        <f>'様式第32第8表(指定１)_受電'!P141</f>
        <v/>
      </c>
      <c r="R136" s="213" t="str">
        <f>'様式第32第8表(指定１)_受電'!Q141</f>
        <v/>
      </c>
      <c r="S136" s="164"/>
      <c r="T136" s="275"/>
      <c r="U136" s="225" t="s">
        <v>471</v>
      </c>
    </row>
    <row r="137" spans="2:21" ht="27.75" customHeight="1">
      <c r="B137" s="275"/>
      <c r="C137" s="361"/>
      <c r="D137" s="287" t="s">
        <v>235</v>
      </c>
      <c r="E137" s="290"/>
      <c r="F137" s="290"/>
      <c r="G137" s="291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164"/>
      <c r="T137" s="275"/>
    </row>
    <row r="138" spans="2:21" ht="27.75" customHeight="1">
      <c r="B138" s="275"/>
      <c r="C138" s="361"/>
      <c r="D138" s="287" t="s">
        <v>229</v>
      </c>
      <c r="E138" s="290"/>
      <c r="F138" s="290"/>
      <c r="G138" s="290"/>
      <c r="H138" s="262" t="str">
        <f>IF(COUNT(H131:H137)=0,"",SUM(H131:H137))</f>
        <v/>
      </c>
      <c r="I138" s="262" t="str">
        <f t="shared" ref="I138:R138" si="15">IF(COUNT(I131:I137)=0,"",SUM(I131:I137))</f>
        <v/>
      </c>
      <c r="J138" s="262" t="str">
        <f t="shared" si="15"/>
        <v/>
      </c>
      <c r="K138" s="262" t="str">
        <f t="shared" si="15"/>
        <v/>
      </c>
      <c r="L138" s="262" t="str">
        <f t="shared" si="15"/>
        <v/>
      </c>
      <c r="M138" s="262" t="str">
        <f t="shared" si="15"/>
        <v/>
      </c>
      <c r="N138" s="262" t="str">
        <f t="shared" si="15"/>
        <v/>
      </c>
      <c r="O138" s="262" t="str">
        <f t="shared" si="15"/>
        <v/>
      </c>
      <c r="P138" s="262" t="str">
        <f t="shared" si="15"/>
        <v/>
      </c>
      <c r="Q138" s="262" t="str">
        <f t="shared" si="15"/>
        <v/>
      </c>
      <c r="R138" s="262" t="str">
        <f t="shared" si="15"/>
        <v/>
      </c>
      <c r="S138" s="218"/>
      <c r="T138" s="275"/>
      <c r="U138" s="225" t="s">
        <v>414</v>
      </c>
    </row>
    <row r="139" spans="2:21" ht="27.75" customHeight="1">
      <c r="B139" s="275"/>
      <c r="C139" s="361"/>
      <c r="D139" s="287" t="s">
        <v>236</v>
      </c>
      <c r="E139" s="290"/>
      <c r="F139" s="290"/>
      <c r="G139" s="291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165"/>
      <c r="T139" s="275"/>
    </row>
    <row r="140" spans="2:21" ht="27.75" customHeight="1">
      <c r="B140" s="275"/>
      <c r="C140" s="361"/>
      <c r="D140" s="287" t="s">
        <v>237</v>
      </c>
      <c r="E140" s="290"/>
      <c r="F140" s="290"/>
      <c r="G140" s="291"/>
      <c r="H140" s="262" t="str">
        <f t="shared" ref="H140" si="16">IF(COUNT(H138)=0,"",IF(COUNT(H142)=0,H138,H138-H142))</f>
        <v/>
      </c>
      <c r="I140" s="262" t="str">
        <f t="shared" ref="I140:R140" si="17">IF(COUNT(I138)=0,"",IF(COUNT(I142)=0,I138,I138-I142))</f>
        <v/>
      </c>
      <c r="J140" s="262" t="str">
        <f t="shared" si="17"/>
        <v/>
      </c>
      <c r="K140" s="262" t="str">
        <f t="shared" si="17"/>
        <v/>
      </c>
      <c r="L140" s="262" t="str">
        <f t="shared" si="17"/>
        <v/>
      </c>
      <c r="M140" s="262" t="str">
        <f t="shared" si="17"/>
        <v/>
      </c>
      <c r="N140" s="262" t="str">
        <f t="shared" si="17"/>
        <v/>
      </c>
      <c r="O140" s="262" t="str">
        <f t="shared" si="17"/>
        <v/>
      </c>
      <c r="P140" s="262" t="str">
        <f t="shared" si="17"/>
        <v/>
      </c>
      <c r="Q140" s="262" t="str">
        <f t="shared" si="17"/>
        <v/>
      </c>
      <c r="R140" s="262" t="str">
        <f t="shared" si="17"/>
        <v/>
      </c>
      <c r="S140" s="165"/>
      <c r="T140" s="275"/>
      <c r="U140" s="225" t="s">
        <v>414</v>
      </c>
    </row>
    <row r="141" spans="2:21" ht="27.75" customHeight="1">
      <c r="B141" s="275"/>
      <c r="C141" s="362"/>
      <c r="D141" s="292" t="s">
        <v>238</v>
      </c>
      <c r="E141" s="293"/>
      <c r="F141" s="293"/>
      <c r="G141" s="294"/>
      <c r="H141" s="303"/>
      <c r="I141" s="213" t="str">
        <f>IF(COUNT('様式32第3表(指定)'!M118)=0,"",'様式32第3表(指定)'!M118)</f>
        <v/>
      </c>
      <c r="J141" s="303"/>
      <c r="K141" s="303"/>
      <c r="L141" s="303"/>
      <c r="M141" s="303"/>
      <c r="N141" s="303"/>
      <c r="O141" s="303"/>
      <c r="P141" s="303"/>
      <c r="Q141" s="303"/>
      <c r="R141" s="303"/>
      <c r="S141" s="165"/>
      <c r="T141" s="275"/>
      <c r="U141" s="225" t="s">
        <v>558</v>
      </c>
    </row>
    <row r="142" spans="2:21" ht="27.75" customHeight="1">
      <c r="B142" s="275"/>
      <c r="C142" s="287" t="s">
        <v>239</v>
      </c>
      <c r="D142" s="290"/>
      <c r="E142" s="290"/>
      <c r="F142" s="290"/>
      <c r="G142" s="291"/>
      <c r="H142" s="345"/>
      <c r="I142" s="263" t="str">
        <f>'様式第32第8表(指定１)_送電'!H143</f>
        <v/>
      </c>
      <c r="J142" s="263" t="str">
        <f>'様式第32第8表(指定１)_送電'!I143</f>
        <v/>
      </c>
      <c r="K142" s="263" t="str">
        <f>'様式第32第8表(指定１)_送電'!J143</f>
        <v/>
      </c>
      <c r="L142" s="263" t="str">
        <f>'様式第32第8表(指定１)_送電'!K143</f>
        <v/>
      </c>
      <c r="M142" s="263" t="str">
        <f>'様式第32第8表(指定１)_送電'!L143</f>
        <v/>
      </c>
      <c r="N142" s="263" t="str">
        <f>'様式第32第8表(指定１)_送電'!M143</f>
        <v/>
      </c>
      <c r="O142" s="263" t="str">
        <f>'様式第32第8表(指定１)_送電'!N143</f>
        <v/>
      </c>
      <c r="P142" s="263" t="str">
        <f>'様式第32第8表(指定１)_送電'!O143</f>
        <v/>
      </c>
      <c r="Q142" s="263" t="str">
        <f>'様式第32第8表(指定１)_送電'!P143</f>
        <v/>
      </c>
      <c r="R142" s="263" t="str">
        <f>'様式第32第8表(指定１)_送電'!Q143</f>
        <v/>
      </c>
      <c r="S142" s="164"/>
      <c r="T142" s="275"/>
      <c r="U142" s="225" t="s">
        <v>471</v>
      </c>
    </row>
    <row r="143" spans="2:21" ht="27.75" customHeight="1">
      <c r="B143" s="275"/>
      <c r="C143" s="354" t="s">
        <v>33</v>
      </c>
      <c r="D143" s="355"/>
      <c r="E143" s="355"/>
      <c r="F143" s="356"/>
      <c r="G143" s="291" t="s">
        <v>231</v>
      </c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164"/>
      <c r="T143" s="275"/>
    </row>
    <row r="144" spans="2:21" ht="27.75" customHeight="1">
      <c r="B144" s="275"/>
      <c r="C144" s="357"/>
      <c r="D144" s="358"/>
      <c r="E144" s="358"/>
      <c r="F144" s="359"/>
      <c r="G144" s="291" t="s">
        <v>232</v>
      </c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164"/>
      <c r="T144" s="275"/>
    </row>
    <row r="145" spans="2:21" ht="27.75" customHeight="1">
      <c r="B145" s="275"/>
      <c r="C145" s="287" t="s">
        <v>240</v>
      </c>
      <c r="D145" s="290"/>
      <c r="E145" s="290"/>
      <c r="F145" s="290"/>
      <c r="G145" s="290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18"/>
      <c r="T145" s="275"/>
      <c r="U145" s="225"/>
    </row>
    <row r="146" spans="2:21" ht="27.75" customHeight="1">
      <c r="B146" s="275"/>
      <c r="C146" s="292" t="s">
        <v>241</v>
      </c>
      <c r="D146" s="293"/>
      <c r="E146" s="293"/>
      <c r="F146" s="293"/>
      <c r="G146" s="294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64"/>
      <c r="S146" s="169"/>
      <c r="T146" s="275"/>
      <c r="U146" s="225"/>
    </row>
    <row r="147" spans="2:21" ht="27.75" customHeight="1">
      <c r="B147" s="275"/>
      <c r="C147" s="295" t="s">
        <v>34</v>
      </c>
      <c r="D147" s="296"/>
      <c r="E147" s="296"/>
      <c r="F147" s="296"/>
      <c r="G147" s="297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170"/>
      <c r="T147" s="275"/>
      <c r="U147" s="225"/>
    </row>
    <row r="148" spans="2:21" ht="27.75" customHeight="1">
      <c r="B148" s="275"/>
      <c r="C148" s="287" t="s">
        <v>242</v>
      </c>
      <c r="D148" s="290"/>
      <c r="E148" s="290"/>
      <c r="F148" s="290"/>
      <c r="G148" s="291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165"/>
      <c r="T148" s="275"/>
    </row>
    <row r="149" spans="2:21" ht="27.75" customHeight="1">
      <c r="B149" s="275"/>
      <c r="C149" s="287" t="s">
        <v>243</v>
      </c>
      <c r="D149" s="290"/>
      <c r="E149" s="290"/>
      <c r="F149" s="290"/>
      <c r="G149" s="291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166"/>
      <c r="T149" s="275"/>
    </row>
    <row r="150" spans="2:21" ht="27.75" customHeight="1">
      <c r="B150" s="275"/>
      <c r="C150" s="370" t="s">
        <v>259</v>
      </c>
      <c r="D150" s="371"/>
      <c r="E150" s="372"/>
      <c r="F150" s="298" t="s">
        <v>244</v>
      </c>
      <c r="G150" s="299"/>
      <c r="H150" s="216" t="str">
        <f>IF(COUNT(H151:H152)=0,"",SUM(H151:H152))</f>
        <v/>
      </c>
      <c r="I150" s="216" t="str">
        <f>IF(COUNT(I151:I152)=0,"",SUM(I151:I152))</f>
        <v/>
      </c>
      <c r="J150" s="379"/>
      <c r="K150" s="380"/>
      <c r="L150" s="381"/>
      <c r="M150" s="216" t="str">
        <f>IF(COUNT(M151:M152)=0,"",SUM(M151:M152))</f>
        <v/>
      </c>
      <c r="N150" s="379"/>
      <c r="O150" s="380"/>
      <c r="P150" s="380"/>
      <c r="Q150" s="381"/>
      <c r="R150" s="216" t="str">
        <f>IF(COUNT(R151:R152)=0,"",SUM(R151:R152))</f>
        <v/>
      </c>
      <c r="S150" s="168"/>
      <c r="T150" s="275"/>
      <c r="U150" s="225" t="s">
        <v>414</v>
      </c>
    </row>
    <row r="151" spans="2:21" ht="27.75" customHeight="1">
      <c r="B151" s="275"/>
      <c r="C151" s="373"/>
      <c r="D151" s="374"/>
      <c r="E151" s="375"/>
      <c r="F151" s="298"/>
      <c r="G151" s="300" t="s">
        <v>245</v>
      </c>
      <c r="H151" s="303"/>
      <c r="I151" s="303"/>
      <c r="J151" s="382"/>
      <c r="K151" s="383"/>
      <c r="L151" s="384"/>
      <c r="M151" s="303"/>
      <c r="N151" s="382"/>
      <c r="O151" s="383"/>
      <c r="P151" s="383"/>
      <c r="Q151" s="384"/>
      <c r="R151" s="303"/>
      <c r="S151" s="164"/>
      <c r="T151" s="275"/>
    </row>
    <row r="152" spans="2:21" ht="27.75" customHeight="1">
      <c r="B152" s="275"/>
      <c r="C152" s="373"/>
      <c r="D152" s="374"/>
      <c r="E152" s="375"/>
      <c r="F152" s="301"/>
      <c r="G152" s="300" t="s">
        <v>246</v>
      </c>
      <c r="H152" s="303"/>
      <c r="I152" s="303"/>
      <c r="J152" s="382"/>
      <c r="K152" s="383"/>
      <c r="L152" s="384"/>
      <c r="M152" s="303"/>
      <c r="N152" s="382"/>
      <c r="O152" s="383"/>
      <c r="P152" s="383"/>
      <c r="Q152" s="384"/>
      <c r="R152" s="303"/>
      <c r="S152" s="164"/>
      <c r="T152" s="275"/>
    </row>
    <row r="153" spans="2:21" ht="27.75" customHeight="1">
      <c r="B153" s="275"/>
      <c r="C153" s="373"/>
      <c r="D153" s="374"/>
      <c r="E153" s="375"/>
      <c r="F153" s="298" t="s">
        <v>247</v>
      </c>
      <c r="G153" s="299"/>
      <c r="H153" s="216" t="str">
        <f>IF(COUNT(H154:H159)=0,"",SUM(H154:H159))</f>
        <v/>
      </c>
      <c r="I153" s="216" t="str">
        <f>IF(COUNT(I154:I159)=0,"",SUM(I154:I159))</f>
        <v/>
      </c>
      <c r="J153" s="382"/>
      <c r="K153" s="383"/>
      <c r="L153" s="384"/>
      <c r="M153" s="216" t="str">
        <f>IF(COUNT(M154:M159)=0,"",SUM(M154:M159))</f>
        <v/>
      </c>
      <c r="N153" s="382"/>
      <c r="O153" s="383"/>
      <c r="P153" s="383"/>
      <c r="Q153" s="384"/>
      <c r="R153" s="216" t="str">
        <f>IF(COUNT(R154:R159)=0,"",SUM(R154:R159))</f>
        <v/>
      </c>
      <c r="S153" s="168"/>
      <c r="T153" s="275"/>
      <c r="U153" s="225" t="s">
        <v>414</v>
      </c>
    </row>
    <row r="154" spans="2:21" ht="27.75" customHeight="1">
      <c r="B154" s="275"/>
      <c r="C154" s="373"/>
      <c r="D154" s="374"/>
      <c r="E154" s="375"/>
      <c r="F154" s="298"/>
      <c r="G154" s="300" t="s">
        <v>248</v>
      </c>
      <c r="H154" s="303"/>
      <c r="I154" s="303"/>
      <c r="J154" s="382"/>
      <c r="K154" s="383"/>
      <c r="L154" s="384"/>
      <c r="M154" s="303"/>
      <c r="N154" s="382"/>
      <c r="O154" s="383"/>
      <c r="P154" s="383"/>
      <c r="Q154" s="384"/>
      <c r="R154" s="303"/>
      <c r="S154" s="164"/>
      <c r="T154" s="275"/>
    </row>
    <row r="155" spans="2:21" ht="27.75" customHeight="1">
      <c r="B155" s="275"/>
      <c r="C155" s="373"/>
      <c r="D155" s="374"/>
      <c r="E155" s="375"/>
      <c r="F155" s="298"/>
      <c r="G155" s="300" t="s">
        <v>249</v>
      </c>
      <c r="H155" s="303"/>
      <c r="I155" s="303"/>
      <c r="J155" s="382"/>
      <c r="K155" s="383"/>
      <c r="L155" s="384"/>
      <c r="M155" s="303"/>
      <c r="N155" s="382"/>
      <c r="O155" s="383"/>
      <c r="P155" s="383"/>
      <c r="Q155" s="384"/>
      <c r="R155" s="303"/>
      <c r="S155" s="164"/>
      <c r="T155" s="275"/>
    </row>
    <row r="156" spans="2:21" ht="27.75" customHeight="1">
      <c r="B156" s="275"/>
      <c r="C156" s="373"/>
      <c r="D156" s="374"/>
      <c r="E156" s="375"/>
      <c r="F156" s="298"/>
      <c r="G156" s="300" t="s">
        <v>250</v>
      </c>
      <c r="H156" s="303"/>
      <c r="I156" s="303"/>
      <c r="J156" s="382"/>
      <c r="K156" s="383"/>
      <c r="L156" s="384"/>
      <c r="M156" s="303"/>
      <c r="N156" s="382"/>
      <c r="O156" s="383"/>
      <c r="P156" s="383"/>
      <c r="Q156" s="384"/>
      <c r="R156" s="303"/>
      <c r="S156" s="164"/>
      <c r="T156" s="275"/>
    </row>
    <row r="157" spans="2:21" ht="27.75" customHeight="1">
      <c r="B157" s="275"/>
      <c r="C157" s="373"/>
      <c r="D157" s="374"/>
      <c r="E157" s="375"/>
      <c r="F157" s="298"/>
      <c r="G157" s="300" t="s">
        <v>251</v>
      </c>
      <c r="H157" s="303"/>
      <c r="I157" s="303"/>
      <c r="J157" s="382"/>
      <c r="K157" s="383"/>
      <c r="L157" s="384"/>
      <c r="M157" s="303"/>
      <c r="N157" s="382"/>
      <c r="O157" s="383"/>
      <c r="P157" s="383"/>
      <c r="Q157" s="384"/>
      <c r="R157" s="303"/>
      <c r="S157" s="164"/>
      <c r="T157" s="275"/>
    </row>
    <row r="158" spans="2:21" ht="27.75" customHeight="1">
      <c r="B158" s="275"/>
      <c r="C158" s="373"/>
      <c r="D158" s="374"/>
      <c r="E158" s="375"/>
      <c r="F158" s="298"/>
      <c r="G158" s="300" t="s">
        <v>2</v>
      </c>
      <c r="H158" s="303"/>
      <c r="I158" s="303"/>
      <c r="J158" s="382"/>
      <c r="K158" s="383"/>
      <c r="L158" s="384"/>
      <c r="M158" s="303"/>
      <c r="N158" s="382"/>
      <c r="O158" s="383"/>
      <c r="P158" s="383"/>
      <c r="Q158" s="384"/>
      <c r="R158" s="303"/>
      <c r="S158" s="164"/>
      <c r="T158" s="275"/>
    </row>
    <row r="159" spans="2:21" ht="27.75" customHeight="1">
      <c r="B159" s="275"/>
      <c r="C159" s="373"/>
      <c r="D159" s="374"/>
      <c r="E159" s="375"/>
      <c r="F159" s="298"/>
      <c r="G159" s="300" t="s">
        <v>35</v>
      </c>
      <c r="H159" s="303"/>
      <c r="I159" s="303"/>
      <c r="J159" s="382"/>
      <c r="K159" s="383"/>
      <c r="L159" s="384"/>
      <c r="M159" s="303"/>
      <c r="N159" s="382"/>
      <c r="O159" s="383"/>
      <c r="P159" s="383"/>
      <c r="Q159" s="384"/>
      <c r="R159" s="303"/>
      <c r="S159" s="164"/>
      <c r="T159" s="275"/>
    </row>
    <row r="160" spans="2:21" ht="27.75" customHeight="1">
      <c r="B160" s="275"/>
      <c r="C160" s="373"/>
      <c r="D160" s="374"/>
      <c r="E160" s="375"/>
      <c r="F160" s="287" t="s">
        <v>362</v>
      </c>
      <c r="G160" s="297"/>
      <c r="H160" s="303"/>
      <c r="I160" s="303"/>
      <c r="J160" s="382"/>
      <c r="K160" s="383"/>
      <c r="L160" s="384"/>
      <c r="M160" s="303"/>
      <c r="N160" s="382"/>
      <c r="O160" s="383"/>
      <c r="P160" s="383"/>
      <c r="Q160" s="384"/>
      <c r="R160" s="303"/>
      <c r="S160" s="164"/>
      <c r="T160" s="275"/>
    </row>
    <row r="161" spans="2:21" ht="27.75" customHeight="1">
      <c r="B161" s="275"/>
      <c r="C161" s="373"/>
      <c r="D161" s="374"/>
      <c r="E161" s="375"/>
      <c r="F161" s="298" t="s">
        <v>252</v>
      </c>
      <c r="G161" s="299"/>
      <c r="H161" s="216" t="str">
        <f>IF(COUNT(H162:H166)=0,"",SUM(H162:H166))</f>
        <v/>
      </c>
      <c r="I161" s="216" t="str">
        <f>IF(COUNT(I162:I166)=0,"",SUM(I162:I166))</f>
        <v/>
      </c>
      <c r="J161" s="382"/>
      <c r="K161" s="383"/>
      <c r="L161" s="384"/>
      <c r="M161" s="216" t="str">
        <f>IF(COUNT(M162:M166)=0,"",SUM(M162:M166))</f>
        <v/>
      </c>
      <c r="N161" s="382"/>
      <c r="O161" s="383"/>
      <c r="P161" s="383"/>
      <c r="Q161" s="384"/>
      <c r="R161" s="216" t="str">
        <f>IF(COUNT(R162:R166)=0,"",SUM(R162:R166))</f>
        <v/>
      </c>
      <c r="S161" s="168"/>
      <c r="T161" s="275"/>
      <c r="U161" s="225" t="s">
        <v>414</v>
      </c>
    </row>
    <row r="162" spans="2:21" ht="27.75" customHeight="1">
      <c r="B162" s="275"/>
      <c r="C162" s="373"/>
      <c r="D162" s="374"/>
      <c r="E162" s="375"/>
      <c r="F162" s="298"/>
      <c r="G162" s="300" t="s">
        <v>253</v>
      </c>
      <c r="H162" s="303"/>
      <c r="I162" s="303"/>
      <c r="J162" s="382"/>
      <c r="K162" s="383"/>
      <c r="L162" s="384"/>
      <c r="M162" s="303"/>
      <c r="N162" s="382"/>
      <c r="O162" s="383"/>
      <c r="P162" s="383"/>
      <c r="Q162" s="384"/>
      <c r="R162" s="303"/>
      <c r="S162" s="164"/>
      <c r="T162" s="275"/>
    </row>
    <row r="163" spans="2:21" ht="27.75" customHeight="1">
      <c r="B163" s="275"/>
      <c r="C163" s="373"/>
      <c r="D163" s="374"/>
      <c r="E163" s="375"/>
      <c r="F163" s="298"/>
      <c r="G163" s="300" t="s">
        <v>254</v>
      </c>
      <c r="H163" s="303"/>
      <c r="I163" s="303"/>
      <c r="J163" s="382"/>
      <c r="K163" s="383"/>
      <c r="L163" s="384"/>
      <c r="M163" s="303"/>
      <c r="N163" s="382"/>
      <c r="O163" s="383"/>
      <c r="P163" s="383"/>
      <c r="Q163" s="384"/>
      <c r="R163" s="303"/>
      <c r="S163" s="164"/>
      <c r="T163" s="275"/>
    </row>
    <row r="164" spans="2:21" ht="27.75" customHeight="1">
      <c r="B164" s="275"/>
      <c r="C164" s="373"/>
      <c r="D164" s="374"/>
      <c r="E164" s="375"/>
      <c r="F164" s="298"/>
      <c r="G164" s="300" t="s">
        <v>255</v>
      </c>
      <c r="H164" s="303"/>
      <c r="I164" s="303"/>
      <c r="J164" s="382"/>
      <c r="K164" s="383"/>
      <c r="L164" s="384"/>
      <c r="M164" s="303"/>
      <c r="N164" s="382"/>
      <c r="O164" s="383"/>
      <c r="P164" s="383"/>
      <c r="Q164" s="384"/>
      <c r="R164" s="303"/>
      <c r="S164" s="164"/>
      <c r="T164" s="275"/>
    </row>
    <row r="165" spans="2:21" ht="27.75" customHeight="1">
      <c r="B165" s="275"/>
      <c r="C165" s="373"/>
      <c r="D165" s="374"/>
      <c r="E165" s="375"/>
      <c r="F165" s="298"/>
      <c r="G165" s="300" t="s">
        <v>36</v>
      </c>
      <c r="H165" s="303"/>
      <c r="I165" s="303"/>
      <c r="J165" s="382"/>
      <c r="K165" s="383"/>
      <c r="L165" s="384"/>
      <c r="M165" s="303"/>
      <c r="N165" s="382"/>
      <c r="O165" s="383"/>
      <c r="P165" s="383"/>
      <c r="Q165" s="384"/>
      <c r="R165" s="303"/>
      <c r="S165" s="164"/>
      <c r="T165" s="275"/>
    </row>
    <row r="166" spans="2:21" ht="27.75" customHeight="1">
      <c r="B166" s="275"/>
      <c r="C166" s="373"/>
      <c r="D166" s="374"/>
      <c r="E166" s="375"/>
      <c r="F166" s="298"/>
      <c r="G166" s="300" t="s">
        <v>256</v>
      </c>
      <c r="H166" s="303"/>
      <c r="I166" s="303"/>
      <c r="J166" s="382"/>
      <c r="K166" s="383"/>
      <c r="L166" s="384"/>
      <c r="M166" s="303"/>
      <c r="N166" s="382"/>
      <c r="O166" s="383"/>
      <c r="P166" s="383"/>
      <c r="Q166" s="384"/>
      <c r="R166" s="303"/>
      <c r="S166" s="164"/>
      <c r="T166" s="275"/>
    </row>
    <row r="167" spans="2:21" ht="27.75" customHeight="1">
      <c r="B167" s="275"/>
      <c r="C167" s="373"/>
      <c r="D167" s="374"/>
      <c r="E167" s="375"/>
      <c r="F167" s="287" t="s">
        <v>257</v>
      </c>
      <c r="G167" s="291"/>
      <c r="H167" s="303"/>
      <c r="I167" s="303"/>
      <c r="J167" s="382"/>
      <c r="K167" s="383"/>
      <c r="L167" s="384"/>
      <c r="M167" s="303"/>
      <c r="N167" s="382"/>
      <c r="O167" s="383"/>
      <c r="P167" s="383"/>
      <c r="Q167" s="384"/>
      <c r="R167" s="303"/>
      <c r="S167" s="164"/>
      <c r="T167" s="275"/>
    </row>
    <row r="168" spans="2:21" ht="27.75" customHeight="1">
      <c r="B168" s="275"/>
      <c r="C168" s="376"/>
      <c r="D168" s="377"/>
      <c r="E168" s="378"/>
      <c r="F168" s="287" t="s">
        <v>258</v>
      </c>
      <c r="G168" s="291"/>
      <c r="H168" s="216" t="str">
        <f>IF(COUNT(H150,H153,H160,H161,H167)=0,"",SUM(H150,H153,H160,H161,H167))</f>
        <v/>
      </c>
      <c r="I168" s="216" t="str">
        <f>IF(COUNT(I150,I153,I160,I161,I167)=0,"",SUM(I150,I153,I160,I161,I167))</f>
        <v/>
      </c>
      <c r="J168" s="385"/>
      <c r="K168" s="386"/>
      <c r="L168" s="387"/>
      <c r="M168" s="216" t="str">
        <f>IF(COUNT(M150,M153,M160,M161,M167)=0,"",SUM(M150,M153,M160,M161,M167))</f>
        <v/>
      </c>
      <c r="N168" s="385"/>
      <c r="O168" s="386"/>
      <c r="P168" s="386"/>
      <c r="Q168" s="387"/>
      <c r="R168" s="216" t="str">
        <f>IF(COUNT(R150,R153,R160,R161,R167)=0,"",SUM(R150,R153,R160,R161,R167))</f>
        <v/>
      </c>
      <c r="S168" s="168"/>
      <c r="T168" s="275"/>
      <c r="U168" s="225" t="s">
        <v>414</v>
      </c>
    </row>
    <row r="169" spans="2:21" ht="18" customHeight="1">
      <c r="B169" s="275"/>
      <c r="C169" s="302" t="s">
        <v>261</v>
      </c>
      <c r="D169" s="275"/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5"/>
      <c r="T169" s="275"/>
    </row>
    <row r="170" spans="2:21" ht="18" customHeight="1">
      <c r="B170" s="275"/>
      <c r="C170" s="14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275"/>
      <c r="T170" s="275"/>
    </row>
    <row r="171" spans="2:21" ht="18" customHeight="1">
      <c r="B171" s="275"/>
      <c r="C171" s="14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275"/>
      <c r="T171" s="275"/>
    </row>
    <row r="172" spans="2:21" ht="18" customHeight="1">
      <c r="B172" s="275"/>
      <c r="C172" s="14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275"/>
      <c r="T172" s="275"/>
    </row>
    <row r="173" spans="2:21" ht="18" customHeight="1">
      <c r="B173" s="275"/>
      <c r="C173" s="14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275"/>
      <c r="T173" s="275"/>
    </row>
    <row r="174" spans="2:21" ht="18" customHeight="1">
      <c r="B174" s="275"/>
      <c r="C174" s="14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275"/>
      <c r="T174" s="275"/>
    </row>
    <row r="175" spans="2:21" ht="18" customHeight="1">
      <c r="B175" s="275"/>
      <c r="C175" s="14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275"/>
      <c r="T175" s="275"/>
    </row>
    <row r="176" spans="2:21" ht="18" customHeight="1">
      <c r="B176" s="275"/>
      <c r="C176" s="14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275"/>
      <c r="T176" s="275"/>
    </row>
    <row r="177" spans="2:21" ht="18" customHeight="1">
      <c r="B177" s="275"/>
      <c r="C177" s="14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275"/>
      <c r="T177" s="275"/>
    </row>
    <row r="178" spans="2:21" ht="18" customHeight="1">
      <c r="B178" s="275"/>
      <c r="C178" s="14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275"/>
      <c r="T178" s="275"/>
    </row>
    <row r="179" spans="2:21" ht="18" customHeight="1">
      <c r="B179" s="275"/>
      <c r="C179" s="275"/>
      <c r="D179" s="275"/>
      <c r="E179" s="275"/>
      <c r="F179" s="275"/>
      <c r="G179" s="275"/>
      <c r="H179" s="275"/>
      <c r="I179" s="275"/>
      <c r="J179" s="275"/>
      <c r="K179" s="275"/>
      <c r="L179" s="275"/>
      <c r="M179" s="275"/>
      <c r="N179" s="275"/>
      <c r="O179" s="275"/>
      <c r="P179" s="275"/>
      <c r="Q179" s="275"/>
      <c r="R179" s="275"/>
      <c r="S179" s="275"/>
      <c r="T179" s="275"/>
    </row>
    <row r="180" spans="2:21" ht="27.75" customHeight="1">
      <c r="B180" s="275"/>
      <c r="C180" s="275" t="s">
        <v>25</v>
      </c>
      <c r="D180" s="275"/>
      <c r="E180" s="275"/>
      <c r="F180" s="275"/>
      <c r="G180" s="275"/>
      <c r="H180" s="275"/>
      <c r="I180" s="275"/>
      <c r="J180" s="275"/>
      <c r="K180" s="275"/>
      <c r="L180" s="275"/>
      <c r="M180" s="275"/>
      <c r="N180" s="275"/>
      <c r="O180" s="275"/>
      <c r="P180" s="275"/>
      <c r="Q180" s="275"/>
      <c r="R180" s="275"/>
      <c r="S180" s="275"/>
      <c r="T180" s="275"/>
    </row>
    <row r="181" spans="2:21" ht="27.75" customHeight="1">
      <c r="B181" s="275"/>
      <c r="C181" s="275" t="s">
        <v>26</v>
      </c>
      <c r="D181" s="275"/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275"/>
    </row>
    <row r="182" spans="2:21" ht="27.75" customHeight="1">
      <c r="B182" s="275"/>
      <c r="C182" s="278" t="s">
        <v>27</v>
      </c>
      <c r="D182" s="279"/>
      <c r="E182" s="279"/>
      <c r="F182" s="279"/>
      <c r="G182" s="279"/>
      <c r="H182" s="279"/>
      <c r="I182" s="279"/>
      <c r="J182" s="279"/>
      <c r="K182" s="279"/>
      <c r="L182" s="275"/>
      <c r="M182" s="275"/>
      <c r="N182" s="275"/>
      <c r="O182" s="275"/>
      <c r="P182" s="275"/>
      <c r="Q182" s="275"/>
      <c r="R182" s="275"/>
      <c r="S182" s="275"/>
      <c r="T182" s="275"/>
    </row>
    <row r="183" spans="2:21" ht="27.75" customHeight="1">
      <c r="B183" s="275"/>
      <c r="C183" s="280" t="s">
        <v>28</v>
      </c>
      <c r="D183" s="275"/>
      <c r="E183" s="275"/>
      <c r="F183" s="281" t="s">
        <v>374</v>
      </c>
      <c r="G183" s="275" t="s">
        <v>449</v>
      </c>
      <c r="H183" s="275"/>
      <c r="I183" s="275"/>
      <c r="J183" s="275"/>
      <c r="K183" s="275"/>
      <c r="L183" s="275"/>
      <c r="M183" s="275"/>
      <c r="N183" s="275"/>
      <c r="O183" s="275"/>
      <c r="P183" s="275"/>
      <c r="Q183" s="275"/>
      <c r="R183" s="282" t="s">
        <v>29</v>
      </c>
      <c r="S183" s="282"/>
      <c r="T183" s="275"/>
    </row>
    <row r="184" spans="2:21" ht="27.75" customHeight="1">
      <c r="B184" s="275"/>
      <c r="C184" s="348" t="s">
        <v>472</v>
      </c>
      <c r="D184" s="349"/>
      <c r="E184" s="349"/>
      <c r="F184" s="349"/>
      <c r="G184" s="350"/>
      <c r="H184" s="283">
        <f>$H$7</f>
        <v>42005</v>
      </c>
      <c r="I184" s="283">
        <f>$I$7</f>
        <v>42370</v>
      </c>
      <c r="J184" s="283">
        <f>$J$7</f>
        <v>42736</v>
      </c>
      <c r="K184" s="283">
        <f>$K$7</f>
        <v>43101</v>
      </c>
      <c r="L184" s="283">
        <f>$L$7</f>
        <v>43466</v>
      </c>
      <c r="M184" s="283">
        <f>$M$7</f>
        <v>43831</v>
      </c>
      <c r="N184" s="283">
        <f>$N$7</f>
        <v>44197</v>
      </c>
      <c r="O184" s="283">
        <f>$O$7</f>
        <v>44562</v>
      </c>
      <c r="P184" s="283">
        <f>$P$7</f>
        <v>44927</v>
      </c>
      <c r="Q184" s="283">
        <f>$Q$7</f>
        <v>45292</v>
      </c>
      <c r="R184" s="283">
        <f>$R$7</f>
        <v>45658</v>
      </c>
      <c r="S184" s="284"/>
      <c r="T184" s="275"/>
    </row>
    <row r="185" spans="2:21" ht="27.75" customHeight="1">
      <c r="B185" s="275"/>
      <c r="C185" s="351"/>
      <c r="D185" s="352"/>
      <c r="E185" s="352"/>
      <c r="F185" s="352"/>
      <c r="G185" s="353"/>
      <c r="H185" s="285" t="s">
        <v>30</v>
      </c>
      <c r="I185" s="285"/>
      <c r="J185" s="285"/>
      <c r="K185" s="285"/>
      <c r="L185" s="285"/>
      <c r="M185" s="285"/>
      <c r="N185" s="285"/>
      <c r="O185" s="285"/>
      <c r="P185" s="285"/>
      <c r="Q185" s="285"/>
      <c r="R185" s="285"/>
      <c r="S185" s="286"/>
      <c r="T185" s="275"/>
    </row>
    <row r="186" spans="2:21" ht="27.75" customHeight="1">
      <c r="B186" s="275"/>
      <c r="C186" s="360" t="s">
        <v>0</v>
      </c>
      <c r="D186" s="367" t="s">
        <v>31</v>
      </c>
      <c r="E186" s="287" t="s">
        <v>228</v>
      </c>
      <c r="F186" s="288"/>
      <c r="G186" s="289"/>
      <c r="H186" s="303"/>
      <c r="I186" s="213" t="str">
        <f>IF(COUNT('様式32第3表(指定)'!M145)=0,"",'様式32第3表(指定)'!M145)</f>
        <v/>
      </c>
      <c r="J186" s="303"/>
      <c r="K186" s="303"/>
      <c r="L186" s="303"/>
      <c r="M186" s="303"/>
      <c r="N186" s="303"/>
      <c r="O186" s="303"/>
      <c r="P186" s="303"/>
      <c r="Q186" s="303"/>
      <c r="R186" s="303"/>
      <c r="S186" s="164"/>
      <c r="T186" s="275"/>
      <c r="U186" s="225" t="s">
        <v>558</v>
      </c>
    </row>
    <row r="187" spans="2:21" ht="27.75" customHeight="1">
      <c r="B187" s="275"/>
      <c r="C187" s="361"/>
      <c r="D187" s="368"/>
      <c r="E187" s="287" t="s">
        <v>227</v>
      </c>
      <c r="F187" s="288"/>
      <c r="G187" s="289"/>
      <c r="H187" s="303"/>
      <c r="I187" s="213" t="str">
        <f>IF(COUNT('様式32第3表(指定)'!M147)=0,"",'様式32第3表(指定)'!M147)</f>
        <v/>
      </c>
      <c r="J187" s="303"/>
      <c r="K187" s="303"/>
      <c r="L187" s="303"/>
      <c r="M187" s="303"/>
      <c r="N187" s="303"/>
      <c r="O187" s="303"/>
      <c r="P187" s="303"/>
      <c r="Q187" s="303"/>
      <c r="R187" s="303"/>
      <c r="S187" s="164"/>
      <c r="T187" s="275"/>
      <c r="U187" s="225" t="s">
        <v>558</v>
      </c>
    </row>
    <row r="188" spans="2:21" ht="27.75" customHeight="1">
      <c r="B188" s="275"/>
      <c r="C188" s="361"/>
      <c r="D188" s="368"/>
      <c r="E188" s="287" t="s">
        <v>226</v>
      </c>
      <c r="F188" s="288"/>
      <c r="G188" s="289"/>
      <c r="H188" s="303"/>
      <c r="I188" s="213" t="str">
        <f>IF(COUNT('様式32第3表(指定)'!M149)=0,"",'様式32第3表(指定)'!M149)</f>
        <v/>
      </c>
      <c r="J188" s="303"/>
      <c r="K188" s="303"/>
      <c r="L188" s="303"/>
      <c r="M188" s="303"/>
      <c r="N188" s="303"/>
      <c r="O188" s="303"/>
      <c r="P188" s="303"/>
      <c r="Q188" s="303"/>
      <c r="R188" s="303"/>
      <c r="S188" s="164"/>
      <c r="T188" s="275"/>
      <c r="U188" s="225" t="s">
        <v>558</v>
      </c>
    </row>
    <row r="189" spans="2:21" ht="27.75" customHeight="1">
      <c r="B189" s="275"/>
      <c r="C189" s="361"/>
      <c r="D189" s="368"/>
      <c r="E189" s="287" t="s">
        <v>225</v>
      </c>
      <c r="F189" s="288"/>
      <c r="G189" s="289"/>
      <c r="H189" s="303"/>
      <c r="I189" s="213" t="str">
        <f>IF(COUNT('様式32第3表(指定)'!M151)=0,"",'様式32第3表(指定)'!M151)</f>
        <v/>
      </c>
      <c r="J189" s="303"/>
      <c r="K189" s="303"/>
      <c r="L189" s="303"/>
      <c r="M189" s="303"/>
      <c r="N189" s="303"/>
      <c r="O189" s="303"/>
      <c r="P189" s="303"/>
      <c r="Q189" s="303"/>
      <c r="R189" s="303"/>
      <c r="S189" s="164"/>
      <c r="T189" s="275"/>
      <c r="U189" s="225" t="s">
        <v>558</v>
      </c>
    </row>
    <row r="190" spans="2:21" ht="27.75" customHeight="1">
      <c r="B190" s="275"/>
      <c r="C190" s="361"/>
      <c r="D190" s="369"/>
      <c r="E190" s="287" t="s">
        <v>229</v>
      </c>
      <c r="F190" s="288"/>
      <c r="G190" s="289"/>
      <c r="H190" s="213" t="str">
        <f>IF(COUNT(H186:H189)=0,"",SUM(H186:H189))</f>
        <v/>
      </c>
      <c r="I190" s="213" t="str">
        <f t="shared" ref="I190:R190" si="18">IF(COUNT(I186:I189)=0,"",SUM(I186:I189))</f>
        <v/>
      </c>
      <c r="J190" s="213" t="str">
        <f t="shared" si="18"/>
        <v/>
      </c>
      <c r="K190" s="213" t="str">
        <f t="shared" si="18"/>
        <v/>
      </c>
      <c r="L190" s="213" t="str">
        <f t="shared" si="18"/>
        <v/>
      </c>
      <c r="M190" s="213" t="str">
        <f t="shared" si="18"/>
        <v/>
      </c>
      <c r="N190" s="213" t="str">
        <f t="shared" si="18"/>
        <v/>
      </c>
      <c r="O190" s="213" t="str">
        <f t="shared" si="18"/>
        <v/>
      </c>
      <c r="P190" s="213" t="str">
        <f t="shared" si="18"/>
        <v/>
      </c>
      <c r="Q190" s="213" t="str">
        <f t="shared" si="18"/>
        <v/>
      </c>
      <c r="R190" s="213" t="str">
        <f t="shared" si="18"/>
        <v/>
      </c>
      <c r="S190" s="165"/>
      <c r="T190" s="275"/>
      <c r="U190" s="225" t="s">
        <v>414</v>
      </c>
    </row>
    <row r="191" spans="2:21" ht="27.75" customHeight="1">
      <c r="B191" s="275"/>
      <c r="C191" s="361"/>
      <c r="D191" s="360" t="s">
        <v>1</v>
      </c>
      <c r="E191" s="287" t="s">
        <v>230</v>
      </c>
      <c r="F191" s="290"/>
      <c r="G191" s="291"/>
      <c r="H191" s="303"/>
      <c r="I191" s="213" t="str">
        <f>'様式第32第8表(指定１)_受電'!H168</f>
        <v/>
      </c>
      <c r="J191" s="213" t="str">
        <f>'様式第32第8表(指定１)_受電'!I168</f>
        <v/>
      </c>
      <c r="K191" s="213" t="str">
        <f>'様式第32第8表(指定１)_受電'!J168</f>
        <v/>
      </c>
      <c r="L191" s="213" t="str">
        <f>'様式第32第8表(指定１)_受電'!K168</f>
        <v/>
      </c>
      <c r="M191" s="213" t="str">
        <f>'様式第32第8表(指定１)_受電'!L168</f>
        <v/>
      </c>
      <c r="N191" s="213" t="str">
        <f>'様式第32第8表(指定１)_受電'!M168</f>
        <v/>
      </c>
      <c r="O191" s="213" t="str">
        <f>'様式第32第8表(指定１)_受電'!N168</f>
        <v/>
      </c>
      <c r="P191" s="213" t="str">
        <f>'様式第32第8表(指定１)_受電'!O168</f>
        <v/>
      </c>
      <c r="Q191" s="213" t="str">
        <f>'様式第32第8表(指定１)_受電'!P168</f>
        <v/>
      </c>
      <c r="R191" s="213" t="str">
        <f>'様式第32第8表(指定１)_受電'!Q168</f>
        <v/>
      </c>
      <c r="S191" s="164"/>
      <c r="T191" s="275"/>
      <c r="U191" s="225" t="s">
        <v>471</v>
      </c>
    </row>
    <row r="192" spans="2:21" ht="27.75" customHeight="1">
      <c r="B192" s="275"/>
      <c r="C192" s="361"/>
      <c r="D192" s="361"/>
      <c r="E192" s="287" t="s">
        <v>232</v>
      </c>
      <c r="F192" s="290"/>
      <c r="G192" s="291"/>
      <c r="H192" s="303"/>
      <c r="I192" s="213" t="str">
        <f>'様式第32第8表(指定１)_受電'!H176</f>
        <v/>
      </c>
      <c r="J192" s="213" t="str">
        <f>'様式第32第8表(指定１)_受電'!I176</f>
        <v/>
      </c>
      <c r="K192" s="213" t="str">
        <f>'様式第32第8表(指定１)_受電'!J176</f>
        <v/>
      </c>
      <c r="L192" s="213" t="str">
        <f>'様式第32第8表(指定１)_受電'!K176</f>
        <v/>
      </c>
      <c r="M192" s="213" t="str">
        <f>'様式第32第8表(指定１)_受電'!L176</f>
        <v/>
      </c>
      <c r="N192" s="213" t="str">
        <f>'様式第32第8表(指定１)_受電'!M176</f>
        <v/>
      </c>
      <c r="O192" s="213" t="str">
        <f>'様式第32第8表(指定１)_受電'!N176</f>
        <v/>
      </c>
      <c r="P192" s="213" t="str">
        <f>'様式第32第8表(指定１)_受電'!O176</f>
        <v/>
      </c>
      <c r="Q192" s="213" t="str">
        <f>'様式第32第8表(指定１)_受電'!P176</f>
        <v/>
      </c>
      <c r="R192" s="213" t="str">
        <f>'様式第32第8表(指定１)_受電'!Q176</f>
        <v/>
      </c>
      <c r="S192" s="164"/>
      <c r="T192" s="275"/>
      <c r="U192" s="225" t="s">
        <v>471</v>
      </c>
    </row>
    <row r="193" spans="2:21" ht="27.75" customHeight="1">
      <c r="B193" s="275"/>
      <c r="C193" s="361"/>
      <c r="D193" s="361"/>
      <c r="E193" s="287" t="s">
        <v>231</v>
      </c>
      <c r="F193" s="290"/>
      <c r="G193" s="291"/>
      <c r="H193" s="303"/>
      <c r="I193" s="213" t="str">
        <f>'様式第32第8表(指定１)_受電'!H184</f>
        <v/>
      </c>
      <c r="J193" s="213" t="str">
        <f>'様式第32第8表(指定１)_受電'!I184</f>
        <v/>
      </c>
      <c r="K193" s="213" t="str">
        <f>'様式第32第8表(指定１)_受電'!J184</f>
        <v/>
      </c>
      <c r="L193" s="213" t="str">
        <f>'様式第32第8表(指定１)_受電'!K184</f>
        <v/>
      </c>
      <c r="M193" s="213" t="str">
        <f>'様式第32第8表(指定１)_受電'!L184</f>
        <v/>
      </c>
      <c r="N193" s="213" t="str">
        <f>'様式第32第8表(指定１)_受電'!M184</f>
        <v/>
      </c>
      <c r="O193" s="213" t="str">
        <f>'様式第32第8表(指定１)_受電'!N184</f>
        <v/>
      </c>
      <c r="P193" s="213" t="str">
        <f>'様式第32第8表(指定１)_受電'!O184</f>
        <v/>
      </c>
      <c r="Q193" s="213" t="str">
        <f>'様式第32第8表(指定１)_受電'!P184</f>
        <v/>
      </c>
      <c r="R193" s="213" t="str">
        <f>'様式第32第8表(指定１)_受電'!Q184</f>
        <v/>
      </c>
      <c r="S193" s="164"/>
      <c r="T193" s="275"/>
      <c r="U193" s="225" t="s">
        <v>471</v>
      </c>
    </row>
    <row r="194" spans="2:21" ht="27.75" customHeight="1">
      <c r="B194" s="275"/>
      <c r="C194" s="361"/>
      <c r="D194" s="361"/>
      <c r="E194" s="363" t="s">
        <v>233</v>
      </c>
      <c r="F194" s="364"/>
      <c r="G194" s="291" t="s">
        <v>234</v>
      </c>
      <c r="H194" s="303"/>
      <c r="I194" s="213"/>
      <c r="J194" s="213"/>
      <c r="K194" s="213"/>
      <c r="L194" s="213"/>
      <c r="M194" s="213"/>
      <c r="N194" s="213"/>
      <c r="O194" s="213"/>
      <c r="P194" s="213"/>
      <c r="Q194" s="213"/>
      <c r="R194" s="213"/>
      <c r="S194" s="164"/>
      <c r="T194" s="275"/>
    </row>
    <row r="195" spans="2:21" ht="27.75" customHeight="1">
      <c r="B195" s="275"/>
      <c r="C195" s="361"/>
      <c r="D195" s="362"/>
      <c r="E195" s="365"/>
      <c r="F195" s="366"/>
      <c r="G195" s="291" t="s">
        <v>233</v>
      </c>
      <c r="H195" s="303"/>
      <c r="I195" s="213" t="str">
        <f>'様式第32第8表(指定１)_受電'!H192</f>
        <v/>
      </c>
      <c r="J195" s="213" t="str">
        <f>'様式第32第8表(指定１)_受電'!I192</f>
        <v/>
      </c>
      <c r="K195" s="213" t="str">
        <f>'様式第32第8表(指定１)_受電'!J192</f>
        <v/>
      </c>
      <c r="L195" s="213" t="str">
        <f>'様式第32第8表(指定１)_受電'!K192</f>
        <v/>
      </c>
      <c r="M195" s="213" t="str">
        <f>'様式第32第8表(指定１)_受電'!L192</f>
        <v/>
      </c>
      <c r="N195" s="213" t="str">
        <f>'様式第32第8表(指定１)_受電'!M192</f>
        <v/>
      </c>
      <c r="O195" s="213" t="str">
        <f>'様式第32第8表(指定１)_受電'!N192</f>
        <v/>
      </c>
      <c r="P195" s="213" t="str">
        <f>'様式第32第8表(指定１)_受電'!O192</f>
        <v/>
      </c>
      <c r="Q195" s="213" t="str">
        <f>'様式第32第8表(指定１)_受電'!P192</f>
        <v/>
      </c>
      <c r="R195" s="213" t="str">
        <f>'様式第32第8表(指定１)_受電'!Q192</f>
        <v/>
      </c>
      <c r="S195" s="164"/>
      <c r="T195" s="275"/>
      <c r="U195" s="225" t="s">
        <v>471</v>
      </c>
    </row>
    <row r="196" spans="2:21" ht="27.75" customHeight="1">
      <c r="B196" s="275"/>
      <c r="C196" s="361"/>
      <c r="D196" s="287" t="s">
        <v>235</v>
      </c>
      <c r="E196" s="290"/>
      <c r="F196" s="290"/>
      <c r="G196" s="291"/>
      <c r="H196" s="213"/>
      <c r="I196" s="213"/>
      <c r="J196" s="213"/>
      <c r="K196" s="213"/>
      <c r="L196" s="213"/>
      <c r="M196" s="213"/>
      <c r="N196" s="213"/>
      <c r="O196" s="213"/>
      <c r="P196" s="213"/>
      <c r="Q196" s="213"/>
      <c r="R196" s="213"/>
      <c r="S196" s="164"/>
      <c r="T196" s="275"/>
    </row>
    <row r="197" spans="2:21" ht="27.75" customHeight="1">
      <c r="B197" s="275"/>
      <c r="C197" s="361"/>
      <c r="D197" s="287" t="s">
        <v>229</v>
      </c>
      <c r="E197" s="290"/>
      <c r="F197" s="290"/>
      <c r="G197" s="290"/>
      <c r="H197" s="262" t="str">
        <f>IF(COUNT(H190:H196)=0,"",SUM(H190:H196))</f>
        <v/>
      </c>
      <c r="I197" s="262" t="str">
        <f t="shared" ref="I197:R197" si="19">IF(COUNT(I190:I196)=0,"",SUM(I190:I196))</f>
        <v/>
      </c>
      <c r="J197" s="262" t="str">
        <f t="shared" si="19"/>
        <v/>
      </c>
      <c r="K197" s="262" t="str">
        <f t="shared" si="19"/>
        <v/>
      </c>
      <c r="L197" s="262" t="str">
        <f t="shared" si="19"/>
        <v/>
      </c>
      <c r="M197" s="262" t="str">
        <f t="shared" si="19"/>
        <v/>
      </c>
      <c r="N197" s="262" t="str">
        <f t="shared" si="19"/>
        <v/>
      </c>
      <c r="O197" s="262" t="str">
        <f t="shared" si="19"/>
        <v/>
      </c>
      <c r="P197" s="262" t="str">
        <f t="shared" si="19"/>
        <v/>
      </c>
      <c r="Q197" s="262" t="str">
        <f t="shared" si="19"/>
        <v/>
      </c>
      <c r="R197" s="262" t="str">
        <f t="shared" si="19"/>
        <v/>
      </c>
      <c r="S197" s="218"/>
      <c r="T197" s="275"/>
      <c r="U197" s="225" t="s">
        <v>414</v>
      </c>
    </row>
    <row r="198" spans="2:21" ht="27.75" customHeight="1">
      <c r="B198" s="275"/>
      <c r="C198" s="361"/>
      <c r="D198" s="287" t="s">
        <v>236</v>
      </c>
      <c r="E198" s="290"/>
      <c r="F198" s="290"/>
      <c r="G198" s="291"/>
      <c r="H198" s="213"/>
      <c r="I198" s="213"/>
      <c r="J198" s="213"/>
      <c r="K198" s="213"/>
      <c r="L198" s="213"/>
      <c r="M198" s="213"/>
      <c r="N198" s="213"/>
      <c r="O198" s="213"/>
      <c r="P198" s="213"/>
      <c r="Q198" s="213"/>
      <c r="R198" s="213"/>
      <c r="S198" s="165"/>
      <c r="T198" s="275"/>
    </row>
    <row r="199" spans="2:21" ht="27.75" customHeight="1">
      <c r="B199" s="275"/>
      <c r="C199" s="361"/>
      <c r="D199" s="287" t="s">
        <v>237</v>
      </c>
      <c r="E199" s="290"/>
      <c r="F199" s="290"/>
      <c r="G199" s="291"/>
      <c r="H199" s="262" t="str">
        <f t="shared" ref="H199" si="20">IF(COUNT(H197)=0,"",IF(COUNT(H201)=0,H197,H197-H201))</f>
        <v/>
      </c>
      <c r="I199" s="262" t="str">
        <f t="shared" ref="I199:R199" si="21">IF(COUNT(I197)=0,"",IF(COUNT(I201)=0,I197,I197-I201))</f>
        <v/>
      </c>
      <c r="J199" s="262" t="str">
        <f t="shared" si="21"/>
        <v/>
      </c>
      <c r="K199" s="262" t="str">
        <f t="shared" si="21"/>
        <v/>
      </c>
      <c r="L199" s="262" t="str">
        <f t="shared" si="21"/>
        <v/>
      </c>
      <c r="M199" s="262" t="str">
        <f t="shared" si="21"/>
        <v/>
      </c>
      <c r="N199" s="262" t="str">
        <f t="shared" si="21"/>
        <v/>
      </c>
      <c r="O199" s="262" t="str">
        <f t="shared" si="21"/>
        <v/>
      </c>
      <c r="P199" s="262" t="str">
        <f t="shared" si="21"/>
        <v/>
      </c>
      <c r="Q199" s="262" t="str">
        <f t="shared" si="21"/>
        <v/>
      </c>
      <c r="R199" s="262" t="str">
        <f t="shared" si="21"/>
        <v/>
      </c>
      <c r="S199" s="165"/>
      <c r="T199" s="275"/>
      <c r="U199" s="225" t="s">
        <v>414</v>
      </c>
    </row>
    <row r="200" spans="2:21" ht="27.75" customHeight="1">
      <c r="B200" s="275"/>
      <c r="C200" s="362"/>
      <c r="D200" s="292" t="s">
        <v>238</v>
      </c>
      <c r="E200" s="293"/>
      <c r="F200" s="293"/>
      <c r="G200" s="294"/>
      <c r="H200" s="303"/>
      <c r="I200" s="213" t="str">
        <f>IF(COUNT('様式32第3表(指定)'!M163)=0,"",'様式32第3表(指定)'!M163)</f>
        <v/>
      </c>
      <c r="J200" s="303"/>
      <c r="K200" s="303"/>
      <c r="L200" s="303"/>
      <c r="M200" s="303"/>
      <c r="N200" s="303"/>
      <c r="O200" s="303"/>
      <c r="P200" s="303"/>
      <c r="Q200" s="303"/>
      <c r="R200" s="303"/>
      <c r="S200" s="165"/>
      <c r="T200" s="275"/>
      <c r="U200" s="225" t="s">
        <v>558</v>
      </c>
    </row>
    <row r="201" spans="2:21" ht="27.75" customHeight="1">
      <c r="B201" s="275"/>
      <c r="C201" s="287" t="s">
        <v>239</v>
      </c>
      <c r="D201" s="290"/>
      <c r="E201" s="290"/>
      <c r="F201" s="290"/>
      <c r="G201" s="291"/>
      <c r="H201" s="345"/>
      <c r="I201" s="263" t="str">
        <f>'様式第32第8表(指定１)_送電'!H194</f>
        <v/>
      </c>
      <c r="J201" s="263" t="str">
        <f>'様式第32第8表(指定１)_送電'!I194</f>
        <v/>
      </c>
      <c r="K201" s="263" t="str">
        <f>'様式第32第8表(指定１)_送電'!J194</f>
        <v/>
      </c>
      <c r="L201" s="263" t="str">
        <f>'様式第32第8表(指定１)_送電'!K194</f>
        <v/>
      </c>
      <c r="M201" s="263" t="str">
        <f>'様式第32第8表(指定１)_送電'!L194</f>
        <v/>
      </c>
      <c r="N201" s="263" t="str">
        <f>'様式第32第8表(指定１)_送電'!M194</f>
        <v/>
      </c>
      <c r="O201" s="263" t="str">
        <f>'様式第32第8表(指定１)_送電'!N194</f>
        <v/>
      </c>
      <c r="P201" s="263" t="str">
        <f>'様式第32第8表(指定１)_送電'!O194</f>
        <v/>
      </c>
      <c r="Q201" s="263" t="str">
        <f>'様式第32第8表(指定１)_送電'!P194</f>
        <v/>
      </c>
      <c r="R201" s="263" t="str">
        <f>'様式第32第8表(指定１)_送電'!Q194</f>
        <v/>
      </c>
      <c r="S201" s="164"/>
      <c r="T201" s="275"/>
      <c r="U201" s="225" t="s">
        <v>471</v>
      </c>
    </row>
    <row r="202" spans="2:21" ht="27.75" customHeight="1">
      <c r="B202" s="275"/>
      <c r="C202" s="354" t="s">
        <v>33</v>
      </c>
      <c r="D202" s="355"/>
      <c r="E202" s="355"/>
      <c r="F202" s="356"/>
      <c r="G202" s="291" t="s">
        <v>231</v>
      </c>
      <c r="H202" s="213"/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164"/>
      <c r="T202" s="275"/>
    </row>
    <row r="203" spans="2:21" ht="27.75" customHeight="1">
      <c r="B203" s="275"/>
      <c r="C203" s="357"/>
      <c r="D203" s="358"/>
      <c r="E203" s="358"/>
      <c r="F203" s="359"/>
      <c r="G203" s="291" t="s">
        <v>232</v>
      </c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  <c r="R203" s="213"/>
      <c r="S203" s="164"/>
      <c r="T203" s="275"/>
    </row>
    <row r="204" spans="2:21" ht="27.75" customHeight="1">
      <c r="B204" s="275"/>
      <c r="C204" s="287" t="s">
        <v>240</v>
      </c>
      <c r="D204" s="290"/>
      <c r="E204" s="290"/>
      <c r="F204" s="290"/>
      <c r="G204" s="290"/>
      <c r="H204" s="223"/>
      <c r="I204" s="223"/>
      <c r="J204" s="223"/>
      <c r="K204" s="223"/>
      <c r="L204" s="223"/>
      <c r="M204" s="223"/>
      <c r="N204" s="223"/>
      <c r="O204" s="223"/>
      <c r="P204" s="223"/>
      <c r="Q204" s="223"/>
      <c r="R204" s="223"/>
      <c r="S204" s="218"/>
      <c r="T204" s="275"/>
      <c r="U204" s="225"/>
    </row>
    <row r="205" spans="2:21" ht="27.75" customHeight="1">
      <c r="B205" s="275"/>
      <c r="C205" s="292" t="s">
        <v>241</v>
      </c>
      <c r="D205" s="293"/>
      <c r="E205" s="293"/>
      <c r="F205" s="293"/>
      <c r="G205" s="294"/>
      <c r="H205" s="264"/>
      <c r="I205" s="264"/>
      <c r="J205" s="264"/>
      <c r="K205" s="264"/>
      <c r="L205" s="264"/>
      <c r="M205" s="264"/>
      <c r="N205" s="264"/>
      <c r="O205" s="264"/>
      <c r="P205" s="264"/>
      <c r="Q205" s="264"/>
      <c r="R205" s="264"/>
      <c r="S205" s="169"/>
      <c r="T205" s="275"/>
      <c r="U205" s="225"/>
    </row>
    <row r="206" spans="2:21" ht="27.75" customHeight="1">
      <c r="B206" s="275"/>
      <c r="C206" s="295" t="s">
        <v>34</v>
      </c>
      <c r="D206" s="296"/>
      <c r="E206" s="296"/>
      <c r="F206" s="296"/>
      <c r="G206" s="297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170"/>
      <c r="T206" s="275"/>
      <c r="U206" s="225"/>
    </row>
    <row r="207" spans="2:21" ht="27.75" customHeight="1">
      <c r="B207" s="275"/>
      <c r="C207" s="287" t="s">
        <v>242</v>
      </c>
      <c r="D207" s="290"/>
      <c r="E207" s="290"/>
      <c r="F207" s="290"/>
      <c r="G207" s="291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  <c r="R207" s="214"/>
      <c r="S207" s="165"/>
      <c r="T207" s="275"/>
    </row>
    <row r="208" spans="2:21" ht="27.75" customHeight="1">
      <c r="B208" s="275"/>
      <c r="C208" s="287" t="s">
        <v>243</v>
      </c>
      <c r="D208" s="290"/>
      <c r="E208" s="290"/>
      <c r="F208" s="290"/>
      <c r="G208" s="291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166"/>
      <c r="T208" s="275"/>
    </row>
    <row r="209" spans="2:21" ht="27.75" customHeight="1">
      <c r="B209" s="275"/>
      <c r="C209" s="370" t="s">
        <v>259</v>
      </c>
      <c r="D209" s="371"/>
      <c r="E209" s="372"/>
      <c r="F209" s="298" t="s">
        <v>244</v>
      </c>
      <c r="G209" s="299"/>
      <c r="H209" s="216" t="str">
        <f>IF(COUNT(H210:H211)=0,"",SUM(H210:H211))</f>
        <v/>
      </c>
      <c r="I209" s="216" t="str">
        <f>IF(COUNT(I210:I211)=0,"",SUM(I210:I211))</f>
        <v/>
      </c>
      <c r="J209" s="379"/>
      <c r="K209" s="380"/>
      <c r="L209" s="381"/>
      <c r="M209" s="216" t="str">
        <f>IF(COUNT(M210:M211)=0,"",SUM(M210:M211))</f>
        <v/>
      </c>
      <c r="N209" s="379"/>
      <c r="O209" s="380"/>
      <c r="P209" s="380"/>
      <c r="Q209" s="381"/>
      <c r="R209" s="216" t="str">
        <f>IF(COUNT(R210:R211)=0,"",SUM(R210:R211))</f>
        <v/>
      </c>
      <c r="S209" s="168"/>
      <c r="T209" s="275"/>
      <c r="U209" s="225" t="s">
        <v>414</v>
      </c>
    </row>
    <row r="210" spans="2:21" ht="27.75" customHeight="1">
      <c r="B210" s="275"/>
      <c r="C210" s="373"/>
      <c r="D210" s="374"/>
      <c r="E210" s="375"/>
      <c r="F210" s="298"/>
      <c r="G210" s="300" t="s">
        <v>245</v>
      </c>
      <c r="H210" s="303"/>
      <c r="I210" s="303"/>
      <c r="J210" s="382"/>
      <c r="K210" s="383"/>
      <c r="L210" s="384"/>
      <c r="M210" s="303"/>
      <c r="N210" s="382"/>
      <c r="O210" s="383"/>
      <c r="P210" s="383"/>
      <c r="Q210" s="384"/>
      <c r="R210" s="303"/>
      <c r="S210" s="164"/>
      <c r="T210" s="275"/>
    </row>
    <row r="211" spans="2:21" ht="27.75" customHeight="1">
      <c r="B211" s="275"/>
      <c r="C211" s="373"/>
      <c r="D211" s="374"/>
      <c r="E211" s="375"/>
      <c r="F211" s="301"/>
      <c r="G211" s="300" t="s">
        <v>246</v>
      </c>
      <c r="H211" s="303"/>
      <c r="I211" s="303"/>
      <c r="J211" s="382"/>
      <c r="K211" s="383"/>
      <c r="L211" s="384"/>
      <c r="M211" s="303"/>
      <c r="N211" s="382"/>
      <c r="O211" s="383"/>
      <c r="P211" s="383"/>
      <c r="Q211" s="384"/>
      <c r="R211" s="303"/>
      <c r="S211" s="164"/>
      <c r="T211" s="275"/>
    </row>
    <row r="212" spans="2:21" ht="27.75" customHeight="1">
      <c r="B212" s="275"/>
      <c r="C212" s="373"/>
      <c r="D212" s="374"/>
      <c r="E212" s="375"/>
      <c r="F212" s="298" t="s">
        <v>247</v>
      </c>
      <c r="G212" s="299"/>
      <c r="H212" s="216" t="str">
        <f>IF(COUNT(H213:H218)=0,"",SUM(H213:H218))</f>
        <v/>
      </c>
      <c r="I212" s="216" t="str">
        <f>IF(COUNT(I213:I218)=0,"",SUM(I213:I218))</f>
        <v/>
      </c>
      <c r="J212" s="382"/>
      <c r="K212" s="383"/>
      <c r="L212" s="384"/>
      <c r="M212" s="216" t="str">
        <f>IF(COUNT(M213:M218)=0,"",SUM(M213:M218))</f>
        <v/>
      </c>
      <c r="N212" s="382"/>
      <c r="O212" s="383"/>
      <c r="P212" s="383"/>
      <c r="Q212" s="384"/>
      <c r="R212" s="216" t="str">
        <f>IF(COUNT(R213:R218)=0,"",SUM(R213:R218))</f>
        <v/>
      </c>
      <c r="S212" s="168"/>
      <c r="T212" s="275"/>
      <c r="U212" s="225" t="s">
        <v>414</v>
      </c>
    </row>
    <row r="213" spans="2:21" ht="27.75" customHeight="1">
      <c r="B213" s="275"/>
      <c r="C213" s="373"/>
      <c r="D213" s="374"/>
      <c r="E213" s="375"/>
      <c r="F213" s="298"/>
      <c r="G213" s="300" t="s">
        <v>248</v>
      </c>
      <c r="H213" s="303"/>
      <c r="I213" s="303"/>
      <c r="J213" s="382"/>
      <c r="K213" s="383"/>
      <c r="L213" s="384"/>
      <c r="M213" s="303"/>
      <c r="N213" s="382"/>
      <c r="O213" s="383"/>
      <c r="P213" s="383"/>
      <c r="Q213" s="384"/>
      <c r="R213" s="303"/>
      <c r="S213" s="164"/>
      <c r="T213" s="275"/>
    </row>
    <row r="214" spans="2:21" ht="27.75" customHeight="1">
      <c r="B214" s="275"/>
      <c r="C214" s="373"/>
      <c r="D214" s="374"/>
      <c r="E214" s="375"/>
      <c r="F214" s="298"/>
      <c r="G214" s="300" t="s">
        <v>249</v>
      </c>
      <c r="H214" s="303"/>
      <c r="I214" s="303"/>
      <c r="J214" s="382"/>
      <c r="K214" s="383"/>
      <c r="L214" s="384"/>
      <c r="M214" s="303"/>
      <c r="N214" s="382"/>
      <c r="O214" s="383"/>
      <c r="P214" s="383"/>
      <c r="Q214" s="384"/>
      <c r="R214" s="303"/>
      <c r="S214" s="164"/>
      <c r="T214" s="275"/>
    </row>
    <row r="215" spans="2:21" ht="27.75" customHeight="1">
      <c r="B215" s="275"/>
      <c r="C215" s="373"/>
      <c r="D215" s="374"/>
      <c r="E215" s="375"/>
      <c r="F215" s="298"/>
      <c r="G215" s="300" t="s">
        <v>250</v>
      </c>
      <c r="H215" s="303"/>
      <c r="I215" s="303"/>
      <c r="J215" s="382"/>
      <c r="K215" s="383"/>
      <c r="L215" s="384"/>
      <c r="M215" s="303"/>
      <c r="N215" s="382"/>
      <c r="O215" s="383"/>
      <c r="P215" s="383"/>
      <c r="Q215" s="384"/>
      <c r="R215" s="303"/>
      <c r="S215" s="164"/>
      <c r="T215" s="275"/>
    </row>
    <row r="216" spans="2:21" ht="27.75" customHeight="1">
      <c r="B216" s="275"/>
      <c r="C216" s="373"/>
      <c r="D216" s="374"/>
      <c r="E216" s="375"/>
      <c r="F216" s="298"/>
      <c r="G216" s="300" t="s">
        <v>251</v>
      </c>
      <c r="H216" s="303"/>
      <c r="I216" s="303"/>
      <c r="J216" s="382"/>
      <c r="K216" s="383"/>
      <c r="L216" s="384"/>
      <c r="M216" s="303"/>
      <c r="N216" s="382"/>
      <c r="O216" s="383"/>
      <c r="P216" s="383"/>
      <c r="Q216" s="384"/>
      <c r="R216" s="303"/>
      <c r="S216" s="164"/>
      <c r="T216" s="275"/>
    </row>
    <row r="217" spans="2:21" ht="27.75" customHeight="1">
      <c r="B217" s="275"/>
      <c r="C217" s="373"/>
      <c r="D217" s="374"/>
      <c r="E217" s="375"/>
      <c r="F217" s="298"/>
      <c r="G217" s="300" t="s">
        <v>2</v>
      </c>
      <c r="H217" s="303"/>
      <c r="I217" s="303"/>
      <c r="J217" s="382"/>
      <c r="K217" s="383"/>
      <c r="L217" s="384"/>
      <c r="M217" s="303"/>
      <c r="N217" s="382"/>
      <c r="O217" s="383"/>
      <c r="P217" s="383"/>
      <c r="Q217" s="384"/>
      <c r="R217" s="303"/>
      <c r="S217" s="164"/>
      <c r="T217" s="275"/>
    </row>
    <row r="218" spans="2:21" ht="27.75" customHeight="1">
      <c r="B218" s="275"/>
      <c r="C218" s="373"/>
      <c r="D218" s="374"/>
      <c r="E218" s="375"/>
      <c r="F218" s="298"/>
      <c r="G218" s="300" t="s">
        <v>35</v>
      </c>
      <c r="H218" s="303"/>
      <c r="I218" s="303"/>
      <c r="J218" s="382"/>
      <c r="K218" s="383"/>
      <c r="L218" s="384"/>
      <c r="M218" s="303"/>
      <c r="N218" s="382"/>
      <c r="O218" s="383"/>
      <c r="P218" s="383"/>
      <c r="Q218" s="384"/>
      <c r="R218" s="303"/>
      <c r="S218" s="164"/>
      <c r="T218" s="275"/>
    </row>
    <row r="219" spans="2:21" ht="27.75" customHeight="1">
      <c r="B219" s="275"/>
      <c r="C219" s="373"/>
      <c r="D219" s="374"/>
      <c r="E219" s="375"/>
      <c r="F219" s="287" t="s">
        <v>362</v>
      </c>
      <c r="G219" s="297"/>
      <c r="H219" s="303"/>
      <c r="I219" s="303"/>
      <c r="J219" s="382"/>
      <c r="K219" s="383"/>
      <c r="L219" s="384"/>
      <c r="M219" s="303"/>
      <c r="N219" s="382"/>
      <c r="O219" s="383"/>
      <c r="P219" s="383"/>
      <c r="Q219" s="384"/>
      <c r="R219" s="303"/>
      <c r="S219" s="164"/>
      <c r="T219" s="275"/>
    </row>
    <row r="220" spans="2:21" ht="27.75" customHeight="1">
      <c r="B220" s="275"/>
      <c r="C220" s="373"/>
      <c r="D220" s="374"/>
      <c r="E220" s="375"/>
      <c r="F220" s="298" t="s">
        <v>252</v>
      </c>
      <c r="G220" s="299"/>
      <c r="H220" s="216" t="str">
        <f>IF(COUNT(H221:H225)=0,"",SUM(H221:H225))</f>
        <v/>
      </c>
      <c r="I220" s="216" t="str">
        <f>IF(COUNT(I221:I225)=0,"",SUM(I221:I225))</f>
        <v/>
      </c>
      <c r="J220" s="382"/>
      <c r="K220" s="383"/>
      <c r="L220" s="384"/>
      <c r="M220" s="216" t="str">
        <f>IF(COUNT(M221:M225)=0,"",SUM(M221:M225))</f>
        <v/>
      </c>
      <c r="N220" s="382"/>
      <c r="O220" s="383"/>
      <c r="P220" s="383"/>
      <c r="Q220" s="384"/>
      <c r="R220" s="216" t="str">
        <f>IF(COUNT(R221:R225)=0,"",SUM(R221:R225))</f>
        <v/>
      </c>
      <c r="S220" s="168"/>
      <c r="T220" s="275"/>
      <c r="U220" s="225" t="s">
        <v>414</v>
      </c>
    </row>
    <row r="221" spans="2:21" ht="27.75" customHeight="1">
      <c r="B221" s="275"/>
      <c r="C221" s="373"/>
      <c r="D221" s="374"/>
      <c r="E221" s="375"/>
      <c r="F221" s="298"/>
      <c r="G221" s="300" t="s">
        <v>253</v>
      </c>
      <c r="H221" s="303"/>
      <c r="I221" s="303"/>
      <c r="J221" s="382"/>
      <c r="K221" s="383"/>
      <c r="L221" s="384"/>
      <c r="M221" s="303"/>
      <c r="N221" s="382"/>
      <c r="O221" s="383"/>
      <c r="P221" s="383"/>
      <c r="Q221" s="384"/>
      <c r="R221" s="303"/>
      <c r="S221" s="164"/>
      <c r="T221" s="275"/>
    </row>
    <row r="222" spans="2:21" ht="27.75" customHeight="1">
      <c r="B222" s="275"/>
      <c r="C222" s="373"/>
      <c r="D222" s="374"/>
      <c r="E222" s="375"/>
      <c r="F222" s="298"/>
      <c r="G222" s="300" t="s">
        <v>254</v>
      </c>
      <c r="H222" s="303"/>
      <c r="I222" s="303"/>
      <c r="J222" s="382"/>
      <c r="K222" s="383"/>
      <c r="L222" s="384"/>
      <c r="M222" s="303"/>
      <c r="N222" s="382"/>
      <c r="O222" s="383"/>
      <c r="P222" s="383"/>
      <c r="Q222" s="384"/>
      <c r="R222" s="303"/>
      <c r="S222" s="164"/>
      <c r="T222" s="275"/>
    </row>
    <row r="223" spans="2:21" ht="27.75" customHeight="1">
      <c r="B223" s="275"/>
      <c r="C223" s="373"/>
      <c r="D223" s="374"/>
      <c r="E223" s="375"/>
      <c r="F223" s="298"/>
      <c r="G223" s="300" t="s">
        <v>255</v>
      </c>
      <c r="H223" s="303"/>
      <c r="I223" s="303"/>
      <c r="J223" s="382"/>
      <c r="K223" s="383"/>
      <c r="L223" s="384"/>
      <c r="M223" s="303"/>
      <c r="N223" s="382"/>
      <c r="O223" s="383"/>
      <c r="P223" s="383"/>
      <c r="Q223" s="384"/>
      <c r="R223" s="303"/>
      <c r="S223" s="164"/>
      <c r="T223" s="275"/>
    </row>
    <row r="224" spans="2:21" ht="27.75" customHeight="1">
      <c r="B224" s="275"/>
      <c r="C224" s="373"/>
      <c r="D224" s="374"/>
      <c r="E224" s="375"/>
      <c r="F224" s="298"/>
      <c r="G224" s="300" t="s">
        <v>36</v>
      </c>
      <c r="H224" s="303"/>
      <c r="I224" s="303"/>
      <c r="J224" s="382"/>
      <c r="K224" s="383"/>
      <c r="L224" s="384"/>
      <c r="M224" s="303"/>
      <c r="N224" s="382"/>
      <c r="O224" s="383"/>
      <c r="P224" s="383"/>
      <c r="Q224" s="384"/>
      <c r="R224" s="303"/>
      <c r="S224" s="164"/>
      <c r="T224" s="275"/>
    </row>
    <row r="225" spans="2:21" ht="27.75" customHeight="1">
      <c r="B225" s="275"/>
      <c r="C225" s="373"/>
      <c r="D225" s="374"/>
      <c r="E225" s="375"/>
      <c r="F225" s="298"/>
      <c r="G225" s="300" t="s">
        <v>256</v>
      </c>
      <c r="H225" s="303"/>
      <c r="I225" s="303"/>
      <c r="J225" s="382"/>
      <c r="K225" s="383"/>
      <c r="L225" s="384"/>
      <c r="M225" s="303"/>
      <c r="N225" s="382"/>
      <c r="O225" s="383"/>
      <c r="P225" s="383"/>
      <c r="Q225" s="384"/>
      <c r="R225" s="303"/>
      <c r="S225" s="164"/>
      <c r="T225" s="275"/>
    </row>
    <row r="226" spans="2:21" ht="27.75" customHeight="1">
      <c r="B226" s="275"/>
      <c r="C226" s="373"/>
      <c r="D226" s="374"/>
      <c r="E226" s="375"/>
      <c r="F226" s="287" t="s">
        <v>257</v>
      </c>
      <c r="G226" s="291"/>
      <c r="H226" s="303"/>
      <c r="I226" s="303"/>
      <c r="J226" s="382"/>
      <c r="K226" s="383"/>
      <c r="L226" s="384"/>
      <c r="M226" s="303"/>
      <c r="N226" s="382"/>
      <c r="O226" s="383"/>
      <c r="P226" s="383"/>
      <c r="Q226" s="384"/>
      <c r="R226" s="303"/>
      <c r="S226" s="164"/>
      <c r="T226" s="275"/>
    </row>
    <row r="227" spans="2:21" ht="27.75" customHeight="1">
      <c r="B227" s="275"/>
      <c r="C227" s="376"/>
      <c r="D227" s="377"/>
      <c r="E227" s="378"/>
      <c r="F227" s="287" t="s">
        <v>258</v>
      </c>
      <c r="G227" s="291"/>
      <c r="H227" s="216" t="str">
        <f>IF(COUNT(H209,H212,H219,H220,H226)=0,"",SUM(H209,H212,H219,H220,H226))</f>
        <v/>
      </c>
      <c r="I227" s="216" t="str">
        <f>IF(COUNT(I209,I212,I219,I220,I226)=0,"",SUM(I209,I212,I219,I220,I226))</f>
        <v/>
      </c>
      <c r="J227" s="385"/>
      <c r="K227" s="386"/>
      <c r="L227" s="387"/>
      <c r="M227" s="216" t="str">
        <f>IF(COUNT(M209,M212,M219,M220,M226)=0,"",SUM(M209,M212,M219,M220,M226))</f>
        <v/>
      </c>
      <c r="N227" s="385"/>
      <c r="O227" s="386"/>
      <c r="P227" s="386"/>
      <c r="Q227" s="387"/>
      <c r="R227" s="216" t="str">
        <f>IF(COUNT(R209,R212,R219,R220,R226)=0,"",SUM(R209,R212,R219,R220,R226))</f>
        <v/>
      </c>
      <c r="S227" s="168"/>
      <c r="T227" s="275"/>
      <c r="U227" s="225" t="s">
        <v>414</v>
      </c>
    </row>
    <row r="228" spans="2:21" ht="18" customHeight="1">
      <c r="B228" s="275"/>
      <c r="C228" s="302" t="s">
        <v>261</v>
      </c>
      <c r="D228" s="275"/>
      <c r="E228" s="275"/>
      <c r="F228" s="275"/>
      <c r="G228" s="275"/>
      <c r="H228" s="275"/>
      <c r="I228" s="275"/>
      <c r="J228" s="275"/>
      <c r="K228" s="275"/>
      <c r="L228" s="275"/>
      <c r="M228" s="275"/>
      <c r="N228" s="275"/>
      <c r="O228" s="275"/>
      <c r="P228" s="275"/>
      <c r="Q228" s="275"/>
      <c r="R228" s="275"/>
      <c r="S228" s="275"/>
      <c r="T228" s="275"/>
    </row>
    <row r="229" spans="2:21" ht="18" customHeight="1">
      <c r="B229" s="275"/>
      <c r="C229" s="14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275"/>
      <c r="T229" s="275"/>
    </row>
    <row r="230" spans="2:21" ht="18" customHeight="1">
      <c r="B230" s="275"/>
      <c r="C230" s="14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275"/>
      <c r="T230" s="275"/>
    </row>
    <row r="231" spans="2:21" ht="18" customHeight="1">
      <c r="B231" s="275"/>
      <c r="C231" s="14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275"/>
      <c r="T231" s="275"/>
    </row>
    <row r="232" spans="2:21" ht="18" customHeight="1">
      <c r="B232" s="275"/>
      <c r="C232" s="14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275"/>
      <c r="T232" s="275"/>
    </row>
    <row r="233" spans="2:21" ht="18" customHeight="1">
      <c r="B233" s="275"/>
      <c r="C233" s="14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275"/>
      <c r="T233" s="275"/>
    </row>
    <row r="234" spans="2:21" ht="18" customHeight="1">
      <c r="B234" s="275"/>
      <c r="C234" s="14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275"/>
      <c r="T234" s="275"/>
    </row>
    <row r="235" spans="2:21" ht="18" customHeight="1">
      <c r="B235" s="275"/>
      <c r="C235" s="14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275"/>
      <c r="T235" s="275"/>
    </row>
    <row r="236" spans="2:21" ht="18" customHeight="1">
      <c r="B236" s="275"/>
      <c r="C236" s="14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275"/>
      <c r="T236" s="275"/>
    </row>
    <row r="237" spans="2:21" ht="18" customHeight="1">
      <c r="B237" s="275"/>
      <c r="C237" s="14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275"/>
      <c r="T237" s="275"/>
    </row>
    <row r="238" spans="2:21" ht="18" customHeight="1">
      <c r="B238" s="275"/>
      <c r="C238" s="275"/>
      <c r="D238" s="275"/>
      <c r="E238" s="275"/>
      <c r="F238" s="275"/>
      <c r="G238" s="275"/>
      <c r="H238" s="275"/>
      <c r="I238" s="275"/>
      <c r="J238" s="275"/>
      <c r="K238" s="275"/>
      <c r="L238" s="275"/>
      <c r="M238" s="275"/>
      <c r="N238" s="275"/>
      <c r="O238" s="275"/>
      <c r="P238" s="275"/>
      <c r="Q238" s="275"/>
      <c r="R238" s="275"/>
      <c r="S238" s="275"/>
      <c r="T238" s="275"/>
    </row>
    <row r="239" spans="2:21" ht="27.75" customHeight="1">
      <c r="B239" s="275"/>
      <c r="C239" s="275" t="s">
        <v>25</v>
      </c>
      <c r="D239" s="275"/>
      <c r="E239" s="275"/>
      <c r="F239" s="275"/>
      <c r="G239" s="275"/>
      <c r="H239" s="275"/>
      <c r="I239" s="275"/>
      <c r="J239" s="275"/>
      <c r="K239" s="275"/>
      <c r="L239" s="275"/>
      <c r="M239" s="275"/>
      <c r="N239" s="275"/>
      <c r="O239" s="275"/>
      <c r="P239" s="275"/>
      <c r="Q239" s="275"/>
      <c r="R239" s="275"/>
      <c r="S239" s="275"/>
      <c r="T239" s="275"/>
    </row>
    <row r="240" spans="2:21" ht="27.75" customHeight="1">
      <c r="B240" s="275"/>
      <c r="C240" s="275" t="s">
        <v>26</v>
      </c>
      <c r="D240" s="275"/>
      <c r="E240" s="275"/>
      <c r="F240" s="275"/>
      <c r="G240" s="275"/>
      <c r="H240" s="275"/>
      <c r="I240" s="275"/>
      <c r="J240" s="275"/>
      <c r="K240" s="275"/>
      <c r="L240" s="275"/>
      <c r="M240" s="275"/>
      <c r="N240" s="275"/>
      <c r="O240" s="275"/>
      <c r="P240" s="275"/>
      <c r="Q240" s="275"/>
      <c r="R240" s="275"/>
      <c r="S240" s="275"/>
      <c r="T240" s="275"/>
    </row>
    <row r="241" spans="2:21" ht="27.75" customHeight="1">
      <c r="B241" s="275"/>
      <c r="C241" s="278" t="s">
        <v>27</v>
      </c>
      <c r="D241" s="279"/>
      <c r="E241" s="279"/>
      <c r="F241" s="279"/>
      <c r="G241" s="279"/>
      <c r="H241" s="279"/>
      <c r="I241" s="279"/>
      <c r="J241" s="279"/>
      <c r="K241" s="279"/>
      <c r="L241" s="275"/>
      <c r="M241" s="275"/>
      <c r="N241" s="275"/>
      <c r="O241" s="275"/>
      <c r="P241" s="275"/>
      <c r="Q241" s="275"/>
      <c r="R241" s="275"/>
      <c r="S241" s="275"/>
      <c r="T241" s="275"/>
    </row>
    <row r="242" spans="2:21" ht="27.75" customHeight="1">
      <c r="B242" s="275"/>
      <c r="C242" s="280" t="s">
        <v>28</v>
      </c>
      <c r="D242" s="275"/>
      <c r="E242" s="275"/>
      <c r="F242" s="281" t="s">
        <v>375</v>
      </c>
      <c r="G242" s="275" t="s">
        <v>449</v>
      </c>
      <c r="H242" s="275"/>
      <c r="I242" s="275"/>
      <c r="J242" s="275"/>
      <c r="K242" s="275"/>
      <c r="L242" s="275"/>
      <c r="M242" s="275"/>
      <c r="N242" s="275"/>
      <c r="O242" s="275"/>
      <c r="P242" s="275"/>
      <c r="Q242" s="275"/>
      <c r="R242" s="282" t="s">
        <v>29</v>
      </c>
      <c r="S242" s="282"/>
      <c r="T242" s="275"/>
    </row>
    <row r="243" spans="2:21" ht="27.75" customHeight="1">
      <c r="B243" s="275"/>
      <c r="C243" s="348" t="s">
        <v>472</v>
      </c>
      <c r="D243" s="349"/>
      <c r="E243" s="349"/>
      <c r="F243" s="349"/>
      <c r="G243" s="350"/>
      <c r="H243" s="283">
        <f>$H$7</f>
        <v>42005</v>
      </c>
      <c r="I243" s="283">
        <f>$I$7</f>
        <v>42370</v>
      </c>
      <c r="J243" s="283">
        <f>$J$7</f>
        <v>42736</v>
      </c>
      <c r="K243" s="283">
        <f>$K$7</f>
        <v>43101</v>
      </c>
      <c r="L243" s="283">
        <f>$L$7</f>
        <v>43466</v>
      </c>
      <c r="M243" s="283">
        <f>$M$7</f>
        <v>43831</v>
      </c>
      <c r="N243" s="283">
        <f>$N$7</f>
        <v>44197</v>
      </c>
      <c r="O243" s="283">
        <f>$O$7</f>
        <v>44562</v>
      </c>
      <c r="P243" s="283">
        <f>$P$7</f>
        <v>44927</v>
      </c>
      <c r="Q243" s="283">
        <f>$Q$7</f>
        <v>45292</v>
      </c>
      <c r="R243" s="283">
        <f>$R$7</f>
        <v>45658</v>
      </c>
      <c r="S243" s="284"/>
      <c r="T243" s="275"/>
    </row>
    <row r="244" spans="2:21" ht="27.75" customHeight="1">
      <c r="B244" s="275"/>
      <c r="C244" s="351"/>
      <c r="D244" s="352"/>
      <c r="E244" s="352"/>
      <c r="F244" s="352"/>
      <c r="G244" s="353"/>
      <c r="H244" s="285" t="s">
        <v>30</v>
      </c>
      <c r="I244" s="285"/>
      <c r="J244" s="285"/>
      <c r="K244" s="285"/>
      <c r="L244" s="285"/>
      <c r="M244" s="285"/>
      <c r="N244" s="285"/>
      <c r="O244" s="285"/>
      <c r="P244" s="285"/>
      <c r="Q244" s="285"/>
      <c r="R244" s="285"/>
      <c r="S244" s="286"/>
      <c r="T244" s="275"/>
    </row>
    <row r="245" spans="2:21" ht="27.75" customHeight="1">
      <c r="B245" s="275"/>
      <c r="C245" s="360" t="s">
        <v>0</v>
      </c>
      <c r="D245" s="367" t="s">
        <v>31</v>
      </c>
      <c r="E245" s="287" t="s">
        <v>228</v>
      </c>
      <c r="F245" s="288"/>
      <c r="G245" s="289"/>
      <c r="H245" s="303"/>
      <c r="I245" s="213" t="str">
        <f>IF(COUNT('様式32第3表(指定)'!M190)=0,"",'様式32第3表(指定)'!M190)</f>
        <v/>
      </c>
      <c r="J245" s="303"/>
      <c r="K245" s="303"/>
      <c r="L245" s="303"/>
      <c r="M245" s="303"/>
      <c r="N245" s="303"/>
      <c r="O245" s="303"/>
      <c r="P245" s="303"/>
      <c r="Q245" s="303"/>
      <c r="R245" s="303"/>
      <c r="S245" s="164"/>
      <c r="T245" s="275"/>
      <c r="U245" s="225" t="s">
        <v>558</v>
      </c>
    </row>
    <row r="246" spans="2:21" ht="27.75" customHeight="1">
      <c r="B246" s="275"/>
      <c r="C246" s="361"/>
      <c r="D246" s="368"/>
      <c r="E246" s="287" t="s">
        <v>227</v>
      </c>
      <c r="F246" s="288"/>
      <c r="G246" s="289"/>
      <c r="H246" s="303"/>
      <c r="I246" s="213" t="str">
        <f>IF(COUNT('様式32第3表(指定)'!M192)=0,"",'様式32第3表(指定)'!M192)</f>
        <v/>
      </c>
      <c r="J246" s="303"/>
      <c r="K246" s="303"/>
      <c r="L246" s="303"/>
      <c r="M246" s="303"/>
      <c r="N246" s="303"/>
      <c r="O246" s="303"/>
      <c r="P246" s="303"/>
      <c r="Q246" s="303"/>
      <c r="R246" s="303"/>
      <c r="S246" s="164"/>
      <c r="T246" s="275"/>
      <c r="U246" s="225" t="s">
        <v>558</v>
      </c>
    </row>
    <row r="247" spans="2:21" ht="27.75" customHeight="1">
      <c r="B247" s="275"/>
      <c r="C247" s="361"/>
      <c r="D247" s="368"/>
      <c r="E247" s="287" t="s">
        <v>226</v>
      </c>
      <c r="F247" s="288"/>
      <c r="G247" s="289"/>
      <c r="H247" s="303"/>
      <c r="I247" s="213" t="str">
        <f>IF(COUNT('様式32第3表(指定)'!M194)=0,"",'様式32第3表(指定)'!M194)</f>
        <v/>
      </c>
      <c r="J247" s="303"/>
      <c r="K247" s="303"/>
      <c r="L247" s="303"/>
      <c r="M247" s="303"/>
      <c r="N247" s="303"/>
      <c r="O247" s="303"/>
      <c r="P247" s="303"/>
      <c r="Q247" s="303"/>
      <c r="R247" s="303"/>
      <c r="S247" s="164"/>
      <c r="T247" s="275"/>
      <c r="U247" s="225" t="s">
        <v>558</v>
      </c>
    </row>
    <row r="248" spans="2:21" ht="27.75" customHeight="1">
      <c r="B248" s="275"/>
      <c r="C248" s="361"/>
      <c r="D248" s="368"/>
      <c r="E248" s="287" t="s">
        <v>225</v>
      </c>
      <c r="F248" s="288"/>
      <c r="G248" s="289"/>
      <c r="H248" s="303"/>
      <c r="I248" s="213" t="str">
        <f>IF(COUNT('様式32第3表(指定)'!M196)=0,"",'様式32第3表(指定)'!M196)</f>
        <v/>
      </c>
      <c r="J248" s="303"/>
      <c r="K248" s="303"/>
      <c r="L248" s="303"/>
      <c r="M248" s="303"/>
      <c r="N248" s="303"/>
      <c r="O248" s="303"/>
      <c r="P248" s="303"/>
      <c r="Q248" s="303"/>
      <c r="R248" s="303"/>
      <c r="S248" s="164"/>
      <c r="T248" s="275"/>
      <c r="U248" s="225" t="s">
        <v>558</v>
      </c>
    </row>
    <row r="249" spans="2:21" ht="27.75" customHeight="1">
      <c r="B249" s="275"/>
      <c r="C249" s="361"/>
      <c r="D249" s="369"/>
      <c r="E249" s="287" t="s">
        <v>229</v>
      </c>
      <c r="F249" s="288"/>
      <c r="G249" s="289"/>
      <c r="H249" s="213" t="str">
        <f>IF(COUNT(H245:H248)=0,"",SUM(H245:H248))</f>
        <v/>
      </c>
      <c r="I249" s="213" t="str">
        <f t="shared" ref="I249:R249" si="22">IF(COUNT(I245:I248)=0,"",SUM(I245:I248))</f>
        <v/>
      </c>
      <c r="J249" s="213" t="str">
        <f t="shared" si="22"/>
        <v/>
      </c>
      <c r="K249" s="213" t="str">
        <f t="shared" si="22"/>
        <v/>
      </c>
      <c r="L249" s="213" t="str">
        <f t="shared" si="22"/>
        <v/>
      </c>
      <c r="M249" s="213" t="str">
        <f t="shared" si="22"/>
        <v/>
      </c>
      <c r="N249" s="213" t="str">
        <f t="shared" si="22"/>
        <v/>
      </c>
      <c r="O249" s="213" t="str">
        <f t="shared" si="22"/>
        <v/>
      </c>
      <c r="P249" s="213" t="str">
        <f t="shared" si="22"/>
        <v/>
      </c>
      <c r="Q249" s="213" t="str">
        <f t="shared" si="22"/>
        <v/>
      </c>
      <c r="R249" s="213" t="str">
        <f t="shared" si="22"/>
        <v/>
      </c>
      <c r="S249" s="165"/>
      <c r="T249" s="275"/>
      <c r="U249" s="225" t="s">
        <v>414</v>
      </c>
    </row>
    <row r="250" spans="2:21" ht="27.75" customHeight="1">
      <c r="B250" s="275"/>
      <c r="C250" s="361"/>
      <c r="D250" s="360" t="s">
        <v>1</v>
      </c>
      <c r="E250" s="287" t="s">
        <v>230</v>
      </c>
      <c r="F250" s="290"/>
      <c r="G250" s="291"/>
      <c r="H250" s="303"/>
      <c r="I250" s="213" t="str">
        <f>'様式第32第8表(指定１)_受電'!H219</f>
        <v/>
      </c>
      <c r="J250" s="213" t="str">
        <f>'様式第32第8表(指定１)_受電'!I219</f>
        <v/>
      </c>
      <c r="K250" s="213" t="str">
        <f>'様式第32第8表(指定１)_受電'!J219</f>
        <v/>
      </c>
      <c r="L250" s="213" t="str">
        <f>'様式第32第8表(指定１)_受電'!K219</f>
        <v/>
      </c>
      <c r="M250" s="213" t="str">
        <f>'様式第32第8表(指定１)_受電'!L219</f>
        <v/>
      </c>
      <c r="N250" s="213" t="str">
        <f>'様式第32第8表(指定１)_受電'!M219</f>
        <v/>
      </c>
      <c r="O250" s="213" t="str">
        <f>'様式第32第8表(指定１)_受電'!N219</f>
        <v/>
      </c>
      <c r="P250" s="213" t="str">
        <f>'様式第32第8表(指定１)_受電'!O219</f>
        <v/>
      </c>
      <c r="Q250" s="213" t="str">
        <f>'様式第32第8表(指定１)_受電'!P219</f>
        <v/>
      </c>
      <c r="R250" s="213" t="str">
        <f>'様式第32第8表(指定１)_受電'!Q219</f>
        <v/>
      </c>
      <c r="S250" s="164"/>
      <c r="T250" s="275"/>
      <c r="U250" s="225" t="s">
        <v>471</v>
      </c>
    </row>
    <row r="251" spans="2:21" ht="27.75" customHeight="1">
      <c r="B251" s="275"/>
      <c r="C251" s="361"/>
      <c r="D251" s="361"/>
      <c r="E251" s="287" t="s">
        <v>232</v>
      </c>
      <c r="F251" s="290"/>
      <c r="G251" s="291"/>
      <c r="H251" s="303"/>
      <c r="I251" s="213" t="str">
        <f>'様式第32第8表(指定１)_受電'!H227</f>
        <v/>
      </c>
      <c r="J251" s="213" t="str">
        <f>'様式第32第8表(指定１)_受電'!I227</f>
        <v/>
      </c>
      <c r="K251" s="213" t="str">
        <f>'様式第32第8表(指定１)_受電'!J227</f>
        <v/>
      </c>
      <c r="L251" s="213" t="str">
        <f>'様式第32第8表(指定１)_受電'!K227</f>
        <v/>
      </c>
      <c r="M251" s="213" t="str">
        <f>'様式第32第8表(指定１)_受電'!L227</f>
        <v/>
      </c>
      <c r="N251" s="213" t="str">
        <f>'様式第32第8表(指定１)_受電'!M227</f>
        <v/>
      </c>
      <c r="O251" s="213" t="str">
        <f>'様式第32第8表(指定１)_受電'!N227</f>
        <v/>
      </c>
      <c r="P251" s="213" t="str">
        <f>'様式第32第8表(指定１)_受電'!O227</f>
        <v/>
      </c>
      <c r="Q251" s="213" t="str">
        <f>'様式第32第8表(指定１)_受電'!P227</f>
        <v/>
      </c>
      <c r="R251" s="213" t="str">
        <f>'様式第32第8表(指定１)_受電'!Q227</f>
        <v/>
      </c>
      <c r="S251" s="164"/>
      <c r="T251" s="275"/>
      <c r="U251" s="225" t="s">
        <v>471</v>
      </c>
    </row>
    <row r="252" spans="2:21" ht="27.75" customHeight="1">
      <c r="B252" s="275"/>
      <c r="C252" s="361"/>
      <c r="D252" s="361"/>
      <c r="E252" s="287" t="s">
        <v>231</v>
      </c>
      <c r="F252" s="290"/>
      <c r="G252" s="291"/>
      <c r="H252" s="303"/>
      <c r="I252" s="213" t="str">
        <f>'様式第32第8表(指定１)_受電'!H235</f>
        <v/>
      </c>
      <c r="J252" s="213" t="str">
        <f>'様式第32第8表(指定１)_受電'!I235</f>
        <v/>
      </c>
      <c r="K252" s="213" t="str">
        <f>'様式第32第8表(指定１)_受電'!J235</f>
        <v/>
      </c>
      <c r="L252" s="213" t="str">
        <f>'様式第32第8表(指定１)_受電'!K235</f>
        <v/>
      </c>
      <c r="M252" s="213" t="str">
        <f>'様式第32第8表(指定１)_受電'!L235</f>
        <v/>
      </c>
      <c r="N252" s="213" t="str">
        <f>'様式第32第8表(指定１)_受電'!M235</f>
        <v/>
      </c>
      <c r="O252" s="213" t="str">
        <f>'様式第32第8表(指定１)_受電'!N235</f>
        <v/>
      </c>
      <c r="P252" s="213" t="str">
        <f>'様式第32第8表(指定１)_受電'!O235</f>
        <v/>
      </c>
      <c r="Q252" s="213" t="str">
        <f>'様式第32第8表(指定１)_受電'!P235</f>
        <v/>
      </c>
      <c r="R252" s="213" t="str">
        <f>'様式第32第8表(指定１)_受電'!Q235</f>
        <v/>
      </c>
      <c r="S252" s="164"/>
      <c r="T252" s="275"/>
      <c r="U252" s="225" t="s">
        <v>471</v>
      </c>
    </row>
    <row r="253" spans="2:21" ht="27.75" customHeight="1">
      <c r="B253" s="275"/>
      <c r="C253" s="361"/>
      <c r="D253" s="361"/>
      <c r="E253" s="363" t="s">
        <v>233</v>
      </c>
      <c r="F253" s="364"/>
      <c r="G253" s="291" t="s">
        <v>234</v>
      </c>
      <c r="H253" s="303"/>
      <c r="I253" s="213"/>
      <c r="J253" s="213"/>
      <c r="K253" s="213"/>
      <c r="L253" s="213"/>
      <c r="M253" s="213"/>
      <c r="N253" s="213"/>
      <c r="O253" s="213"/>
      <c r="P253" s="213"/>
      <c r="Q253" s="213"/>
      <c r="R253" s="213"/>
      <c r="S253" s="164"/>
      <c r="T253" s="275"/>
    </row>
    <row r="254" spans="2:21" ht="27.75" customHeight="1">
      <c r="B254" s="275"/>
      <c r="C254" s="361"/>
      <c r="D254" s="362"/>
      <c r="E254" s="365"/>
      <c r="F254" s="366"/>
      <c r="G254" s="291" t="s">
        <v>233</v>
      </c>
      <c r="H254" s="303"/>
      <c r="I254" s="213" t="str">
        <f>'様式第32第8表(指定１)_受電'!H243</f>
        <v/>
      </c>
      <c r="J254" s="213" t="str">
        <f>'様式第32第8表(指定１)_受電'!I243</f>
        <v/>
      </c>
      <c r="K254" s="213" t="str">
        <f>'様式第32第8表(指定１)_受電'!J243</f>
        <v/>
      </c>
      <c r="L254" s="213" t="str">
        <f>'様式第32第8表(指定１)_受電'!K243</f>
        <v/>
      </c>
      <c r="M254" s="213" t="str">
        <f>'様式第32第8表(指定１)_受電'!L243</f>
        <v/>
      </c>
      <c r="N254" s="213" t="str">
        <f>'様式第32第8表(指定１)_受電'!M243</f>
        <v/>
      </c>
      <c r="O254" s="213" t="str">
        <f>'様式第32第8表(指定１)_受電'!N243</f>
        <v/>
      </c>
      <c r="P254" s="213" t="str">
        <f>'様式第32第8表(指定１)_受電'!O243</f>
        <v/>
      </c>
      <c r="Q254" s="213" t="str">
        <f>'様式第32第8表(指定１)_受電'!P243</f>
        <v/>
      </c>
      <c r="R254" s="213" t="str">
        <f>'様式第32第8表(指定１)_受電'!Q243</f>
        <v/>
      </c>
      <c r="S254" s="164"/>
      <c r="T254" s="275"/>
      <c r="U254" s="225" t="s">
        <v>471</v>
      </c>
    </row>
    <row r="255" spans="2:21" ht="27.75" customHeight="1">
      <c r="B255" s="275"/>
      <c r="C255" s="361"/>
      <c r="D255" s="287" t="s">
        <v>235</v>
      </c>
      <c r="E255" s="290"/>
      <c r="F255" s="290"/>
      <c r="G255" s="291"/>
      <c r="H255" s="213"/>
      <c r="I255" s="213"/>
      <c r="J255" s="213"/>
      <c r="K255" s="213"/>
      <c r="L255" s="213"/>
      <c r="M255" s="213"/>
      <c r="N255" s="213"/>
      <c r="O255" s="213"/>
      <c r="P255" s="213"/>
      <c r="Q255" s="213"/>
      <c r="R255" s="213"/>
      <c r="S255" s="164"/>
      <c r="T255" s="275"/>
    </row>
    <row r="256" spans="2:21" ht="27.75" customHeight="1">
      <c r="B256" s="275"/>
      <c r="C256" s="361"/>
      <c r="D256" s="287" t="s">
        <v>229</v>
      </c>
      <c r="E256" s="290"/>
      <c r="F256" s="290"/>
      <c r="G256" s="290"/>
      <c r="H256" s="262" t="str">
        <f>IF(COUNT(H249:H255)=0,"",SUM(H249:H255))</f>
        <v/>
      </c>
      <c r="I256" s="262" t="str">
        <f t="shared" ref="I256:R256" si="23">IF(COUNT(I249:I255)=0,"",SUM(I249:I255))</f>
        <v/>
      </c>
      <c r="J256" s="262" t="str">
        <f t="shared" si="23"/>
        <v/>
      </c>
      <c r="K256" s="262" t="str">
        <f t="shared" si="23"/>
        <v/>
      </c>
      <c r="L256" s="262" t="str">
        <f t="shared" si="23"/>
        <v/>
      </c>
      <c r="M256" s="262" t="str">
        <f t="shared" si="23"/>
        <v/>
      </c>
      <c r="N256" s="262" t="str">
        <f t="shared" si="23"/>
        <v/>
      </c>
      <c r="O256" s="262" t="str">
        <f t="shared" si="23"/>
        <v/>
      </c>
      <c r="P256" s="262" t="str">
        <f t="shared" si="23"/>
        <v/>
      </c>
      <c r="Q256" s="262" t="str">
        <f t="shared" si="23"/>
        <v/>
      </c>
      <c r="R256" s="262" t="str">
        <f t="shared" si="23"/>
        <v/>
      </c>
      <c r="S256" s="218"/>
      <c r="T256" s="275"/>
      <c r="U256" s="225" t="s">
        <v>414</v>
      </c>
    </row>
    <row r="257" spans="2:21" ht="27.75" customHeight="1">
      <c r="B257" s="275"/>
      <c r="C257" s="361"/>
      <c r="D257" s="287" t="s">
        <v>236</v>
      </c>
      <c r="E257" s="290"/>
      <c r="F257" s="290"/>
      <c r="G257" s="291"/>
      <c r="H257" s="213"/>
      <c r="I257" s="213"/>
      <c r="J257" s="213"/>
      <c r="K257" s="213"/>
      <c r="L257" s="213"/>
      <c r="M257" s="213"/>
      <c r="N257" s="213"/>
      <c r="O257" s="213"/>
      <c r="P257" s="213"/>
      <c r="Q257" s="213"/>
      <c r="R257" s="213"/>
      <c r="S257" s="165"/>
      <c r="T257" s="275"/>
    </row>
    <row r="258" spans="2:21" ht="27.75" customHeight="1">
      <c r="B258" s="275"/>
      <c r="C258" s="361"/>
      <c r="D258" s="287" t="s">
        <v>237</v>
      </c>
      <c r="E258" s="290"/>
      <c r="F258" s="290"/>
      <c r="G258" s="291"/>
      <c r="H258" s="262" t="str">
        <f t="shared" ref="H258" si="24">IF(COUNT(H256)=0,"",IF(COUNT(H260)=0,H256,H256-H260))</f>
        <v/>
      </c>
      <c r="I258" s="262" t="str">
        <f t="shared" ref="I258:R258" si="25">IF(COUNT(I256)=0,"",IF(COUNT(I260)=0,I256,I256-I260))</f>
        <v/>
      </c>
      <c r="J258" s="262" t="str">
        <f t="shared" si="25"/>
        <v/>
      </c>
      <c r="K258" s="262" t="str">
        <f t="shared" si="25"/>
        <v/>
      </c>
      <c r="L258" s="262" t="str">
        <f t="shared" si="25"/>
        <v/>
      </c>
      <c r="M258" s="262" t="str">
        <f t="shared" si="25"/>
        <v/>
      </c>
      <c r="N258" s="262" t="str">
        <f t="shared" si="25"/>
        <v/>
      </c>
      <c r="O258" s="262" t="str">
        <f t="shared" si="25"/>
        <v/>
      </c>
      <c r="P258" s="262" t="str">
        <f t="shared" si="25"/>
        <v/>
      </c>
      <c r="Q258" s="262" t="str">
        <f t="shared" si="25"/>
        <v/>
      </c>
      <c r="R258" s="262" t="str">
        <f t="shared" si="25"/>
        <v/>
      </c>
      <c r="S258" s="165"/>
      <c r="T258" s="275"/>
      <c r="U258" s="225" t="s">
        <v>414</v>
      </c>
    </row>
    <row r="259" spans="2:21" ht="27.75" customHeight="1">
      <c r="B259" s="275"/>
      <c r="C259" s="362"/>
      <c r="D259" s="292" t="s">
        <v>238</v>
      </c>
      <c r="E259" s="293"/>
      <c r="F259" s="293"/>
      <c r="G259" s="294"/>
      <c r="H259" s="303"/>
      <c r="I259" s="213" t="str">
        <f>IF(COUNT('様式32第3表(指定)'!M208)=0,"",'様式32第3表(指定)'!M208)</f>
        <v/>
      </c>
      <c r="J259" s="303"/>
      <c r="K259" s="303"/>
      <c r="L259" s="303"/>
      <c r="M259" s="303"/>
      <c r="N259" s="303"/>
      <c r="O259" s="303"/>
      <c r="P259" s="303"/>
      <c r="Q259" s="303"/>
      <c r="R259" s="303"/>
      <c r="S259" s="165"/>
      <c r="T259" s="275"/>
      <c r="U259" s="225" t="s">
        <v>558</v>
      </c>
    </row>
    <row r="260" spans="2:21" ht="27.75" customHeight="1">
      <c r="B260" s="275"/>
      <c r="C260" s="287" t="s">
        <v>239</v>
      </c>
      <c r="D260" s="290"/>
      <c r="E260" s="290"/>
      <c r="F260" s="290"/>
      <c r="G260" s="291"/>
      <c r="H260" s="345"/>
      <c r="I260" s="263" t="str">
        <f>'様式第32第8表(指定１)_送電'!H245</f>
        <v/>
      </c>
      <c r="J260" s="263" t="str">
        <f>'様式第32第8表(指定１)_送電'!I245</f>
        <v/>
      </c>
      <c r="K260" s="263" t="str">
        <f>'様式第32第8表(指定１)_送電'!J245</f>
        <v/>
      </c>
      <c r="L260" s="263" t="str">
        <f>'様式第32第8表(指定１)_送電'!K245</f>
        <v/>
      </c>
      <c r="M260" s="263" t="str">
        <f>'様式第32第8表(指定１)_送電'!L245</f>
        <v/>
      </c>
      <c r="N260" s="263" t="str">
        <f>'様式第32第8表(指定１)_送電'!M245</f>
        <v/>
      </c>
      <c r="O260" s="263" t="str">
        <f>'様式第32第8表(指定１)_送電'!N245</f>
        <v/>
      </c>
      <c r="P260" s="263" t="str">
        <f>'様式第32第8表(指定１)_送電'!O245</f>
        <v/>
      </c>
      <c r="Q260" s="263" t="str">
        <f>'様式第32第8表(指定１)_送電'!P245</f>
        <v/>
      </c>
      <c r="R260" s="263" t="str">
        <f>'様式第32第8表(指定１)_送電'!Q245</f>
        <v/>
      </c>
      <c r="S260" s="164"/>
      <c r="T260" s="275"/>
      <c r="U260" s="225" t="s">
        <v>471</v>
      </c>
    </row>
    <row r="261" spans="2:21" ht="27.75" customHeight="1">
      <c r="B261" s="275"/>
      <c r="C261" s="354" t="s">
        <v>33</v>
      </c>
      <c r="D261" s="355"/>
      <c r="E261" s="355"/>
      <c r="F261" s="356"/>
      <c r="G261" s="291" t="s">
        <v>231</v>
      </c>
      <c r="H261" s="213"/>
      <c r="I261" s="213"/>
      <c r="J261" s="213"/>
      <c r="K261" s="213"/>
      <c r="L261" s="213"/>
      <c r="M261" s="213"/>
      <c r="N261" s="213"/>
      <c r="O261" s="213"/>
      <c r="P261" s="213"/>
      <c r="Q261" s="213"/>
      <c r="R261" s="213"/>
      <c r="S261" s="164"/>
      <c r="T261" s="275"/>
    </row>
    <row r="262" spans="2:21" ht="27.75" customHeight="1">
      <c r="B262" s="275"/>
      <c r="C262" s="357"/>
      <c r="D262" s="358"/>
      <c r="E262" s="358"/>
      <c r="F262" s="359"/>
      <c r="G262" s="291" t="s">
        <v>232</v>
      </c>
      <c r="H262" s="213"/>
      <c r="I262" s="213"/>
      <c r="J262" s="213"/>
      <c r="K262" s="213"/>
      <c r="L262" s="213"/>
      <c r="M262" s="213"/>
      <c r="N262" s="213"/>
      <c r="O262" s="213"/>
      <c r="P262" s="213"/>
      <c r="Q262" s="213"/>
      <c r="R262" s="213"/>
      <c r="S262" s="164"/>
      <c r="T262" s="275"/>
    </row>
    <row r="263" spans="2:21" ht="27.75" customHeight="1">
      <c r="B263" s="275"/>
      <c r="C263" s="287" t="s">
        <v>240</v>
      </c>
      <c r="D263" s="290"/>
      <c r="E263" s="290"/>
      <c r="F263" s="290"/>
      <c r="G263" s="290"/>
      <c r="H263" s="223"/>
      <c r="I263" s="223"/>
      <c r="J263" s="223"/>
      <c r="K263" s="223"/>
      <c r="L263" s="223"/>
      <c r="M263" s="223"/>
      <c r="N263" s="223"/>
      <c r="O263" s="223"/>
      <c r="P263" s="223"/>
      <c r="Q263" s="223"/>
      <c r="R263" s="223"/>
      <c r="S263" s="218"/>
      <c r="T263" s="275"/>
      <c r="U263" s="225"/>
    </row>
    <row r="264" spans="2:21" ht="27.75" customHeight="1">
      <c r="B264" s="275"/>
      <c r="C264" s="292" t="s">
        <v>241</v>
      </c>
      <c r="D264" s="293"/>
      <c r="E264" s="293"/>
      <c r="F264" s="293"/>
      <c r="G264" s="294"/>
      <c r="H264" s="264"/>
      <c r="I264" s="264"/>
      <c r="J264" s="264"/>
      <c r="K264" s="264"/>
      <c r="L264" s="264"/>
      <c r="M264" s="264"/>
      <c r="N264" s="264"/>
      <c r="O264" s="264"/>
      <c r="P264" s="264"/>
      <c r="Q264" s="264"/>
      <c r="R264" s="264"/>
      <c r="S264" s="169"/>
      <c r="T264" s="275"/>
      <c r="U264" s="225"/>
    </row>
    <row r="265" spans="2:21" ht="27.75" customHeight="1">
      <c r="B265" s="275"/>
      <c r="C265" s="295" t="s">
        <v>34</v>
      </c>
      <c r="D265" s="296"/>
      <c r="E265" s="296"/>
      <c r="F265" s="296"/>
      <c r="G265" s="297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170"/>
      <c r="T265" s="275"/>
      <c r="U265" s="225"/>
    </row>
    <row r="266" spans="2:21" ht="27.75" customHeight="1">
      <c r="B266" s="275"/>
      <c r="C266" s="287" t="s">
        <v>242</v>
      </c>
      <c r="D266" s="290"/>
      <c r="E266" s="290"/>
      <c r="F266" s="290"/>
      <c r="G266" s="291"/>
      <c r="H266" s="214"/>
      <c r="I266" s="214"/>
      <c r="J266" s="214"/>
      <c r="K266" s="214"/>
      <c r="L266" s="214"/>
      <c r="M266" s="214"/>
      <c r="N266" s="214"/>
      <c r="O266" s="214"/>
      <c r="P266" s="214"/>
      <c r="Q266" s="214"/>
      <c r="R266" s="214"/>
      <c r="S266" s="165"/>
      <c r="T266" s="275"/>
    </row>
    <row r="267" spans="2:21" ht="27.75" customHeight="1">
      <c r="B267" s="275"/>
      <c r="C267" s="287" t="s">
        <v>243</v>
      </c>
      <c r="D267" s="290"/>
      <c r="E267" s="290"/>
      <c r="F267" s="290"/>
      <c r="G267" s="291"/>
      <c r="H267" s="215"/>
      <c r="I267" s="215"/>
      <c r="J267" s="215"/>
      <c r="K267" s="215"/>
      <c r="L267" s="215"/>
      <c r="M267" s="215"/>
      <c r="N267" s="215"/>
      <c r="O267" s="215"/>
      <c r="P267" s="215"/>
      <c r="Q267" s="215"/>
      <c r="R267" s="215"/>
      <c r="S267" s="166"/>
      <c r="T267" s="275"/>
    </row>
    <row r="268" spans="2:21" ht="27.75" customHeight="1">
      <c r="B268" s="275"/>
      <c r="C268" s="370" t="s">
        <v>259</v>
      </c>
      <c r="D268" s="371"/>
      <c r="E268" s="372"/>
      <c r="F268" s="298" t="s">
        <v>244</v>
      </c>
      <c r="G268" s="299"/>
      <c r="H268" s="216" t="str">
        <f>IF(COUNT(H269:H270)=0,"",SUM(H269:H270))</f>
        <v/>
      </c>
      <c r="I268" s="216" t="str">
        <f>IF(COUNT(I269:I270)=0,"",SUM(I269:I270))</f>
        <v/>
      </c>
      <c r="J268" s="379"/>
      <c r="K268" s="380"/>
      <c r="L268" s="381"/>
      <c r="M268" s="216" t="str">
        <f>IF(COUNT(M269:M270)=0,"",SUM(M269:M270))</f>
        <v/>
      </c>
      <c r="N268" s="379"/>
      <c r="O268" s="380"/>
      <c r="P268" s="380"/>
      <c r="Q268" s="381"/>
      <c r="R268" s="216" t="str">
        <f>IF(COUNT(R269:R270)=0,"",SUM(R269:R270))</f>
        <v/>
      </c>
      <c r="S268" s="168"/>
      <c r="T268" s="275"/>
      <c r="U268" s="225" t="s">
        <v>414</v>
      </c>
    </row>
    <row r="269" spans="2:21" ht="27.75" customHeight="1">
      <c r="B269" s="275"/>
      <c r="C269" s="373"/>
      <c r="D269" s="374"/>
      <c r="E269" s="375"/>
      <c r="F269" s="298"/>
      <c r="G269" s="300" t="s">
        <v>245</v>
      </c>
      <c r="H269" s="303"/>
      <c r="I269" s="303"/>
      <c r="J269" s="382"/>
      <c r="K269" s="383"/>
      <c r="L269" s="384"/>
      <c r="M269" s="303"/>
      <c r="N269" s="382"/>
      <c r="O269" s="383"/>
      <c r="P269" s="383"/>
      <c r="Q269" s="384"/>
      <c r="R269" s="303"/>
      <c r="S269" s="164"/>
      <c r="T269" s="275"/>
    </row>
    <row r="270" spans="2:21" ht="27.75" customHeight="1">
      <c r="B270" s="275"/>
      <c r="C270" s="373"/>
      <c r="D270" s="374"/>
      <c r="E270" s="375"/>
      <c r="F270" s="301"/>
      <c r="G270" s="300" t="s">
        <v>246</v>
      </c>
      <c r="H270" s="303"/>
      <c r="I270" s="303"/>
      <c r="J270" s="382"/>
      <c r="K270" s="383"/>
      <c r="L270" s="384"/>
      <c r="M270" s="303"/>
      <c r="N270" s="382"/>
      <c r="O270" s="383"/>
      <c r="P270" s="383"/>
      <c r="Q270" s="384"/>
      <c r="R270" s="303"/>
      <c r="S270" s="164"/>
      <c r="T270" s="275"/>
    </row>
    <row r="271" spans="2:21" ht="27.75" customHeight="1">
      <c r="B271" s="275"/>
      <c r="C271" s="373"/>
      <c r="D271" s="374"/>
      <c r="E271" s="375"/>
      <c r="F271" s="298" t="s">
        <v>247</v>
      </c>
      <c r="G271" s="299"/>
      <c r="H271" s="216" t="str">
        <f>IF(COUNT(H272:H277)=0,"",SUM(H272:H277))</f>
        <v/>
      </c>
      <c r="I271" s="216" t="str">
        <f>IF(COUNT(I272:I277)=0,"",SUM(I272:I277))</f>
        <v/>
      </c>
      <c r="J271" s="382"/>
      <c r="K271" s="383"/>
      <c r="L271" s="384"/>
      <c r="M271" s="216" t="str">
        <f>IF(COUNT(M272:M277)=0,"",SUM(M272:M277))</f>
        <v/>
      </c>
      <c r="N271" s="382"/>
      <c r="O271" s="383"/>
      <c r="P271" s="383"/>
      <c r="Q271" s="384"/>
      <c r="R271" s="216" t="str">
        <f>IF(COUNT(R272:R277)=0,"",SUM(R272:R277))</f>
        <v/>
      </c>
      <c r="S271" s="168"/>
      <c r="T271" s="275"/>
      <c r="U271" s="225" t="s">
        <v>414</v>
      </c>
    </row>
    <row r="272" spans="2:21" ht="27.75" customHeight="1">
      <c r="B272" s="275"/>
      <c r="C272" s="373"/>
      <c r="D272" s="374"/>
      <c r="E272" s="375"/>
      <c r="F272" s="298"/>
      <c r="G272" s="300" t="s">
        <v>248</v>
      </c>
      <c r="H272" s="303"/>
      <c r="I272" s="303"/>
      <c r="J272" s="382"/>
      <c r="K272" s="383"/>
      <c r="L272" s="384"/>
      <c r="M272" s="303"/>
      <c r="N272" s="382"/>
      <c r="O272" s="383"/>
      <c r="P272" s="383"/>
      <c r="Q272" s="384"/>
      <c r="R272" s="303"/>
      <c r="S272" s="164"/>
      <c r="T272" s="275"/>
    </row>
    <row r="273" spans="2:21" ht="27.75" customHeight="1">
      <c r="B273" s="275"/>
      <c r="C273" s="373"/>
      <c r="D273" s="374"/>
      <c r="E273" s="375"/>
      <c r="F273" s="298"/>
      <c r="G273" s="300" t="s">
        <v>249</v>
      </c>
      <c r="H273" s="303"/>
      <c r="I273" s="303"/>
      <c r="J273" s="382"/>
      <c r="K273" s="383"/>
      <c r="L273" s="384"/>
      <c r="M273" s="303"/>
      <c r="N273" s="382"/>
      <c r="O273" s="383"/>
      <c r="P273" s="383"/>
      <c r="Q273" s="384"/>
      <c r="R273" s="303"/>
      <c r="S273" s="164"/>
      <c r="T273" s="275"/>
    </row>
    <row r="274" spans="2:21" ht="27.75" customHeight="1">
      <c r="B274" s="275"/>
      <c r="C274" s="373"/>
      <c r="D274" s="374"/>
      <c r="E274" s="375"/>
      <c r="F274" s="298"/>
      <c r="G274" s="300" t="s">
        <v>250</v>
      </c>
      <c r="H274" s="303"/>
      <c r="I274" s="303"/>
      <c r="J274" s="382"/>
      <c r="K274" s="383"/>
      <c r="L274" s="384"/>
      <c r="M274" s="303"/>
      <c r="N274" s="382"/>
      <c r="O274" s="383"/>
      <c r="P274" s="383"/>
      <c r="Q274" s="384"/>
      <c r="R274" s="303"/>
      <c r="S274" s="164"/>
      <c r="T274" s="275"/>
    </row>
    <row r="275" spans="2:21" ht="27.75" customHeight="1">
      <c r="B275" s="275"/>
      <c r="C275" s="373"/>
      <c r="D275" s="374"/>
      <c r="E275" s="375"/>
      <c r="F275" s="298"/>
      <c r="G275" s="300" t="s">
        <v>251</v>
      </c>
      <c r="H275" s="303"/>
      <c r="I275" s="303"/>
      <c r="J275" s="382"/>
      <c r="K275" s="383"/>
      <c r="L275" s="384"/>
      <c r="M275" s="303"/>
      <c r="N275" s="382"/>
      <c r="O275" s="383"/>
      <c r="P275" s="383"/>
      <c r="Q275" s="384"/>
      <c r="R275" s="303"/>
      <c r="S275" s="164"/>
      <c r="T275" s="275"/>
    </row>
    <row r="276" spans="2:21" ht="27.75" customHeight="1">
      <c r="B276" s="275"/>
      <c r="C276" s="373"/>
      <c r="D276" s="374"/>
      <c r="E276" s="375"/>
      <c r="F276" s="298"/>
      <c r="G276" s="300" t="s">
        <v>2</v>
      </c>
      <c r="H276" s="303"/>
      <c r="I276" s="303"/>
      <c r="J276" s="382"/>
      <c r="K276" s="383"/>
      <c r="L276" s="384"/>
      <c r="M276" s="303"/>
      <c r="N276" s="382"/>
      <c r="O276" s="383"/>
      <c r="P276" s="383"/>
      <c r="Q276" s="384"/>
      <c r="R276" s="303"/>
      <c r="S276" s="164"/>
      <c r="T276" s="275"/>
    </row>
    <row r="277" spans="2:21" ht="27.75" customHeight="1">
      <c r="B277" s="275"/>
      <c r="C277" s="373"/>
      <c r="D277" s="374"/>
      <c r="E277" s="375"/>
      <c r="F277" s="298"/>
      <c r="G277" s="300" t="s">
        <v>35</v>
      </c>
      <c r="H277" s="303"/>
      <c r="I277" s="303"/>
      <c r="J277" s="382"/>
      <c r="K277" s="383"/>
      <c r="L277" s="384"/>
      <c r="M277" s="303"/>
      <c r="N277" s="382"/>
      <c r="O277" s="383"/>
      <c r="P277" s="383"/>
      <c r="Q277" s="384"/>
      <c r="R277" s="303"/>
      <c r="S277" s="164"/>
      <c r="T277" s="275"/>
    </row>
    <row r="278" spans="2:21" ht="27.75" customHeight="1">
      <c r="B278" s="275"/>
      <c r="C278" s="373"/>
      <c r="D278" s="374"/>
      <c r="E278" s="375"/>
      <c r="F278" s="287" t="s">
        <v>362</v>
      </c>
      <c r="G278" s="297"/>
      <c r="H278" s="303"/>
      <c r="I278" s="303"/>
      <c r="J278" s="382"/>
      <c r="K278" s="383"/>
      <c r="L278" s="384"/>
      <c r="M278" s="303"/>
      <c r="N278" s="382"/>
      <c r="O278" s="383"/>
      <c r="P278" s="383"/>
      <c r="Q278" s="384"/>
      <c r="R278" s="303"/>
      <c r="S278" s="164"/>
      <c r="T278" s="275"/>
    </row>
    <row r="279" spans="2:21" ht="27.75" customHeight="1">
      <c r="B279" s="275"/>
      <c r="C279" s="373"/>
      <c r="D279" s="374"/>
      <c r="E279" s="375"/>
      <c r="F279" s="298" t="s">
        <v>252</v>
      </c>
      <c r="G279" s="299"/>
      <c r="H279" s="216" t="str">
        <f>IF(COUNT(H280:H284)=0,"",SUM(H280:H284))</f>
        <v/>
      </c>
      <c r="I279" s="216" t="str">
        <f>IF(COUNT(I280:I284)=0,"",SUM(I280:I284))</f>
        <v/>
      </c>
      <c r="J279" s="382"/>
      <c r="K279" s="383"/>
      <c r="L279" s="384"/>
      <c r="M279" s="216" t="str">
        <f>IF(COUNT(M280:M284)=0,"",SUM(M280:M284))</f>
        <v/>
      </c>
      <c r="N279" s="382"/>
      <c r="O279" s="383"/>
      <c r="P279" s="383"/>
      <c r="Q279" s="384"/>
      <c r="R279" s="216" t="str">
        <f>IF(COUNT(R280:R284)=0,"",SUM(R280:R284))</f>
        <v/>
      </c>
      <c r="S279" s="168"/>
      <c r="T279" s="275"/>
      <c r="U279" s="225" t="s">
        <v>414</v>
      </c>
    </row>
    <row r="280" spans="2:21" ht="27.75" customHeight="1">
      <c r="B280" s="275"/>
      <c r="C280" s="373"/>
      <c r="D280" s="374"/>
      <c r="E280" s="375"/>
      <c r="F280" s="298"/>
      <c r="G280" s="300" t="s">
        <v>253</v>
      </c>
      <c r="H280" s="303"/>
      <c r="I280" s="303"/>
      <c r="J280" s="382"/>
      <c r="K280" s="383"/>
      <c r="L280" s="384"/>
      <c r="M280" s="303"/>
      <c r="N280" s="382"/>
      <c r="O280" s="383"/>
      <c r="P280" s="383"/>
      <c r="Q280" s="384"/>
      <c r="R280" s="303"/>
      <c r="S280" s="164"/>
      <c r="T280" s="275"/>
    </row>
    <row r="281" spans="2:21" ht="27.75" customHeight="1">
      <c r="B281" s="275"/>
      <c r="C281" s="373"/>
      <c r="D281" s="374"/>
      <c r="E281" s="375"/>
      <c r="F281" s="298"/>
      <c r="G281" s="300" t="s">
        <v>254</v>
      </c>
      <c r="H281" s="303"/>
      <c r="I281" s="303"/>
      <c r="J281" s="382"/>
      <c r="K281" s="383"/>
      <c r="L281" s="384"/>
      <c r="M281" s="303"/>
      <c r="N281" s="382"/>
      <c r="O281" s="383"/>
      <c r="P281" s="383"/>
      <c r="Q281" s="384"/>
      <c r="R281" s="303"/>
      <c r="S281" s="164"/>
      <c r="T281" s="275"/>
    </row>
    <row r="282" spans="2:21" ht="27.75" customHeight="1">
      <c r="B282" s="275"/>
      <c r="C282" s="373"/>
      <c r="D282" s="374"/>
      <c r="E282" s="375"/>
      <c r="F282" s="298"/>
      <c r="G282" s="300" t="s">
        <v>255</v>
      </c>
      <c r="H282" s="303"/>
      <c r="I282" s="303"/>
      <c r="J282" s="382"/>
      <c r="K282" s="383"/>
      <c r="L282" s="384"/>
      <c r="M282" s="303"/>
      <c r="N282" s="382"/>
      <c r="O282" s="383"/>
      <c r="P282" s="383"/>
      <c r="Q282" s="384"/>
      <c r="R282" s="303"/>
      <c r="S282" s="164"/>
      <c r="T282" s="275"/>
    </row>
    <row r="283" spans="2:21" ht="27.75" customHeight="1">
      <c r="B283" s="275"/>
      <c r="C283" s="373"/>
      <c r="D283" s="374"/>
      <c r="E283" s="375"/>
      <c r="F283" s="298"/>
      <c r="G283" s="300" t="s">
        <v>36</v>
      </c>
      <c r="H283" s="303"/>
      <c r="I283" s="303"/>
      <c r="J283" s="382"/>
      <c r="K283" s="383"/>
      <c r="L283" s="384"/>
      <c r="M283" s="303"/>
      <c r="N283" s="382"/>
      <c r="O283" s="383"/>
      <c r="P283" s="383"/>
      <c r="Q283" s="384"/>
      <c r="R283" s="303"/>
      <c r="S283" s="164"/>
      <c r="T283" s="275"/>
    </row>
    <row r="284" spans="2:21" ht="27.75" customHeight="1">
      <c r="B284" s="275"/>
      <c r="C284" s="373"/>
      <c r="D284" s="374"/>
      <c r="E284" s="375"/>
      <c r="F284" s="298"/>
      <c r="G284" s="300" t="s">
        <v>256</v>
      </c>
      <c r="H284" s="303"/>
      <c r="I284" s="303"/>
      <c r="J284" s="382"/>
      <c r="K284" s="383"/>
      <c r="L284" s="384"/>
      <c r="M284" s="303"/>
      <c r="N284" s="382"/>
      <c r="O284" s="383"/>
      <c r="P284" s="383"/>
      <c r="Q284" s="384"/>
      <c r="R284" s="303"/>
      <c r="S284" s="164"/>
      <c r="T284" s="275"/>
    </row>
    <row r="285" spans="2:21" ht="27.75" customHeight="1">
      <c r="B285" s="275"/>
      <c r="C285" s="373"/>
      <c r="D285" s="374"/>
      <c r="E285" s="375"/>
      <c r="F285" s="287" t="s">
        <v>257</v>
      </c>
      <c r="G285" s="291"/>
      <c r="H285" s="303"/>
      <c r="I285" s="303"/>
      <c r="J285" s="382"/>
      <c r="K285" s="383"/>
      <c r="L285" s="384"/>
      <c r="M285" s="303"/>
      <c r="N285" s="382"/>
      <c r="O285" s="383"/>
      <c r="P285" s="383"/>
      <c r="Q285" s="384"/>
      <c r="R285" s="303"/>
      <c r="S285" s="164"/>
      <c r="T285" s="275"/>
    </row>
    <row r="286" spans="2:21" ht="27.75" customHeight="1">
      <c r="B286" s="275"/>
      <c r="C286" s="376"/>
      <c r="D286" s="377"/>
      <c r="E286" s="378"/>
      <c r="F286" s="287" t="s">
        <v>258</v>
      </c>
      <c r="G286" s="291"/>
      <c r="H286" s="216" t="str">
        <f>IF(COUNT(H268,H271,H278,H279,H285)=0,"",SUM(H268,H271,H278,H279,H285))</f>
        <v/>
      </c>
      <c r="I286" s="216" t="str">
        <f>IF(COUNT(I268,I271,I278,I279,I285)=0,"",SUM(I268,I271,I278,I279,I285))</f>
        <v/>
      </c>
      <c r="J286" s="385"/>
      <c r="K286" s="386"/>
      <c r="L286" s="387"/>
      <c r="M286" s="216" t="str">
        <f>IF(COUNT(M268,M271,M278,M279,M285)=0,"",SUM(M268,M271,M278,M279,M285))</f>
        <v/>
      </c>
      <c r="N286" s="385"/>
      <c r="O286" s="386"/>
      <c r="P286" s="386"/>
      <c r="Q286" s="387"/>
      <c r="R286" s="216" t="str">
        <f>IF(COUNT(R268,R271,R278,R279,R285)=0,"",SUM(R268,R271,R278,R279,R285))</f>
        <v/>
      </c>
      <c r="S286" s="168"/>
      <c r="T286" s="275"/>
      <c r="U286" s="225" t="s">
        <v>414</v>
      </c>
    </row>
    <row r="287" spans="2:21" ht="18" customHeight="1">
      <c r="B287" s="275"/>
      <c r="C287" s="302" t="s">
        <v>261</v>
      </c>
      <c r="D287" s="275"/>
      <c r="E287" s="275"/>
      <c r="F287" s="275"/>
      <c r="G287" s="275"/>
      <c r="H287" s="275"/>
      <c r="I287" s="275"/>
      <c r="J287" s="275"/>
      <c r="K287" s="275"/>
      <c r="L287" s="275"/>
      <c r="M287" s="275"/>
      <c r="N287" s="275"/>
      <c r="O287" s="275"/>
      <c r="P287" s="275"/>
      <c r="Q287" s="275"/>
      <c r="R287" s="275"/>
      <c r="S287" s="275"/>
      <c r="T287" s="275"/>
    </row>
    <row r="288" spans="2:21" ht="18" customHeight="1">
      <c r="B288" s="275"/>
      <c r="C288" s="14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275"/>
      <c r="T288" s="275"/>
    </row>
    <row r="289" spans="2:21" ht="18" customHeight="1">
      <c r="B289" s="275"/>
      <c r="C289" s="14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275"/>
      <c r="T289" s="275"/>
    </row>
    <row r="290" spans="2:21" ht="18" customHeight="1">
      <c r="B290" s="275"/>
      <c r="C290" s="14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275"/>
      <c r="T290" s="275"/>
    </row>
    <row r="291" spans="2:21" ht="18" customHeight="1">
      <c r="B291" s="275"/>
      <c r="C291" s="14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275"/>
      <c r="T291" s="275"/>
    </row>
    <row r="292" spans="2:21" ht="18" customHeight="1">
      <c r="B292" s="275"/>
      <c r="C292" s="14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275"/>
      <c r="T292" s="275"/>
    </row>
    <row r="293" spans="2:21" ht="18" customHeight="1">
      <c r="B293" s="275"/>
      <c r="C293" s="14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275"/>
      <c r="T293" s="275"/>
    </row>
    <row r="294" spans="2:21" ht="18" customHeight="1">
      <c r="B294" s="275"/>
      <c r="C294" s="14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275"/>
      <c r="T294" s="275"/>
    </row>
    <row r="295" spans="2:21" ht="18" customHeight="1">
      <c r="B295" s="275"/>
      <c r="C295" s="14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275"/>
      <c r="T295" s="275"/>
    </row>
    <row r="296" spans="2:21" ht="18" customHeight="1">
      <c r="B296" s="275"/>
      <c r="C296" s="14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275"/>
      <c r="T296" s="275"/>
    </row>
    <row r="297" spans="2:21" ht="18" customHeight="1">
      <c r="B297" s="275"/>
      <c r="C297" s="275"/>
      <c r="D297" s="275"/>
      <c r="E297" s="275"/>
      <c r="F297" s="275"/>
      <c r="G297" s="275"/>
      <c r="H297" s="275"/>
      <c r="I297" s="275"/>
      <c r="J297" s="275"/>
      <c r="K297" s="275"/>
      <c r="L297" s="275"/>
      <c r="M297" s="275"/>
      <c r="N297" s="275"/>
      <c r="O297" s="275"/>
      <c r="P297" s="275"/>
      <c r="Q297" s="275"/>
      <c r="R297" s="275"/>
      <c r="S297" s="275"/>
      <c r="T297" s="275"/>
    </row>
    <row r="298" spans="2:21" ht="27.75" customHeight="1">
      <c r="B298" s="275"/>
      <c r="C298" s="275" t="s">
        <v>25</v>
      </c>
      <c r="D298" s="275"/>
      <c r="E298" s="275"/>
      <c r="F298" s="275"/>
      <c r="G298" s="275"/>
      <c r="H298" s="275"/>
      <c r="I298" s="275"/>
      <c r="J298" s="275"/>
      <c r="K298" s="275"/>
      <c r="L298" s="275"/>
      <c r="M298" s="275"/>
      <c r="N298" s="275"/>
      <c r="O298" s="275"/>
      <c r="P298" s="275"/>
      <c r="Q298" s="275"/>
      <c r="R298" s="275"/>
      <c r="S298" s="275"/>
      <c r="T298" s="275"/>
    </row>
    <row r="299" spans="2:21" ht="27.75" customHeight="1">
      <c r="B299" s="275"/>
      <c r="C299" s="275" t="s">
        <v>26</v>
      </c>
      <c r="D299" s="275"/>
      <c r="E299" s="275"/>
      <c r="F299" s="275"/>
      <c r="G299" s="275"/>
      <c r="H299" s="275"/>
      <c r="I299" s="275"/>
      <c r="J299" s="275"/>
      <c r="K299" s="275"/>
      <c r="L299" s="275"/>
      <c r="M299" s="275"/>
      <c r="N299" s="275"/>
      <c r="O299" s="275"/>
      <c r="P299" s="275"/>
      <c r="Q299" s="275"/>
      <c r="R299" s="275"/>
      <c r="S299" s="275"/>
      <c r="T299" s="275"/>
    </row>
    <row r="300" spans="2:21" ht="27.75" customHeight="1">
      <c r="B300" s="275"/>
      <c r="C300" s="278" t="s">
        <v>27</v>
      </c>
      <c r="D300" s="279"/>
      <c r="E300" s="279"/>
      <c r="F300" s="279"/>
      <c r="G300" s="279"/>
      <c r="H300" s="279"/>
      <c r="I300" s="279"/>
      <c r="J300" s="279"/>
      <c r="K300" s="279"/>
      <c r="L300" s="275"/>
      <c r="M300" s="275"/>
      <c r="N300" s="275"/>
      <c r="O300" s="275"/>
      <c r="P300" s="275"/>
      <c r="Q300" s="275"/>
      <c r="R300" s="275"/>
      <c r="S300" s="275"/>
      <c r="T300" s="275"/>
    </row>
    <row r="301" spans="2:21" ht="27.75" customHeight="1">
      <c r="B301" s="275"/>
      <c r="C301" s="280" t="s">
        <v>28</v>
      </c>
      <c r="D301" s="275"/>
      <c r="E301" s="275"/>
      <c r="F301" s="281" t="s">
        <v>376</v>
      </c>
      <c r="G301" s="275" t="s">
        <v>449</v>
      </c>
      <c r="H301" s="275"/>
      <c r="I301" s="275"/>
      <c r="J301" s="275"/>
      <c r="K301" s="275"/>
      <c r="L301" s="275"/>
      <c r="M301" s="275"/>
      <c r="N301" s="275"/>
      <c r="O301" s="275"/>
      <c r="P301" s="275"/>
      <c r="Q301" s="275"/>
      <c r="R301" s="282" t="s">
        <v>29</v>
      </c>
      <c r="S301" s="282"/>
      <c r="T301" s="275"/>
    </row>
    <row r="302" spans="2:21" ht="27.75" customHeight="1">
      <c r="B302" s="275"/>
      <c r="C302" s="348" t="s">
        <v>472</v>
      </c>
      <c r="D302" s="349"/>
      <c r="E302" s="349"/>
      <c r="F302" s="349"/>
      <c r="G302" s="350"/>
      <c r="H302" s="283">
        <f>$H$7</f>
        <v>42005</v>
      </c>
      <c r="I302" s="283">
        <f>$I$7</f>
        <v>42370</v>
      </c>
      <c r="J302" s="283">
        <f>$J$7</f>
        <v>42736</v>
      </c>
      <c r="K302" s="283">
        <f>$K$7</f>
        <v>43101</v>
      </c>
      <c r="L302" s="283">
        <f>$L$7</f>
        <v>43466</v>
      </c>
      <c r="M302" s="283">
        <f>$M$7</f>
        <v>43831</v>
      </c>
      <c r="N302" s="283">
        <f>$N$7</f>
        <v>44197</v>
      </c>
      <c r="O302" s="283">
        <f>$O$7</f>
        <v>44562</v>
      </c>
      <c r="P302" s="283">
        <f>$P$7</f>
        <v>44927</v>
      </c>
      <c r="Q302" s="283">
        <f>$Q$7</f>
        <v>45292</v>
      </c>
      <c r="R302" s="283">
        <f>$R$7</f>
        <v>45658</v>
      </c>
      <c r="S302" s="284"/>
      <c r="T302" s="275"/>
    </row>
    <row r="303" spans="2:21" ht="27.75" customHeight="1">
      <c r="B303" s="275"/>
      <c r="C303" s="351"/>
      <c r="D303" s="352"/>
      <c r="E303" s="352"/>
      <c r="F303" s="352"/>
      <c r="G303" s="353"/>
      <c r="H303" s="285" t="s">
        <v>30</v>
      </c>
      <c r="I303" s="285"/>
      <c r="J303" s="285"/>
      <c r="K303" s="285"/>
      <c r="L303" s="285"/>
      <c r="M303" s="285"/>
      <c r="N303" s="285"/>
      <c r="O303" s="285"/>
      <c r="P303" s="285"/>
      <c r="Q303" s="285"/>
      <c r="R303" s="285"/>
      <c r="S303" s="286"/>
      <c r="T303" s="275"/>
    </row>
    <row r="304" spans="2:21" ht="27.75" customHeight="1">
      <c r="B304" s="275"/>
      <c r="C304" s="360" t="s">
        <v>0</v>
      </c>
      <c r="D304" s="367" t="s">
        <v>31</v>
      </c>
      <c r="E304" s="287" t="s">
        <v>228</v>
      </c>
      <c r="F304" s="288"/>
      <c r="G304" s="289"/>
      <c r="H304" s="303"/>
      <c r="I304" s="213" t="str">
        <f>IF(COUNT('様式32第3表(指定)'!M235)=0,"",'様式32第3表(指定)'!M235)</f>
        <v/>
      </c>
      <c r="J304" s="303"/>
      <c r="K304" s="303"/>
      <c r="L304" s="303"/>
      <c r="M304" s="303"/>
      <c r="N304" s="303"/>
      <c r="O304" s="303"/>
      <c r="P304" s="303"/>
      <c r="Q304" s="303"/>
      <c r="R304" s="303"/>
      <c r="S304" s="164"/>
      <c r="T304" s="275"/>
      <c r="U304" s="225" t="s">
        <v>558</v>
      </c>
    </row>
    <row r="305" spans="2:21" ht="27.75" customHeight="1">
      <c r="B305" s="275"/>
      <c r="C305" s="361"/>
      <c r="D305" s="368"/>
      <c r="E305" s="287" t="s">
        <v>227</v>
      </c>
      <c r="F305" s="288"/>
      <c r="G305" s="289"/>
      <c r="H305" s="303"/>
      <c r="I305" s="213" t="str">
        <f>IF(COUNT('様式32第3表(指定)'!M237)=0,"",'様式32第3表(指定)'!M237)</f>
        <v/>
      </c>
      <c r="J305" s="303"/>
      <c r="K305" s="303"/>
      <c r="L305" s="303"/>
      <c r="M305" s="303"/>
      <c r="N305" s="303"/>
      <c r="O305" s="303"/>
      <c r="P305" s="303"/>
      <c r="Q305" s="303"/>
      <c r="R305" s="303"/>
      <c r="S305" s="164"/>
      <c r="T305" s="275"/>
      <c r="U305" s="225" t="s">
        <v>558</v>
      </c>
    </row>
    <row r="306" spans="2:21" ht="27.75" customHeight="1">
      <c r="B306" s="275"/>
      <c r="C306" s="361"/>
      <c r="D306" s="368"/>
      <c r="E306" s="287" t="s">
        <v>226</v>
      </c>
      <c r="F306" s="288"/>
      <c r="G306" s="289"/>
      <c r="H306" s="303"/>
      <c r="I306" s="213" t="str">
        <f>IF(COUNT('様式32第3表(指定)'!M239)=0,"",'様式32第3表(指定)'!M239)</f>
        <v/>
      </c>
      <c r="J306" s="303"/>
      <c r="K306" s="303"/>
      <c r="L306" s="303"/>
      <c r="M306" s="303"/>
      <c r="N306" s="303"/>
      <c r="O306" s="303"/>
      <c r="P306" s="303"/>
      <c r="Q306" s="303"/>
      <c r="R306" s="303"/>
      <c r="S306" s="164"/>
      <c r="T306" s="275"/>
      <c r="U306" s="225" t="s">
        <v>558</v>
      </c>
    </row>
    <row r="307" spans="2:21" ht="27.75" customHeight="1">
      <c r="B307" s="275"/>
      <c r="C307" s="361"/>
      <c r="D307" s="368"/>
      <c r="E307" s="287" t="s">
        <v>225</v>
      </c>
      <c r="F307" s="288"/>
      <c r="G307" s="289"/>
      <c r="H307" s="303"/>
      <c r="I307" s="213" t="str">
        <f>IF(COUNT('様式32第3表(指定)'!M241)=0,"",'様式32第3表(指定)'!M241)</f>
        <v/>
      </c>
      <c r="J307" s="303"/>
      <c r="K307" s="303"/>
      <c r="L307" s="303"/>
      <c r="M307" s="303"/>
      <c r="N307" s="303"/>
      <c r="O307" s="303"/>
      <c r="P307" s="303"/>
      <c r="Q307" s="303"/>
      <c r="R307" s="303"/>
      <c r="S307" s="164"/>
      <c r="T307" s="275"/>
      <c r="U307" s="225" t="s">
        <v>558</v>
      </c>
    </row>
    <row r="308" spans="2:21" ht="27.75" customHeight="1">
      <c r="B308" s="275"/>
      <c r="C308" s="361"/>
      <c r="D308" s="369"/>
      <c r="E308" s="287" t="s">
        <v>229</v>
      </c>
      <c r="F308" s="288"/>
      <c r="G308" s="289"/>
      <c r="H308" s="213" t="str">
        <f>IF(COUNT(H304:H307)=0,"",SUM(H304:H307))</f>
        <v/>
      </c>
      <c r="I308" s="213" t="str">
        <f t="shared" ref="I308:R308" si="26">IF(COUNT(I304:I307)=0,"",SUM(I304:I307))</f>
        <v/>
      </c>
      <c r="J308" s="213" t="str">
        <f t="shared" si="26"/>
        <v/>
      </c>
      <c r="K308" s="213" t="str">
        <f t="shared" si="26"/>
        <v/>
      </c>
      <c r="L308" s="213" t="str">
        <f t="shared" si="26"/>
        <v/>
      </c>
      <c r="M308" s="213" t="str">
        <f t="shared" si="26"/>
        <v/>
      </c>
      <c r="N308" s="213" t="str">
        <f t="shared" si="26"/>
        <v/>
      </c>
      <c r="O308" s="213" t="str">
        <f t="shared" si="26"/>
        <v/>
      </c>
      <c r="P308" s="213" t="str">
        <f t="shared" si="26"/>
        <v/>
      </c>
      <c r="Q308" s="213" t="str">
        <f t="shared" si="26"/>
        <v/>
      </c>
      <c r="R308" s="213" t="str">
        <f t="shared" si="26"/>
        <v/>
      </c>
      <c r="S308" s="165"/>
      <c r="T308" s="275"/>
      <c r="U308" s="225" t="s">
        <v>414</v>
      </c>
    </row>
    <row r="309" spans="2:21" ht="27.75" customHeight="1">
      <c r="B309" s="275"/>
      <c r="C309" s="361"/>
      <c r="D309" s="360" t="s">
        <v>1</v>
      </c>
      <c r="E309" s="287" t="s">
        <v>230</v>
      </c>
      <c r="F309" s="290"/>
      <c r="G309" s="291"/>
      <c r="H309" s="303"/>
      <c r="I309" s="213" t="str">
        <f>'様式第32第8表(指定１)_受電'!H270</f>
        <v/>
      </c>
      <c r="J309" s="213" t="str">
        <f>'様式第32第8表(指定１)_受電'!I270</f>
        <v/>
      </c>
      <c r="K309" s="213" t="str">
        <f>'様式第32第8表(指定１)_受電'!J270</f>
        <v/>
      </c>
      <c r="L309" s="213" t="str">
        <f>'様式第32第8表(指定１)_受電'!K270</f>
        <v/>
      </c>
      <c r="M309" s="213" t="str">
        <f>'様式第32第8表(指定１)_受電'!L270</f>
        <v/>
      </c>
      <c r="N309" s="213" t="str">
        <f>'様式第32第8表(指定１)_受電'!M270</f>
        <v/>
      </c>
      <c r="O309" s="213" t="str">
        <f>'様式第32第8表(指定１)_受電'!N270</f>
        <v/>
      </c>
      <c r="P309" s="213" t="str">
        <f>'様式第32第8表(指定１)_受電'!O270</f>
        <v/>
      </c>
      <c r="Q309" s="213" t="str">
        <f>'様式第32第8表(指定１)_受電'!P270</f>
        <v/>
      </c>
      <c r="R309" s="213" t="str">
        <f>'様式第32第8表(指定１)_受電'!Q270</f>
        <v/>
      </c>
      <c r="S309" s="164"/>
      <c r="T309" s="275"/>
      <c r="U309" s="225" t="s">
        <v>471</v>
      </c>
    </row>
    <row r="310" spans="2:21" ht="27.75" customHeight="1">
      <c r="B310" s="275"/>
      <c r="C310" s="361"/>
      <c r="D310" s="361"/>
      <c r="E310" s="287" t="s">
        <v>232</v>
      </c>
      <c r="F310" s="290"/>
      <c r="G310" s="291"/>
      <c r="H310" s="303"/>
      <c r="I310" s="213" t="str">
        <f>'様式第32第8表(指定１)_受電'!H278</f>
        <v/>
      </c>
      <c r="J310" s="213" t="str">
        <f>'様式第32第8表(指定１)_受電'!I278</f>
        <v/>
      </c>
      <c r="K310" s="213" t="str">
        <f>'様式第32第8表(指定１)_受電'!J278</f>
        <v/>
      </c>
      <c r="L310" s="213" t="str">
        <f>'様式第32第8表(指定１)_受電'!K278</f>
        <v/>
      </c>
      <c r="M310" s="213" t="str">
        <f>'様式第32第8表(指定１)_受電'!L278</f>
        <v/>
      </c>
      <c r="N310" s="213" t="str">
        <f>'様式第32第8表(指定１)_受電'!M278</f>
        <v/>
      </c>
      <c r="O310" s="213" t="str">
        <f>'様式第32第8表(指定１)_受電'!N278</f>
        <v/>
      </c>
      <c r="P310" s="213" t="str">
        <f>'様式第32第8表(指定１)_受電'!O278</f>
        <v/>
      </c>
      <c r="Q310" s="213" t="str">
        <f>'様式第32第8表(指定１)_受電'!P278</f>
        <v/>
      </c>
      <c r="R310" s="213" t="str">
        <f>'様式第32第8表(指定１)_受電'!Q278</f>
        <v/>
      </c>
      <c r="S310" s="164"/>
      <c r="T310" s="275"/>
      <c r="U310" s="225" t="s">
        <v>471</v>
      </c>
    </row>
    <row r="311" spans="2:21" ht="27.75" customHeight="1">
      <c r="B311" s="275"/>
      <c r="C311" s="361"/>
      <c r="D311" s="361"/>
      <c r="E311" s="287" t="s">
        <v>231</v>
      </c>
      <c r="F311" s="290"/>
      <c r="G311" s="291"/>
      <c r="H311" s="303"/>
      <c r="I311" s="213" t="str">
        <f>'様式第32第8表(指定１)_受電'!H286</f>
        <v/>
      </c>
      <c r="J311" s="213" t="str">
        <f>'様式第32第8表(指定１)_受電'!I286</f>
        <v/>
      </c>
      <c r="K311" s="213" t="str">
        <f>'様式第32第8表(指定１)_受電'!J286</f>
        <v/>
      </c>
      <c r="L311" s="213" t="str">
        <f>'様式第32第8表(指定１)_受電'!K286</f>
        <v/>
      </c>
      <c r="M311" s="213" t="str">
        <f>'様式第32第8表(指定１)_受電'!L286</f>
        <v/>
      </c>
      <c r="N311" s="213" t="str">
        <f>'様式第32第8表(指定１)_受電'!M286</f>
        <v/>
      </c>
      <c r="O311" s="213" t="str">
        <f>'様式第32第8表(指定１)_受電'!N286</f>
        <v/>
      </c>
      <c r="P311" s="213" t="str">
        <f>'様式第32第8表(指定１)_受電'!O286</f>
        <v/>
      </c>
      <c r="Q311" s="213" t="str">
        <f>'様式第32第8表(指定１)_受電'!P286</f>
        <v/>
      </c>
      <c r="R311" s="213" t="str">
        <f>'様式第32第8表(指定１)_受電'!Q286</f>
        <v/>
      </c>
      <c r="S311" s="164"/>
      <c r="T311" s="275"/>
      <c r="U311" s="225" t="s">
        <v>471</v>
      </c>
    </row>
    <row r="312" spans="2:21" ht="27.75" customHeight="1">
      <c r="B312" s="275"/>
      <c r="C312" s="361"/>
      <c r="D312" s="361"/>
      <c r="E312" s="363" t="s">
        <v>233</v>
      </c>
      <c r="F312" s="364"/>
      <c r="G312" s="291" t="s">
        <v>234</v>
      </c>
      <c r="H312" s="303"/>
      <c r="I312" s="213"/>
      <c r="J312" s="213"/>
      <c r="K312" s="213"/>
      <c r="L312" s="213"/>
      <c r="M312" s="213"/>
      <c r="N312" s="213"/>
      <c r="O312" s="213"/>
      <c r="P312" s="213"/>
      <c r="Q312" s="213"/>
      <c r="R312" s="213"/>
      <c r="S312" s="164"/>
      <c r="T312" s="275"/>
    </row>
    <row r="313" spans="2:21" ht="27.75" customHeight="1">
      <c r="B313" s="275"/>
      <c r="C313" s="361"/>
      <c r="D313" s="362"/>
      <c r="E313" s="365"/>
      <c r="F313" s="366"/>
      <c r="G313" s="291" t="s">
        <v>233</v>
      </c>
      <c r="H313" s="303"/>
      <c r="I313" s="213" t="str">
        <f>'様式第32第8表(指定１)_受電'!H294</f>
        <v/>
      </c>
      <c r="J313" s="213" t="str">
        <f>'様式第32第8表(指定１)_受電'!I294</f>
        <v/>
      </c>
      <c r="K313" s="213" t="str">
        <f>'様式第32第8表(指定１)_受電'!J294</f>
        <v/>
      </c>
      <c r="L313" s="213" t="str">
        <f>'様式第32第8表(指定１)_受電'!K294</f>
        <v/>
      </c>
      <c r="M313" s="213" t="str">
        <f>'様式第32第8表(指定１)_受電'!L294</f>
        <v/>
      </c>
      <c r="N313" s="213" t="str">
        <f>'様式第32第8表(指定１)_受電'!M294</f>
        <v/>
      </c>
      <c r="O313" s="213" t="str">
        <f>'様式第32第8表(指定１)_受電'!N294</f>
        <v/>
      </c>
      <c r="P313" s="213" t="str">
        <f>'様式第32第8表(指定１)_受電'!O294</f>
        <v/>
      </c>
      <c r="Q313" s="213" t="str">
        <f>'様式第32第8表(指定１)_受電'!P294</f>
        <v/>
      </c>
      <c r="R313" s="213" t="str">
        <f>'様式第32第8表(指定１)_受電'!Q294</f>
        <v/>
      </c>
      <c r="S313" s="164"/>
      <c r="T313" s="275"/>
      <c r="U313" s="225" t="s">
        <v>471</v>
      </c>
    </row>
    <row r="314" spans="2:21" ht="27.75" customHeight="1">
      <c r="B314" s="275"/>
      <c r="C314" s="361"/>
      <c r="D314" s="287" t="s">
        <v>235</v>
      </c>
      <c r="E314" s="290"/>
      <c r="F314" s="290"/>
      <c r="G314" s="291"/>
      <c r="H314" s="213"/>
      <c r="I314" s="213"/>
      <c r="J314" s="213"/>
      <c r="K314" s="213"/>
      <c r="L314" s="213"/>
      <c r="M314" s="213"/>
      <c r="N314" s="213"/>
      <c r="O314" s="213"/>
      <c r="P314" s="213"/>
      <c r="Q314" s="213"/>
      <c r="R314" s="213"/>
      <c r="S314" s="164"/>
      <c r="T314" s="275"/>
    </row>
    <row r="315" spans="2:21" ht="27.75" customHeight="1">
      <c r="B315" s="275"/>
      <c r="C315" s="361"/>
      <c r="D315" s="287" t="s">
        <v>229</v>
      </c>
      <c r="E315" s="290"/>
      <c r="F315" s="290"/>
      <c r="G315" s="290"/>
      <c r="H315" s="262" t="str">
        <f>IF(COUNT(H308:H314)=0,"",SUM(H308:H314))</f>
        <v/>
      </c>
      <c r="I315" s="262" t="str">
        <f t="shared" ref="I315:R315" si="27">IF(COUNT(I308:I314)=0,"",SUM(I308:I314))</f>
        <v/>
      </c>
      <c r="J315" s="262" t="str">
        <f t="shared" si="27"/>
        <v/>
      </c>
      <c r="K315" s="262" t="str">
        <f t="shared" si="27"/>
        <v/>
      </c>
      <c r="L315" s="262" t="str">
        <f t="shared" si="27"/>
        <v/>
      </c>
      <c r="M315" s="262" t="str">
        <f t="shared" si="27"/>
        <v/>
      </c>
      <c r="N315" s="262" t="str">
        <f t="shared" si="27"/>
        <v/>
      </c>
      <c r="O315" s="262" t="str">
        <f t="shared" si="27"/>
        <v/>
      </c>
      <c r="P315" s="262" t="str">
        <f t="shared" si="27"/>
        <v/>
      </c>
      <c r="Q315" s="262" t="str">
        <f t="shared" si="27"/>
        <v/>
      </c>
      <c r="R315" s="262" t="str">
        <f t="shared" si="27"/>
        <v/>
      </c>
      <c r="S315" s="218"/>
      <c r="T315" s="275"/>
      <c r="U315" s="225" t="s">
        <v>414</v>
      </c>
    </row>
    <row r="316" spans="2:21" ht="27.75" customHeight="1">
      <c r="B316" s="275"/>
      <c r="C316" s="361"/>
      <c r="D316" s="287" t="s">
        <v>236</v>
      </c>
      <c r="E316" s="290"/>
      <c r="F316" s="290"/>
      <c r="G316" s="291"/>
      <c r="H316" s="213"/>
      <c r="I316" s="213"/>
      <c r="J316" s="213"/>
      <c r="K316" s="213"/>
      <c r="L316" s="213"/>
      <c r="M316" s="213"/>
      <c r="N316" s="213"/>
      <c r="O316" s="213"/>
      <c r="P316" s="213"/>
      <c r="Q316" s="213"/>
      <c r="R316" s="213"/>
      <c r="S316" s="165"/>
      <c r="T316" s="275"/>
    </row>
    <row r="317" spans="2:21" ht="27.75" customHeight="1">
      <c r="B317" s="275"/>
      <c r="C317" s="361"/>
      <c r="D317" s="287" t="s">
        <v>237</v>
      </c>
      <c r="E317" s="290"/>
      <c r="F317" s="290"/>
      <c r="G317" s="291"/>
      <c r="H317" s="262" t="str">
        <f t="shared" ref="H317" si="28">IF(COUNT(H315)=0,"",IF(COUNT(H319)=0,H315,H315-H319))</f>
        <v/>
      </c>
      <c r="I317" s="262" t="str">
        <f t="shared" ref="I317:R317" si="29">IF(COUNT(I315)=0,"",IF(COUNT(I319)=0,I315,I315-I319))</f>
        <v/>
      </c>
      <c r="J317" s="262" t="str">
        <f t="shared" si="29"/>
        <v/>
      </c>
      <c r="K317" s="262" t="str">
        <f t="shared" si="29"/>
        <v/>
      </c>
      <c r="L317" s="262" t="str">
        <f t="shared" si="29"/>
        <v/>
      </c>
      <c r="M317" s="262" t="str">
        <f t="shared" si="29"/>
        <v/>
      </c>
      <c r="N317" s="262" t="str">
        <f t="shared" si="29"/>
        <v/>
      </c>
      <c r="O317" s="262" t="str">
        <f t="shared" si="29"/>
        <v/>
      </c>
      <c r="P317" s="262" t="str">
        <f t="shared" si="29"/>
        <v/>
      </c>
      <c r="Q317" s="262" t="str">
        <f t="shared" si="29"/>
        <v/>
      </c>
      <c r="R317" s="262" t="str">
        <f t="shared" si="29"/>
        <v/>
      </c>
      <c r="S317" s="165"/>
      <c r="T317" s="275"/>
      <c r="U317" s="225" t="s">
        <v>414</v>
      </c>
    </row>
    <row r="318" spans="2:21" ht="27.75" customHeight="1">
      <c r="B318" s="275"/>
      <c r="C318" s="362"/>
      <c r="D318" s="292" t="s">
        <v>238</v>
      </c>
      <c r="E318" s="293"/>
      <c r="F318" s="293"/>
      <c r="G318" s="294"/>
      <c r="H318" s="303"/>
      <c r="I318" s="213" t="str">
        <f>IF(COUNT('様式32第3表(指定)'!M253)=0,"",'様式32第3表(指定)'!M253)</f>
        <v/>
      </c>
      <c r="J318" s="303"/>
      <c r="K318" s="303"/>
      <c r="L318" s="303"/>
      <c r="M318" s="303"/>
      <c r="N318" s="303"/>
      <c r="O318" s="303"/>
      <c r="P318" s="303"/>
      <c r="Q318" s="303"/>
      <c r="R318" s="303"/>
      <c r="S318" s="165"/>
      <c r="T318" s="275"/>
      <c r="U318" s="225" t="s">
        <v>558</v>
      </c>
    </row>
    <row r="319" spans="2:21" ht="27.75" customHeight="1">
      <c r="B319" s="275"/>
      <c r="C319" s="287" t="s">
        <v>239</v>
      </c>
      <c r="D319" s="290"/>
      <c r="E319" s="290"/>
      <c r="F319" s="290"/>
      <c r="G319" s="291"/>
      <c r="H319" s="345"/>
      <c r="I319" s="263" t="str">
        <f>'様式第32第8表(指定１)_送電'!H296</f>
        <v/>
      </c>
      <c r="J319" s="263" t="str">
        <f>'様式第32第8表(指定１)_送電'!I296</f>
        <v/>
      </c>
      <c r="K319" s="263" t="str">
        <f>'様式第32第8表(指定１)_送電'!J296</f>
        <v/>
      </c>
      <c r="L319" s="263" t="str">
        <f>'様式第32第8表(指定１)_送電'!K296</f>
        <v/>
      </c>
      <c r="M319" s="263" t="str">
        <f>'様式第32第8表(指定１)_送電'!L296</f>
        <v/>
      </c>
      <c r="N319" s="263" t="str">
        <f>'様式第32第8表(指定１)_送電'!M296</f>
        <v/>
      </c>
      <c r="O319" s="263" t="str">
        <f>'様式第32第8表(指定１)_送電'!N296</f>
        <v/>
      </c>
      <c r="P319" s="263" t="str">
        <f>'様式第32第8表(指定１)_送電'!O296</f>
        <v/>
      </c>
      <c r="Q319" s="263" t="str">
        <f>'様式第32第8表(指定１)_送電'!P296</f>
        <v/>
      </c>
      <c r="R319" s="263" t="str">
        <f>'様式第32第8表(指定１)_送電'!Q296</f>
        <v/>
      </c>
      <c r="S319" s="164"/>
      <c r="T319" s="275"/>
      <c r="U319" s="225" t="s">
        <v>471</v>
      </c>
    </row>
    <row r="320" spans="2:21" ht="27.75" customHeight="1">
      <c r="B320" s="275"/>
      <c r="C320" s="354" t="s">
        <v>33</v>
      </c>
      <c r="D320" s="355"/>
      <c r="E320" s="355"/>
      <c r="F320" s="356"/>
      <c r="G320" s="291" t="s">
        <v>231</v>
      </c>
      <c r="H320" s="213"/>
      <c r="I320" s="213"/>
      <c r="J320" s="213"/>
      <c r="K320" s="213"/>
      <c r="L320" s="213"/>
      <c r="M320" s="213"/>
      <c r="N320" s="213"/>
      <c r="O320" s="213"/>
      <c r="P320" s="213"/>
      <c r="Q320" s="213"/>
      <c r="R320" s="213"/>
      <c r="S320" s="164"/>
      <c r="T320" s="275"/>
    </row>
    <row r="321" spans="2:21" ht="27.75" customHeight="1">
      <c r="B321" s="275"/>
      <c r="C321" s="357"/>
      <c r="D321" s="358"/>
      <c r="E321" s="358"/>
      <c r="F321" s="359"/>
      <c r="G321" s="291" t="s">
        <v>232</v>
      </c>
      <c r="H321" s="213"/>
      <c r="I321" s="213"/>
      <c r="J321" s="213"/>
      <c r="K321" s="213"/>
      <c r="L321" s="213"/>
      <c r="M321" s="213"/>
      <c r="N321" s="213"/>
      <c r="O321" s="213"/>
      <c r="P321" s="213"/>
      <c r="Q321" s="213"/>
      <c r="R321" s="213"/>
      <c r="S321" s="164"/>
      <c r="T321" s="275"/>
    </row>
    <row r="322" spans="2:21" ht="27.75" customHeight="1">
      <c r="B322" s="275"/>
      <c r="C322" s="287" t="s">
        <v>240</v>
      </c>
      <c r="D322" s="290"/>
      <c r="E322" s="290"/>
      <c r="F322" s="290"/>
      <c r="G322" s="290"/>
      <c r="H322" s="223"/>
      <c r="I322" s="223"/>
      <c r="J322" s="223"/>
      <c r="K322" s="223"/>
      <c r="L322" s="223"/>
      <c r="M322" s="223"/>
      <c r="N322" s="223"/>
      <c r="O322" s="223"/>
      <c r="P322" s="223"/>
      <c r="Q322" s="223"/>
      <c r="R322" s="223"/>
      <c r="S322" s="218"/>
      <c r="T322" s="275"/>
      <c r="U322" s="225"/>
    </row>
    <row r="323" spans="2:21" ht="27.75" customHeight="1">
      <c r="B323" s="275"/>
      <c r="C323" s="292" t="s">
        <v>241</v>
      </c>
      <c r="D323" s="293"/>
      <c r="E323" s="293"/>
      <c r="F323" s="293"/>
      <c r="G323" s="294"/>
      <c r="H323" s="264"/>
      <c r="I323" s="264"/>
      <c r="J323" s="264"/>
      <c r="K323" s="264"/>
      <c r="L323" s="264"/>
      <c r="M323" s="264"/>
      <c r="N323" s="264"/>
      <c r="O323" s="264"/>
      <c r="P323" s="264"/>
      <c r="Q323" s="264"/>
      <c r="R323" s="264"/>
      <c r="S323" s="169"/>
      <c r="T323" s="275"/>
      <c r="U323" s="225"/>
    </row>
    <row r="324" spans="2:21" ht="27.75" customHeight="1">
      <c r="B324" s="275"/>
      <c r="C324" s="295" t="s">
        <v>34</v>
      </c>
      <c r="D324" s="296"/>
      <c r="E324" s="296"/>
      <c r="F324" s="296"/>
      <c r="G324" s="297"/>
      <c r="H324" s="224"/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170"/>
      <c r="T324" s="275"/>
      <c r="U324" s="225"/>
    </row>
    <row r="325" spans="2:21" ht="27.75" customHeight="1">
      <c r="B325" s="275"/>
      <c r="C325" s="287" t="s">
        <v>242</v>
      </c>
      <c r="D325" s="290"/>
      <c r="E325" s="290"/>
      <c r="F325" s="290"/>
      <c r="G325" s="291"/>
      <c r="H325" s="214"/>
      <c r="I325" s="214"/>
      <c r="J325" s="214"/>
      <c r="K325" s="214"/>
      <c r="L325" s="214"/>
      <c r="M325" s="214"/>
      <c r="N325" s="214"/>
      <c r="O325" s="214"/>
      <c r="P325" s="214"/>
      <c r="Q325" s="214"/>
      <c r="R325" s="214"/>
      <c r="S325" s="165"/>
      <c r="T325" s="275"/>
    </row>
    <row r="326" spans="2:21" ht="27.75" customHeight="1">
      <c r="B326" s="275"/>
      <c r="C326" s="287" t="s">
        <v>243</v>
      </c>
      <c r="D326" s="290"/>
      <c r="E326" s="290"/>
      <c r="F326" s="290"/>
      <c r="G326" s="291"/>
      <c r="H326" s="215"/>
      <c r="I326" s="215"/>
      <c r="J326" s="215"/>
      <c r="K326" s="215"/>
      <c r="L326" s="215"/>
      <c r="M326" s="215"/>
      <c r="N326" s="215"/>
      <c r="O326" s="215"/>
      <c r="P326" s="215"/>
      <c r="Q326" s="215"/>
      <c r="R326" s="215"/>
      <c r="S326" s="166"/>
      <c r="T326" s="275"/>
    </row>
    <row r="327" spans="2:21" ht="27.75" customHeight="1">
      <c r="B327" s="275"/>
      <c r="C327" s="370" t="s">
        <v>259</v>
      </c>
      <c r="D327" s="371"/>
      <c r="E327" s="372"/>
      <c r="F327" s="298" t="s">
        <v>244</v>
      </c>
      <c r="G327" s="299"/>
      <c r="H327" s="216" t="str">
        <f>IF(COUNT(H328:H329)=0,"",SUM(H328:H329))</f>
        <v/>
      </c>
      <c r="I327" s="216" t="str">
        <f>IF(COUNT(I328:I329)=0,"",SUM(I328:I329))</f>
        <v/>
      </c>
      <c r="J327" s="379"/>
      <c r="K327" s="380"/>
      <c r="L327" s="381"/>
      <c r="M327" s="216" t="str">
        <f>IF(COUNT(M328:M329)=0,"",SUM(M328:M329))</f>
        <v/>
      </c>
      <c r="N327" s="379"/>
      <c r="O327" s="380"/>
      <c r="P327" s="380"/>
      <c r="Q327" s="381"/>
      <c r="R327" s="216" t="str">
        <f>IF(COUNT(R328:R329)=0,"",SUM(R328:R329))</f>
        <v/>
      </c>
      <c r="S327" s="168"/>
      <c r="T327" s="275"/>
      <c r="U327" s="225" t="s">
        <v>414</v>
      </c>
    </row>
    <row r="328" spans="2:21" ht="27.75" customHeight="1">
      <c r="B328" s="275"/>
      <c r="C328" s="373"/>
      <c r="D328" s="374"/>
      <c r="E328" s="375"/>
      <c r="F328" s="298"/>
      <c r="G328" s="300" t="s">
        <v>245</v>
      </c>
      <c r="H328" s="303"/>
      <c r="I328" s="303"/>
      <c r="J328" s="382"/>
      <c r="K328" s="383"/>
      <c r="L328" s="384"/>
      <c r="M328" s="303"/>
      <c r="N328" s="382"/>
      <c r="O328" s="383"/>
      <c r="P328" s="383"/>
      <c r="Q328" s="384"/>
      <c r="R328" s="303"/>
      <c r="S328" s="164"/>
      <c r="T328" s="275"/>
    </row>
    <row r="329" spans="2:21" ht="27.75" customHeight="1">
      <c r="B329" s="275"/>
      <c r="C329" s="373"/>
      <c r="D329" s="374"/>
      <c r="E329" s="375"/>
      <c r="F329" s="301"/>
      <c r="G329" s="300" t="s">
        <v>246</v>
      </c>
      <c r="H329" s="303"/>
      <c r="I329" s="303"/>
      <c r="J329" s="382"/>
      <c r="K329" s="383"/>
      <c r="L329" s="384"/>
      <c r="M329" s="303"/>
      <c r="N329" s="382"/>
      <c r="O329" s="383"/>
      <c r="P329" s="383"/>
      <c r="Q329" s="384"/>
      <c r="R329" s="303"/>
      <c r="S329" s="164"/>
      <c r="T329" s="275"/>
    </row>
    <row r="330" spans="2:21" ht="27.75" customHeight="1">
      <c r="B330" s="275"/>
      <c r="C330" s="373"/>
      <c r="D330" s="374"/>
      <c r="E330" s="375"/>
      <c r="F330" s="298" t="s">
        <v>247</v>
      </c>
      <c r="G330" s="299"/>
      <c r="H330" s="216" t="str">
        <f>IF(COUNT(H331:H336)=0,"",SUM(H331:H336))</f>
        <v/>
      </c>
      <c r="I330" s="216" t="str">
        <f>IF(COUNT(I331:I336)=0,"",SUM(I331:I336))</f>
        <v/>
      </c>
      <c r="J330" s="382"/>
      <c r="K330" s="383"/>
      <c r="L330" s="384"/>
      <c r="M330" s="216" t="str">
        <f>IF(COUNT(M331:M336)=0,"",SUM(M331:M336))</f>
        <v/>
      </c>
      <c r="N330" s="382"/>
      <c r="O330" s="383"/>
      <c r="P330" s="383"/>
      <c r="Q330" s="384"/>
      <c r="R330" s="216" t="str">
        <f>IF(COUNT(R331:R336)=0,"",SUM(R331:R336))</f>
        <v/>
      </c>
      <c r="S330" s="168"/>
      <c r="T330" s="275"/>
      <c r="U330" s="225" t="s">
        <v>414</v>
      </c>
    </row>
    <row r="331" spans="2:21" ht="27.75" customHeight="1">
      <c r="B331" s="275"/>
      <c r="C331" s="373"/>
      <c r="D331" s="374"/>
      <c r="E331" s="375"/>
      <c r="F331" s="298"/>
      <c r="G331" s="300" t="s">
        <v>248</v>
      </c>
      <c r="H331" s="303"/>
      <c r="I331" s="303"/>
      <c r="J331" s="382"/>
      <c r="K331" s="383"/>
      <c r="L331" s="384"/>
      <c r="M331" s="303"/>
      <c r="N331" s="382"/>
      <c r="O331" s="383"/>
      <c r="P331" s="383"/>
      <c r="Q331" s="384"/>
      <c r="R331" s="303"/>
      <c r="S331" s="164"/>
      <c r="T331" s="275"/>
    </row>
    <row r="332" spans="2:21" ht="27.75" customHeight="1">
      <c r="B332" s="275"/>
      <c r="C332" s="373"/>
      <c r="D332" s="374"/>
      <c r="E332" s="375"/>
      <c r="F332" s="298"/>
      <c r="G332" s="300" t="s">
        <v>249</v>
      </c>
      <c r="H332" s="303"/>
      <c r="I332" s="303"/>
      <c r="J332" s="382"/>
      <c r="K332" s="383"/>
      <c r="L332" s="384"/>
      <c r="M332" s="303"/>
      <c r="N332" s="382"/>
      <c r="O332" s="383"/>
      <c r="P332" s="383"/>
      <c r="Q332" s="384"/>
      <c r="R332" s="303"/>
      <c r="S332" s="164"/>
      <c r="T332" s="275"/>
    </row>
    <row r="333" spans="2:21" ht="27.75" customHeight="1">
      <c r="B333" s="275"/>
      <c r="C333" s="373"/>
      <c r="D333" s="374"/>
      <c r="E333" s="375"/>
      <c r="F333" s="298"/>
      <c r="G333" s="300" t="s">
        <v>250</v>
      </c>
      <c r="H333" s="303"/>
      <c r="I333" s="303"/>
      <c r="J333" s="382"/>
      <c r="K333" s="383"/>
      <c r="L333" s="384"/>
      <c r="M333" s="303"/>
      <c r="N333" s="382"/>
      <c r="O333" s="383"/>
      <c r="P333" s="383"/>
      <c r="Q333" s="384"/>
      <c r="R333" s="303"/>
      <c r="S333" s="164"/>
      <c r="T333" s="275"/>
    </row>
    <row r="334" spans="2:21" ht="27.75" customHeight="1">
      <c r="B334" s="275"/>
      <c r="C334" s="373"/>
      <c r="D334" s="374"/>
      <c r="E334" s="375"/>
      <c r="F334" s="298"/>
      <c r="G334" s="300" t="s">
        <v>251</v>
      </c>
      <c r="H334" s="303"/>
      <c r="I334" s="303"/>
      <c r="J334" s="382"/>
      <c r="K334" s="383"/>
      <c r="L334" s="384"/>
      <c r="M334" s="303"/>
      <c r="N334" s="382"/>
      <c r="O334" s="383"/>
      <c r="P334" s="383"/>
      <c r="Q334" s="384"/>
      <c r="R334" s="303"/>
      <c r="S334" s="164"/>
      <c r="T334" s="275"/>
    </row>
    <row r="335" spans="2:21" ht="27.75" customHeight="1">
      <c r="B335" s="275"/>
      <c r="C335" s="373"/>
      <c r="D335" s="374"/>
      <c r="E335" s="375"/>
      <c r="F335" s="298"/>
      <c r="G335" s="300" t="s">
        <v>2</v>
      </c>
      <c r="H335" s="303"/>
      <c r="I335" s="303"/>
      <c r="J335" s="382"/>
      <c r="K335" s="383"/>
      <c r="L335" s="384"/>
      <c r="M335" s="303"/>
      <c r="N335" s="382"/>
      <c r="O335" s="383"/>
      <c r="P335" s="383"/>
      <c r="Q335" s="384"/>
      <c r="R335" s="303"/>
      <c r="S335" s="164"/>
      <c r="T335" s="275"/>
    </row>
    <row r="336" spans="2:21" ht="27.75" customHeight="1">
      <c r="B336" s="275"/>
      <c r="C336" s="373"/>
      <c r="D336" s="374"/>
      <c r="E336" s="375"/>
      <c r="F336" s="298"/>
      <c r="G336" s="300" t="s">
        <v>35</v>
      </c>
      <c r="H336" s="303"/>
      <c r="I336" s="303"/>
      <c r="J336" s="382"/>
      <c r="K336" s="383"/>
      <c r="L336" s="384"/>
      <c r="M336" s="303"/>
      <c r="N336" s="382"/>
      <c r="O336" s="383"/>
      <c r="P336" s="383"/>
      <c r="Q336" s="384"/>
      <c r="R336" s="303"/>
      <c r="S336" s="164"/>
      <c r="T336" s="275"/>
    </row>
    <row r="337" spans="2:21" ht="27.75" customHeight="1">
      <c r="B337" s="275"/>
      <c r="C337" s="373"/>
      <c r="D337" s="374"/>
      <c r="E337" s="375"/>
      <c r="F337" s="287" t="s">
        <v>362</v>
      </c>
      <c r="G337" s="297"/>
      <c r="H337" s="303"/>
      <c r="I337" s="303"/>
      <c r="J337" s="382"/>
      <c r="K337" s="383"/>
      <c r="L337" s="384"/>
      <c r="M337" s="303"/>
      <c r="N337" s="382"/>
      <c r="O337" s="383"/>
      <c r="P337" s="383"/>
      <c r="Q337" s="384"/>
      <c r="R337" s="303"/>
      <c r="S337" s="164"/>
      <c r="T337" s="275"/>
    </row>
    <row r="338" spans="2:21" ht="27.75" customHeight="1">
      <c r="B338" s="275"/>
      <c r="C338" s="373"/>
      <c r="D338" s="374"/>
      <c r="E338" s="375"/>
      <c r="F338" s="298" t="s">
        <v>252</v>
      </c>
      <c r="G338" s="299"/>
      <c r="H338" s="216" t="str">
        <f>IF(COUNT(H339:H343)=0,"",SUM(H339:H343))</f>
        <v/>
      </c>
      <c r="I338" s="216" t="str">
        <f>IF(COUNT(I339:I343)=0,"",SUM(I339:I343))</f>
        <v/>
      </c>
      <c r="J338" s="382"/>
      <c r="K338" s="383"/>
      <c r="L338" s="384"/>
      <c r="M338" s="216" t="str">
        <f>IF(COUNT(M339:M343)=0,"",SUM(M339:M343))</f>
        <v/>
      </c>
      <c r="N338" s="382"/>
      <c r="O338" s="383"/>
      <c r="P338" s="383"/>
      <c r="Q338" s="384"/>
      <c r="R338" s="216" t="str">
        <f>IF(COUNT(R339:R343)=0,"",SUM(R339:R343))</f>
        <v/>
      </c>
      <c r="S338" s="168"/>
      <c r="T338" s="275"/>
      <c r="U338" s="225" t="s">
        <v>414</v>
      </c>
    </row>
    <row r="339" spans="2:21" ht="27.75" customHeight="1">
      <c r="B339" s="275"/>
      <c r="C339" s="373"/>
      <c r="D339" s="374"/>
      <c r="E339" s="375"/>
      <c r="F339" s="298"/>
      <c r="G339" s="300" t="s">
        <v>253</v>
      </c>
      <c r="H339" s="303"/>
      <c r="I339" s="303"/>
      <c r="J339" s="382"/>
      <c r="K339" s="383"/>
      <c r="L339" s="384"/>
      <c r="M339" s="303"/>
      <c r="N339" s="382"/>
      <c r="O339" s="383"/>
      <c r="P339" s="383"/>
      <c r="Q339" s="384"/>
      <c r="R339" s="303"/>
      <c r="S339" s="164"/>
      <c r="T339" s="275"/>
    </row>
    <row r="340" spans="2:21" ht="27.75" customHeight="1">
      <c r="B340" s="275"/>
      <c r="C340" s="373"/>
      <c r="D340" s="374"/>
      <c r="E340" s="375"/>
      <c r="F340" s="298"/>
      <c r="G340" s="300" t="s">
        <v>254</v>
      </c>
      <c r="H340" s="303"/>
      <c r="I340" s="303"/>
      <c r="J340" s="382"/>
      <c r="K340" s="383"/>
      <c r="L340" s="384"/>
      <c r="M340" s="303"/>
      <c r="N340" s="382"/>
      <c r="O340" s="383"/>
      <c r="P340" s="383"/>
      <c r="Q340" s="384"/>
      <c r="R340" s="303"/>
      <c r="S340" s="164"/>
      <c r="T340" s="275"/>
    </row>
    <row r="341" spans="2:21" ht="27.75" customHeight="1">
      <c r="B341" s="275"/>
      <c r="C341" s="373"/>
      <c r="D341" s="374"/>
      <c r="E341" s="375"/>
      <c r="F341" s="298"/>
      <c r="G341" s="300" t="s">
        <v>255</v>
      </c>
      <c r="H341" s="303"/>
      <c r="I341" s="303"/>
      <c r="J341" s="382"/>
      <c r="K341" s="383"/>
      <c r="L341" s="384"/>
      <c r="M341" s="303"/>
      <c r="N341" s="382"/>
      <c r="O341" s="383"/>
      <c r="P341" s="383"/>
      <c r="Q341" s="384"/>
      <c r="R341" s="303"/>
      <c r="S341" s="164"/>
      <c r="T341" s="275"/>
    </row>
    <row r="342" spans="2:21" ht="27.75" customHeight="1">
      <c r="B342" s="275"/>
      <c r="C342" s="373"/>
      <c r="D342" s="374"/>
      <c r="E342" s="375"/>
      <c r="F342" s="298"/>
      <c r="G342" s="300" t="s">
        <v>36</v>
      </c>
      <c r="H342" s="303"/>
      <c r="I342" s="303"/>
      <c r="J342" s="382"/>
      <c r="K342" s="383"/>
      <c r="L342" s="384"/>
      <c r="M342" s="303"/>
      <c r="N342" s="382"/>
      <c r="O342" s="383"/>
      <c r="P342" s="383"/>
      <c r="Q342" s="384"/>
      <c r="R342" s="303"/>
      <c r="S342" s="164"/>
      <c r="T342" s="275"/>
    </row>
    <row r="343" spans="2:21" ht="27.75" customHeight="1">
      <c r="B343" s="275"/>
      <c r="C343" s="373"/>
      <c r="D343" s="374"/>
      <c r="E343" s="375"/>
      <c r="F343" s="298"/>
      <c r="G343" s="300" t="s">
        <v>256</v>
      </c>
      <c r="H343" s="303"/>
      <c r="I343" s="303"/>
      <c r="J343" s="382"/>
      <c r="K343" s="383"/>
      <c r="L343" s="384"/>
      <c r="M343" s="303"/>
      <c r="N343" s="382"/>
      <c r="O343" s="383"/>
      <c r="P343" s="383"/>
      <c r="Q343" s="384"/>
      <c r="R343" s="303"/>
      <c r="S343" s="164"/>
      <c r="T343" s="275"/>
    </row>
    <row r="344" spans="2:21" ht="27.75" customHeight="1">
      <c r="B344" s="275"/>
      <c r="C344" s="373"/>
      <c r="D344" s="374"/>
      <c r="E344" s="375"/>
      <c r="F344" s="287" t="s">
        <v>257</v>
      </c>
      <c r="G344" s="291"/>
      <c r="H344" s="303"/>
      <c r="I344" s="303"/>
      <c r="J344" s="382"/>
      <c r="K344" s="383"/>
      <c r="L344" s="384"/>
      <c r="M344" s="303"/>
      <c r="N344" s="382"/>
      <c r="O344" s="383"/>
      <c r="P344" s="383"/>
      <c r="Q344" s="384"/>
      <c r="R344" s="303"/>
      <c r="S344" s="164"/>
      <c r="T344" s="275"/>
    </row>
    <row r="345" spans="2:21" ht="27.75" customHeight="1">
      <c r="B345" s="275"/>
      <c r="C345" s="376"/>
      <c r="D345" s="377"/>
      <c r="E345" s="378"/>
      <c r="F345" s="287" t="s">
        <v>258</v>
      </c>
      <c r="G345" s="291"/>
      <c r="H345" s="216" t="str">
        <f>IF(COUNT(H327,H330,H337,H338,H344)=0,"",SUM(H327,H330,H337,H338,H344))</f>
        <v/>
      </c>
      <c r="I345" s="216" t="str">
        <f>IF(COUNT(I327,I330,I337,I338,I344)=0,"",SUM(I327,I330,I337,I338,I344))</f>
        <v/>
      </c>
      <c r="J345" s="385"/>
      <c r="K345" s="386"/>
      <c r="L345" s="387"/>
      <c r="M345" s="216" t="str">
        <f>IF(COUNT(M327,M330,M337,M338,M344)=0,"",SUM(M327,M330,M337,M338,M344))</f>
        <v/>
      </c>
      <c r="N345" s="385"/>
      <c r="O345" s="386"/>
      <c r="P345" s="386"/>
      <c r="Q345" s="387"/>
      <c r="R345" s="216" t="str">
        <f>IF(COUNT(R327,R330,R337,R338,R344)=0,"",SUM(R327,R330,R337,R338,R344))</f>
        <v/>
      </c>
      <c r="S345" s="168"/>
      <c r="T345" s="275"/>
      <c r="U345" s="225" t="s">
        <v>414</v>
      </c>
    </row>
    <row r="346" spans="2:21" ht="18" customHeight="1">
      <c r="B346" s="275"/>
      <c r="C346" s="302" t="s">
        <v>261</v>
      </c>
      <c r="D346" s="275"/>
      <c r="E346" s="275"/>
      <c r="F346" s="275"/>
      <c r="G346" s="275"/>
      <c r="H346" s="275"/>
      <c r="I346" s="275"/>
      <c r="J346" s="275"/>
      <c r="K346" s="275"/>
      <c r="L346" s="275"/>
      <c r="M346" s="275"/>
      <c r="N346" s="275"/>
      <c r="O346" s="275"/>
      <c r="P346" s="275"/>
      <c r="Q346" s="275"/>
      <c r="R346" s="275"/>
      <c r="S346" s="275"/>
      <c r="T346" s="275"/>
    </row>
    <row r="347" spans="2:21" ht="18" customHeight="1">
      <c r="B347" s="275"/>
      <c r="C347" s="14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275"/>
      <c r="T347" s="275"/>
    </row>
    <row r="348" spans="2:21" ht="18" customHeight="1">
      <c r="B348" s="275"/>
      <c r="C348" s="14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275"/>
      <c r="T348" s="275"/>
    </row>
    <row r="349" spans="2:21" ht="18" customHeight="1">
      <c r="B349" s="275"/>
      <c r="C349" s="14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275"/>
      <c r="T349" s="275"/>
    </row>
    <row r="350" spans="2:21" ht="18" customHeight="1">
      <c r="B350" s="275"/>
      <c r="C350" s="14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275"/>
      <c r="T350" s="275"/>
    </row>
    <row r="351" spans="2:21" ht="18" customHeight="1">
      <c r="B351" s="275"/>
      <c r="C351" s="14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275"/>
      <c r="T351" s="275"/>
    </row>
    <row r="352" spans="2:21" ht="18" customHeight="1">
      <c r="B352" s="275"/>
      <c r="C352" s="14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275"/>
      <c r="T352" s="275"/>
    </row>
    <row r="353" spans="2:21" ht="18" customHeight="1">
      <c r="B353" s="275"/>
      <c r="C353" s="14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275"/>
      <c r="T353" s="275"/>
    </row>
    <row r="354" spans="2:21" ht="18" customHeight="1">
      <c r="B354" s="275"/>
      <c r="C354" s="14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275"/>
      <c r="T354" s="275"/>
    </row>
    <row r="355" spans="2:21" ht="18" customHeight="1">
      <c r="B355" s="275"/>
      <c r="C355" s="14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275"/>
      <c r="T355" s="275"/>
    </row>
    <row r="356" spans="2:21" ht="18" customHeight="1">
      <c r="B356" s="275"/>
      <c r="C356" s="275"/>
      <c r="D356" s="275"/>
      <c r="E356" s="275"/>
      <c r="F356" s="275"/>
      <c r="G356" s="275"/>
      <c r="H356" s="275"/>
      <c r="I356" s="275"/>
      <c r="J356" s="275"/>
      <c r="K356" s="275"/>
      <c r="L356" s="275"/>
      <c r="M356" s="275"/>
      <c r="N356" s="275"/>
      <c r="O356" s="275"/>
      <c r="P356" s="275"/>
      <c r="Q356" s="275"/>
      <c r="R356" s="275"/>
      <c r="S356" s="275"/>
      <c r="T356" s="275"/>
    </row>
    <row r="357" spans="2:21" ht="27.75" customHeight="1">
      <c r="B357" s="275"/>
      <c r="C357" s="275" t="s">
        <v>25</v>
      </c>
      <c r="D357" s="275"/>
      <c r="E357" s="275"/>
      <c r="F357" s="275"/>
      <c r="G357" s="275"/>
      <c r="H357" s="275"/>
      <c r="I357" s="275"/>
      <c r="J357" s="275"/>
      <c r="K357" s="275"/>
      <c r="L357" s="275"/>
      <c r="M357" s="275"/>
      <c r="N357" s="275"/>
      <c r="O357" s="275"/>
      <c r="P357" s="275"/>
      <c r="Q357" s="275"/>
      <c r="R357" s="275"/>
      <c r="S357" s="275"/>
      <c r="T357" s="275"/>
    </row>
    <row r="358" spans="2:21" ht="27.75" customHeight="1">
      <c r="B358" s="275"/>
      <c r="C358" s="275" t="s">
        <v>26</v>
      </c>
      <c r="D358" s="275"/>
      <c r="E358" s="275"/>
      <c r="F358" s="275"/>
      <c r="G358" s="275"/>
      <c r="H358" s="275"/>
      <c r="I358" s="275"/>
      <c r="J358" s="275"/>
      <c r="K358" s="275"/>
      <c r="L358" s="275"/>
      <c r="M358" s="275"/>
      <c r="N358" s="275"/>
      <c r="O358" s="275"/>
      <c r="P358" s="275"/>
      <c r="Q358" s="275"/>
      <c r="R358" s="275"/>
      <c r="S358" s="275"/>
      <c r="T358" s="275"/>
    </row>
    <row r="359" spans="2:21" ht="27.75" customHeight="1">
      <c r="B359" s="275"/>
      <c r="C359" s="278" t="s">
        <v>27</v>
      </c>
      <c r="D359" s="279"/>
      <c r="E359" s="279"/>
      <c r="F359" s="279"/>
      <c r="G359" s="279"/>
      <c r="H359" s="279"/>
      <c r="I359" s="279"/>
      <c r="J359" s="279"/>
      <c r="K359" s="279"/>
      <c r="L359" s="275"/>
      <c r="M359" s="275"/>
      <c r="N359" s="275"/>
      <c r="O359" s="275"/>
      <c r="P359" s="275"/>
      <c r="Q359" s="275"/>
      <c r="R359" s="275"/>
      <c r="S359" s="275"/>
      <c r="T359" s="275"/>
    </row>
    <row r="360" spans="2:21" ht="27.75" customHeight="1">
      <c r="B360" s="275"/>
      <c r="C360" s="280" t="s">
        <v>28</v>
      </c>
      <c r="D360" s="275"/>
      <c r="E360" s="275"/>
      <c r="F360" s="281" t="s">
        <v>377</v>
      </c>
      <c r="G360" s="275" t="s">
        <v>449</v>
      </c>
      <c r="H360" s="275"/>
      <c r="I360" s="275"/>
      <c r="J360" s="275"/>
      <c r="K360" s="275"/>
      <c r="L360" s="275"/>
      <c r="M360" s="275"/>
      <c r="N360" s="275"/>
      <c r="O360" s="275"/>
      <c r="P360" s="275"/>
      <c r="Q360" s="275"/>
      <c r="R360" s="282" t="s">
        <v>29</v>
      </c>
      <c r="S360" s="282"/>
      <c r="T360" s="275"/>
    </row>
    <row r="361" spans="2:21" ht="27.75" customHeight="1">
      <c r="B361" s="275"/>
      <c r="C361" s="348" t="s">
        <v>472</v>
      </c>
      <c r="D361" s="349"/>
      <c r="E361" s="349"/>
      <c r="F361" s="349"/>
      <c r="G361" s="350"/>
      <c r="H361" s="283">
        <f>$H$7</f>
        <v>42005</v>
      </c>
      <c r="I361" s="283">
        <f>$I$7</f>
        <v>42370</v>
      </c>
      <c r="J361" s="283">
        <f>$J$7</f>
        <v>42736</v>
      </c>
      <c r="K361" s="283">
        <f>$K$7</f>
        <v>43101</v>
      </c>
      <c r="L361" s="283">
        <f>$L$7</f>
        <v>43466</v>
      </c>
      <c r="M361" s="283">
        <f>$M$7</f>
        <v>43831</v>
      </c>
      <c r="N361" s="283">
        <f>$N$7</f>
        <v>44197</v>
      </c>
      <c r="O361" s="283">
        <f>$O$7</f>
        <v>44562</v>
      </c>
      <c r="P361" s="283">
        <f>$P$7</f>
        <v>44927</v>
      </c>
      <c r="Q361" s="283">
        <f>$Q$7</f>
        <v>45292</v>
      </c>
      <c r="R361" s="283">
        <f>$R$7</f>
        <v>45658</v>
      </c>
      <c r="S361" s="284"/>
      <c r="T361" s="275"/>
    </row>
    <row r="362" spans="2:21" ht="27.75" customHeight="1">
      <c r="B362" s="275"/>
      <c r="C362" s="351"/>
      <c r="D362" s="352"/>
      <c r="E362" s="352"/>
      <c r="F362" s="352"/>
      <c r="G362" s="353"/>
      <c r="H362" s="285" t="s">
        <v>30</v>
      </c>
      <c r="I362" s="285"/>
      <c r="J362" s="285"/>
      <c r="K362" s="285"/>
      <c r="L362" s="285"/>
      <c r="M362" s="285"/>
      <c r="N362" s="285"/>
      <c r="O362" s="285"/>
      <c r="P362" s="285"/>
      <c r="Q362" s="285"/>
      <c r="R362" s="285"/>
      <c r="S362" s="286"/>
      <c r="T362" s="275"/>
    </row>
    <row r="363" spans="2:21" ht="27.75" customHeight="1">
      <c r="B363" s="275"/>
      <c r="C363" s="360" t="s">
        <v>0</v>
      </c>
      <c r="D363" s="367" t="s">
        <v>31</v>
      </c>
      <c r="E363" s="287" t="s">
        <v>228</v>
      </c>
      <c r="F363" s="288"/>
      <c r="G363" s="289"/>
      <c r="H363" s="303"/>
      <c r="I363" s="213" t="str">
        <f>IF(COUNT('様式32第3表(指定)'!M280)=0,"",'様式32第3表(指定)'!M280)</f>
        <v/>
      </c>
      <c r="J363" s="303"/>
      <c r="K363" s="303"/>
      <c r="L363" s="303"/>
      <c r="M363" s="303"/>
      <c r="N363" s="303"/>
      <c r="O363" s="303"/>
      <c r="P363" s="303"/>
      <c r="Q363" s="303"/>
      <c r="R363" s="303"/>
      <c r="S363" s="164"/>
      <c r="T363" s="275"/>
      <c r="U363" s="225" t="s">
        <v>558</v>
      </c>
    </row>
    <row r="364" spans="2:21" ht="27.75" customHeight="1">
      <c r="B364" s="275"/>
      <c r="C364" s="361"/>
      <c r="D364" s="368"/>
      <c r="E364" s="287" t="s">
        <v>227</v>
      </c>
      <c r="F364" s="288"/>
      <c r="G364" s="289"/>
      <c r="H364" s="303"/>
      <c r="I364" s="213" t="str">
        <f>IF(COUNT('様式32第3表(指定)'!M282)=0,"",'様式32第3表(指定)'!M282)</f>
        <v/>
      </c>
      <c r="J364" s="303"/>
      <c r="K364" s="303"/>
      <c r="L364" s="303"/>
      <c r="M364" s="303"/>
      <c r="N364" s="303"/>
      <c r="O364" s="303"/>
      <c r="P364" s="303"/>
      <c r="Q364" s="303"/>
      <c r="R364" s="303"/>
      <c r="S364" s="164"/>
      <c r="T364" s="275"/>
      <c r="U364" s="225" t="s">
        <v>558</v>
      </c>
    </row>
    <row r="365" spans="2:21" ht="27.75" customHeight="1">
      <c r="B365" s="275"/>
      <c r="C365" s="361"/>
      <c r="D365" s="368"/>
      <c r="E365" s="287" t="s">
        <v>226</v>
      </c>
      <c r="F365" s="288"/>
      <c r="G365" s="289"/>
      <c r="H365" s="303"/>
      <c r="I365" s="213" t="str">
        <f>IF(COUNT('様式32第3表(指定)'!M284)=0,"",'様式32第3表(指定)'!M284)</f>
        <v/>
      </c>
      <c r="J365" s="303"/>
      <c r="K365" s="303"/>
      <c r="L365" s="303"/>
      <c r="M365" s="303"/>
      <c r="N365" s="303"/>
      <c r="O365" s="303"/>
      <c r="P365" s="303"/>
      <c r="Q365" s="303"/>
      <c r="R365" s="303"/>
      <c r="S365" s="164"/>
      <c r="T365" s="275"/>
      <c r="U365" s="225" t="s">
        <v>558</v>
      </c>
    </row>
    <row r="366" spans="2:21" ht="27.75" customHeight="1">
      <c r="B366" s="275"/>
      <c r="C366" s="361"/>
      <c r="D366" s="368"/>
      <c r="E366" s="287" t="s">
        <v>225</v>
      </c>
      <c r="F366" s="288"/>
      <c r="G366" s="289"/>
      <c r="H366" s="303"/>
      <c r="I366" s="213" t="str">
        <f>IF(COUNT('様式32第3表(指定)'!M286)=0,"",'様式32第3表(指定)'!M286)</f>
        <v/>
      </c>
      <c r="J366" s="303"/>
      <c r="K366" s="303"/>
      <c r="L366" s="303"/>
      <c r="M366" s="303"/>
      <c r="N366" s="303"/>
      <c r="O366" s="303"/>
      <c r="P366" s="303"/>
      <c r="Q366" s="303"/>
      <c r="R366" s="303"/>
      <c r="S366" s="164"/>
      <c r="T366" s="275"/>
      <c r="U366" s="225" t="s">
        <v>558</v>
      </c>
    </row>
    <row r="367" spans="2:21" ht="27.75" customHeight="1">
      <c r="B367" s="275"/>
      <c r="C367" s="361"/>
      <c r="D367" s="369"/>
      <c r="E367" s="287" t="s">
        <v>229</v>
      </c>
      <c r="F367" s="288"/>
      <c r="G367" s="289"/>
      <c r="H367" s="213" t="str">
        <f>IF(COUNT(H363:H366)=0,"",SUM(H363:H366))</f>
        <v/>
      </c>
      <c r="I367" s="213" t="str">
        <f t="shared" ref="I367:R367" si="30">IF(COUNT(I363:I366)=0,"",SUM(I363:I366))</f>
        <v/>
      </c>
      <c r="J367" s="213" t="str">
        <f t="shared" si="30"/>
        <v/>
      </c>
      <c r="K367" s="213" t="str">
        <f t="shared" si="30"/>
        <v/>
      </c>
      <c r="L367" s="213" t="str">
        <f t="shared" si="30"/>
        <v/>
      </c>
      <c r="M367" s="213" t="str">
        <f t="shared" si="30"/>
        <v/>
      </c>
      <c r="N367" s="213" t="str">
        <f t="shared" si="30"/>
        <v/>
      </c>
      <c r="O367" s="213" t="str">
        <f t="shared" si="30"/>
        <v/>
      </c>
      <c r="P367" s="213" t="str">
        <f t="shared" si="30"/>
        <v/>
      </c>
      <c r="Q367" s="213" t="str">
        <f t="shared" si="30"/>
        <v/>
      </c>
      <c r="R367" s="213" t="str">
        <f t="shared" si="30"/>
        <v/>
      </c>
      <c r="S367" s="165"/>
      <c r="T367" s="275"/>
      <c r="U367" s="225" t="s">
        <v>414</v>
      </c>
    </row>
    <row r="368" spans="2:21" ht="27.75" customHeight="1">
      <c r="B368" s="275"/>
      <c r="C368" s="361"/>
      <c r="D368" s="360" t="s">
        <v>1</v>
      </c>
      <c r="E368" s="287" t="s">
        <v>230</v>
      </c>
      <c r="F368" s="290"/>
      <c r="G368" s="291"/>
      <c r="H368" s="303"/>
      <c r="I368" s="213" t="str">
        <f>'様式第32第8表(指定１)_受電'!H321</f>
        <v/>
      </c>
      <c r="J368" s="213" t="str">
        <f>'様式第32第8表(指定１)_受電'!I321</f>
        <v/>
      </c>
      <c r="K368" s="213" t="str">
        <f>'様式第32第8表(指定１)_受電'!J321</f>
        <v/>
      </c>
      <c r="L368" s="213" t="str">
        <f>'様式第32第8表(指定１)_受電'!K321</f>
        <v/>
      </c>
      <c r="M368" s="213" t="str">
        <f>'様式第32第8表(指定１)_受電'!L321</f>
        <v/>
      </c>
      <c r="N368" s="213" t="str">
        <f>'様式第32第8表(指定１)_受電'!M321</f>
        <v/>
      </c>
      <c r="O368" s="213" t="str">
        <f>'様式第32第8表(指定１)_受電'!N321</f>
        <v/>
      </c>
      <c r="P368" s="213" t="str">
        <f>'様式第32第8表(指定１)_受電'!O321</f>
        <v/>
      </c>
      <c r="Q368" s="213" t="str">
        <f>'様式第32第8表(指定１)_受電'!P321</f>
        <v/>
      </c>
      <c r="R368" s="213" t="str">
        <f>'様式第32第8表(指定１)_受電'!Q321</f>
        <v/>
      </c>
      <c r="S368" s="164"/>
      <c r="T368" s="275"/>
      <c r="U368" s="225" t="s">
        <v>471</v>
      </c>
    </row>
    <row r="369" spans="2:21" ht="27.75" customHeight="1">
      <c r="B369" s="275"/>
      <c r="C369" s="361"/>
      <c r="D369" s="361"/>
      <c r="E369" s="287" t="s">
        <v>232</v>
      </c>
      <c r="F369" s="290"/>
      <c r="G369" s="291"/>
      <c r="H369" s="303"/>
      <c r="I369" s="213" t="str">
        <f>'様式第32第8表(指定１)_受電'!H329</f>
        <v/>
      </c>
      <c r="J369" s="213" t="str">
        <f>'様式第32第8表(指定１)_受電'!I329</f>
        <v/>
      </c>
      <c r="K369" s="213" t="str">
        <f>'様式第32第8表(指定１)_受電'!J329</f>
        <v/>
      </c>
      <c r="L369" s="213" t="str">
        <f>'様式第32第8表(指定１)_受電'!K329</f>
        <v/>
      </c>
      <c r="M369" s="213" t="str">
        <f>'様式第32第8表(指定１)_受電'!L329</f>
        <v/>
      </c>
      <c r="N369" s="213" t="str">
        <f>'様式第32第8表(指定１)_受電'!M329</f>
        <v/>
      </c>
      <c r="O369" s="213" t="str">
        <f>'様式第32第8表(指定１)_受電'!N329</f>
        <v/>
      </c>
      <c r="P369" s="213" t="str">
        <f>'様式第32第8表(指定１)_受電'!O329</f>
        <v/>
      </c>
      <c r="Q369" s="213" t="str">
        <f>'様式第32第8表(指定１)_受電'!P329</f>
        <v/>
      </c>
      <c r="R369" s="213" t="str">
        <f>'様式第32第8表(指定１)_受電'!Q329</f>
        <v/>
      </c>
      <c r="S369" s="164"/>
      <c r="T369" s="275"/>
      <c r="U369" s="225" t="s">
        <v>471</v>
      </c>
    </row>
    <row r="370" spans="2:21" ht="27.75" customHeight="1">
      <c r="B370" s="275"/>
      <c r="C370" s="361"/>
      <c r="D370" s="361"/>
      <c r="E370" s="287" t="s">
        <v>231</v>
      </c>
      <c r="F370" s="290"/>
      <c r="G370" s="291"/>
      <c r="H370" s="303"/>
      <c r="I370" s="213" t="str">
        <f>'様式第32第8表(指定１)_受電'!H337</f>
        <v/>
      </c>
      <c r="J370" s="213" t="str">
        <f>'様式第32第8表(指定１)_受電'!I337</f>
        <v/>
      </c>
      <c r="K370" s="213" t="str">
        <f>'様式第32第8表(指定１)_受電'!J337</f>
        <v/>
      </c>
      <c r="L370" s="213" t="str">
        <f>'様式第32第8表(指定１)_受電'!K337</f>
        <v/>
      </c>
      <c r="M370" s="213" t="str">
        <f>'様式第32第8表(指定１)_受電'!L337</f>
        <v/>
      </c>
      <c r="N370" s="213" t="str">
        <f>'様式第32第8表(指定１)_受電'!M337</f>
        <v/>
      </c>
      <c r="O370" s="213" t="str">
        <f>'様式第32第8表(指定１)_受電'!N337</f>
        <v/>
      </c>
      <c r="P370" s="213" t="str">
        <f>'様式第32第8表(指定１)_受電'!O337</f>
        <v/>
      </c>
      <c r="Q370" s="213" t="str">
        <f>'様式第32第8表(指定１)_受電'!P337</f>
        <v/>
      </c>
      <c r="R370" s="213" t="str">
        <f>'様式第32第8表(指定１)_受電'!Q337</f>
        <v/>
      </c>
      <c r="S370" s="164"/>
      <c r="T370" s="275"/>
      <c r="U370" s="225" t="s">
        <v>471</v>
      </c>
    </row>
    <row r="371" spans="2:21" ht="27.75" customHeight="1">
      <c r="B371" s="275"/>
      <c r="C371" s="361"/>
      <c r="D371" s="361"/>
      <c r="E371" s="363" t="s">
        <v>233</v>
      </c>
      <c r="F371" s="364"/>
      <c r="G371" s="291" t="s">
        <v>234</v>
      </c>
      <c r="H371" s="303"/>
      <c r="I371" s="213"/>
      <c r="J371" s="213"/>
      <c r="K371" s="213"/>
      <c r="L371" s="213"/>
      <c r="M371" s="213"/>
      <c r="N371" s="213"/>
      <c r="O371" s="213"/>
      <c r="P371" s="213"/>
      <c r="Q371" s="213"/>
      <c r="R371" s="213"/>
      <c r="S371" s="164"/>
      <c r="T371" s="275"/>
    </row>
    <row r="372" spans="2:21" ht="27.75" customHeight="1">
      <c r="B372" s="275"/>
      <c r="C372" s="361"/>
      <c r="D372" s="362"/>
      <c r="E372" s="365"/>
      <c r="F372" s="366"/>
      <c r="G372" s="291" t="s">
        <v>233</v>
      </c>
      <c r="H372" s="303"/>
      <c r="I372" s="213" t="str">
        <f>'様式第32第8表(指定１)_受電'!H345</f>
        <v/>
      </c>
      <c r="J372" s="213" t="str">
        <f>'様式第32第8表(指定１)_受電'!I345</f>
        <v/>
      </c>
      <c r="K372" s="213" t="str">
        <f>'様式第32第8表(指定１)_受電'!J345</f>
        <v/>
      </c>
      <c r="L372" s="213" t="str">
        <f>'様式第32第8表(指定１)_受電'!K345</f>
        <v/>
      </c>
      <c r="M372" s="213" t="str">
        <f>'様式第32第8表(指定１)_受電'!L345</f>
        <v/>
      </c>
      <c r="N372" s="213" t="str">
        <f>'様式第32第8表(指定１)_受電'!M345</f>
        <v/>
      </c>
      <c r="O372" s="213" t="str">
        <f>'様式第32第8表(指定１)_受電'!N345</f>
        <v/>
      </c>
      <c r="P372" s="213" t="str">
        <f>'様式第32第8表(指定１)_受電'!O345</f>
        <v/>
      </c>
      <c r="Q372" s="213" t="str">
        <f>'様式第32第8表(指定１)_受電'!P345</f>
        <v/>
      </c>
      <c r="R372" s="213" t="str">
        <f>'様式第32第8表(指定１)_受電'!Q345</f>
        <v/>
      </c>
      <c r="S372" s="164"/>
      <c r="T372" s="275"/>
      <c r="U372" s="225" t="s">
        <v>471</v>
      </c>
    </row>
    <row r="373" spans="2:21" ht="27.75" customHeight="1">
      <c r="B373" s="275"/>
      <c r="C373" s="361"/>
      <c r="D373" s="287" t="s">
        <v>235</v>
      </c>
      <c r="E373" s="290"/>
      <c r="F373" s="290"/>
      <c r="G373" s="291"/>
      <c r="H373" s="213"/>
      <c r="I373" s="213"/>
      <c r="J373" s="213"/>
      <c r="K373" s="213"/>
      <c r="L373" s="213"/>
      <c r="M373" s="213"/>
      <c r="N373" s="213"/>
      <c r="O373" s="213"/>
      <c r="P373" s="213"/>
      <c r="Q373" s="213"/>
      <c r="R373" s="213"/>
      <c r="S373" s="164"/>
      <c r="T373" s="275"/>
    </row>
    <row r="374" spans="2:21" ht="27.75" customHeight="1">
      <c r="B374" s="275"/>
      <c r="C374" s="361"/>
      <c r="D374" s="287" t="s">
        <v>229</v>
      </c>
      <c r="E374" s="290"/>
      <c r="F374" s="290"/>
      <c r="G374" s="290"/>
      <c r="H374" s="262" t="str">
        <f>IF(COUNT(H367:H373)=0,"",SUM(H367:H373))</f>
        <v/>
      </c>
      <c r="I374" s="262" t="str">
        <f t="shared" ref="I374:R374" si="31">IF(COUNT(I367:I373)=0,"",SUM(I367:I373))</f>
        <v/>
      </c>
      <c r="J374" s="262" t="str">
        <f t="shared" si="31"/>
        <v/>
      </c>
      <c r="K374" s="262" t="str">
        <f t="shared" si="31"/>
        <v/>
      </c>
      <c r="L374" s="262" t="str">
        <f t="shared" si="31"/>
        <v/>
      </c>
      <c r="M374" s="262" t="str">
        <f t="shared" si="31"/>
        <v/>
      </c>
      <c r="N374" s="262" t="str">
        <f t="shared" si="31"/>
        <v/>
      </c>
      <c r="O374" s="262" t="str">
        <f t="shared" si="31"/>
        <v/>
      </c>
      <c r="P374" s="262" t="str">
        <f t="shared" si="31"/>
        <v/>
      </c>
      <c r="Q374" s="262" t="str">
        <f t="shared" si="31"/>
        <v/>
      </c>
      <c r="R374" s="262" t="str">
        <f t="shared" si="31"/>
        <v/>
      </c>
      <c r="S374" s="218"/>
      <c r="T374" s="275"/>
      <c r="U374" s="225" t="s">
        <v>414</v>
      </c>
    </row>
    <row r="375" spans="2:21" ht="27.75" customHeight="1">
      <c r="B375" s="275"/>
      <c r="C375" s="361"/>
      <c r="D375" s="287" t="s">
        <v>236</v>
      </c>
      <c r="E375" s="290"/>
      <c r="F375" s="290"/>
      <c r="G375" s="291"/>
      <c r="H375" s="213"/>
      <c r="I375" s="213"/>
      <c r="J375" s="213"/>
      <c r="K375" s="213"/>
      <c r="L375" s="213"/>
      <c r="M375" s="213"/>
      <c r="N375" s="213"/>
      <c r="O375" s="213"/>
      <c r="P375" s="213"/>
      <c r="Q375" s="213"/>
      <c r="R375" s="213"/>
      <c r="S375" s="165"/>
      <c r="T375" s="275"/>
    </row>
    <row r="376" spans="2:21" ht="27.75" customHeight="1">
      <c r="B376" s="275"/>
      <c r="C376" s="361"/>
      <c r="D376" s="287" t="s">
        <v>237</v>
      </c>
      <c r="E376" s="290"/>
      <c r="F376" s="290"/>
      <c r="G376" s="291"/>
      <c r="H376" s="262" t="str">
        <f t="shared" ref="H376" si="32">IF(COUNT(H374)=0,"",IF(COUNT(H378)=0,H374,H374-H378))</f>
        <v/>
      </c>
      <c r="I376" s="262" t="str">
        <f t="shared" ref="I376:R376" si="33">IF(COUNT(I374)=0,"",IF(COUNT(I378)=0,I374,I374-I378))</f>
        <v/>
      </c>
      <c r="J376" s="262" t="str">
        <f t="shared" si="33"/>
        <v/>
      </c>
      <c r="K376" s="262" t="str">
        <f t="shared" si="33"/>
        <v/>
      </c>
      <c r="L376" s="262" t="str">
        <f t="shared" si="33"/>
        <v/>
      </c>
      <c r="M376" s="262" t="str">
        <f t="shared" si="33"/>
        <v/>
      </c>
      <c r="N376" s="262" t="str">
        <f t="shared" si="33"/>
        <v/>
      </c>
      <c r="O376" s="262" t="str">
        <f t="shared" si="33"/>
        <v/>
      </c>
      <c r="P376" s="262" t="str">
        <f t="shared" si="33"/>
        <v/>
      </c>
      <c r="Q376" s="262" t="str">
        <f t="shared" si="33"/>
        <v/>
      </c>
      <c r="R376" s="262" t="str">
        <f t="shared" si="33"/>
        <v/>
      </c>
      <c r="S376" s="165"/>
      <c r="T376" s="275"/>
      <c r="U376" s="225" t="s">
        <v>414</v>
      </c>
    </row>
    <row r="377" spans="2:21" ht="27.75" customHeight="1">
      <c r="B377" s="275"/>
      <c r="C377" s="362"/>
      <c r="D377" s="292" t="s">
        <v>238</v>
      </c>
      <c r="E377" s="293"/>
      <c r="F377" s="293"/>
      <c r="G377" s="294"/>
      <c r="H377" s="303"/>
      <c r="I377" s="213" t="str">
        <f>IF(COUNT('様式32第3表(指定)'!M298)=0,"",'様式32第3表(指定)'!M298)</f>
        <v/>
      </c>
      <c r="J377" s="303"/>
      <c r="K377" s="303"/>
      <c r="L377" s="303"/>
      <c r="M377" s="303"/>
      <c r="N377" s="303"/>
      <c r="O377" s="303"/>
      <c r="P377" s="303"/>
      <c r="Q377" s="303"/>
      <c r="R377" s="303"/>
      <c r="S377" s="165"/>
      <c r="T377" s="275"/>
      <c r="U377" s="225" t="s">
        <v>558</v>
      </c>
    </row>
    <row r="378" spans="2:21" ht="27.75" customHeight="1">
      <c r="B378" s="275"/>
      <c r="C378" s="287" t="s">
        <v>239</v>
      </c>
      <c r="D378" s="290"/>
      <c r="E378" s="290"/>
      <c r="F378" s="290"/>
      <c r="G378" s="291"/>
      <c r="H378" s="345"/>
      <c r="I378" s="263" t="str">
        <f>'様式第32第8表(指定１)_送電'!H347</f>
        <v/>
      </c>
      <c r="J378" s="263" t="str">
        <f>'様式第32第8表(指定１)_送電'!I347</f>
        <v/>
      </c>
      <c r="K378" s="263" t="str">
        <f>'様式第32第8表(指定１)_送電'!J347</f>
        <v/>
      </c>
      <c r="L378" s="263" t="str">
        <f>'様式第32第8表(指定１)_送電'!K347</f>
        <v/>
      </c>
      <c r="M378" s="263" t="str">
        <f>'様式第32第8表(指定１)_送電'!L347</f>
        <v/>
      </c>
      <c r="N378" s="263" t="str">
        <f>'様式第32第8表(指定１)_送電'!M347</f>
        <v/>
      </c>
      <c r="O378" s="263" t="str">
        <f>'様式第32第8表(指定１)_送電'!N347</f>
        <v/>
      </c>
      <c r="P378" s="263" t="str">
        <f>'様式第32第8表(指定１)_送電'!O347</f>
        <v/>
      </c>
      <c r="Q378" s="263" t="str">
        <f>'様式第32第8表(指定１)_送電'!P347</f>
        <v/>
      </c>
      <c r="R378" s="263" t="str">
        <f>'様式第32第8表(指定１)_送電'!Q347</f>
        <v/>
      </c>
      <c r="S378" s="164"/>
      <c r="T378" s="275"/>
      <c r="U378" s="225" t="s">
        <v>471</v>
      </c>
    </row>
    <row r="379" spans="2:21" ht="27.75" customHeight="1">
      <c r="B379" s="275"/>
      <c r="C379" s="354" t="s">
        <v>33</v>
      </c>
      <c r="D379" s="355"/>
      <c r="E379" s="355"/>
      <c r="F379" s="356"/>
      <c r="G379" s="291" t="s">
        <v>231</v>
      </c>
      <c r="H379" s="213"/>
      <c r="I379" s="213"/>
      <c r="J379" s="213"/>
      <c r="K379" s="213"/>
      <c r="L379" s="213"/>
      <c r="M379" s="213"/>
      <c r="N379" s="213"/>
      <c r="O379" s="213"/>
      <c r="P379" s="213"/>
      <c r="Q379" s="213"/>
      <c r="R379" s="213"/>
      <c r="S379" s="164"/>
      <c r="T379" s="275"/>
    </row>
    <row r="380" spans="2:21" ht="27.75" customHeight="1">
      <c r="B380" s="275"/>
      <c r="C380" s="357"/>
      <c r="D380" s="358"/>
      <c r="E380" s="358"/>
      <c r="F380" s="359"/>
      <c r="G380" s="291" t="s">
        <v>232</v>
      </c>
      <c r="H380" s="213"/>
      <c r="I380" s="213"/>
      <c r="J380" s="213"/>
      <c r="K380" s="213"/>
      <c r="L380" s="213"/>
      <c r="M380" s="213"/>
      <c r="N380" s="213"/>
      <c r="O380" s="213"/>
      <c r="P380" s="213"/>
      <c r="Q380" s="213"/>
      <c r="R380" s="213"/>
      <c r="S380" s="164"/>
      <c r="T380" s="275"/>
    </row>
    <row r="381" spans="2:21" ht="27.75" customHeight="1">
      <c r="B381" s="275"/>
      <c r="C381" s="287" t="s">
        <v>240</v>
      </c>
      <c r="D381" s="290"/>
      <c r="E381" s="290"/>
      <c r="F381" s="290"/>
      <c r="G381" s="290"/>
      <c r="H381" s="223"/>
      <c r="I381" s="223"/>
      <c r="J381" s="223"/>
      <c r="K381" s="223"/>
      <c r="L381" s="223"/>
      <c r="M381" s="223"/>
      <c r="N381" s="223"/>
      <c r="O381" s="223"/>
      <c r="P381" s="223"/>
      <c r="Q381" s="223"/>
      <c r="R381" s="223"/>
      <c r="S381" s="218"/>
      <c r="T381" s="275"/>
      <c r="U381" s="225"/>
    </row>
    <row r="382" spans="2:21" ht="27.75" customHeight="1">
      <c r="B382" s="275"/>
      <c r="C382" s="292" t="s">
        <v>241</v>
      </c>
      <c r="D382" s="293"/>
      <c r="E382" s="293"/>
      <c r="F382" s="293"/>
      <c r="G382" s="294"/>
      <c r="H382" s="264"/>
      <c r="I382" s="264"/>
      <c r="J382" s="264"/>
      <c r="K382" s="264"/>
      <c r="L382" s="264"/>
      <c r="M382" s="264"/>
      <c r="N382" s="264"/>
      <c r="O382" s="264"/>
      <c r="P382" s="264"/>
      <c r="Q382" s="264"/>
      <c r="R382" s="264"/>
      <c r="S382" s="169"/>
      <c r="T382" s="275"/>
      <c r="U382" s="225"/>
    </row>
    <row r="383" spans="2:21" ht="27.75" customHeight="1">
      <c r="B383" s="275"/>
      <c r="C383" s="295" t="s">
        <v>34</v>
      </c>
      <c r="D383" s="296"/>
      <c r="E383" s="296"/>
      <c r="F383" s="296"/>
      <c r="G383" s="297"/>
      <c r="H383" s="224"/>
      <c r="I383" s="224"/>
      <c r="J383" s="224"/>
      <c r="K383" s="224"/>
      <c r="L383" s="224"/>
      <c r="M383" s="224"/>
      <c r="N383" s="224"/>
      <c r="O383" s="224"/>
      <c r="P383" s="224"/>
      <c r="Q383" s="224"/>
      <c r="R383" s="224"/>
      <c r="S383" s="170"/>
      <c r="T383" s="275"/>
      <c r="U383" s="225"/>
    </row>
    <row r="384" spans="2:21" ht="27.75" customHeight="1">
      <c r="B384" s="275"/>
      <c r="C384" s="287" t="s">
        <v>242</v>
      </c>
      <c r="D384" s="290"/>
      <c r="E384" s="290"/>
      <c r="F384" s="290"/>
      <c r="G384" s="291"/>
      <c r="H384" s="214"/>
      <c r="I384" s="214"/>
      <c r="J384" s="214"/>
      <c r="K384" s="214"/>
      <c r="L384" s="214"/>
      <c r="M384" s="214"/>
      <c r="N384" s="214"/>
      <c r="O384" s="214"/>
      <c r="P384" s="214"/>
      <c r="Q384" s="214"/>
      <c r="R384" s="214"/>
      <c r="S384" s="165"/>
      <c r="T384" s="275"/>
    </row>
    <row r="385" spans="2:21" ht="27.75" customHeight="1">
      <c r="B385" s="275"/>
      <c r="C385" s="287" t="s">
        <v>243</v>
      </c>
      <c r="D385" s="290"/>
      <c r="E385" s="290"/>
      <c r="F385" s="290"/>
      <c r="G385" s="291"/>
      <c r="H385" s="215"/>
      <c r="I385" s="215"/>
      <c r="J385" s="215"/>
      <c r="K385" s="215"/>
      <c r="L385" s="215"/>
      <c r="M385" s="215"/>
      <c r="N385" s="215"/>
      <c r="O385" s="215"/>
      <c r="P385" s="215"/>
      <c r="Q385" s="215"/>
      <c r="R385" s="215"/>
      <c r="S385" s="166"/>
      <c r="T385" s="275"/>
    </row>
    <row r="386" spans="2:21" ht="27.75" customHeight="1">
      <c r="B386" s="275"/>
      <c r="C386" s="370" t="s">
        <v>259</v>
      </c>
      <c r="D386" s="371"/>
      <c r="E386" s="372"/>
      <c r="F386" s="298" t="s">
        <v>244</v>
      </c>
      <c r="G386" s="299"/>
      <c r="H386" s="216" t="str">
        <f>IF(COUNT(H387:H388)=0,"",SUM(H387:H388))</f>
        <v/>
      </c>
      <c r="I386" s="216" t="str">
        <f>IF(COUNT(I387:I388)=0,"",SUM(I387:I388))</f>
        <v/>
      </c>
      <c r="J386" s="379"/>
      <c r="K386" s="380"/>
      <c r="L386" s="381"/>
      <c r="M386" s="216" t="str">
        <f>IF(COUNT(M387:M388)=0,"",SUM(M387:M388))</f>
        <v/>
      </c>
      <c r="N386" s="379"/>
      <c r="O386" s="380"/>
      <c r="P386" s="380"/>
      <c r="Q386" s="381"/>
      <c r="R386" s="216" t="str">
        <f>IF(COUNT(R387:R388)=0,"",SUM(R387:R388))</f>
        <v/>
      </c>
      <c r="S386" s="168"/>
      <c r="T386" s="275"/>
      <c r="U386" s="225" t="s">
        <v>414</v>
      </c>
    </row>
    <row r="387" spans="2:21" ht="27.75" customHeight="1">
      <c r="B387" s="275"/>
      <c r="C387" s="373"/>
      <c r="D387" s="374"/>
      <c r="E387" s="375"/>
      <c r="F387" s="298"/>
      <c r="G387" s="300" t="s">
        <v>245</v>
      </c>
      <c r="H387" s="303"/>
      <c r="I387" s="303"/>
      <c r="J387" s="382"/>
      <c r="K387" s="383"/>
      <c r="L387" s="384"/>
      <c r="M387" s="303"/>
      <c r="N387" s="382"/>
      <c r="O387" s="383"/>
      <c r="P387" s="383"/>
      <c r="Q387" s="384"/>
      <c r="R387" s="303"/>
      <c r="S387" s="164"/>
      <c r="T387" s="275"/>
    </row>
    <row r="388" spans="2:21" ht="27.75" customHeight="1">
      <c r="B388" s="275"/>
      <c r="C388" s="373"/>
      <c r="D388" s="374"/>
      <c r="E388" s="375"/>
      <c r="F388" s="301"/>
      <c r="G388" s="300" t="s">
        <v>246</v>
      </c>
      <c r="H388" s="303"/>
      <c r="I388" s="303"/>
      <c r="J388" s="382"/>
      <c r="K388" s="383"/>
      <c r="L388" s="384"/>
      <c r="M388" s="303"/>
      <c r="N388" s="382"/>
      <c r="O388" s="383"/>
      <c r="P388" s="383"/>
      <c r="Q388" s="384"/>
      <c r="R388" s="303"/>
      <c r="S388" s="164"/>
      <c r="T388" s="275"/>
    </row>
    <row r="389" spans="2:21" ht="27.75" customHeight="1">
      <c r="B389" s="275"/>
      <c r="C389" s="373"/>
      <c r="D389" s="374"/>
      <c r="E389" s="375"/>
      <c r="F389" s="298" t="s">
        <v>247</v>
      </c>
      <c r="G389" s="299"/>
      <c r="H389" s="216" t="str">
        <f>IF(COUNT(H390:H395)=0,"",SUM(H390:H395))</f>
        <v/>
      </c>
      <c r="I389" s="216" t="str">
        <f>IF(COUNT(I390:I395)=0,"",SUM(I390:I395))</f>
        <v/>
      </c>
      <c r="J389" s="382"/>
      <c r="K389" s="383"/>
      <c r="L389" s="384"/>
      <c r="M389" s="216" t="str">
        <f>IF(COUNT(M390:M395)=0,"",SUM(M390:M395))</f>
        <v/>
      </c>
      <c r="N389" s="382"/>
      <c r="O389" s="383"/>
      <c r="P389" s="383"/>
      <c r="Q389" s="384"/>
      <c r="R389" s="216" t="str">
        <f>IF(COUNT(R390:R395)=0,"",SUM(R390:R395))</f>
        <v/>
      </c>
      <c r="S389" s="168"/>
      <c r="T389" s="275"/>
      <c r="U389" s="225" t="s">
        <v>414</v>
      </c>
    </row>
    <row r="390" spans="2:21" ht="27.75" customHeight="1">
      <c r="B390" s="275"/>
      <c r="C390" s="373"/>
      <c r="D390" s="374"/>
      <c r="E390" s="375"/>
      <c r="F390" s="298"/>
      <c r="G390" s="300" t="s">
        <v>248</v>
      </c>
      <c r="H390" s="303"/>
      <c r="I390" s="303"/>
      <c r="J390" s="382"/>
      <c r="K390" s="383"/>
      <c r="L390" s="384"/>
      <c r="M390" s="303"/>
      <c r="N390" s="382"/>
      <c r="O390" s="383"/>
      <c r="P390" s="383"/>
      <c r="Q390" s="384"/>
      <c r="R390" s="303"/>
      <c r="S390" s="164"/>
      <c r="T390" s="275"/>
    </row>
    <row r="391" spans="2:21" ht="27.75" customHeight="1">
      <c r="B391" s="275"/>
      <c r="C391" s="373"/>
      <c r="D391" s="374"/>
      <c r="E391" s="375"/>
      <c r="F391" s="298"/>
      <c r="G391" s="300" t="s">
        <v>249</v>
      </c>
      <c r="H391" s="303"/>
      <c r="I391" s="303"/>
      <c r="J391" s="382"/>
      <c r="K391" s="383"/>
      <c r="L391" s="384"/>
      <c r="M391" s="303"/>
      <c r="N391" s="382"/>
      <c r="O391" s="383"/>
      <c r="P391" s="383"/>
      <c r="Q391" s="384"/>
      <c r="R391" s="303"/>
      <c r="S391" s="164"/>
      <c r="T391" s="275"/>
    </row>
    <row r="392" spans="2:21" ht="27.75" customHeight="1">
      <c r="B392" s="275"/>
      <c r="C392" s="373"/>
      <c r="D392" s="374"/>
      <c r="E392" s="375"/>
      <c r="F392" s="298"/>
      <c r="G392" s="300" t="s">
        <v>250</v>
      </c>
      <c r="H392" s="303"/>
      <c r="I392" s="303"/>
      <c r="J392" s="382"/>
      <c r="K392" s="383"/>
      <c r="L392" s="384"/>
      <c r="M392" s="303"/>
      <c r="N392" s="382"/>
      <c r="O392" s="383"/>
      <c r="P392" s="383"/>
      <c r="Q392" s="384"/>
      <c r="R392" s="303"/>
      <c r="S392" s="164"/>
      <c r="T392" s="275"/>
    </row>
    <row r="393" spans="2:21" ht="27.75" customHeight="1">
      <c r="B393" s="275"/>
      <c r="C393" s="373"/>
      <c r="D393" s="374"/>
      <c r="E393" s="375"/>
      <c r="F393" s="298"/>
      <c r="G393" s="300" t="s">
        <v>251</v>
      </c>
      <c r="H393" s="303"/>
      <c r="I393" s="303"/>
      <c r="J393" s="382"/>
      <c r="K393" s="383"/>
      <c r="L393" s="384"/>
      <c r="M393" s="303"/>
      <c r="N393" s="382"/>
      <c r="O393" s="383"/>
      <c r="P393" s="383"/>
      <c r="Q393" s="384"/>
      <c r="R393" s="303"/>
      <c r="S393" s="164"/>
      <c r="T393" s="275"/>
    </row>
    <row r="394" spans="2:21" ht="27.75" customHeight="1">
      <c r="B394" s="275"/>
      <c r="C394" s="373"/>
      <c r="D394" s="374"/>
      <c r="E394" s="375"/>
      <c r="F394" s="298"/>
      <c r="G394" s="300" t="s">
        <v>2</v>
      </c>
      <c r="H394" s="303"/>
      <c r="I394" s="303"/>
      <c r="J394" s="382"/>
      <c r="K394" s="383"/>
      <c r="L394" s="384"/>
      <c r="M394" s="303"/>
      <c r="N394" s="382"/>
      <c r="O394" s="383"/>
      <c r="P394" s="383"/>
      <c r="Q394" s="384"/>
      <c r="R394" s="303"/>
      <c r="S394" s="164"/>
      <c r="T394" s="275"/>
    </row>
    <row r="395" spans="2:21" ht="27.75" customHeight="1">
      <c r="B395" s="275"/>
      <c r="C395" s="373"/>
      <c r="D395" s="374"/>
      <c r="E395" s="375"/>
      <c r="F395" s="298"/>
      <c r="G395" s="300" t="s">
        <v>35</v>
      </c>
      <c r="H395" s="303"/>
      <c r="I395" s="303"/>
      <c r="J395" s="382"/>
      <c r="K395" s="383"/>
      <c r="L395" s="384"/>
      <c r="M395" s="303"/>
      <c r="N395" s="382"/>
      <c r="O395" s="383"/>
      <c r="P395" s="383"/>
      <c r="Q395" s="384"/>
      <c r="R395" s="303"/>
      <c r="S395" s="164"/>
      <c r="T395" s="275"/>
    </row>
    <row r="396" spans="2:21" ht="27.75" customHeight="1">
      <c r="B396" s="275"/>
      <c r="C396" s="373"/>
      <c r="D396" s="374"/>
      <c r="E396" s="375"/>
      <c r="F396" s="287" t="s">
        <v>362</v>
      </c>
      <c r="G396" s="297"/>
      <c r="H396" s="303"/>
      <c r="I396" s="303"/>
      <c r="J396" s="382"/>
      <c r="K396" s="383"/>
      <c r="L396" s="384"/>
      <c r="M396" s="303"/>
      <c r="N396" s="382"/>
      <c r="O396" s="383"/>
      <c r="P396" s="383"/>
      <c r="Q396" s="384"/>
      <c r="R396" s="303"/>
      <c r="S396" s="164"/>
      <c r="T396" s="275"/>
    </row>
    <row r="397" spans="2:21" ht="27.75" customHeight="1">
      <c r="B397" s="275"/>
      <c r="C397" s="373"/>
      <c r="D397" s="374"/>
      <c r="E397" s="375"/>
      <c r="F397" s="298" t="s">
        <v>252</v>
      </c>
      <c r="G397" s="299"/>
      <c r="H397" s="216" t="str">
        <f>IF(COUNT(H398:H402)=0,"",SUM(H398:H402))</f>
        <v/>
      </c>
      <c r="I397" s="216" t="str">
        <f>IF(COUNT(I398:I402)=0,"",SUM(I398:I402))</f>
        <v/>
      </c>
      <c r="J397" s="382"/>
      <c r="K397" s="383"/>
      <c r="L397" s="384"/>
      <c r="M397" s="216" t="str">
        <f>IF(COUNT(M398:M402)=0,"",SUM(M398:M402))</f>
        <v/>
      </c>
      <c r="N397" s="382"/>
      <c r="O397" s="383"/>
      <c r="P397" s="383"/>
      <c r="Q397" s="384"/>
      <c r="R397" s="216" t="str">
        <f>IF(COUNT(R398:R402)=0,"",SUM(R398:R402))</f>
        <v/>
      </c>
      <c r="S397" s="168"/>
      <c r="T397" s="275"/>
      <c r="U397" s="225" t="s">
        <v>414</v>
      </c>
    </row>
    <row r="398" spans="2:21" ht="27.75" customHeight="1">
      <c r="B398" s="275"/>
      <c r="C398" s="373"/>
      <c r="D398" s="374"/>
      <c r="E398" s="375"/>
      <c r="F398" s="298"/>
      <c r="G398" s="300" t="s">
        <v>253</v>
      </c>
      <c r="H398" s="303"/>
      <c r="I398" s="303"/>
      <c r="J398" s="382"/>
      <c r="K398" s="383"/>
      <c r="L398" s="384"/>
      <c r="M398" s="303"/>
      <c r="N398" s="382"/>
      <c r="O398" s="383"/>
      <c r="P398" s="383"/>
      <c r="Q398" s="384"/>
      <c r="R398" s="303"/>
      <c r="S398" s="164"/>
      <c r="T398" s="275"/>
    </row>
    <row r="399" spans="2:21" ht="27.75" customHeight="1">
      <c r="B399" s="275"/>
      <c r="C399" s="373"/>
      <c r="D399" s="374"/>
      <c r="E399" s="375"/>
      <c r="F399" s="298"/>
      <c r="G399" s="300" t="s">
        <v>254</v>
      </c>
      <c r="H399" s="303"/>
      <c r="I399" s="303"/>
      <c r="J399" s="382"/>
      <c r="K399" s="383"/>
      <c r="L399" s="384"/>
      <c r="M399" s="303"/>
      <c r="N399" s="382"/>
      <c r="O399" s="383"/>
      <c r="P399" s="383"/>
      <c r="Q399" s="384"/>
      <c r="R399" s="303"/>
      <c r="S399" s="164"/>
      <c r="T399" s="275"/>
    </row>
    <row r="400" spans="2:21" ht="27.75" customHeight="1">
      <c r="B400" s="275"/>
      <c r="C400" s="373"/>
      <c r="D400" s="374"/>
      <c r="E400" s="375"/>
      <c r="F400" s="298"/>
      <c r="G400" s="300" t="s">
        <v>255</v>
      </c>
      <c r="H400" s="303"/>
      <c r="I400" s="303"/>
      <c r="J400" s="382"/>
      <c r="K400" s="383"/>
      <c r="L400" s="384"/>
      <c r="M400" s="303"/>
      <c r="N400" s="382"/>
      <c r="O400" s="383"/>
      <c r="P400" s="383"/>
      <c r="Q400" s="384"/>
      <c r="R400" s="303"/>
      <c r="S400" s="164"/>
      <c r="T400" s="275"/>
    </row>
    <row r="401" spans="2:21" ht="27.75" customHeight="1">
      <c r="B401" s="275"/>
      <c r="C401" s="373"/>
      <c r="D401" s="374"/>
      <c r="E401" s="375"/>
      <c r="F401" s="298"/>
      <c r="G401" s="300" t="s">
        <v>36</v>
      </c>
      <c r="H401" s="303"/>
      <c r="I401" s="303"/>
      <c r="J401" s="382"/>
      <c r="K401" s="383"/>
      <c r="L401" s="384"/>
      <c r="M401" s="303"/>
      <c r="N401" s="382"/>
      <c r="O401" s="383"/>
      <c r="P401" s="383"/>
      <c r="Q401" s="384"/>
      <c r="R401" s="303"/>
      <c r="S401" s="164"/>
      <c r="T401" s="275"/>
    </row>
    <row r="402" spans="2:21" ht="27.75" customHeight="1">
      <c r="B402" s="275"/>
      <c r="C402" s="373"/>
      <c r="D402" s="374"/>
      <c r="E402" s="375"/>
      <c r="F402" s="298"/>
      <c r="G402" s="300" t="s">
        <v>256</v>
      </c>
      <c r="H402" s="303"/>
      <c r="I402" s="303"/>
      <c r="J402" s="382"/>
      <c r="K402" s="383"/>
      <c r="L402" s="384"/>
      <c r="M402" s="303"/>
      <c r="N402" s="382"/>
      <c r="O402" s="383"/>
      <c r="P402" s="383"/>
      <c r="Q402" s="384"/>
      <c r="R402" s="303"/>
      <c r="S402" s="164"/>
      <c r="T402" s="275"/>
    </row>
    <row r="403" spans="2:21" ht="27.75" customHeight="1">
      <c r="B403" s="275"/>
      <c r="C403" s="373"/>
      <c r="D403" s="374"/>
      <c r="E403" s="375"/>
      <c r="F403" s="287" t="s">
        <v>257</v>
      </c>
      <c r="G403" s="291"/>
      <c r="H403" s="303"/>
      <c r="I403" s="303"/>
      <c r="J403" s="382"/>
      <c r="K403" s="383"/>
      <c r="L403" s="384"/>
      <c r="M403" s="303"/>
      <c r="N403" s="382"/>
      <c r="O403" s="383"/>
      <c r="P403" s="383"/>
      <c r="Q403" s="384"/>
      <c r="R403" s="303"/>
      <c r="S403" s="164"/>
      <c r="T403" s="275"/>
    </row>
    <row r="404" spans="2:21" ht="27.75" customHeight="1">
      <c r="B404" s="275"/>
      <c r="C404" s="376"/>
      <c r="D404" s="377"/>
      <c r="E404" s="378"/>
      <c r="F404" s="287" t="s">
        <v>258</v>
      </c>
      <c r="G404" s="291"/>
      <c r="H404" s="216" t="str">
        <f>IF(COUNT(H386,H389,H396,H397,H403)=0,"",SUM(H386,H389,H396,H397,H403))</f>
        <v/>
      </c>
      <c r="I404" s="216" t="str">
        <f>IF(COUNT(I386,I389,I396,I397,I403)=0,"",SUM(I386,I389,I396,I397,I403))</f>
        <v/>
      </c>
      <c r="J404" s="385"/>
      <c r="K404" s="386"/>
      <c r="L404" s="387"/>
      <c r="M404" s="216" t="str">
        <f>IF(COUNT(M386,M389,M396,M397,M403)=0,"",SUM(M386,M389,M396,M397,M403))</f>
        <v/>
      </c>
      <c r="N404" s="385"/>
      <c r="O404" s="386"/>
      <c r="P404" s="386"/>
      <c r="Q404" s="387"/>
      <c r="R404" s="216" t="str">
        <f>IF(COUNT(R386,R389,R396,R397,R403)=0,"",SUM(R386,R389,R396,R397,R403))</f>
        <v/>
      </c>
      <c r="S404" s="168"/>
      <c r="T404" s="275"/>
      <c r="U404" s="225" t="s">
        <v>414</v>
      </c>
    </row>
    <row r="405" spans="2:21" ht="18" customHeight="1">
      <c r="B405" s="275"/>
      <c r="C405" s="302" t="s">
        <v>261</v>
      </c>
      <c r="D405" s="275"/>
      <c r="E405" s="275"/>
      <c r="F405" s="275"/>
      <c r="G405" s="275"/>
      <c r="H405" s="275"/>
      <c r="I405" s="275"/>
      <c r="J405" s="275"/>
      <c r="K405" s="275"/>
      <c r="L405" s="275"/>
      <c r="M405" s="275"/>
      <c r="N405" s="275"/>
      <c r="O405" s="275"/>
      <c r="P405" s="275"/>
      <c r="Q405" s="275"/>
      <c r="R405" s="275"/>
      <c r="S405" s="275"/>
      <c r="T405" s="275"/>
    </row>
    <row r="406" spans="2:21" ht="18" customHeight="1">
      <c r="B406" s="275"/>
      <c r="C406" s="14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275"/>
      <c r="T406" s="275"/>
    </row>
    <row r="407" spans="2:21" ht="18" customHeight="1">
      <c r="B407" s="275"/>
      <c r="C407" s="14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275"/>
      <c r="T407" s="275"/>
    </row>
    <row r="408" spans="2:21" ht="18" customHeight="1">
      <c r="B408" s="275"/>
      <c r="C408" s="14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275"/>
      <c r="T408" s="275"/>
    </row>
    <row r="409" spans="2:21" ht="18" customHeight="1">
      <c r="B409" s="275"/>
      <c r="C409" s="14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275"/>
      <c r="T409" s="275"/>
    </row>
    <row r="410" spans="2:21" ht="18" customHeight="1">
      <c r="B410" s="275"/>
      <c r="C410" s="14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275"/>
      <c r="T410" s="275"/>
    </row>
    <row r="411" spans="2:21" ht="18" customHeight="1">
      <c r="B411" s="275"/>
      <c r="C411" s="14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275"/>
      <c r="T411" s="275"/>
    </row>
    <row r="412" spans="2:21" ht="18" customHeight="1">
      <c r="B412" s="275"/>
      <c r="C412" s="14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275"/>
      <c r="T412" s="275"/>
    </row>
    <row r="413" spans="2:21" ht="18" customHeight="1">
      <c r="B413" s="275"/>
      <c r="C413" s="14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275"/>
      <c r="T413" s="275"/>
    </row>
    <row r="414" spans="2:21" ht="18" customHeight="1">
      <c r="B414" s="275"/>
      <c r="C414" s="14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275"/>
      <c r="T414" s="275"/>
    </row>
    <row r="415" spans="2:21" ht="18" customHeight="1">
      <c r="B415" s="275"/>
      <c r="C415" s="275"/>
      <c r="D415" s="275"/>
      <c r="E415" s="275"/>
      <c r="F415" s="275"/>
      <c r="G415" s="275"/>
      <c r="H415" s="275"/>
      <c r="I415" s="275"/>
      <c r="J415" s="275"/>
      <c r="K415" s="275"/>
      <c r="L415" s="275"/>
      <c r="M415" s="275"/>
      <c r="N415" s="275"/>
      <c r="O415" s="275"/>
      <c r="P415" s="275"/>
      <c r="Q415" s="275"/>
      <c r="R415" s="275"/>
      <c r="S415" s="275"/>
      <c r="T415" s="275"/>
    </row>
    <row r="416" spans="2:21" ht="27.75" customHeight="1">
      <c r="B416" s="275"/>
      <c r="C416" s="275" t="s">
        <v>25</v>
      </c>
      <c r="D416" s="275"/>
      <c r="E416" s="275"/>
      <c r="F416" s="275"/>
      <c r="G416" s="275"/>
      <c r="H416" s="275"/>
      <c r="I416" s="275"/>
      <c r="J416" s="275"/>
      <c r="K416" s="275"/>
      <c r="L416" s="275"/>
      <c r="M416" s="275"/>
      <c r="N416" s="275"/>
      <c r="O416" s="275"/>
      <c r="P416" s="275"/>
      <c r="Q416" s="275"/>
      <c r="R416" s="275"/>
      <c r="S416" s="275"/>
      <c r="T416" s="275"/>
    </row>
    <row r="417" spans="2:21" ht="27.75" customHeight="1">
      <c r="B417" s="275"/>
      <c r="C417" s="275" t="s">
        <v>26</v>
      </c>
      <c r="D417" s="275"/>
      <c r="E417" s="275"/>
      <c r="F417" s="275"/>
      <c r="G417" s="275"/>
      <c r="H417" s="275"/>
      <c r="I417" s="275"/>
      <c r="J417" s="275"/>
      <c r="K417" s="275"/>
      <c r="L417" s="275"/>
      <c r="M417" s="275"/>
      <c r="N417" s="275"/>
      <c r="O417" s="275"/>
      <c r="P417" s="275"/>
      <c r="Q417" s="275"/>
      <c r="R417" s="275"/>
      <c r="S417" s="275"/>
      <c r="T417" s="275"/>
    </row>
    <row r="418" spans="2:21" ht="27.75" customHeight="1">
      <c r="B418" s="275"/>
      <c r="C418" s="278" t="s">
        <v>27</v>
      </c>
      <c r="D418" s="279"/>
      <c r="E418" s="279"/>
      <c r="F418" s="279"/>
      <c r="G418" s="279"/>
      <c r="H418" s="279"/>
      <c r="I418" s="279"/>
      <c r="J418" s="279"/>
      <c r="K418" s="279"/>
      <c r="L418" s="275"/>
      <c r="M418" s="275"/>
      <c r="N418" s="275"/>
      <c r="O418" s="275"/>
      <c r="P418" s="275"/>
      <c r="Q418" s="275"/>
      <c r="R418" s="275"/>
      <c r="S418" s="275"/>
      <c r="T418" s="275"/>
    </row>
    <row r="419" spans="2:21" ht="27.75" customHeight="1">
      <c r="B419" s="275"/>
      <c r="C419" s="280" t="s">
        <v>28</v>
      </c>
      <c r="D419" s="275"/>
      <c r="E419" s="275"/>
      <c r="F419" s="281" t="s">
        <v>378</v>
      </c>
      <c r="G419" s="275" t="s">
        <v>449</v>
      </c>
      <c r="H419" s="275"/>
      <c r="I419" s="275"/>
      <c r="J419" s="275"/>
      <c r="K419" s="275"/>
      <c r="L419" s="275"/>
      <c r="M419" s="275"/>
      <c r="N419" s="275"/>
      <c r="O419" s="275"/>
      <c r="P419" s="275"/>
      <c r="Q419" s="275"/>
      <c r="R419" s="282" t="s">
        <v>29</v>
      </c>
      <c r="S419" s="282"/>
      <c r="T419" s="275"/>
    </row>
    <row r="420" spans="2:21" ht="27.75" customHeight="1">
      <c r="B420" s="275"/>
      <c r="C420" s="348" t="s">
        <v>472</v>
      </c>
      <c r="D420" s="349"/>
      <c r="E420" s="349"/>
      <c r="F420" s="349"/>
      <c r="G420" s="350"/>
      <c r="H420" s="283">
        <f>$H$7</f>
        <v>42005</v>
      </c>
      <c r="I420" s="283">
        <f>$I$7</f>
        <v>42370</v>
      </c>
      <c r="J420" s="283">
        <f>$J$7</f>
        <v>42736</v>
      </c>
      <c r="K420" s="283">
        <f>$K$7</f>
        <v>43101</v>
      </c>
      <c r="L420" s="283">
        <f>$L$7</f>
        <v>43466</v>
      </c>
      <c r="M420" s="283">
        <f>$M$7</f>
        <v>43831</v>
      </c>
      <c r="N420" s="283">
        <f>$N$7</f>
        <v>44197</v>
      </c>
      <c r="O420" s="283">
        <f>$O$7</f>
        <v>44562</v>
      </c>
      <c r="P420" s="283">
        <f>$P$7</f>
        <v>44927</v>
      </c>
      <c r="Q420" s="283">
        <f>$Q$7</f>
        <v>45292</v>
      </c>
      <c r="R420" s="283">
        <f>$R$7</f>
        <v>45658</v>
      </c>
      <c r="S420" s="284"/>
      <c r="T420" s="275"/>
    </row>
    <row r="421" spans="2:21" ht="27.75" customHeight="1">
      <c r="B421" s="275"/>
      <c r="C421" s="351"/>
      <c r="D421" s="352"/>
      <c r="E421" s="352"/>
      <c r="F421" s="352"/>
      <c r="G421" s="353"/>
      <c r="H421" s="285" t="s">
        <v>30</v>
      </c>
      <c r="I421" s="285"/>
      <c r="J421" s="285"/>
      <c r="K421" s="285"/>
      <c r="L421" s="285"/>
      <c r="M421" s="285"/>
      <c r="N421" s="285"/>
      <c r="O421" s="285"/>
      <c r="P421" s="285"/>
      <c r="Q421" s="285"/>
      <c r="R421" s="285"/>
      <c r="S421" s="286"/>
      <c r="T421" s="275"/>
    </row>
    <row r="422" spans="2:21" ht="27.75" customHeight="1">
      <c r="B422" s="275"/>
      <c r="C422" s="360" t="s">
        <v>0</v>
      </c>
      <c r="D422" s="367" t="s">
        <v>31</v>
      </c>
      <c r="E422" s="287" t="s">
        <v>228</v>
      </c>
      <c r="F422" s="288"/>
      <c r="G422" s="289"/>
      <c r="H422" s="303"/>
      <c r="I422" s="213" t="str">
        <f>IF(COUNT('様式32第3表(指定)'!M325)=0,"",'様式32第3表(指定)'!M325)</f>
        <v/>
      </c>
      <c r="J422" s="303"/>
      <c r="K422" s="303"/>
      <c r="L422" s="303"/>
      <c r="M422" s="303"/>
      <c r="N422" s="303"/>
      <c r="O422" s="303"/>
      <c r="P422" s="303"/>
      <c r="Q422" s="303"/>
      <c r="R422" s="303"/>
      <c r="S422" s="164"/>
      <c r="T422" s="275"/>
      <c r="U422" s="225" t="s">
        <v>558</v>
      </c>
    </row>
    <row r="423" spans="2:21" ht="27.75" customHeight="1">
      <c r="B423" s="275"/>
      <c r="C423" s="361"/>
      <c r="D423" s="368"/>
      <c r="E423" s="287" t="s">
        <v>227</v>
      </c>
      <c r="F423" s="288"/>
      <c r="G423" s="289"/>
      <c r="H423" s="303"/>
      <c r="I423" s="213" t="str">
        <f>IF(COUNT('様式32第3表(指定)'!M327)=0,"",'様式32第3表(指定)'!M327)</f>
        <v/>
      </c>
      <c r="J423" s="303"/>
      <c r="K423" s="303"/>
      <c r="L423" s="303"/>
      <c r="M423" s="303"/>
      <c r="N423" s="303"/>
      <c r="O423" s="303"/>
      <c r="P423" s="303"/>
      <c r="Q423" s="303"/>
      <c r="R423" s="303"/>
      <c r="S423" s="164"/>
      <c r="T423" s="275"/>
      <c r="U423" s="225" t="s">
        <v>558</v>
      </c>
    </row>
    <row r="424" spans="2:21" ht="27.75" customHeight="1">
      <c r="B424" s="275"/>
      <c r="C424" s="361"/>
      <c r="D424" s="368"/>
      <c r="E424" s="287" t="s">
        <v>226</v>
      </c>
      <c r="F424" s="288"/>
      <c r="G424" s="289"/>
      <c r="H424" s="303"/>
      <c r="I424" s="213" t="str">
        <f>IF(COUNT('様式32第3表(指定)'!M329)=0,"",'様式32第3表(指定)'!M329)</f>
        <v/>
      </c>
      <c r="J424" s="303"/>
      <c r="K424" s="303"/>
      <c r="L424" s="303"/>
      <c r="M424" s="303"/>
      <c r="N424" s="303"/>
      <c r="O424" s="303"/>
      <c r="P424" s="303"/>
      <c r="Q424" s="303"/>
      <c r="R424" s="303"/>
      <c r="S424" s="164"/>
      <c r="T424" s="275"/>
      <c r="U424" s="225" t="s">
        <v>558</v>
      </c>
    </row>
    <row r="425" spans="2:21" ht="27.75" customHeight="1">
      <c r="B425" s="275"/>
      <c r="C425" s="361"/>
      <c r="D425" s="368"/>
      <c r="E425" s="287" t="s">
        <v>225</v>
      </c>
      <c r="F425" s="288"/>
      <c r="G425" s="289"/>
      <c r="H425" s="303"/>
      <c r="I425" s="213" t="str">
        <f>IF(COUNT('様式32第3表(指定)'!M331)=0,"",'様式32第3表(指定)'!M331)</f>
        <v/>
      </c>
      <c r="J425" s="303"/>
      <c r="K425" s="303"/>
      <c r="L425" s="303"/>
      <c r="M425" s="303"/>
      <c r="N425" s="303"/>
      <c r="O425" s="303"/>
      <c r="P425" s="303"/>
      <c r="Q425" s="303"/>
      <c r="R425" s="303"/>
      <c r="S425" s="164"/>
      <c r="T425" s="275"/>
      <c r="U425" s="225" t="s">
        <v>558</v>
      </c>
    </row>
    <row r="426" spans="2:21" ht="27.75" customHeight="1">
      <c r="B426" s="275"/>
      <c r="C426" s="361"/>
      <c r="D426" s="369"/>
      <c r="E426" s="287" t="s">
        <v>229</v>
      </c>
      <c r="F426" s="288"/>
      <c r="G426" s="289"/>
      <c r="H426" s="213" t="str">
        <f>IF(COUNT(H422:H425)=0,"",SUM(H422:H425))</f>
        <v/>
      </c>
      <c r="I426" s="213" t="str">
        <f t="shared" ref="I426:R426" si="34">IF(COUNT(I422:I425)=0,"",SUM(I422:I425))</f>
        <v/>
      </c>
      <c r="J426" s="213" t="str">
        <f t="shared" si="34"/>
        <v/>
      </c>
      <c r="K426" s="213" t="str">
        <f t="shared" si="34"/>
        <v/>
      </c>
      <c r="L426" s="213" t="str">
        <f t="shared" si="34"/>
        <v/>
      </c>
      <c r="M426" s="213" t="str">
        <f t="shared" si="34"/>
        <v/>
      </c>
      <c r="N426" s="213" t="str">
        <f t="shared" si="34"/>
        <v/>
      </c>
      <c r="O426" s="213" t="str">
        <f t="shared" si="34"/>
        <v/>
      </c>
      <c r="P426" s="213" t="str">
        <f t="shared" si="34"/>
        <v/>
      </c>
      <c r="Q426" s="213" t="str">
        <f t="shared" si="34"/>
        <v/>
      </c>
      <c r="R426" s="213" t="str">
        <f t="shared" si="34"/>
        <v/>
      </c>
      <c r="S426" s="165"/>
      <c r="T426" s="275"/>
      <c r="U426" s="225" t="s">
        <v>414</v>
      </c>
    </row>
    <row r="427" spans="2:21" ht="27.75" customHeight="1">
      <c r="B427" s="275"/>
      <c r="C427" s="361"/>
      <c r="D427" s="360" t="s">
        <v>1</v>
      </c>
      <c r="E427" s="287" t="s">
        <v>230</v>
      </c>
      <c r="F427" s="290"/>
      <c r="G427" s="291"/>
      <c r="H427" s="303"/>
      <c r="I427" s="213" t="str">
        <f>'様式第32第8表(指定１)_受電'!H372</f>
        <v/>
      </c>
      <c r="J427" s="213" t="str">
        <f>'様式第32第8表(指定１)_受電'!I372</f>
        <v/>
      </c>
      <c r="K427" s="213" t="str">
        <f>'様式第32第8表(指定１)_受電'!J372</f>
        <v/>
      </c>
      <c r="L427" s="213" t="str">
        <f>'様式第32第8表(指定１)_受電'!K372</f>
        <v/>
      </c>
      <c r="M427" s="213" t="str">
        <f>'様式第32第8表(指定１)_受電'!L372</f>
        <v/>
      </c>
      <c r="N427" s="213" t="str">
        <f>'様式第32第8表(指定１)_受電'!M372</f>
        <v/>
      </c>
      <c r="O427" s="213" t="str">
        <f>'様式第32第8表(指定１)_受電'!N372</f>
        <v/>
      </c>
      <c r="P427" s="213" t="str">
        <f>'様式第32第8表(指定１)_受電'!O372</f>
        <v/>
      </c>
      <c r="Q427" s="213" t="str">
        <f>'様式第32第8表(指定１)_受電'!P372</f>
        <v/>
      </c>
      <c r="R427" s="213" t="str">
        <f>'様式第32第8表(指定１)_受電'!Q372</f>
        <v/>
      </c>
      <c r="S427" s="164"/>
      <c r="T427" s="275"/>
      <c r="U427" s="225" t="s">
        <v>471</v>
      </c>
    </row>
    <row r="428" spans="2:21" ht="27.75" customHeight="1">
      <c r="B428" s="275"/>
      <c r="C428" s="361"/>
      <c r="D428" s="361"/>
      <c r="E428" s="287" t="s">
        <v>232</v>
      </c>
      <c r="F428" s="290"/>
      <c r="G428" s="291"/>
      <c r="H428" s="303"/>
      <c r="I428" s="213" t="str">
        <f>'様式第32第8表(指定１)_受電'!H380</f>
        <v/>
      </c>
      <c r="J428" s="213" t="str">
        <f>'様式第32第8表(指定１)_受電'!I380</f>
        <v/>
      </c>
      <c r="K428" s="213" t="str">
        <f>'様式第32第8表(指定１)_受電'!J380</f>
        <v/>
      </c>
      <c r="L428" s="213" t="str">
        <f>'様式第32第8表(指定１)_受電'!K380</f>
        <v/>
      </c>
      <c r="M428" s="213" t="str">
        <f>'様式第32第8表(指定１)_受電'!L380</f>
        <v/>
      </c>
      <c r="N428" s="213" t="str">
        <f>'様式第32第8表(指定１)_受電'!M380</f>
        <v/>
      </c>
      <c r="O428" s="213" t="str">
        <f>'様式第32第8表(指定１)_受電'!N380</f>
        <v/>
      </c>
      <c r="P428" s="213" t="str">
        <f>'様式第32第8表(指定１)_受電'!O380</f>
        <v/>
      </c>
      <c r="Q428" s="213" t="str">
        <f>'様式第32第8表(指定１)_受電'!P380</f>
        <v/>
      </c>
      <c r="R428" s="213" t="str">
        <f>'様式第32第8表(指定１)_受電'!Q380</f>
        <v/>
      </c>
      <c r="S428" s="164"/>
      <c r="T428" s="275"/>
      <c r="U428" s="225" t="s">
        <v>471</v>
      </c>
    </row>
    <row r="429" spans="2:21" ht="27.75" customHeight="1">
      <c r="B429" s="275"/>
      <c r="C429" s="361"/>
      <c r="D429" s="361"/>
      <c r="E429" s="287" t="s">
        <v>231</v>
      </c>
      <c r="F429" s="290"/>
      <c r="G429" s="291"/>
      <c r="H429" s="303"/>
      <c r="I429" s="213" t="str">
        <f>'様式第32第8表(指定１)_受電'!H388</f>
        <v/>
      </c>
      <c r="J429" s="213" t="str">
        <f>'様式第32第8表(指定１)_受電'!I388</f>
        <v/>
      </c>
      <c r="K429" s="213" t="str">
        <f>'様式第32第8表(指定１)_受電'!J388</f>
        <v/>
      </c>
      <c r="L429" s="213" t="str">
        <f>'様式第32第8表(指定１)_受電'!K388</f>
        <v/>
      </c>
      <c r="M429" s="213" t="str">
        <f>'様式第32第8表(指定１)_受電'!L388</f>
        <v/>
      </c>
      <c r="N429" s="213" t="str">
        <f>'様式第32第8表(指定１)_受電'!M388</f>
        <v/>
      </c>
      <c r="O429" s="213" t="str">
        <f>'様式第32第8表(指定１)_受電'!N388</f>
        <v/>
      </c>
      <c r="P429" s="213" t="str">
        <f>'様式第32第8表(指定１)_受電'!O388</f>
        <v/>
      </c>
      <c r="Q429" s="213" t="str">
        <f>'様式第32第8表(指定１)_受電'!P388</f>
        <v/>
      </c>
      <c r="R429" s="213" t="str">
        <f>'様式第32第8表(指定１)_受電'!Q388</f>
        <v/>
      </c>
      <c r="S429" s="164"/>
      <c r="T429" s="275"/>
      <c r="U429" s="225" t="s">
        <v>471</v>
      </c>
    </row>
    <row r="430" spans="2:21" ht="27.75" customHeight="1">
      <c r="B430" s="275"/>
      <c r="C430" s="361"/>
      <c r="D430" s="361"/>
      <c r="E430" s="363" t="s">
        <v>233</v>
      </c>
      <c r="F430" s="364"/>
      <c r="G430" s="291" t="s">
        <v>234</v>
      </c>
      <c r="H430" s="303"/>
      <c r="I430" s="213"/>
      <c r="J430" s="213"/>
      <c r="K430" s="213"/>
      <c r="L430" s="213"/>
      <c r="M430" s="213"/>
      <c r="N430" s="213"/>
      <c r="O430" s="213"/>
      <c r="P430" s="213"/>
      <c r="Q430" s="213"/>
      <c r="R430" s="213"/>
      <c r="S430" s="164"/>
      <c r="T430" s="275"/>
    </row>
    <row r="431" spans="2:21" ht="27.75" customHeight="1">
      <c r="B431" s="275"/>
      <c r="C431" s="361"/>
      <c r="D431" s="362"/>
      <c r="E431" s="365"/>
      <c r="F431" s="366"/>
      <c r="G431" s="291" t="s">
        <v>233</v>
      </c>
      <c r="H431" s="303"/>
      <c r="I431" s="213" t="str">
        <f>'様式第32第8表(指定１)_受電'!H396</f>
        <v/>
      </c>
      <c r="J431" s="213" t="str">
        <f>'様式第32第8表(指定１)_受電'!I396</f>
        <v/>
      </c>
      <c r="K431" s="213" t="str">
        <f>'様式第32第8表(指定１)_受電'!J396</f>
        <v/>
      </c>
      <c r="L431" s="213" t="str">
        <f>'様式第32第8表(指定１)_受電'!K396</f>
        <v/>
      </c>
      <c r="M431" s="213" t="str">
        <f>'様式第32第8表(指定１)_受電'!L396</f>
        <v/>
      </c>
      <c r="N431" s="213" t="str">
        <f>'様式第32第8表(指定１)_受電'!M396</f>
        <v/>
      </c>
      <c r="O431" s="213" t="str">
        <f>'様式第32第8表(指定１)_受電'!N396</f>
        <v/>
      </c>
      <c r="P431" s="213" t="str">
        <f>'様式第32第8表(指定１)_受電'!O396</f>
        <v/>
      </c>
      <c r="Q431" s="213" t="str">
        <f>'様式第32第8表(指定１)_受電'!P396</f>
        <v/>
      </c>
      <c r="R431" s="213" t="str">
        <f>'様式第32第8表(指定１)_受電'!Q396</f>
        <v/>
      </c>
      <c r="S431" s="164"/>
      <c r="T431" s="275"/>
      <c r="U431" s="225" t="s">
        <v>471</v>
      </c>
    </row>
    <row r="432" spans="2:21" ht="27.75" customHeight="1">
      <c r="B432" s="275"/>
      <c r="C432" s="361"/>
      <c r="D432" s="287" t="s">
        <v>235</v>
      </c>
      <c r="E432" s="290"/>
      <c r="F432" s="290"/>
      <c r="G432" s="291"/>
      <c r="H432" s="213"/>
      <c r="I432" s="213"/>
      <c r="J432" s="213"/>
      <c r="K432" s="213"/>
      <c r="L432" s="213"/>
      <c r="M432" s="213"/>
      <c r="N432" s="213"/>
      <c r="O432" s="213"/>
      <c r="P432" s="213"/>
      <c r="Q432" s="213"/>
      <c r="R432" s="213"/>
      <c r="S432" s="164"/>
      <c r="T432" s="275"/>
    </row>
    <row r="433" spans="2:21" ht="27.75" customHeight="1">
      <c r="B433" s="275"/>
      <c r="C433" s="361"/>
      <c r="D433" s="287" t="s">
        <v>229</v>
      </c>
      <c r="E433" s="290"/>
      <c r="F433" s="290"/>
      <c r="G433" s="290"/>
      <c r="H433" s="262" t="str">
        <f>IF(COUNT(H426:H432)=0,"",SUM(H426:H432))</f>
        <v/>
      </c>
      <c r="I433" s="262" t="str">
        <f t="shared" ref="I433:R433" si="35">IF(COUNT(I426:I432)=0,"",SUM(I426:I432))</f>
        <v/>
      </c>
      <c r="J433" s="262" t="str">
        <f t="shared" si="35"/>
        <v/>
      </c>
      <c r="K433" s="262" t="str">
        <f t="shared" si="35"/>
        <v/>
      </c>
      <c r="L433" s="262" t="str">
        <f t="shared" si="35"/>
        <v/>
      </c>
      <c r="M433" s="262" t="str">
        <f t="shared" si="35"/>
        <v/>
      </c>
      <c r="N433" s="262" t="str">
        <f t="shared" si="35"/>
        <v/>
      </c>
      <c r="O433" s="262" t="str">
        <f t="shared" si="35"/>
        <v/>
      </c>
      <c r="P433" s="262" t="str">
        <f t="shared" si="35"/>
        <v/>
      </c>
      <c r="Q433" s="262" t="str">
        <f t="shared" si="35"/>
        <v/>
      </c>
      <c r="R433" s="262" t="str">
        <f t="shared" si="35"/>
        <v/>
      </c>
      <c r="S433" s="218"/>
      <c r="T433" s="275"/>
      <c r="U433" s="225" t="s">
        <v>414</v>
      </c>
    </row>
    <row r="434" spans="2:21" ht="27.75" customHeight="1">
      <c r="B434" s="275"/>
      <c r="C434" s="361"/>
      <c r="D434" s="287" t="s">
        <v>236</v>
      </c>
      <c r="E434" s="290"/>
      <c r="F434" s="290"/>
      <c r="G434" s="291"/>
      <c r="H434" s="213"/>
      <c r="I434" s="213"/>
      <c r="J434" s="213"/>
      <c r="K434" s="213"/>
      <c r="L434" s="213"/>
      <c r="M434" s="213"/>
      <c r="N434" s="213"/>
      <c r="O434" s="213"/>
      <c r="P434" s="213"/>
      <c r="Q434" s="213"/>
      <c r="R434" s="213"/>
      <c r="S434" s="165"/>
      <c r="T434" s="275"/>
    </row>
    <row r="435" spans="2:21" ht="27.75" customHeight="1">
      <c r="B435" s="275"/>
      <c r="C435" s="361"/>
      <c r="D435" s="287" t="s">
        <v>237</v>
      </c>
      <c r="E435" s="290"/>
      <c r="F435" s="290"/>
      <c r="G435" s="291"/>
      <c r="H435" s="262" t="str">
        <f t="shared" ref="H435" si="36">IF(COUNT(H433)=0,"",IF(COUNT(H437)=0,H433,H433-H437))</f>
        <v/>
      </c>
      <c r="I435" s="262" t="str">
        <f t="shared" ref="I435:R435" si="37">IF(COUNT(I433)=0,"",IF(COUNT(I437)=0,I433,I433-I437))</f>
        <v/>
      </c>
      <c r="J435" s="262" t="str">
        <f t="shared" si="37"/>
        <v/>
      </c>
      <c r="K435" s="262" t="str">
        <f t="shared" si="37"/>
        <v/>
      </c>
      <c r="L435" s="262" t="str">
        <f t="shared" si="37"/>
        <v/>
      </c>
      <c r="M435" s="262" t="str">
        <f t="shared" si="37"/>
        <v/>
      </c>
      <c r="N435" s="262" t="str">
        <f t="shared" si="37"/>
        <v/>
      </c>
      <c r="O435" s="262" t="str">
        <f t="shared" si="37"/>
        <v/>
      </c>
      <c r="P435" s="262" t="str">
        <f t="shared" si="37"/>
        <v/>
      </c>
      <c r="Q435" s="262" t="str">
        <f t="shared" si="37"/>
        <v/>
      </c>
      <c r="R435" s="262" t="str">
        <f t="shared" si="37"/>
        <v/>
      </c>
      <c r="S435" s="165"/>
      <c r="T435" s="275"/>
      <c r="U435" s="225" t="s">
        <v>414</v>
      </c>
    </row>
    <row r="436" spans="2:21" ht="27.75" customHeight="1">
      <c r="B436" s="275"/>
      <c r="C436" s="362"/>
      <c r="D436" s="292" t="s">
        <v>238</v>
      </c>
      <c r="E436" s="293"/>
      <c r="F436" s="293"/>
      <c r="G436" s="294"/>
      <c r="H436" s="303"/>
      <c r="I436" s="213" t="str">
        <f>IF(COUNT('様式32第3表(指定)'!M343)=0,"",'様式32第3表(指定)'!M343)</f>
        <v/>
      </c>
      <c r="J436" s="303"/>
      <c r="K436" s="303"/>
      <c r="L436" s="303"/>
      <c r="M436" s="303"/>
      <c r="N436" s="303"/>
      <c r="O436" s="303"/>
      <c r="P436" s="303"/>
      <c r="Q436" s="303"/>
      <c r="R436" s="303"/>
      <c r="S436" s="165"/>
      <c r="T436" s="275"/>
      <c r="U436" s="225" t="s">
        <v>558</v>
      </c>
    </row>
    <row r="437" spans="2:21" ht="27.75" customHeight="1">
      <c r="B437" s="275"/>
      <c r="C437" s="287" t="s">
        <v>239</v>
      </c>
      <c r="D437" s="290"/>
      <c r="E437" s="290"/>
      <c r="F437" s="290"/>
      <c r="G437" s="291"/>
      <c r="H437" s="345"/>
      <c r="I437" s="263" t="str">
        <f>'様式第32第8表(指定１)_送電'!H398</f>
        <v/>
      </c>
      <c r="J437" s="263" t="str">
        <f>'様式第32第8表(指定１)_送電'!I398</f>
        <v/>
      </c>
      <c r="K437" s="263" t="str">
        <f>'様式第32第8表(指定１)_送電'!J398</f>
        <v/>
      </c>
      <c r="L437" s="263" t="str">
        <f>'様式第32第8表(指定１)_送電'!K398</f>
        <v/>
      </c>
      <c r="M437" s="263" t="str">
        <f>'様式第32第8表(指定１)_送電'!L398</f>
        <v/>
      </c>
      <c r="N437" s="263" t="str">
        <f>'様式第32第8表(指定１)_送電'!M398</f>
        <v/>
      </c>
      <c r="O437" s="263" t="str">
        <f>'様式第32第8表(指定１)_送電'!N398</f>
        <v/>
      </c>
      <c r="P437" s="263" t="str">
        <f>'様式第32第8表(指定１)_送電'!O398</f>
        <v/>
      </c>
      <c r="Q437" s="263" t="str">
        <f>'様式第32第8表(指定１)_送電'!P398</f>
        <v/>
      </c>
      <c r="R437" s="263" t="str">
        <f>'様式第32第8表(指定１)_送電'!Q398</f>
        <v/>
      </c>
      <c r="S437" s="164"/>
      <c r="T437" s="275"/>
      <c r="U437" s="225" t="s">
        <v>471</v>
      </c>
    </row>
    <row r="438" spans="2:21" ht="27.75" customHeight="1">
      <c r="B438" s="275"/>
      <c r="C438" s="354" t="s">
        <v>33</v>
      </c>
      <c r="D438" s="355"/>
      <c r="E438" s="355"/>
      <c r="F438" s="356"/>
      <c r="G438" s="291" t="s">
        <v>231</v>
      </c>
      <c r="H438" s="213"/>
      <c r="I438" s="213"/>
      <c r="J438" s="213"/>
      <c r="K438" s="213"/>
      <c r="L438" s="213"/>
      <c r="M438" s="213"/>
      <c r="N438" s="213"/>
      <c r="O438" s="213"/>
      <c r="P438" s="213"/>
      <c r="Q438" s="213"/>
      <c r="R438" s="213"/>
      <c r="S438" s="164"/>
      <c r="T438" s="275"/>
    </row>
    <row r="439" spans="2:21" ht="27.75" customHeight="1">
      <c r="B439" s="275"/>
      <c r="C439" s="357"/>
      <c r="D439" s="358"/>
      <c r="E439" s="358"/>
      <c r="F439" s="359"/>
      <c r="G439" s="291" t="s">
        <v>232</v>
      </c>
      <c r="H439" s="213"/>
      <c r="I439" s="213"/>
      <c r="J439" s="213"/>
      <c r="K439" s="213"/>
      <c r="L439" s="213"/>
      <c r="M439" s="213"/>
      <c r="N439" s="213"/>
      <c r="O439" s="213"/>
      <c r="P439" s="213"/>
      <c r="Q439" s="213"/>
      <c r="R439" s="213"/>
      <c r="S439" s="164"/>
      <c r="T439" s="275"/>
    </row>
    <row r="440" spans="2:21" ht="27.75" customHeight="1">
      <c r="B440" s="275"/>
      <c r="C440" s="287" t="s">
        <v>240</v>
      </c>
      <c r="D440" s="290"/>
      <c r="E440" s="290"/>
      <c r="F440" s="290"/>
      <c r="G440" s="290"/>
      <c r="H440" s="223"/>
      <c r="I440" s="223"/>
      <c r="J440" s="223"/>
      <c r="K440" s="223"/>
      <c r="L440" s="223"/>
      <c r="M440" s="223"/>
      <c r="N440" s="223"/>
      <c r="O440" s="223"/>
      <c r="P440" s="223"/>
      <c r="Q440" s="223"/>
      <c r="R440" s="223"/>
      <c r="S440" s="218"/>
      <c r="T440" s="275"/>
      <c r="U440" s="225"/>
    </row>
    <row r="441" spans="2:21" ht="27.75" customHeight="1">
      <c r="B441" s="275"/>
      <c r="C441" s="292" t="s">
        <v>241</v>
      </c>
      <c r="D441" s="293"/>
      <c r="E441" s="293"/>
      <c r="F441" s="293"/>
      <c r="G441" s="294"/>
      <c r="H441" s="264"/>
      <c r="I441" s="264"/>
      <c r="J441" s="264"/>
      <c r="K441" s="264"/>
      <c r="L441" s="264"/>
      <c r="M441" s="264"/>
      <c r="N441" s="264"/>
      <c r="O441" s="264"/>
      <c r="P441" s="264"/>
      <c r="Q441" s="264"/>
      <c r="R441" s="264"/>
      <c r="S441" s="169"/>
      <c r="T441" s="275"/>
      <c r="U441" s="225"/>
    </row>
    <row r="442" spans="2:21" ht="27.75" customHeight="1">
      <c r="B442" s="275"/>
      <c r="C442" s="295" t="s">
        <v>34</v>
      </c>
      <c r="D442" s="296"/>
      <c r="E442" s="296"/>
      <c r="F442" s="296"/>
      <c r="G442" s="297"/>
      <c r="H442" s="224"/>
      <c r="I442" s="224"/>
      <c r="J442" s="224"/>
      <c r="K442" s="224"/>
      <c r="L442" s="224"/>
      <c r="M442" s="224"/>
      <c r="N442" s="224"/>
      <c r="O442" s="224"/>
      <c r="P442" s="224"/>
      <c r="Q442" s="224"/>
      <c r="R442" s="224"/>
      <c r="S442" s="170"/>
      <c r="T442" s="275"/>
      <c r="U442" s="225"/>
    </row>
    <row r="443" spans="2:21" ht="27.75" customHeight="1">
      <c r="B443" s="275"/>
      <c r="C443" s="287" t="s">
        <v>242</v>
      </c>
      <c r="D443" s="290"/>
      <c r="E443" s="290"/>
      <c r="F443" s="290"/>
      <c r="G443" s="291"/>
      <c r="H443" s="214"/>
      <c r="I443" s="214"/>
      <c r="J443" s="214"/>
      <c r="K443" s="214"/>
      <c r="L443" s="214"/>
      <c r="M443" s="214"/>
      <c r="N443" s="214"/>
      <c r="O443" s="214"/>
      <c r="P443" s="214"/>
      <c r="Q443" s="214"/>
      <c r="R443" s="214"/>
      <c r="S443" s="165"/>
      <c r="T443" s="275"/>
    </row>
    <row r="444" spans="2:21" ht="27.75" customHeight="1">
      <c r="B444" s="275"/>
      <c r="C444" s="287" t="s">
        <v>243</v>
      </c>
      <c r="D444" s="290"/>
      <c r="E444" s="290"/>
      <c r="F444" s="290"/>
      <c r="G444" s="291"/>
      <c r="H444" s="215"/>
      <c r="I444" s="215"/>
      <c r="J444" s="215"/>
      <c r="K444" s="215"/>
      <c r="L444" s="215"/>
      <c r="M444" s="215"/>
      <c r="N444" s="215"/>
      <c r="O444" s="215"/>
      <c r="P444" s="215"/>
      <c r="Q444" s="215"/>
      <c r="R444" s="215"/>
      <c r="S444" s="166"/>
      <c r="T444" s="275"/>
    </row>
    <row r="445" spans="2:21" ht="27.75" customHeight="1">
      <c r="B445" s="275"/>
      <c r="C445" s="370" t="s">
        <v>259</v>
      </c>
      <c r="D445" s="371"/>
      <c r="E445" s="372"/>
      <c r="F445" s="298" t="s">
        <v>244</v>
      </c>
      <c r="G445" s="299"/>
      <c r="H445" s="216" t="str">
        <f>IF(COUNT(H446:H447)=0,"",SUM(H446:H447))</f>
        <v/>
      </c>
      <c r="I445" s="216" t="str">
        <f>IF(COUNT(I446:I447)=0,"",SUM(I446:I447))</f>
        <v/>
      </c>
      <c r="J445" s="379"/>
      <c r="K445" s="380"/>
      <c r="L445" s="381"/>
      <c r="M445" s="216" t="str">
        <f>IF(COUNT(M446:M447)=0,"",SUM(M446:M447))</f>
        <v/>
      </c>
      <c r="N445" s="379"/>
      <c r="O445" s="380"/>
      <c r="P445" s="380"/>
      <c r="Q445" s="381"/>
      <c r="R445" s="216" t="str">
        <f>IF(COUNT(R446:R447)=0,"",SUM(R446:R447))</f>
        <v/>
      </c>
      <c r="S445" s="168"/>
      <c r="T445" s="275"/>
      <c r="U445" s="225" t="s">
        <v>414</v>
      </c>
    </row>
    <row r="446" spans="2:21" ht="27.75" customHeight="1">
      <c r="B446" s="275"/>
      <c r="C446" s="373"/>
      <c r="D446" s="374"/>
      <c r="E446" s="375"/>
      <c r="F446" s="298"/>
      <c r="G446" s="300" t="s">
        <v>245</v>
      </c>
      <c r="H446" s="303"/>
      <c r="I446" s="303"/>
      <c r="J446" s="382"/>
      <c r="K446" s="383"/>
      <c r="L446" s="384"/>
      <c r="M446" s="303"/>
      <c r="N446" s="382"/>
      <c r="O446" s="383"/>
      <c r="P446" s="383"/>
      <c r="Q446" s="384"/>
      <c r="R446" s="303"/>
      <c r="S446" s="164"/>
      <c r="T446" s="275"/>
    </row>
    <row r="447" spans="2:21" ht="27.75" customHeight="1">
      <c r="B447" s="275"/>
      <c r="C447" s="373"/>
      <c r="D447" s="374"/>
      <c r="E447" s="375"/>
      <c r="F447" s="301"/>
      <c r="G447" s="300" t="s">
        <v>246</v>
      </c>
      <c r="H447" s="303"/>
      <c r="I447" s="303"/>
      <c r="J447" s="382"/>
      <c r="K447" s="383"/>
      <c r="L447" s="384"/>
      <c r="M447" s="303"/>
      <c r="N447" s="382"/>
      <c r="O447" s="383"/>
      <c r="P447" s="383"/>
      <c r="Q447" s="384"/>
      <c r="R447" s="303"/>
      <c r="S447" s="164"/>
      <c r="T447" s="275"/>
    </row>
    <row r="448" spans="2:21" ht="27.75" customHeight="1">
      <c r="B448" s="275"/>
      <c r="C448" s="373"/>
      <c r="D448" s="374"/>
      <c r="E448" s="375"/>
      <c r="F448" s="298" t="s">
        <v>247</v>
      </c>
      <c r="G448" s="299"/>
      <c r="H448" s="216" t="str">
        <f>IF(COUNT(H449:H454)=0,"",SUM(H449:H454))</f>
        <v/>
      </c>
      <c r="I448" s="216" t="str">
        <f>IF(COUNT(I449:I454)=0,"",SUM(I449:I454))</f>
        <v/>
      </c>
      <c r="J448" s="382"/>
      <c r="K448" s="383"/>
      <c r="L448" s="384"/>
      <c r="M448" s="216" t="str">
        <f>IF(COUNT(M449:M454)=0,"",SUM(M449:M454))</f>
        <v/>
      </c>
      <c r="N448" s="382"/>
      <c r="O448" s="383"/>
      <c r="P448" s="383"/>
      <c r="Q448" s="384"/>
      <c r="R448" s="216" t="str">
        <f>IF(COUNT(R449:R454)=0,"",SUM(R449:R454))</f>
        <v/>
      </c>
      <c r="S448" s="168"/>
      <c r="T448" s="275"/>
      <c r="U448" s="225" t="s">
        <v>414</v>
      </c>
    </row>
    <row r="449" spans="2:21" ht="27.75" customHeight="1">
      <c r="B449" s="275"/>
      <c r="C449" s="373"/>
      <c r="D449" s="374"/>
      <c r="E449" s="375"/>
      <c r="F449" s="298"/>
      <c r="G449" s="300" t="s">
        <v>248</v>
      </c>
      <c r="H449" s="303"/>
      <c r="I449" s="303"/>
      <c r="J449" s="382"/>
      <c r="K449" s="383"/>
      <c r="L449" s="384"/>
      <c r="M449" s="303"/>
      <c r="N449" s="382"/>
      <c r="O449" s="383"/>
      <c r="P449" s="383"/>
      <c r="Q449" s="384"/>
      <c r="R449" s="303"/>
      <c r="S449" s="164"/>
      <c r="T449" s="275"/>
    </row>
    <row r="450" spans="2:21" ht="27.75" customHeight="1">
      <c r="B450" s="275"/>
      <c r="C450" s="373"/>
      <c r="D450" s="374"/>
      <c r="E450" s="375"/>
      <c r="F450" s="298"/>
      <c r="G450" s="300" t="s">
        <v>249</v>
      </c>
      <c r="H450" s="303"/>
      <c r="I450" s="303"/>
      <c r="J450" s="382"/>
      <c r="K450" s="383"/>
      <c r="L450" s="384"/>
      <c r="M450" s="303"/>
      <c r="N450" s="382"/>
      <c r="O450" s="383"/>
      <c r="P450" s="383"/>
      <c r="Q450" s="384"/>
      <c r="R450" s="303"/>
      <c r="S450" s="164"/>
      <c r="T450" s="275"/>
    </row>
    <row r="451" spans="2:21" ht="27.75" customHeight="1">
      <c r="B451" s="275"/>
      <c r="C451" s="373"/>
      <c r="D451" s="374"/>
      <c r="E451" s="375"/>
      <c r="F451" s="298"/>
      <c r="G451" s="300" t="s">
        <v>250</v>
      </c>
      <c r="H451" s="303"/>
      <c r="I451" s="303"/>
      <c r="J451" s="382"/>
      <c r="K451" s="383"/>
      <c r="L451" s="384"/>
      <c r="M451" s="303"/>
      <c r="N451" s="382"/>
      <c r="O451" s="383"/>
      <c r="P451" s="383"/>
      <c r="Q451" s="384"/>
      <c r="R451" s="303"/>
      <c r="S451" s="164"/>
      <c r="T451" s="275"/>
    </row>
    <row r="452" spans="2:21" ht="27.75" customHeight="1">
      <c r="B452" s="275"/>
      <c r="C452" s="373"/>
      <c r="D452" s="374"/>
      <c r="E452" s="375"/>
      <c r="F452" s="298"/>
      <c r="G452" s="300" t="s">
        <v>251</v>
      </c>
      <c r="H452" s="303"/>
      <c r="I452" s="303"/>
      <c r="J452" s="382"/>
      <c r="K452" s="383"/>
      <c r="L452" s="384"/>
      <c r="M452" s="303"/>
      <c r="N452" s="382"/>
      <c r="O452" s="383"/>
      <c r="P452" s="383"/>
      <c r="Q452" s="384"/>
      <c r="R452" s="303"/>
      <c r="S452" s="164"/>
      <c r="T452" s="275"/>
    </row>
    <row r="453" spans="2:21" ht="27.75" customHeight="1">
      <c r="B453" s="275"/>
      <c r="C453" s="373"/>
      <c r="D453" s="374"/>
      <c r="E453" s="375"/>
      <c r="F453" s="298"/>
      <c r="G453" s="300" t="s">
        <v>2</v>
      </c>
      <c r="H453" s="303"/>
      <c r="I453" s="303"/>
      <c r="J453" s="382"/>
      <c r="K453" s="383"/>
      <c r="L453" s="384"/>
      <c r="M453" s="303"/>
      <c r="N453" s="382"/>
      <c r="O453" s="383"/>
      <c r="P453" s="383"/>
      <c r="Q453" s="384"/>
      <c r="R453" s="303"/>
      <c r="S453" s="164"/>
      <c r="T453" s="275"/>
    </row>
    <row r="454" spans="2:21" ht="27.75" customHeight="1">
      <c r="B454" s="275"/>
      <c r="C454" s="373"/>
      <c r="D454" s="374"/>
      <c r="E454" s="375"/>
      <c r="F454" s="298"/>
      <c r="G454" s="300" t="s">
        <v>35</v>
      </c>
      <c r="H454" s="303"/>
      <c r="I454" s="303"/>
      <c r="J454" s="382"/>
      <c r="K454" s="383"/>
      <c r="L454" s="384"/>
      <c r="M454" s="303"/>
      <c r="N454" s="382"/>
      <c r="O454" s="383"/>
      <c r="P454" s="383"/>
      <c r="Q454" s="384"/>
      <c r="R454" s="303"/>
      <c r="S454" s="164"/>
      <c r="T454" s="275"/>
    </row>
    <row r="455" spans="2:21" ht="27.75" customHeight="1">
      <c r="B455" s="275"/>
      <c r="C455" s="373"/>
      <c r="D455" s="374"/>
      <c r="E455" s="375"/>
      <c r="F455" s="287" t="s">
        <v>362</v>
      </c>
      <c r="G455" s="297"/>
      <c r="H455" s="303"/>
      <c r="I455" s="303"/>
      <c r="J455" s="382"/>
      <c r="K455" s="383"/>
      <c r="L455" s="384"/>
      <c r="M455" s="303"/>
      <c r="N455" s="382"/>
      <c r="O455" s="383"/>
      <c r="P455" s="383"/>
      <c r="Q455" s="384"/>
      <c r="R455" s="303"/>
      <c r="S455" s="164"/>
      <c r="T455" s="275"/>
    </row>
    <row r="456" spans="2:21" ht="27.75" customHeight="1">
      <c r="B456" s="275"/>
      <c r="C456" s="373"/>
      <c r="D456" s="374"/>
      <c r="E456" s="375"/>
      <c r="F456" s="298" t="s">
        <v>252</v>
      </c>
      <c r="G456" s="299"/>
      <c r="H456" s="216" t="str">
        <f>IF(COUNT(H457:H461)=0,"",SUM(H457:H461))</f>
        <v/>
      </c>
      <c r="I456" s="216" t="str">
        <f>IF(COUNT(I457:I461)=0,"",SUM(I457:I461))</f>
        <v/>
      </c>
      <c r="J456" s="382"/>
      <c r="K456" s="383"/>
      <c r="L456" s="384"/>
      <c r="M456" s="216" t="str">
        <f>IF(COUNT(M457:M461)=0,"",SUM(M457:M461))</f>
        <v/>
      </c>
      <c r="N456" s="382"/>
      <c r="O456" s="383"/>
      <c r="P456" s="383"/>
      <c r="Q456" s="384"/>
      <c r="R456" s="216" t="str">
        <f>IF(COUNT(R457:R461)=0,"",SUM(R457:R461))</f>
        <v/>
      </c>
      <c r="S456" s="168"/>
      <c r="T456" s="275"/>
      <c r="U456" s="225" t="s">
        <v>414</v>
      </c>
    </row>
    <row r="457" spans="2:21" ht="27.75" customHeight="1">
      <c r="B457" s="275"/>
      <c r="C457" s="373"/>
      <c r="D457" s="374"/>
      <c r="E457" s="375"/>
      <c r="F457" s="298"/>
      <c r="G457" s="300" t="s">
        <v>253</v>
      </c>
      <c r="H457" s="303"/>
      <c r="I457" s="303"/>
      <c r="J457" s="382"/>
      <c r="K457" s="383"/>
      <c r="L457" s="384"/>
      <c r="M457" s="303"/>
      <c r="N457" s="382"/>
      <c r="O457" s="383"/>
      <c r="P457" s="383"/>
      <c r="Q457" s="384"/>
      <c r="R457" s="303"/>
      <c r="S457" s="164"/>
      <c r="T457" s="275"/>
    </row>
    <row r="458" spans="2:21" ht="27.75" customHeight="1">
      <c r="B458" s="275"/>
      <c r="C458" s="373"/>
      <c r="D458" s="374"/>
      <c r="E458" s="375"/>
      <c r="F458" s="298"/>
      <c r="G458" s="300" t="s">
        <v>254</v>
      </c>
      <c r="H458" s="303"/>
      <c r="I458" s="303"/>
      <c r="J458" s="382"/>
      <c r="K458" s="383"/>
      <c r="L458" s="384"/>
      <c r="M458" s="303"/>
      <c r="N458" s="382"/>
      <c r="O458" s="383"/>
      <c r="P458" s="383"/>
      <c r="Q458" s="384"/>
      <c r="R458" s="303"/>
      <c r="S458" s="164"/>
      <c r="T458" s="275"/>
    </row>
    <row r="459" spans="2:21" ht="27.75" customHeight="1">
      <c r="B459" s="275"/>
      <c r="C459" s="373"/>
      <c r="D459" s="374"/>
      <c r="E459" s="375"/>
      <c r="F459" s="298"/>
      <c r="G459" s="300" t="s">
        <v>255</v>
      </c>
      <c r="H459" s="303"/>
      <c r="I459" s="303"/>
      <c r="J459" s="382"/>
      <c r="K459" s="383"/>
      <c r="L459" s="384"/>
      <c r="M459" s="303"/>
      <c r="N459" s="382"/>
      <c r="O459" s="383"/>
      <c r="P459" s="383"/>
      <c r="Q459" s="384"/>
      <c r="R459" s="303"/>
      <c r="S459" s="164"/>
      <c r="T459" s="275"/>
    </row>
    <row r="460" spans="2:21" ht="27.75" customHeight="1">
      <c r="B460" s="275"/>
      <c r="C460" s="373"/>
      <c r="D460" s="374"/>
      <c r="E460" s="375"/>
      <c r="F460" s="298"/>
      <c r="G460" s="300" t="s">
        <v>36</v>
      </c>
      <c r="H460" s="303"/>
      <c r="I460" s="303"/>
      <c r="J460" s="382"/>
      <c r="K460" s="383"/>
      <c r="L460" s="384"/>
      <c r="M460" s="303"/>
      <c r="N460" s="382"/>
      <c r="O460" s="383"/>
      <c r="P460" s="383"/>
      <c r="Q460" s="384"/>
      <c r="R460" s="303"/>
      <c r="S460" s="164"/>
      <c r="T460" s="275"/>
    </row>
    <row r="461" spans="2:21" ht="27.75" customHeight="1">
      <c r="B461" s="275"/>
      <c r="C461" s="373"/>
      <c r="D461" s="374"/>
      <c r="E461" s="375"/>
      <c r="F461" s="298"/>
      <c r="G461" s="300" t="s">
        <v>256</v>
      </c>
      <c r="H461" s="303"/>
      <c r="I461" s="303"/>
      <c r="J461" s="382"/>
      <c r="K461" s="383"/>
      <c r="L461" s="384"/>
      <c r="M461" s="303"/>
      <c r="N461" s="382"/>
      <c r="O461" s="383"/>
      <c r="P461" s="383"/>
      <c r="Q461" s="384"/>
      <c r="R461" s="303"/>
      <c r="S461" s="164"/>
      <c r="T461" s="275"/>
    </row>
    <row r="462" spans="2:21" ht="27.75" customHeight="1">
      <c r="B462" s="275"/>
      <c r="C462" s="373"/>
      <c r="D462" s="374"/>
      <c r="E462" s="375"/>
      <c r="F462" s="287" t="s">
        <v>257</v>
      </c>
      <c r="G462" s="291"/>
      <c r="H462" s="303"/>
      <c r="I462" s="303"/>
      <c r="J462" s="382"/>
      <c r="K462" s="383"/>
      <c r="L462" s="384"/>
      <c r="M462" s="303"/>
      <c r="N462" s="382"/>
      <c r="O462" s="383"/>
      <c r="P462" s="383"/>
      <c r="Q462" s="384"/>
      <c r="R462" s="303"/>
      <c r="S462" s="164"/>
      <c r="T462" s="275"/>
    </row>
    <row r="463" spans="2:21" ht="27.75" customHeight="1">
      <c r="B463" s="275"/>
      <c r="C463" s="376"/>
      <c r="D463" s="377"/>
      <c r="E463" s="378"/>
      <c r="F463" s="287" t="s">
        <v>258</v>
      </c>
      <c r="G463" s="291"/>
      <c r="H463" s="216" t="str">
        <f>IF(COUNT(H445,H448,H455,H456,H462)=0,"",SUM(H445,H448,H455,H456,H462))</f>
        <v/>
      </c>
      <c r="I463" s="216" t="str">
        <f>IF(COUNT(I445,I448,I455,I456,I462)=0,"",SUM(I445,I448,I455,I456,I462))</f>
        <v/>
      </c>
      <c r="J463" s="385"/>
      <c r="K463" s="386"/>
      <c r="L463" s="387"/>
      <c r="M463" s="216" t="str">
        <f>IF(COUNT(M445,M448,M455,M456,M462)=0,"",SUM(M445,M448,M455,M456,M462))</f>
        <v/>
      </c>
      <c r="N463" s="385"/>
      <c r="O463" s="386"/>
      <c r="P463" s="386"/>
      <c r="Q463" s="387"/>
      <c r="R463" s="216" t="str">
        <f>IF(COUNT(R445,R448,R455,R456,R462)=0,"",SUM(R445,R448,R455,R456,R462))</f>
        <v/>
      </c>
      <c r="S463" s="168"/>
      <c r="T463" s="275"/>
      <c r="U463" s="225" t="s">
        <v>414</v>
      </c>
    </row>
    <row r="464" spans="2:21" ht="18" customHeight="1">
      <c r="B464" s="275"/>
      <c r="C464" s="302" t="s">
        <v>261</v>
      </c>
      <c r="D464" s="275"/>
      <c r="E464" s="275"/>
      <c r="F464" s="275"/>
      <c r="G464" s="275"/>
      <c r="H464" s="275"/>
      <c r="I464" s="275"/>
      <c r="J464" s="275"/>
      <c r="K464" s="275"/>
      <c r="L464" s="275"/>
      <c r="M464" s="275"/>
      <c r="N464" s="275"/>
      <c r="O464" s="275"/>
      <c r="P464" s="275"/>
      <c r="Q464" s="275"/>
      <c r="R464" s="275"/>
      <c r="S464" s="275"/>
      <c r="T464" s="275"/>
    </row>
    <row r="465" spans="2:20" ht="18" customHeight="1">
      <c r="B465" s="275"/>
      <c r="C465" s="14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275"/>
      <c r="T465" s="275"/>
    </row>
    <row r="466" spans="2:20" ht="18" customHeight="1">
      <c r="B466" s="275"/>
      <c r="C466" s="14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275"/>
      <c r="T466" s="275"/>
    </row>
    <row r="467" spans="2:20" ht="18" customHeight="1">
      <c r="B467" s="275"/>
      <c r="C467" s="14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275"/>
      <c r="T467" s="275"/>
    </row>
    <row r="468" spans="2:20" ht="18" customHeight="1">
      <c r="B468" s="275"/>
      <c r="C468" s="14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275"/>
      <c r="T468" s="275"/>
    </row>
    <row r="469" spans="2:20" ht="18" customHeight="1">
      <c r="B469" s="275"/>
      <c r="C469" s="14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275"/>
      <c r="T469" s="275"/>
    </row>
    <row r="470" spans="2:20" ht="18" customHeight="1">
      <c r="B470" s="275"/>
      <c r="C470" s="14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275"/>
      <c r="T470" s="275"/>
    </row>
    <row r="471" spans="2:20" ht="18" customHeight="1">
      <c r="B471" s="275"/>
      <c r="C471" s="14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275"/>
      <c r="T471" s="275"/>
    </row>
    <row r="472" spans="2:20" ht="18" customHeight="1">
      <c r="B472" s="275"/>
      <c r="C472" s="14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275"/>
      <c r="T472" s="275"/>
    </row>
    <row r="473" spans="2:20" ht="18" customHeight="1">
      <c r="B473" s="275"/>
      <c r="C473" s="14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275"/>
      <c r="T473" s="275"/>
    </row>
    <row r="474" spans="2:20" ht="18" customHeight="1">
      <c r="B474" s="275"/>
      <c r="C474" s="275"/>
      <c r="D474" s="275"/>
      <c r="E474" s="275"/>
      <c r="F474" s="275"/>
      <c r="G474" s="275"/>
      <c r="H474" s="275"/>
      <c r="I474" s="275"/>
      <c r="J474" s="275"/>
      <c r="K474" s="275"/>
      <c r="L474" s="275"/>
      <c r="M474" s="275"/>
      <c r="N474" s="275"/>
      <c r="O474" s="275"/>
      <c r="P474" s="275"/>
      <c r="Q474" s="275"/>
      <c r="R474" s="275"/>
      <c r="S474" s="275"/>
      <c r="T474" s="275"/>
    </row>
    <row r="475" spans="2:20" ht="27.75" customHeight="1">
      <c r="B475" s="275"/>
      <c r="C475" s="275" t="s">
        <v>25</v>
      </c>
      <c r="D475" s="275"/>
      <c r="E475" s="275"/>
      <c r="F475" s="275"/>
      <c r="G475" s="275"/>
      <c r="H475" s="275"/>
      <c r="I475" s="275"/>
      <c r="J475" s="275"/>
      <c r="K475" s="275"/>
      <c r="L475" s="275"/>
      <c r="M475" s="275"/>
      <c r="N475" s="275"/>
      <c r="O475" s="275"/>
      <c r="P475" s="275"/>
      <c r="Q475" s="275"/>
      <c r="R475" s="275"/>
      <c r="S475" s="275"/>
      <c r="T475" s="275"/>
    </row>
    <row r="476" spans="2:20" ht="27.75" customHeight="1">
      <c r="B476" s="275"/>
      <c r="C476" s="275" t="s">
        <v>26</v>
      </c>
      <c r="D476" s="275"/>
      <c r="E476" s="275"/>
      <c r="F476" s="275"/>
      <c r="G476" s="275"/>
      <c r="H476" s="275"/>
      <c r="I476" s="275"/>
      <c r="J476" s="275"/>
      <c r="K476" s="275"/>
      <c r="L476" s="275"/>
      <c r="M476" s="275"/>
      <c r="N476" s="275"/>
      <c r="O476" s="275"/>
      <c r="P476" s="275"/>
      <c r="Q476" s="275"/>
      <c r="R476" s="275"/>
      <c r="S476" s="275"/>
      <c r="T476" s="275"/>
    </row>
    <row r="477" spans="2:20" ht="27.75" customHeight="1">
      <c r="B477" s="275"/>
      <c r="C477" s="278" t="s">
        <v>27</v>
      </c>
      <c r="D477" s="279"/>
      <c r="E477" s="279"/>
      <c r="F477" s="279"/>
      <c r="G477" s="279"/>
      <c r="H477" s="279"/>
      <c r="I477" s="279"/>
      <c r="J477" s="279"/>
      <c r="K477" s="279"/>
      <c r="L477" s="275"/>
      <c r="M477" s="275"/>
      <c r="N477" s="275"/>
      <c r="O477" s="275"/>
      <c r="P477" s="275"/>
      <c r="Q477" s="275"/>
      <c r="R477" s="275"/>
      <c r="S477" s="275"/>
      <c r="T477" s="275"/>
    </row>
    <row r="478" spans="2:20" ht="27.75" customHeight="1">
      <c r="B478" s="275"/>
      <c r="C478" s="280" t="s">
        <v>28</v>
      </c>
      <c r="D478" s="275"/>
      <c r="E478" s="275"/>
      <c r="F478" s="281" t="s">
        <v>379</v>
      </c>
      <c r="G478" s="275" t="s">
        <v>449</v>
      </c>
      <c r="H478" s="275"/>
      <c r="I478" s="275"/>
      <c r="J478" s="275"/>
      <c r="K478" s="275"/>
      <c r="L478" s="275"/>
      <c r="M478" s="275"/>
      <c r="N478" s="275"/>
      <c r="O478" s="275"/>
      <c r="P478" s="275"/>
      <c r="Q478" s="275"/>
      <c r="R478" s="282" t="s">
        <v>29</v>
      </c>
      <c r="S478" s="282"/>
      <c r="T478" s="275"/>
    </row>
    <row r="479" spans="2:20" ht="27.75" customHeight="1">
      <c r="B479" s="275"/>
      <c r="C479" s="348" t="s">
        <v>472</v>
      </c>
      <c r="D479" s="349"/>
      <c r="E479" s="349"/>
      <c r="F479" s="349"/>
      <c r="G479" s="350"/>
      <c r="H479" s="283">
        <f>$H$7</f>
        <v>42005</v>
      </c>
      <c r="I479" s="283">
        <f>$I$7</f>
        <v>42370</v>
      </c>
      <c r="J479" s="283">
        <f>$J$7</f>
        <v>42736</v>
      </c>
      <c r="K479" s="283">
        <f>$K$7</f>
        <v>43101</v>
      </c>
      <c r="L479" s="283">
        <f>$L$7</f>
        <v>43466</v>
      </c>
      <c r="M479" s="283">
        <f>$M$7</f>
        <v>43831</v>
      </c>
      <c r="N479" s="283">
        <f>$N$7</f>
        <v>44197</v>
      </c>
      <c r="O479" s="283">
        <f>$O$7</f>
        <v>44562</v>
      </c>
      <c r="P479" s="283">
        <f>$P$7</f>
        <v>44927</v>
      </c>
      <c r="Q479" s="283">
        <f>$Q$7</f>
        <v>45292</v>
      </c>
      <c r="R479" s="283">
        <f>$R$7</f>
        <v>45658</v>
      </c>
      <c r="S479" s="284"/>
      <c r="T479" s="275"/>
    </row>
    <row r="480" spans="2:20" ht="27.75" customHeight="1">
      <c r="B480" s="275"/>
      <c r="C480" s="351"/>
      <c r="D480" s="352"/>
      <c r="E480" s="352"/>
      <c r="F480" s="352"/>
      <c r="G480" s="353"/>
      <c r="H480" s="285" t="s">
        <v>30</v>
      </c>
      <c r="I480" s="285"/>
      <c r="J480" s="285"/>
      <c r="K480" s="285"/>
      <c r="L480" s="285"/>
      <c r="M480" s="285"/>
      <c r="N480" s="285"/>
      <c r="O480" s="285"/>
      <c r="P480" s="285"/>
      <c r="Q480" s="285"/>
      <c r="R480" s="285"/>
      <c r="S480" s="286"/>
      <c r="T480" s="275"/>
    </row>
    <row r="481" spans="2:21" ht="27.75" customHeight="1">
      <c r="B481" s="275"/>
      <c r="C481" s="360" t="s">
        <v>0</v>
      </c>
      <c r="D481" s="367" t="s">
        <v>31</v>
      </c>
      <c r="E481" s="287" t="s">
        <v>228</v>
      </c>
      <c r="F481" s="288"/>
      <c r="G481" s="289"/>
      <c r="H481" s="303"/>
      <c r="I481" s="213" t="str">
        <f>IF(COUNT('様式32第3表(指定)'!M370)=0,"",'様式32第3表(指定)'!M370)</f>
        <v/>
      </c>
      <c r="J481" s="303"/>
      <c r="K481" s="303"/>
      <c r="L481" s="303"/>
      <c r="M481" s="303"/>
      <c r="N481" s="303"/>
      <c r="O481" s="303"/>
      <c r="P481" s="303"/>
      <c r="Q481" s="303"/>
      <c r="R481" s="303"/>
      <c r="S481" s="164"/>
      <c r="T481" s="275"/>
      <c r="U481" s="225" t="s">
        <v>558</v>
      </c>
    </row>
    <row r="482" spans="2:21" ht="27.75" customHeight="1">
      <c r="B482" s="275"/>
      <c r="C482" s="361"/>
      <c r="D482" s="368"/>
      <c r="E482" s="287" t="s">
        <v>227</v>
      </c>
      <c r="F482" s="288"/>
      <c r="G482" s="289"/>
      <c r="H482" s="303"/>
      <c r="I482" s="213" t="str">
        <f>IF(COUNT('様式32第3表(指定)'!M372)=0,"",'様式32第3表(指定)'!M372)</f>
        <v/>
      </c>
      <c r="J482" s="303"/>
      <c r="K482" s="303"/>
      <c r="L482" s="303"/>
      <c r="M482" s="303"/>
      <c r="N482" s="303"/>
      <c r="O482" s="303"/>
      <c r="P482" s="303"/>
      <c r="Q482" s="303"/>
      <c r="R482" s="303"/>
      <c r="S482" s="164"/>
      <c r="T482" s="275"/>
      <c r="U482" s="225" t="s">
        <v>558</v>
      </c>
    </row>
    <row r="483" spans="2:21" ht="27.75" customHeight="1">
      <c r="B483" s="275"/>
      <c r="C483" s="361"/>
      <c r="D483" s="368"/>
      <c r="E483" s="287" t="s">
        <v>226</v>
      </c>
      <c r="F483" s="288"/>
      <c r="G483" s="289"/>
      <c r="H483" s="303"/>
      <c r="I483" s="213" t="str">
        <f>IF(COUNT('様式32第3表(指定)'!M374)=0,"",'様式32第3表(指定)'!M374)</f>
        <v/>
      </c>
      <c r="J483" s="303"/>
      <c r="K483" s="303"/>
      <c r="L483" s="303"/>
      <c r="M483" s="303"/>
      <c r="N483" s="303"/>
      <c r="O483" s="303"/>
      <c r="P483" s="303"/>
      <c r="Q483" s="303"/>
      <c r="R483" s="303"/>
      <c r="S483" s="164"/>
      <c r="T483" s="275"/>
      <c r="U483" s="225" t="s">
        <v>558</v>
      </c>
    </row>
    <row r="484" spans="2:21" ht="27.75" customHeight="1">
      <c r="B484" s="275"/>
      <c r="C484" s="361"/>
      <c r="D484" s="368"/>
      <c r="E484" s="287" t="s">
        <v>225</v>
      </c>
      <c r="F484" s="288"/>
      <c r="G484" s="289"/>
      <c r="H484" s="303"/>
      <c r="I484" s="213" t="str">
        <f>IF(COUNT('様式32第3表(指定)'!M376)=0,"",'様式32第3表(指定)'!M376)</f>
        <v/>
      </c>
      <c r="J484" s="303"/>
      <c r="K484" s="303"/>
      <c r="L484" s="303"/>
      <c r="M484" s="303"/>
      <c r="N484" s="303"/>
      <c r="O484" s="303"/>
      <c r="P484" s="303"/>
      <c r="Q484" s="303"/>
      <c r="R484" s="303"/>
      <c r="S484" s="164"/>
      <c r="T484" s="275"/>
      <c r="U484" s="225" t="s">
        <v>558</v>
      </c>
    </row>
    <row r="485" spans="2:21" ht="27.75" customHeight="1">
      <c r="B485" s="275"/>
      <c r="C485" s="361"/>
      <c r="D485" s="369"/>
      <c r="E485" s="287" t="s">
        <v>229</v>
      </c>
      <c r="F485" s="288"/>
      <c r="G485" s="289"/>
      <c r="H485" s="213" t="str">
        <f>IF(COUNT(H481:H484)=0,"",SUM(H481:H484))</f>
        <v/>
      </c>
      <c r="I485" s="213" t="str">
        <f t="shared" ref="I485:R485" si="38">IF(COUNT(I481:I484)=0,"",SUM(I481:I484))</f>
        <v/>
      </c>
      <c r="J485" s="213" t="str">
        <f t="shared" si="38"/>
        <v/>
      </c>
      <c r="K485" s="213" t="str">
        <f t="shared" si="38"/>
        <v/>
      </c>
      <c r="L485" s="213" t="str">
        <f t="shared" si="38"/>
        <v/>
      </c>
      <c r="M485" s="213" t="str">
        <f t="shared" si="38"/>
        <v/>
      </c>
      <c r="N485" s="213" t="str">
        <f t="shared" si="38"/>
        <v/>
      </c>
      <c r="O485" s="213" t="str">
        <f t="shared" si="38"/>
        <v/>
      </c>
      <c r="P485" s="213" t="str">
        <f t="shared" si="38"/>
        <v/>
      </c>
      <c r="Q485" s="213" t="str">
        <f t="shared" si="38"/>
        <v/>
      </c>
      <c r="R485" s="213" t="str">
        <f t="shared" si="38"/>
        <v/>
      </c>
      <c r="S485" s="165"/>
      <c r="T485" s="275"/>
      <c r="U485" s="225" t="s">
        <v>414</v>
      </c>
    </row>
    <row r="486" spans="2:21" ht="27.75" customHeight="1">
      <c r="B486" s="275"/>
      <c r="C486" s="361"/>
      <c r="D486" s="360" t="s">
        <v>1</v>
      </c>
      <c r="E486" s="287" t="s">
        <v>230</v>
      </c>
      <c r="F486" s="290"/>
      <c r="G486" s="291"/>
      <c r="H486" s="303"/>
      <c r="I486" s="213" t="str">
        <f>'様式第32第8表(指定１)_受電'!H423</f>
        <v/>
      </c>
      <c r="J486" s="213" t="str">
        <f>'様式第32第8表(指定１)_受電'!I423</f>
        <v/>
      </c>
      <c r="K486" s="213" t="str">
        <f>'様式第32第8表(指定１)_受電'!J423</f>
        <v/>
      </c>
      <c r="L486" s="213" t="str">
        <f>'様式第32第8表(指定１)_受電'!K423</f>
        <v/>
      </c>
      <c r="M486" s="213" t="str">
        <f>'様式第32第8表(指定１)_受電'!L423</f>
        <v/>
      </c>
      <c r="N486" s="213" t="str">
        <f>'様式第32第8表(指定１)_受電'!M423</f>
        <v/>
      </c>
      <c r="O486" s="213" t="str">
        <f>'様式第32第8表(指定１)_受電'!N423</f>
        <v/>
      </c>
      <c r="P486" s="213" t="str">
        <f>'様式第32第8表(指定１)_受電'!O423</f>
        <v/>
      </c>
      <c r="Q486" s="213" t="str">
        <f>'様式第32第8表(指定１)_受電'!P423</f>
        <v/>
      </c>
      <c r="R486" s="213" t="str">
        <f>'様式第32第8表(指定１)_受電'!Q423</f>
        <v/>
      </c>
      <c r="S486" s="164"/>
      <c r="T486" s="275"/>
      <c r="U486" s="225" t="s">
        <v>471</v>
      </c>
    </row>
    <row r="487" spans="2:21" ht="27.75" customHeight="1">
      <c r="B487" s="275"/>
      <c r="C487" s="361"/>
      <c r="D487" s="361"/>
      <c r="E487" s="287" t="s">
        <v>232</v>
      </c>
      <c r="F487" s="290"/>
      <c r="G487" s="291"/>
      <c r="H487" s="303"/>
      <c r="I487" s="213" t="str">
        <f>'様式第32第8表(指定１)_受電'!H431</f>
        <v/>
      </c>
      <c r="J487" s="213" t="str">
        <f>'様式第32第8表(指定１)_受電'!I431</f>
        <v/>
      </c>
      <c r="K487" s="213" t="str">
        <f>'様式第32第8表(指定１)_受電'!J431</f>
        <v/>
      </c>
      <c r="L487" s="213" t="str">
        <f>'様式第32第8表(指定１)_受電'!K431</f>
        <v/>
      </c>
      <c r="M487" s="213" t="str">
        <f>'様式第32第8表(指定１)_受電'!L431</f>
        <v/>
      </c>
      <c r="N487" s="213" t="str">
        <f>'様式第32第8表(指定１)_受電'!M431</f>
        <v/>
      </c>
      <c r="O487" s="213" t="str">
        <f>'様式第32第8表(指定１)_受電'!N431</f>
        <v/>
      </c>
      <c r="P487" s="213" t="str">
        <f>'様式第32第8表(指定１)_受電'!O431</f>
        <v/>
      </c>
      <c r="Q487" s="213" t="str">
        <f>'様式第32第8表(指定１)_受電'!P431</f>
        <v/>
      </c>
      <c r="R487" s="213" t="str">
        <f>'様式第32第8表(指定１)_受電'!Q431</f>
        <v/>
      </c>
      <c r="S487" s="164"/>
      <c r="T487" s="275"/>
      <c r="U487" s="225" t="s">
        <v>471</v>
      </c>
    </row>
    <row r="488" spans="2:21" ht="27.75" customHeight="1">
      <c r="B488" s="275"/>
      <c r="C488" s="361"/>
      <c r="D488" s="361"/>
      <c r="E488" s="287" t="s">
        <v>231</v>
      </c>
      <c r="F488" s="290"/>
      <c r="G488" s="291"/>
      <c r="H488" s="303"/>
      <c r="I488" s="213" t="str">
        <f>'様式第32第8表(指定１)_受電'!H439</f>
        <v/>
      </c>
      <c r="J488" s="213" t="str">
        <f>'様式第32第8表(指定１)_受電'!I439</f>
        <v/>
      </c>
      <c r="K488" s="213" t="str">
        <f>'様式第32第8表(指定１)_受電'!J439</f>
        <v/>
      </c>
      <c r="L488" s="213" t="str">
        <f>'様式第32第8表(指定１)_受電'!K439</f>
        <v/>
      </c>
      <c r="M488" s="213" t="str">
        <f>'様式第32第8表(指定１)_受電'!L439</f>
        <v/>
      </c>
      <c r="N488" s="213" t="str">
        <f>'様式第32第8表(指定１)_受電'!M439</f>
        <v/>
      </c>
      <c r="O488" s="213" t="str">
        <f>'様式第32第8表(指定１)_受電'!N439</f>
        <v/>
      </c>
      <c r="P488" s="213" t="str">
        <f>'様式第32第8表(指定１)_受電'!O439</f>
        <v/>
      </c>
      <c r="Q488" s="213" t="str">
        <f>'様式第32第8表(指定１)_受電'!P439</f>
        <v/>
      </c>
      <c r="R488" s="213" t="str">
        <f>'様式第32第8表(指定１)_受電'!Q439</f>
        <v/>
      </c>
      <c r="S488" s="164"/>
      <c r="T488" s="275"/>
      <c r="U488" s="225" t="s">
        <v>471</v>
      </c>
    </row>
    <row r="489" spans="2:21" ht="27.75" customHeight="1">
      <c r="B489" s="275"/>
      <c r="C489" s="361"/>
      <c r="D489" s="361"/>
      <c r="E489" s="363" t="s">
        <v>233</v>
      </c>
      <c r="F489" s="364"/>
      <c r="G489" s="291" t="s">
        <v>234</v>
      </c>
      <c r="H489" s="303"/>
      <c r="I489" s="213"/>
      <c r="J489" s="213"/>
      <c r="K489" s="213"/>
      <c r="L489" s="213"/>
      <c r="M489" s="213"/>
      <c r="N489" s="213"/>
      <c r="O489" s="213"/>
      <c r="P489" s="213"/>
      <c r="Q489" s="213"/>
      <c r="R489" s="213"/>
      <c r="S489" s="164"/>
      <c r="T489" s="275"/>
    </row>
    <row r="490" spans="2:21" ht="27.75" customHeight="1">
      <c r="B490" s="275"/>
      <c r="C490" s="361"/>
      <c r="D490" s="362"/>
      <c r="E490" s="365"/>
      <c r="F490" s="366"/>
      <c r="G490" s="291" t="s">
        <v>233</v>
      </c>
      <c r="H490" s="303"/>
      <c r="I490" s="213" t="str">
        <f>'様式第32第8表(指定１)_受電'!H447</f>
        <v/>
      </c>
      <c r="J490" s="213" t="str">
        <f>'様式第32第8表(指定１)_受電'!I447</f>
        <v/>
      </c>
      <c r="K490" s="213" t="str">
        <f>'様式第32第8表(指定１)_受電'!J447</f>
        <v/>
      </c>
      <c r="L490" s="213" t="str">
        <f>'様式第32第8表(指定１)_受電'!K447</f>
        <v/>
      </c>
      <c r="M490" s="213" t="str">
        <f>'様式第32第8表(指定１)_受電'!L447</f>
        <v/>
      </c>
      <c r="N490" s="213" t="str">
        <f>'様式第32第8表(指定１)_受電'!M447</f>
        <v/>
      </c>
      <c r="O490" s="213" t="str">
        <f>'様式第32第8表(指定１)_受電'!N447</f>
        <v/>
      </c>
      <c r="P490" s="213" t="str">
        <f>'様式第32第8表(指定１)_受電'!O447</f>
        <v/>
      </c>
      <c r="Q490" s="213" t="str">
        <f>'様式第32第8表(指定１)_受電'!P447</f>
        <v/>
      </c>
      <c r="R490" s="213" t="str">
        <f>'様式第32第8表(指定１)_受電'!Q447</f>
        <v/>
      </c>
      <c r="S490" s="164"/>
      <c r="T490" s="275"/>
      <c r="U490" s="225" t="s">
        <v>471</v>
      </c>
    </row>
    <row r="491" spans="2:21" ht="27.75" customHeight="1">
      <c r="B491" s="275"/>
      <c r="C491" s="361"/>
      <c r="D491" s="287" t="s">
        <v>235</v>
      </c>
      <c r="E491" s="290"/>
      <c r="F491" s="290"/>
      <c r="G491" s="291"/>
      <c r="H491" s="213"/>
      <c r="I491" s="213"/>
      <c r="J491" s="213"/>
      <c r="K491" s="213"/>
      <c r="L491" s="213"/>
      <c r="M491" s="213"/>
      <c r="N491" s="213"/>
      <c r="O491" s="213"/>
      <c r="P491" s="213"/>
      <c r="Q491" s="213"/>
      <c r="R491" s="213"/>
      <c r="S491" s="164"/>
      <c r="T491" s="275"/>
    </row>
    <row r="492" spans="2:21" ht="27.75" customHeight="1">
      <c r="B492" s="275"/>
      <c r="C492" s="361"/>
      <c r="D492" s="287" t="s">
        <v>229</v>
      </c>
      <c r="E492" s="290"/>
      <c r="F492" s="290"/>
      <c r="G492" s="290"/>
      <c r="H492" s="262" t="str">
        <f>IF(COUNT(H485:H491)=0,"",SUM(H485:H491))</f>
        <v/>
      </c>
      <c r="I492" s="262" t="str">
        <f t="shared" ref="I492:R492" si="39">IF(COUNT(I485:I491)=0,"",SUM(I485:I491))</f>
        <v/>
      </c>
      <c r="J492" s="262" t="str">
        <f t="shared" si="39"/>
        <v/>
      </c>
      <c r="K492" s="262" t="str">
        <f t="shared" si="39"/>
        <v/>
      </c>
      <c r="L492" s="262" t="str">
        <f t="shared" si="39"/>
        <v/>
      </c>
      <c r="M492" s="262" t="str">
        <f t="shared" si="39"/>
        <v/>
      </c>
      <c r="N492" s="262" t="str">
        <f t="shared" si="39"/>
        <v/>
      </c>
      <c r="O492" s="262" t="str">
        <f t="shared" si="39"/>
        <v/>
      </c>
      <c r="P492" s="262" t="str">
        <f t="shared" si="39"/>
        <v/>
      </c>
      <c r="Q492" s="262" t="str">
        <f t="shared" si="39"/>
        <v/>
      </c>
      <c r="R492" s="262" t="str">
        <f t="shared" si="39"/>
        <v/>
      </c>
      <c r="S492" s="218"/>
      <c r="T492" s="275"/>
      <c r="U492" s="225" t="s">
        <v>414</v>
      </c>
    </row>
    <row r="493" spans="2:21" ht="27.75" customHeight="1">
      <c r="B493" s="275"/>
      <c r="C493" s="361"/>
      <c r="D493" s="287" t="s">
        <v>236</v>
      </c>
      <c r="E493" s="290"/>
      <c r="F493" s="290"/>
      <c r="G493" s="291"/>
      <c r="H493" s="213"/>
      <c r="I493" s="213"/>
      <c r="J493" s="213"/>
      <c r="K493" s="213"/>
      <c r="L493" s="213"/>
      <c r="M493" s="213"/>
      <c r="N493" s="213"/>
      <c r="O493" s="213"/>
      <c r="P493" s="213"/>
      <c r="Q493" s="213"/>
      <c r="R493" s="213"/>
      <c r="S493" s="165"/>
      <c r="T493" s="275"/>
    </row>
    <row r="494" spans="2:21" ht="27.75" customHeight="1">
      <c r="B494" s="275"/>
      <c r="C494" s="361"/>
      <c r="D494" s="287" t="s">
        <v>237</v>
      </c>
      <c r="E494" s="290"/>
      <c r="F494" s="290"/>
      <c r="G494" s="291"/>
      <c r="H494" s="262" t="str">
        <f t="shared" ref="H494" si="40">IF(COUNT(H492)=0,"",IF(COUNT(H496)=0,H492,H492-H496))</f>
        <v/>
      </c>
      <c r="I494" s="262" t="str">
        <f t="shared" ref="I494:R494" si="41">IF(COUNT(I492)=0,"",IF(COUNT(I496)=0,I492,I492-I496))</f>
        <v/>
      </c>
      <c r="J494" s="262" t="str">
        <f t="shared" si="41"/>
        <v/>
      </c>
      <c r="K494" s="262" t="str">
        <f t="shared" si="41"/>
        <v/>
      </c>
      <c r="L494" s="262" t="str">
        <f t="shared" si="41"/>
        <v/>
      </c>
      <c r="M494" s="262" t="str">
        <f t="shared" si="41"/>
        <v/>
      </c>
      <c r="N494" s="262" t="str">
        <f t="shared" si="41"/>
        <v/>
      </c>
      <c r="O494" s="262" t="str">
        <f t="shared" si="41"/>
        <v/>
      </c>
      <c r="P494" s="262" t="str">
        <f t="shared" si="41"/>
        <v/>
      </c>
      <c r="Q494" s="262" t="str">
        <f t="shared" si="41"/>
        <v/>
      </c>
      <c r="R494" s="262" t="str">
        <f t="shared" si="41"/>
        <v/>
      </c>
      <c r="S494" s="165"/>
      <c r="T494" s="275"/>
      <c r="U494" s="225" t="s">
        <v>414</v>
      </c>
    </row>
    <row r="495" spans="2:21" ht="27.75" customHeight="1">
      <c r="B495" s="275"/>
      <c r="C495" s="362"/>
      <c r="D495" s="292" t="s">
        <v>238</v>
      </c>
      <c r="E495" s="293"/>
      <c r="F495" s="293"/>
      <c r="G495" s="294"/>
      <c r="H495" s="303"/>
      <c r="I495" s="213" t="str">
        <f>IF(COUNT('様式32第3表(指定)'!M388)=0,"",'様式32第3表(指定)'!M388)</f>
        <v/>
      </c>
      <c r="J495" s="303"/>
      <c r="K495" s="303"/>
      <c r="L495" s="303"/>
      <c r="M495" s="303"/>
      <c r="N495" s="303"/>
      <c r="O495" s="303"/>
      <c r="P495" s="303"/>
      <c r="Q495" s="303"/>
      <c r="R495" s="303"/>
      <c r="S495" s="165"/>
      <c r="T495" s="275"/>
      <c r="U495" s="225" t="s">
        <v>558</v>
      </c>
    </row>
    <row r="496" spans="2:21" ht="27.75" customHeight="1">
      <c r="B496" s="275"/>
      <c r="C496" s="287" t="s">
        <v>239</v>
      </c>
      <c r="D496" s="290"/>
      <c r="E496" s="290"/>
      <c r="F496" s="290"/>
      <c r="G496" s="291"/>
      <c r="H496" s="345"/>
      <c r="I496" s="263" t="str">
        <f>'様式第32第8表(指定１)_送電'!H449</f>
        <v/>
      </c>
      <c r="J496" s="263" t="str">
        <f>'様式第32第8表(指定１)_送電'!I449</f>
        <v/>
      </c>
      <c r="K496" s="263" t="str">
        <f>'様式第32第8表(指定１)_送電'!J449</f>
        <v/>
      </c>
      <c r="L496" s="263" t="str">
        <f>'様式第32第8表(指定１)_送電'!K449</f>
        <v/>
      </c>
      <c r="M496" s="263" t="str">
        <f>'様式第32第8表(指定１)_送電'!L449</f>
        <v/>
      </c>
      <c r="N496" s="263" t="str">
        <f>'様式第32第8表(指定１)_送電'!M449</f>
        <v/>
      </c>
      <c r="O496" s="263" t="str">
        <f>'様式第32第8表(指定１)_送電'!N449</f>
        <v/>
      </c>
      <c r="P496" s="263" t="str">
        <f>'様式第32第8表(指定１)_送電'!O449</f>
        <v/>
      </c>
      <c r="Q496" s="263" t="str">
        <f>'様式第32第8表(指定１)_送電'!P449</f>
        <v/>
      </c>
      <c r="R496" s="263" t="str">
        <f>'様式第32第8表(指定１)_送電'!Q449</f>
        <v/>
      </c>
      <c r="S496" s="164"/>
      <c r="T496" s="275"/>
      <c r="U496" s="225" t="s">
        <v>471</v>
      </c>
    </row>
    <row r="497" spans="2:21" ht="27.75" customHeight="1">
      <c r="B497" s="275"/>
      <c r="C497" s="354" t="s">
        <v>33</v>
      </c>
      <c r="D497" s="355"/>
      <c r="E497" s="355"/>
      <c r="F497" s="356"/>
      <c r="G497" s="291" t="s">
        <v>231</v>
      </c>
      <c r="H497" s="213"/>
      <c r="I497" s="213"/>
      <c r="J497" s="213"/>
      <c r="K497" s="213"/>
      <c r="L497" s="213"/>
      <c r="M497" s="213"/>
      <c r="N497" s="213"/>
      <c r="O497" s="213"/>
      <c r="P497" s="213"/>
      <c r="Q497" s="213"/>
      <c r="R497" s="213"/>
      <c r="S497" s="164"/>
      <c r="T497" s="275"/>
    </row>
    <row r="498" spans="2:21" ht="27.75" customHeight="1">
      <c r="B498" s="275"/>
      <c r="C498" s="357"/>
      <c r="D498" s="358"/>
      <c r="E498" s="358"/>
      <c r="F498" s="359"/>
      <c r="G498" s="291" t="s">
        <v>232</v>
      </c>
      <c r="H498" s="213"/>
      <c r="I498" s="213"/>
      <c r="J498" s="213"/>
      <c r="K498" s="213"/>
      <c r="L498" s="213"/>
      <c r="M498" s="213"/>
      <c r="N498" s="213"/>
      <c r="O498" s="213"/>
      <c r="P498" s="213"/>
      <c r="Q498" s="213"/>
      <c r="R498" s="213"/>
      <c r="S498" s="164"/>
      <c r="T498" s="275"/>
    </row>
    <row r="499" spans="2:21" ht="27.75" customHeight="1">
      <c r="B499" s="275"/>
      <c r="C499" s="287" t="s">
        <v>240</v>
      </c>
      <c r="D499" s="290"/>
      <c r="E499" s="290"/>
      <c r="F499" s="290"/>
      <c r="G499" s="290"/>
      <c r="H499" s="223"/>
      <c r="I499" s="223"/>
      <c r="J499" s="223"/>
      <c r="K499" s="223"/>
      <c r="L499" s="223"/>
      <c r="M499" s="223"/>
      <c r="N499" s="223"/>
      <c r="O499" s="223"/>
      <c r="P499" s="223"/>
      <c r="Q499" s="223"/>
      <c r="R499" s="223"/>
      <c r="S499" s="218"/>
      <c r="T499" s="275"/>
      <c r="U499" s="225"/>
    </row>
    <row r="500" spans="2:21" ht="27.75" customHeight="1">
      <c r="B500" s="275"/>
      <c r="C500" s="292" t="s">
        <v>241</v>
      </c>
      <c r="D500" s="293"/>
      <c r="E500" s="293"/>
      <c r="F500" s="293"/>
      <c r="G500" s="294"/>
      <c r="H500" s="264"/>
      <c r="I500" s="264"/>
      <c r="J500" s="264"/>
      <c r="K500" s="264"/>
      <c r="L500" s="264"/>
      <c r="M500" s="264"/>
      <c r="N500" s="264"/>
      <c r="O500" s="264"/>
      <c r="P500" s="264"/>
      <c r="Q500" s="264"/>
      <c r="R500" s="264"/>
      <c r="S500" s="169"/>
      <c r="T500" s="275"/>
      <c r="U500" s="225"/>
    </row>
    <row r="501" spans="2:21" ht="27.75" customHeight="1">
      <c r="B501" s="275"/>
      <c r="C501" s="295" t="s">
        <v>34</v>
      </c>
      <c r="D501" s="296"/>
      <c r="E501" s="296"/>
      <c r="F501" s="296"/>
      <c r="G501" s="297"/>
      <c r="H501" s="224"/>
      <c r="I501" s="224"/>
      <c r="J501" s="224"/>
      <c r="K501" s="224"/>
      <c r="L501" s="224"/>
      <c r="M501" s="224"/>
      <c r="N501" s="224"/>
      <c r="O501" s="224"/>
      <c r="P501" s="224"/>
      <c r="Q501" s="224"/>
      <c r="R501" s="224"/>
      <c r="S501" s="170"/>
      <c r="T501" s="275"/>
      <c r="U501" s="225"/>
    </row>
    <row r="502" spans="2:21" ht="27.75" customHeight="1">
      <c r="B502" s="275"/>
      <c r="C502" s="287" t="s">
        <v>242</v>
      </c>
      <c r="D502" s="290"/>
      <c r="E502" s="290"/>
      <c r="F502" s="290"/>
      <c r="G502" s="291"/>
      <c r="H502" s="214"/>
      <c r="I502" s="214"/>
      <c r="J502" s="214"/>
      <c r="K502" s="214"/>
      <c r="L502" s="214"/>
      <c r="M502" s="214"/>
      <c r="N502" s="214"/>
      <c r="O502" s="214"/>
      <c r="P502" s="214"/>
      <c r="Q502" s="214"/>
      <c r="R502" s="214"/>
      <c r="S502" s="165"/>
      <c r="T502" s="275"/>
    </row>
    <row r="503" spans="2:21" ht="27.75" customHeight="1">
      <c r="B503" s="275"/>
      <c r="C503" s="287" t="s">
        <v>243</v>
      </c>
      <c r="D503" s="290"/>
      <c r="E503" s="290"/>
      <c r="F503" s="290"/>
      <c r="G503" s="291"/>
      <c r="H503" s="215"/>
      <c r="I503" s="215"/>
      <c r="J503" s="215"/>
      <c r="K503" s="215"/>
      <c r="L503" s="215"/>
      <c r="M503" s="215"/>
      <c r="N503" s="215"/>
      <c r="O503" s="215"/>
      <c r="P503" s="215"/>
      <c r="Q503" s="215"/>
      <c r="R503" s="215"/>
      <c r="S503" s="166"/>
      <c r="T503" s="275"/>
    </row>
    <row r="504" spans="2:21" ht="27.75" customHeight="1">
      <c r="B504" s="275"/>
      <c r="C504" s="370" t="s">
        <v>259</v>
      </c>
      <c r="D504" s="371"/>
      <c r="E504" s="372"/>
      <c r="F504" s="298" t="s">
        <v>244</v>
      </c>
      <c r="G504" s="299"/>
      <c r="H504" s="216" t="str">
        <f>IF(COUNT(H505:H506)=0,"",SUM(H505:H506))</f>
        <v/>
      </c>
      <c r="I504" s="216" t="str">
        <f>IF(COUNT(I505:I506)=0,"",SUM(I505:I506))</f>
        <v/>
      </c>
      <c r="J504" s="379"/>
      <c r="K504" s="380"/>
      <c r="L504" s="381"/>
      <c r="M504" s="216" t="str">
        <f>IF(COUNT(M505:M506)=0,"",SUM(M505:M506))</f>
        <v/>
      </c>
      <c r="N504" s="379"/>
      <c r="O504" s="380"/>
      <c r="P504" s="380"/>
      <c r="Q504" s="381"/>
      <c r="R504" s="216" t="str">
        <f>IF(COUNT(R505:R506)=0,"",SUM(R505:R506))</f>
        <v/>
      </c>
      <c r="S504" s="168"/>
      <c r="T504" s="275"/>
      <c r="U504" s="225" t="s">
        <v>414</v>
      </c>
    </row>
    <row r="505" spans="2:21" ht="27.75" customHeight="1">
      <c r="B505" s="275"/>
      <c r="C505" s="373"/>
      <c r="D505" s="374"/>
      <c r="E505" s="375"/>
      <c r="F505" s="298"/>
      <c r="G505" s="300" t="s">
        <v>245</v>
      </c>
      <c r="H505" s="303"/>
      <c r="I505" s="303"/>
      <c r="J505" s="382"/>
      <c r="K505" s="383"/>
      <c r="L505" s="384"/>
      <c r="M505" s="303"/>
      <c r="N505" s="382"/>
      <c r="O505" s="383"/>
      <c r="P505" s="383"/>
      <c r="Q505" s="384"/>
      <c r="R505" s="303"/>
      <c r="S505" s="164"/>
      <c r="T505" s="275"/>
    </row>
    <row r="506" spans="2:21" ht="27.75" customHeight="1">
      <c r="B506" s="275"/>
      <c r="C506" s="373"/>
      <c r="D506" s="374"/>
      <c r="E506" s="375"/>
      <c r="F506" s="301"/>
      <c r="G506" s="300" t="s">
        <v>246</v>
      </c>
      <c r="H506" s="303"/>
      <c r="I506" s="303"/>
      <c r="J506" s="382"/>
      <c r="K506" s="383"/>
      <c r="L506" s="384"/>
      <c r="M506" s="303"/>
      <c r="N506" s="382"/>
      <c r="O506" s="383"/>
      <c r="P506" s="383"/>
      <c r="Q506" s="384"/>
      <c r="R506" s="303"/>
      <c r="S506" s="164"/>
      <c r="T506" s="275"/>
    </row>
    <row r="507" spans="2:21" ht="27.75" customHeight="1">
      <c r="B507" s="275"/>
      <c r="C507" s="373"/>
      <c r="D507" s="374"/>
      <c r="E507" s="375"/>
      <c r="F507" s="298" t="s">
        <v>247</v>
      </c>
      <c r="G507" s="299"/>
      <c r="H507" s="216" t="str">
        <f>IF(COUNT(H508:H513)=0,"",SUM(H508:H513))</f>
        <v/>
      </c>
      <c r="I507" s="216" t="str">
        <f>IF(COUNT(I508:I513)=0,"",SUM(I508:I513))</f>
        <v/>
      </c>
      <c r="J507" s="382"/>
      <c r="K507" s="383"/>
      <c r="L507" s="384"/>
      <c r="M507" s="216" t="str">
        <f>IF(COUNT(M508:M513)=0,"",SUM(M508:M513))</f>
        <v/>
      </c>
      <c r="N507" s="382"/>
      <c r="O507" s="383"/>
      <c r="P507" s="383"/>
      <c r="Q507" s="384"/>
      <c r="R507" s="216" t="str">
        <f>IF(COUNT(R508:R513)=0,"",SUM(R508:R513))</f>
        <v/>
      </c>
      <c r="S507" s="168"/>
      <c r="T507" s="275"/>
      <c r="U507" s="225" t="s">
        <v>414</v>
      </c>
    </row>
    <row r="508" spans="2:21" ht="27.75" customHeight="1">
      <c r="B508" s="275"/>
      <c r="C508" s="373"/>
      <c r="D508" s="374"/>
      <c r="E508" s="375"/>
      <c r="F508" s="298"/>
      <c r="G508" s="300" t="s">
        <v>248</v>
      </c>
      <c r="H508" s="303"/>
      <c r="I508" s="303"/>
      <c r="J508" s="382"/>
      <c r="K508" s="383"/>
      <c r="L508" s="384"/>
      <c r="M508" s="303"/>
      <c r="N508" s="382"/>
      <c r="O508" s="383"/>
      <c r="P508" s="383"/>
      <c r="Q508" s="384"/>
      <c r="R508" s="303"/>
      <c r="S508" s="164"/>
      <c r="T508" s="275"/>
    </row>
    <row r="509" spans="2:21" ht="27.75" customHeight="1">
      <c r="B509" s="275"/>
      <c r="C509" s="373"/>
      <c r="D509" s="374"/>
      <c r="E509" s="375"/>
      <c r="F509" s="298"/>
      <c r="G509" s="300" t="s">
        <v>249</v>
      </c>
      <c r="H509" s="303"/>
      <c r="I509" s="303"/>
      <c r="J509" s="382"/>
      <c r="K509" s="383"/>
      <c r="L509" s="384"/>
      <c r="M509" s="303"/>
      <c r="N509" s="382"/>
      <c r="O509" s="383"/>
      <c r="P509" s="383"/>
      <c r="Q509" s="384"/>
      <c r="R509" s="303"/>
      <c r="S509" s="164"/>
      <c r="T509" s="275"/>
    </row>
    <row r="510" spans="2:21" ht="27.75" customHeight="1">
      <c r="B510" s="275"/>
      <c r="C510" s="373"/>
      <c r="D510" s="374"/>
      <c r="E510" s="375"/>
      <c r="F510" s="298"/>
      <c r="G510" s="300" t="s">
        <v>250</v>
      </c>
      <c r="H510" s="303"/>
      <c r="I510" s="303"/>
      <c r="J510" s="382"/>
      <c r="K510" s="383"/>
      <c r="L510" s="384"/>
      <c r="M510" s="303"/>
      <c r="N510" s="382"/>
      <c r="O510" s="383"/>
      <c r="P510" s="383"/>
      <c r="Q510" s="384"/>
      <c r="R510" s="303"/>
      <c r="S510" s="164"/>
      <c r="T510" s="275"/>
    </row>
    <row r="511" spans="2:21" ht="27.75" customHeight="1">
      <c r="B511" s="275"/>
      <c r="C511" s="373"/>
      <c r="D511" s="374"/>
      <c r="E511" s="375"/>
      <c r="F511" s="298"/>
      <c r="G511" s="300" t="s">
        <v>251</v>
      </c>
      <c r="H511" s="303"/>
      <c r="I511" s="303"/>
      <c r="J511" s="382"/>
      <c r="K511" s="383"/>
      <c r="L511" s="384"/>
      <c r="M511" s="303"/>
      <c r="N511" s="382"/>
      <c r="O511" s="383"/>
      <c r="P511" s="383"/>
      <c r="Q511" s="384"/>
      <c r="R511" s="303"/>
      <c r="S511" s="164"/>
      <c r="T511" s="275"/>
    </row>
    <row r="512" spans="2:21" ht="27.75" customHeight="1">
      <c r="B512" s="275"/>
      <c r="C512" s="373"/>
      <c r="D512" s="374"/>
      <c r="E512" s="375"/>
      <c r="F512" s="298"/>
      <c r="G512" s="300" t="s">
        <v>2</v>
      </c>
      <c r="H512" s="303"/>
      <c r="I512" s="303"/>
      <c r="J512" s="382"/>
      <c r="K512" s="383"/>
      <c r="L512" s="384"/>
      <c r="M512" s="303"/>
      <c r="N512" s="382"/>
      <c r="O512" s="383"/>
      <c r="P512" s="383"/>
      <c r="Q512" s="384"/>
      <c r="R512" s="303"/>
      <c r="S512" s="164"/>
      <c r="T512" s="275"/>
    </row>
    <row r="513" spans="2:21" ht="27.75" customHeight="1">
      <c r="B513" s="275"/>
      <c r="C513" s="373"/>
      <c r="D513" s="374"/>
      <c r="E513" s="375"/>
      <c r="F513" s="298"/>
      <c r="G513" s="300" t="s">
        <v>35</v>
      </c>
      <c r="H513" s="303"/>
      <c r="I513" s="303"/>
      <c r="J513" s="382"/>
      <c r="K513" s="383"/>
      <c r="L513" s="384"/>
      <c r="M513" s="303"/>
      <c r="N513" s="382"/>
      <c r="O513" s="383"/>
      <c r="P513" s="383"/>
      <c r="Q513" s="384"/>
      <c r="R513" s="303"/>
      <c r="S513" s="164"/>
      <c r="T513" s="275"/>
    </row>
    <row r="514" spans="2:21" ht="27.75" customHeight="1">
      <c r="B514" s="275"/>
      <c r="C514" s="373"/>
      <c r="D514" s="374"/>
      <c r="E514" s="375"/>
      <c r="F514" s="287" t="s">
        <v>362</v>
      </c>
      <c r="G514" s="297"/>
      <c r="H514" s="303"/>
      <c r="I514" s="303"/>
      <c r="J514" s="382"/>
      <c r="K514" s="383"/>
      <c r="L514" s="384"/>
      <c r="M514" s="303"/>
      <c r="N514" s="382"/>
      <c r="O514" s="383"/>
      <c r="P514" s="383"/>
      <c r="Q514" s="384"/>
      <c r="R514" s="303"/>
      <c r="S514" s="164"/>
      <c r="T514" s="275"/>
    </row>
    <row r="515" spans="2:21" ht="27.75" customHeight="1">
      <c r="B515" s="275"/>
      <c r="C515" s="373"/>
      <c r="D515" s="374"/>
      <c r="E515" s="375"/>
      <c r="F515" s="298" t="s">
        <v>252</v>
      </c>
      <c r="G515" s="299"/>
      <c r="H515" s="216" t="str">
        <f>IF(COUNT(H516:H520)=0,"",SUM(H516:H520))</f>
        <v/>
      </c>
      <c r="I515" s="216" t="str">
        <f>IF(COUNT(I516:I520)=0,"",SUM(I516:I520))</f>
        <v/>
      </c>
      <c r="J515" s="382"/>
      <c r="K515" s="383"/>
      <c r="L515" s="384"/>
      <c r="M515" s="216" t="str">
        <f>IF(COUNT(M516:M520)=0,"",SUM(M516:M520))</f>
        <v/>
      </c>
      <c r="N515" s="382"/>
      <c r="O515" s="383"/>
      <c r="P515" s="383"/>
      <c r="Q515" s="384"/>
      <c r="R515" s="216" t="str">
        <f>IF(COUNT(R516:R520)=0,"",SUM(R516:R520))</f>
        <v/>
      </c>
      <c r="S515" s="168"/>
      <c r="T515" s="275"/>
      <c r="U515" s="225" t="s">
        <v>414</v>
      </c>
    </row>
    <row r="516" spans="2:21" ht="27.75" customHeight="1">
      <c r="B516" s="275"/>
      <c r="C516" s="373"/>
      <c r="D516" s="374"/>
      <c r="E516" s="375"/>
      <c r="F516" s="298"/>
      <c r="G516" s="300" t="s">
        <v>253</v>
      </c>
      <c r="H516" s="303"/>
      <c r="I516" s="303"/>
      <c r="J516" s="382"/>
      <c r="K516" s="383"/>
      <c r="L516" s="384"/>
      <c r="M516" s="303"/>
      <c r="N516" s="382"/>
      <c r="O516" s="383"/>
      <c r="P516" s="383"/>
      <c r="Q516" s="384"/>
      <c r="R516" s="303"/>
      <c r="S516" s="164"/>
      <c r="T516" s="275"/>
    </row>
    <row r="517" spans="2:21" ht="27.75" customHeight="1">
      <c r="B517" s="275"/>
      <c r="C517" s="373"/>
      <c r="D517" s="374"/>
      <c r="E517" s="375"/>
      <c r="F517" s="298"/>
      <c r="G517" s="300" t="s">
        <v>254</v>
      </c>
      <c r="H517" s="303"/>
      <c r="I517" s="303"/>
      <c r="J517" s="382"/>
      <c r="K517" s="383"/>
      <c r="L517" s="384"/>
      <c r="M517" s="303"/>
      <c r="N517" s="382"/>
      <c r="O517" s="383"/>
      <c r="P517" s="383"/>
      <c r="Q517" s="384"/>
      <c r="R517" s="303"/>
      <c r="S517" s="164"/>
      <c r="T517" s="275"/>
    </row>
    <row r="518" spans="2:21" ht="27.75" customHeight="1">
      <c r="B518" s="275"/>
      <c r="C518" s="373"/>
      <c r="D518" s="374"/>
      <c r="E518" s="375"/>
      <c r="F518" s="298"/>
      <c r="G518" s="300" t="s">
        <v>255</v>
      </c>
      <c r="H518" s="303"/>
      <c r="I518" s="303"/>
      <c r="J518" s="382"/>
      <c r="K518" s="383"/>
      <c r="L518" s="384"/>
      <c r="M518" s="303"/>
      <c r="N518" s="382"/>
      <c r="O518" s="383"/>
      <c r="P518" s="383"/>
      <c r="Q518" s="384"/>
      <c r="R518" s="303"/>
      <c r="S518" s="164"/>
      <c r="T518" s="275"/>
    </row>
    <row r="519" spans="2:21" ht="27.75" customHeight="1">
      <c r="B519" s="275"/>
      <c r="C519" s="373"/>
      <c r="D519" s="374"/>
      <c r="E519" s="375"/>
      <c r="F519" s="298"/>
      <c r="G519" s="300" t="s">
        <v>36</v>
      </c>
      <c r="H519" s="303"/>
      <c r="I519" s="303"/>
      <c r="J519" s="382"/>
      <c r="K519" s="383"/>
      <c r="L519" s="384"/>
      <c r="M519" s="303"/>
      <c r="N519" s="382"/>
      <c r="O519" s="383"/>
      <c r="P519" s="383"/>
      <c r="Q519" s="384"/>
      <c r="R519" s="303"/>
      <c r="S519" s="164"/>
      <c r="T519" s="275"/>
    </row>
    <row r="520" spans="2:21" ht="27.75" customHeight="1">
      <c r="B520" s="275"/>
      <c r="C520" s="373"/>
      <c r="D520" s="374"/>
      <c r="E520" s="375"/>
      <c r="F520" s="298"/>
      <c r="G520" s="300" t="s">
        <v>256</v>
      </c>
      <c r="H520" s="303"/>
      <c r="I520" s="303"/>
      <c r="J520" s="382"/>
      <c r="K520" s="383"/>
      <c r="L520" s="384"/>
      <c r="M520" s="303"/>
      <c r="N520" s="382"/>
      <c r="O520" s="383"/>
      <c r="P520" s="383"/>
      <c r="Q520" s="384"/>
      <c r="R520" s="303"/>
      <c r="S520" s="164"/>
      <c r="T520" s="275"/>
    </row>
    <row r="521" spans="2:21" ht="27.75" customHeight="1">
      <c r="B521" s="275"/>
      <c r="C521" s="373"/>
      <c r="D521" s="374"/>
      <c r="E521" s="375"/>
      <c r="F521" s="287" t="s">
        <v>257</v>
      </c>
      <c r="G521" s="291"/>
      <c r="H521" s="303"/>
      <c r="I521" s="303"/>
      <c r="J521" s="382"/>
      <c r="K521" s="383"/>
      <c r="L521" s="384"/>
      <c r="M521" s="303"/>
      <c r="N521" s="382"/>
      <c r="O521" s="383"/>
      <c r="P521" s="383"/>
      <c r="Q521" s="384"/>
      <c r="R521" s="303"/>
      <c r="S521" s="164"/>
      <c r="T521" s="275"/>
    </row>
    <row r="522" spans="2:21" ht="27.75" customHeight="1">
      <c r="B522" s="275"/>
      <c r="C522" s="376"/>
      <c r="D522" s="377"/>
      <c r="E522" s="378"/>
      <c r="F522" s="287" t="s">
        <v>258</v>
      </c>
      <c r="G522" s="291"/>
      <c r="H522" s="216" t="str">
        <f>IF(COUNT(H504,H507,H514,H515,H521)=0,"",SUM(H504,H507,H514,H515,H521))</f>
        <v/>
      </c>
      <c r="I522" s="216" t="str">
        <f>IF(COUNT(I504,I507,I514,I515,I521)=0,"",SUM(I504,I507,I514,I515,I521))</f>
        <v/>
      </c>
      <c r="J522" s="385"/>
      <c r="K522" s="386"/>
      <c r="L522" s="387"/>
      <c r="M522" s="216" t="str">
        <f>IF(COUNT(M504,M507,M514,M515,M521)=0,"",SUM(M504,M507,M514,M515,M521))</f>
        <v/>
      </c>
      <c r="N522" s="385"/>
      <c r="O522" s="386"/>
      <c r="P522" s="386"/>
      <c r="Q522" s="387"/>
      <c r="R522" s="216" t="str">
        <f>IF(COUNT(R504,R507,R514,R515,R521)=0,"",SUM(R504,R507,R514,R515,R521))</f>
        <v/>
      </c>
      <c r="S522" s="168"/>
      <c r="T522" s="275"/>
      <c r="U522" s="225" t="s">
        <v>414</v>
      </c>
    </row>
    <row r="523" spans="2:21" ht="18" customHeight="1">
      <c r="B523" s="275"/>
      <c r="C523" s="302" t="s">
        <v>260</v>
      </c>
      <c r="D523" s="275"/>
      <c r="E523" s="275"/>
      <c r="F523" s="275"/>
      <c r="G523" s="275"/>
      <c r="H523" s="275"/>
      <c r="I523" s="275"/>
      <c r="J523" s="275"/>
      <c r="K523" s="275"/>
      <c r="L523" s="275"/>
      <c r="M523" s="275"/>
      <c r="N523" s="275"/>
      <c r="O523" s="275"/>
      <c r="P523" s="275"/>
      <c r="Q523" s="275"/>
      <c r="R523" s="275"/>
      <c r="S523" s="275"/>
      <c r="T523" s="275"/>
    </row>
    <row r="524" spans="2:21" ht="18" customHeight="1">
      <c r="B524" s="275"/>
      <c r="C524" s="14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275"/>
      <c r="T524" s="275"/>
    </row>
    <row r="525" spans="2:21" ht="18" customHeight="1">
      <c r="B525" s="275"/>
      <c r="C525" s="14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275"/>
      <c r="T525" s="275"/>
    </row>
    <row r="526" spans="2:21" ht="18" customHeight="1">
      <c r="B526" s="275"/>
      <c r="C526" s="14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275"/>
      <c r="T526" s="275"/>
    </row>
    <row r="527" spans="2:21" ht="18" customHeight="1">
      <c r="B527" s="275"/>
      <c r="C527" s="14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275"/>
      <c r="T527" s="275"/>
    </row>
    <row r="528" spans="2:21" ht="18" customHeight="1">
      <c r="B528" s="275"/>
      <c r="C528" s="14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275"/>
      <c r="T528" s="275"/>
    </row>
    <row r="529" spans="2:21" ht="18" customHeight="1">
      <c r="B529" s="275"/>
      <c r="C529" s="14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275"/>
      <c r="T529" s="275"/>
    </row>
    <row r="530" spans="2:21" ht="18" customHeight="1">
      <c r="B530" s="275"/>
      <c r="C530" s="14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275"/>
      <c r="T530" s="275"/>
    </row>
    <row r="531" spans="2:21" ht="18" customHeight="1">
      <c r="B531" s="275"/>
      <c r="C531" s="14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275"/>
      <c r="T531" s="275"/>
    </row>
    <row r="532" spans="2:21" ht="18" customHeight="1">
      <c r="B532" s="275"/>
      <c r="C532" s="14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275"/>
      <c r="T532" s="275"/>
    </row>
    <row r="533" spans="2:21" ht="18" customHeight="1">
      <c r="B533" s="275"/>
      <c r="C533" s="275"/>
      <c r="D533" s="275"/>
      <c r="E533" s="275"/>
      <c r="F533" s="275"/>
      <c r="G533" s="275"/>
      <c r="H533" s="275"/>
      <c r="I533" s="275"/>
      <c r="J533" s="275"/>
      <c r="K533" s="275"/>
      <c r="L533" s="275"/>
      <c r="M533" s="275"/>
      <c r="N533" s="275"/>
      <c r="O533" s="275"/>
      <c r="P533" s="275"/>
      <c r="Q533" s="275"/>
      <c r="R533" s="275"/>
      <c r="S533" s="275"/>
      <c r="T533" s="275"/>
    </row>
    <row r="534" spans="2:21" ht="27.75" customHeight="1">
      <c r="B534" s="275"/>
      <c r="C534" s="275" t="s">
        <v>25</v>
      </c>
      <c r="D534" s="275"/>
      <c r="E534" s="275"/>
      <c r="F534" s="275"/>
      <c r="G534" s="275"/>
      <c r="H534" s="275"/>
      <c r="I534" s="275"/>
      <c r="J534" s="275"/>
      <c r="K534" s="275"/>
      <c r="L534" s="275"/>
      <c r="M534" s="275"/>
      <c r="N534" s="275"/>
      <c r="O534" s="275"/>
      <c r="P534" s="275"/>
      <c r="Q534" s="275"/>
      <c r="R534" s="275"/>
      <c r="S534" s="275"/>
      <c r="T534" s="275"/>
    </row>
    <row r="535" spans="2:21" ht="27.75" customHeight="1">
      <c r="B535" s="275"/>
      <c r="C535" s="275" t="s">
        <v>26</v>
      </c>
      <c r="D535" s="275"/>
      <c r="E535" s="275"/>
      <c r="F535" s="275"/>
      <c r="G535" s="275"/>
      <c r="H535" s="275"/>
      <c r="I535" s="275"/>
      <c r="J535" s="275"/>
      <c r="K535" s="275"/>
      <c r="L535" s="275"/>
      <c r="M535" s="275"/>
      <c r="N535" s="275"/>
      <c r="O535" s="275"/>
      <c r="P535" s="275"/>
      <c r="Q535" s="275"/>
      <c r="R535" s="275"/>
      <c r="S535" s="275"/>
      <c r="T535" s="275"/>
    </row>
    <row r="536" spans="2:21" ht="27.75" customHeight="1">
      <c r="B536" s="275"/>
      <c r="C536" s="278" t="s">
        <v>27</v>
      </c>
      <c r="D536" s="279"/>
      <c r="E536" s="279"/>
      <c r="F536" s="279"/>
      <c r="G536" s="279"/>
      <c r="H536" s="279"/>
      <c r="I536" s="279"/>
      <c r="J536" s="279"/>
      <c r="K536" s="279"/>
      <c r="L536" s="275"/>
      <c r="M536" s="275"/>
      <c r="N536" s="275"/>
      <c r="O536" s="275"/>
      <c r="P536" s="275"/>
      <c r="Q536" s="275"/>
      <c r="R536" s="275"/>
      <c r="S536" s="275"/>
      <c r="T536" s="275"/>
    </row>
    <row r="537" spans="2:21" ht="27.75" customHeight="1">
      <c r="B537" s="275"/>
      <c r="C537" s="280" t="s">
        <v>28</v>
      </c>
      <c r="D537" s="275"/>
      <c r="E537" s="275"/>
      <c r="F537" s="281" t="s">
        <v>380</v>
      </c>
      <c r="G537" s="275" t="s">
        <v>450</v>
      </c>
      <c r="H537" s="275"/>
      <c r="I537" s="275"/>
      <c r="J537" s="275"/>
      <c r="K537" s="275"/>
      <c r="L537" s="275"/>
      <c r="M537" s="275"/>
      <c r="N537" s="275"/>
      <c r="O537" s="275"/>
      <c r="P537" s="275"/>
      <c r="Q537" s="275"/>
      <c r="R537" s="282" t="s">
        <v>412</v>
      </c>
      <c r="S537" s="282"/>
      <c r="T537" s="275"/>
    </row>
    <row r="538" spans="2:21" ht="27.75" customHeight="1">
      <c r="B538" s="275"/>
      <c r="C538" s="348" t="s">
        <v>472</v>
      </c>
      <c r="D538" s="349"/>
      <c r="E538" s="349"/>
      <c r="F538" s="349"/>
      <c r="G538" s="350"/>
      <c r="H538" s="283">
        <f>$H$7</f>
        <v>42005</v>
      </c>
      <c r="I538" s="283">
        <f>$I$7</f>
        <v>42370</v>
      </c>
      <c r="J538" s="283">
        <f>$J$7</f>
        <v>42736</v>
      </c>
      <c r="K538" s="283">
        <f>$K$7</f>
        <v>43101</v>
      </c>
      <c r="L538" s="283">
        <f>$L$7</f>
        <v>43466</v>
      </c>
      <c r="M538" s="283">
        <f>$M$7</f>
        <v>43831</v>
      </c>
      <c r="N538" s="283">
        <f>$N$7</f>
        <v>44197</v>
      </c>
      <c r="O538" s="283">
        <f>$O$7</f>
        <v>44562</v>
      </c>
      <c r="P538" s="283">
        <f>$P$7</f>
        <v>44927</v>
      </c>
      <c r="Q538" s="283">
        <f>$Q$7</f>
        <v>45292</v>
      </c>
      <c r="R538" s="283">
        <f>$R$7</f>
        <v>45658</v>
      </c>
      <c r="S538" s="284"/>
      <c r="T538" s="275"/>
    </row>
    <row r="539" spans="2:21" ht="27.75" customHeight="1">
      <c r="B539" s="275"/>
      <c r="C539" s="351"/>
      <c r="D539" s="352"/>
      <c r="E539" s="352"/>
      <c r="F539" s="352"/>
      <c r="G539" s="353"/>
      <c r="H539" s="285" t="s">
        <v>30</v>
      </c>
      <c r="I539" s="285"/>
      <c r="J539" s="285"/>
      <c r="K539" s="285"/>
      <c r="L539" s="285"/>
      <c r="M539" s="285"/>
      <c r="N539" s="285"/>
      <c r="O539" s="285"/>
      <c r="P539" s="285"/>
      <c r="Q539" s="285"/>
      <c r="R539" s="285"/>
      <c r="S539" s="286"/>
      <c r="T539" s="275"/>
    </row>
    <row r="540" spans="2:21" ht="27.75" customHeight="1">
      <c r="B540" s="275"/>
      <c r="C540" s="360" t="s">
        <v>0</v>
      </c>
      <c r="D540" s="367" t="s">
        <v>31</v>
      </c>
      <c r="E540" s="287" t="s">
        <v>228</v>
      </c>
      <c r="F540" s="288"/>
      <c r="G540" s="289"/>
      <c r="H540" s="303"/>
      <c r="I540" s="213" t="str">
        <f>IF(COUNT('様式32第3表(指定)'!M415)=0,"",'様式32第3表(指定)'!M415)</f>
        <v/>
      </c>
      <c r="J540" s="303"/>
      <c r="K540" s="303"/>
      <c r="L540" s="303"/>
      <c r="M540" s="303"/>
      <c r="N540" s="303"/>
      <c r="O540" s="303"/>
      <c r="P540" s="303"/>
      <c r="Q540" s="303"/>
      <c r="R540" s="303"/>
      <c r="S540" s="164"/>
      <c r="T540" s="275"/>
      <c r="U540" s="225" t="s">
        <v>558</v>
      </c>
    </row>
    <row r="541" spans="2:21" ht="27.75" customHeight="1">
      <c r="B541" s="275"/>
      <c r="C541" s="361"/>
      <c r="D541" s="368"/>
      <c r="E541" s="287" t="s">
        <v>227</v>
      </c>
      <c r="F541" s="288"/>
      <c r="G541" s="289"/>
      <c r="H541" s="303"/>
      <c r="I541" s="213" t="str">
        <f>IF(COUNT('様式32第3表(指定)'!M417)=0,"",'様式32第3表(指定)'!M417)</f>
        <v/>
      </c>
      <c r="J541" s="303"/>
      <c r="K541" s="303"/>
      <c r="L541" s="303"/>
      <c r="M541" s="303"/>
      <c r="N541" s="303"/>
      <c r="O541" s="303"/>
      <c r="P541" s="303"/>
      <c r="Q541" s="303"/>
      <c r="R541" s="303"/>
      <c r="S541" s="164"/>
      <c r="T541" s="275"/>
      <c r="U541" s="225" t="s">
        <v>558</v>
      </c>
    </row>
    <row r="542" spans="2:21" ht="27.75" customHeight="1">
      <c r="B542" s="275"/>
      <c r="C542" s="361"/>
      <c r="D542" s="368"/>
      <c r="E542" s="287" t="s">
        <v>226</v>
      </c>
      <c r="F542" s="288"/>
      <c r="G542" s="289"/>
      <c r="H542" s="303"/>
      <c r="I542" s="213" t="str">
        <f>IF(COUNT('様式32第3表(指定)'!M419)=0,"",'様式32第3表(指定)'!M419)</f>
        <v/>
      </c>
      <c r="J542" s="303"/>
      <c r="K542" s="303"/>
      <c r="L542" s="303"/>
      <c r="M542" s="303"/>
      <c r="N542" s="303"/>
      <c r="O542" s="303"/>
      <c r="P542" s="303"/>
      <c r="Q542" s="303"/>
      <c r="R542" s="303"/>
      <c r="S542" s="164"/>
      <c r="T542" s="275"/>
      <c r="U542" s="225" t="s">
        <v>558</v>
      </c>
    </row>
    <row r="543" spans="2:21" ht="27.75" customHeight="1">
      <c r="B543" s="275"/>
      <c r="C543" s="361"/>
      <c r="D543" s="368"/>
      <c r="E543" s="287" t="s">
        <v>225</v>
      </c>
      <c r="F543" s="288"/>
      <c r="G543" s="289"/>
      <c r="H543" s="303"/>
      <c r="I543" s="213" t="str">
        <f>IF(COUNT('様式32第3表(指定)'!M421)=0,"",'様式32第3表(指定)'!M421)</f>
        <v/>
      </c>
      <c r="J543" s="303"/>
      <c r="K543" s="303"/>
      <c r="L543" s="303"/>
      <c r="M543" s="303"/>
      <c r="N543" s="303"/>
      <c r="O543" s="303"/>
      <c r="P543" s="303"/>
      <c r="Q543" s="303"/>
      <c r="R543" s="303"/>
      <c r="S543" s="164"/>
      <c r="T543" s="275"/>
      <c r="U543" s="225" t="s">
        <v>558</v>
      </c>
    </row>
    <row r="544" spans="2:21" ht="27.75" customHeight="1">
      <c r="B544" s="275"/>
      <c r="C544" s="361"/>
      <c r="D544" s="369"/>
      <c r="E544" s="287" t="s">
        <v>229</v>
      </c>
      <c r="F544" s="288"/>
      <c r="G544" s="289"/>
      <c r="H544" s="213" t="str">
        <f>IF(COUNT(H540:H543)=0,"",SUM(H540:H543))</f>
        <v/>
      </c>
      <c r="I544" s="213" t="str">
        <f t="shared" ref="I544:R544" si="42">IF(COUNT(I540:I543)=0,"",SUM(I540:I543))</f>
        <v/>
      </c>
      <c r="J544" s="213" t="str">
        <f t="shared" si="42"/>
        <v/>
      </c>
      <c r="K544" s="213" t="str">
        <f t="shared" si="42"/>
        <v/>
      </c>
      <c r="L544" s="213" t="str">
        <f t="shared" si="42"/>
        <v/>
      </c>
      <c r="M544" s="213" t="str">
        <f t="shared" si="42"/>
        <v/>
      </c>
      <c r="N544" s="213" t="str">
        <f t="shared" si="42"/>
        <v/>
      </c>
      <c r="O544" s="213" t="str">
        <f t="shared" si="42"/>
        <v/>
      </c>
      <c r="P544" s="213" t="str">
        <f t="shared" si="42"/>
        <v/>
      </c>
      <c r="Q544" s="213" t="str">
        <f t="shared" si="42"/>
        <v/>
      </c>
      <c r="R544" s="213" t="str">
        <f t="shared" si="42"/>
        <v/>
      </c>
      <c r="S544" s="165"/>
      <c r="T544" s="275"/>
      <c r="U544" s="225" t="s">
        <v>414</v>
      </c>
    </row>
    <row r="545" spans="2:21" ht="27.75" customHeight="1">
      <c r="B545" s="275"/>
      <c r="C545" s="361"/>
      <c r="D545" s="360" t="s">
        <v>1</v>
      </c>
      <c r="E545" s="287" t="s">
        <v>230</v>
      </c>
      <c r="F545" s="290"/>
      <c r="G545" s="291"/>
      <c r="H545" s="303"/>
      <c r="I545" s="213" t="str">
        <f>'様式第32第8表(指定１)_受電'!H474</f>
        <v/>
      </c>
      <c r="J545" s="213" t="str">
        <f>'様式第32第8表(指定１)_受電'!I474</f>
        <v/>
      </c>
      <c r="K545" s="213" t="str">
        <f>'様式第32第8表(指定１)_受電'!J474</f>
        <v/>
      </c>
      <c r="L545" s="213" t="str">
        <f>'様式第32第8表(指定１)_受電'!K474</f>
        <v/>
      </c>
      <c r="M545" s="213" t="str">
        <f>'様式第32第8表(指定１)_受電'!L474</f>
        <v/>
      </c>
      <c r="N545" s="213" t="str">
        <f>'様式第32第8表(指定１)_受電'!M474</f>
        <v/>
      </c>
      <c r="O545" s="213" t="str">
        <f>'様式第32第8表(指定１)_受電'!N474</f>
        <v/>
      </c>
      <c r="P545" s="213" t="str">
        <f>'様式第32第8表(指定１)_受電'!O474</f>
        <v/>
      </c>
      <c r="Q545" s="213" t="str">
        <f>'様式第32第8表(指定１)_受電'!P474</f>
        <v/>
      </c>
      <c r="R545" s="213" t="str">
        <f>'様式第32第8表(指定１)_受電'!Q474</f>
        <v/>
      </c>
      <c r="S545" s="164"/>
      <c r="T545" s="275"/>
      <c r="U545" s="225" t="s">
        <v>471</v>
      </c>
    </row>
    <row r="546" spans="2:21" ht="27.75" customHeight="1">
      <c r="B546" s="275"/>
      <c r="C546" s="361"/>
      <c r="D546" s="361"/>
      <c r="E546" s="287" t="s">
        <v>232</v>
      </c>
      <c r="F546" s="290"/>
      <c r="G546" s="291"/>
      <c r="H546" s="303"/>
      <c r="I546" s="213" t="str">
        <f>'様式第32第8表(指定１)_受電'!H482</f>
        <v/>
      </c>
      <c r="J546" s="213" t="str">
        <f>'様式第32第8表(指定１)_受電'!I482</f>
        <v/>
      </c>
      <c r="K546" s="213" t="str">
        <f>'様式第32第8表(指定１)_受電'!J482</f>
        <v/>
      </c>
      <c r="L546" s="213" t="str">
        <f>'様式第32第8表(指定１)_受電'!K482</f>
        <v/>
      </c>
      <c r="M546" s="213" t="str">
        <f>'様式第32第8表(指定１)_受電'!L482</f>
        <v/>
      </c>
      <c r="N546" s="213" t="str">
        <f>'様式第32第8表(指定１)_受電'!M482</f>
        <v/>
      </c>
      <c r="O546" s="213" t="str">
        <f>'様式第32第8表(指定１)_受電'!N482</f>
        <v/>
      </c>
      <c r="P546" s="213" t="str">
        <f>'様式第32第8表(指定１)_受電'!O482</f>
        <v/>
      </c>
      <c r="Q546" s="213" t="str">
        <f>'様式第32第8表(指定１)_受電'!P482</f>
        <v/>
      </c>
      <c r="R546" s="213" t="str">
        <f>'様式第32第8表(指定１)_受電'!Q482</f>
        <v/>
      </c>
      <c r="S546" s="164"/>
      <c r="T546" s="275"/>
      <c r="U546" s="225" t="s">
        <v>471</v>
      </c>
    </row>
    <row r="547" spans="2:21" ht="27.75" customHeight="1">
      <c r="B547" s="275"/>
      <c r="C547" s="361"/>
      <c r="D547" s="361"/>
      <c r="E547" s="287" t="s">
        <v>231</v>
      </c>
      <c r="F547" s="290"/>
      <c r="G547" s="291"/>
      <c r="H547" s="303"/>
      <c r="I547" s="213" t="str">
        <f>'様式第32第8表(指定１)_受電'!H490</f>
        <v/>
      </c>
      <c r="J547" s="213" t="str">
        <f>'様式第32第8表(指定１)_受電'!I490</f>
        <v/>
      </c>
      <c r="K547" s="213" t="str">
        <f>'様式第32第8表(指定１)_受電'!J490</f>
        <v/>
      </c>
      <c r="L547" s="213" t="str">
        <f>'様式第32第8表(指定１)_受電'!K490</f>
        <v/>
      </c>
      <c r="M547" s="213" t="str">
        <f>'様式第32第8表(指定１)_受電'!L490</f>
        <v/>
      </c>
      <c r="N547" s="213" t="str">
        <f>'様式第32第8表(指定１)_受電'!M490</f>
        <v/>
      </c>
      <c r="O547" s="213" t="str">
        <f>'様式第32第8表(指定１)_受電'!N490</f>
        <v/>
      </c>
      <c r="P547" s="213" t="str">
        <f>'様式第32第8表(指定１)_受電'!O490</f>
        <v/>
      </c>
      <c r="Q547" s="213" t="str">
        <f>'様式第32第8表(指定１)_受電'!P490</f>
        <v/>
      </c>
      <c r="R547" s="213" t="str">
        <f>'様式第32第8表(指定１)_受電'!Q490</f>
        <v/>
      </c>
      <c r="S547" s="164"/>
      <c r="T547" s="275"/>
      <c r="U547" s="225" t="s">
        <v>471</v>
      </c>
    </row>
    <row r="548" spans="2:21" ht="27.75" customHeight="1">
      <c r="B548" s="275"/>
      <c r="C548" s="361"/>
      <c r="D548" s="361"/>
      <c r="E548" s="363" t="s">
        <v>233</v>
      </c>
      <c r="F548" s="364"/>
      <c r="G548" s="291" t="s">
        <v>234</v>
      </c>
      <c r="H548" s="303"/>
      <c r="I548" s="213"/>
      <c r="J548" s="213"/>
      <c r="K548" s="213"/>
      <c r="L548" s="213"/>
      <c r="M548" s="213"/>
      <c r="N548" s="213"/>
      <c r="O548" s="213"/>
      <c r="P548" s="213"/>
      <c r="Q548" s="213"/>
      <c r="R548" s="213"/>
      <c r="S548" s="164"/>
      <c r="T548" s="275"/>
    </row>
    <row r="549" spans="2:21" ht="27.75" customHeight="1">
      <c r="B549" s="275"/>
      <c r="C549" s="361"/>
      <c r="D549" s="362"/>
      <c r="E549" s="365"/>
      <c r="F549" s="366"/>
      <c r="G549" s="291" t="s">
        <v>233</v>
      </c>
      <c r="H549" s="303"/>
      <c r="I549" s="213" t="str">
        <f>'様式第32第8表(指定１)_受電'!H498</f>
        <v/>
      </c>
      <c r="J549" s="213" t="str">
        <f>'様式第32第8表(指定１)_受電'!I498</f>
        <v/>
      </c>
      <c r="K549" s="213" t="str">
        <f>'様式第32第8表(指定１)_受電'!J498</f>
        <v/>
      </c>
      <c r="L549" s="213" t="str">
        <f>'様式第32第8表(指定１)_受電'!K498</f>
        <v/>
      </c>
      <c r="M549" s="213" t="str">
        <f>'様式第32第8表(指定１)_受電'!L498</f>
        <v/>
      </c>
      <c r="N549" s="213" t="str">
        <f>'様式第32第8表(指定１)_受電'!M498</f>
        <v/>
      </c>
      <c r="O549" s="213" t="str">
        <f>'様式第32第8表(指定１)_受電'!N498</f>
        <v/>
      </c>
      <c r="P549" s="213" t="str">
        <f>'様式第32第8表(指定１)_受電'!O498</f>
        <v/>
      </c>
      <c r="Q549" s="213" t="str">
        <f>'様式第32第8表(指定１)_受電'!P498</f>
        <v/>
      </c>
      <c r="R549" s="213" t="str">
        <f>'様式第32第8表(指定１)_受電'!Q498</f>
        <v/>
      </c>
      <c r="S549" s="164"/>
      <c r="T549" s="275"/>
      <c r="U549" s="225" t="s">
        <v>471</v>
      </c>
    </row>
    <row r="550" spans="2:21" ht="27.75" customHeight="1">
      <c r="B550" s="275"/>
      <c r="C550" s="361"/>
      <c r="D550" s="287" t="s">
        <v>235</v>
      </c>
      <c r="E550" s="290"/>
      <c r="F550" s="290"/>
      <c r="G550" s="291"/>
      <c r="H550" s="213"/>
      <c r="I550" s="213"/>
      <c r="J550" s="213"/>
      <c r="K550" s="213"/>
      <c r="L550" s="213"/>
      <c r="M550" s="213"/>
      <c r="N550" s="213"/>
      <c r="O550" s="213"/>
      <c r="P550" s="213"/>
      <c r="Q550" s="213"/>
      <c r="R550" s="213"/>
      <c r="S550" s="164"/>
      <c r="T550" s="275"/>
    </row>
    <row r="551" spans="2:21" ht="27.75" customHeight="1">
      <c r="B551" s="275"/>
      <c r="C551" s="361"/>
      <c r="D551" s="287" t="s">
        <v>229</v>
      </c>
      <c r="E551" s="290"/>
      <c r="F551" s="290"/>
      <c r="G551" s="290"/>
      <c r="H551" s="262" t="str">
        <f>IF(COUNT(H544:H550)=0,"",SUM(H544:H550))</f>
        <v/>
      </c>
      <c r="I551" s="262" t="str">
        <f t="shared" ref="I551:R551" si="43">IF(COUNT(I544:I550)=0,"",SUM(I544:I550))</f>
        <v/>
      </c>
      <c r="J551" s="262" t="str">
        <f t="shared" si="43"/>
        <v/>
      </c>
      <c r="K551" s="262" t="str">
        <f t="shared" si="43"/>
        <v/>
      </c>
      <c r="L551" s="262" t="str">
        <f t="shared" si="43"/>
        <v/>
      </c>
      <c r="M551" s="262" t="str">
        <f t="shared" si="43"/>
        <v/>
      </c>
      <c r="N551" s="262" t="str">
        <f t="shared" si="43"/>
        <v/>
      </c>
      <c r="O551" s="262" t="str">
        <f t="shared" si="43"/>
        <v/>
      </c>
      <c r="P551" s="262" t="str">
        <f t="shared" si="43"/>
        <v/>
      </c>
      <c r="Q551" s="262" t="str">
        <f t="shared" si="43"/>
        <v/>
      </c>
      <c r="R551" s="262" t="str">
        <f t="shared" si="43"/>
        <v/>
      </c>
      <c r="S551" s="218"/>
      <c r="T551" s="275"/>
      <c r="U551" s="225" t="s">
        <v>414</v>
      </c>
    </row>
    <row r="552" spans="2:21" ht="27.75" customHeight="1">
      <c r="B552" s="275"/>
      <c r="C552" s="361"/>
      <c r="D552" s="287" t="s">
        <v>236</v>
      </c>
      <c r="E552" s="290"/>
      <c r="F552" s="290"/>
      <c r="G552" s="291"/>
      <c r="H552" s="213"/>
      <c r="I552" s="213"/>
      <c r="J552" s="213"/>
      <c r="K552" s="213"/>
      <c r="L552" s="213"/>
      <c r="M552" s="213"/>
      <c r="N552" s="213"/>
      <c r="O552" s="213"/>
      <c r="P552" s="213"/>
      <c r="Q552" s="213"/>
      <c r="R552" s="213"/>
      <c r="S552" s="165"/>
      <c r="T552" s="275"/>
    </row>
    <row r="553" spans="2:21" ht="27.75" customHeight="1">
      <c r="B553" s="275"/>
      <c r="C553" s="361"/>
      <c r="D553" s="287" t="s">
        <v>237</v>
      </c>
      <c r="E553" s="290"/>
      <c r="F553" s="290"/>
      <c r="G553" s="291"/>
      <c r="H553" s="262" t="str">
        <f t="shared" ref="H553" si="44">IF(COUNT(H551)=0,"",IF(COUNT(H555)=0,H551,H551-H555))</f>
        <v/>
      </c>
      <c r="I553" s="262" t="str">
        <f t="shared" ref="I553:R553" si="45">IF(COUNT(I551)=0,"",IF(COUNT(I555)=0,I551,I551-I555))</f>
        <v/>
      </c>
      <c r="J553" s="262" t="str">
        <f t="shared" si="45"/>
        <v/>
      </c>
      <c r="K553" s="262" t="str">
        <f t="shared" si="45"/>
        <v/>
      </c>
      <c r="L553" s="262" t="str">
        <f t="shared" si="45"/>
        <v/>
      </c>
      <c r="M553" s="262" t="str">
        <f t="shared" si="45"/>
        <v/>
      </c>
      <c r="N553" s="262" t="str">
        <f t="shared" si="45"/>
        <v/>
      </c>
      <c r="O553" s="262" t="str">
        <f t="shared" si="45"/>
        <v/>
      </c>
      <c r="P553" s="262" t="str">
        <f t="shared" si="45"/>
        <v/>
      </c>
      <c r="Q553" s="262" t="str">
        <f t="shared" si="45"/>
        <v/>
      </c>
      <c r="R553" s="262" t="str">
        <f t="shared" si="45"/>
        <v/>
      </c>
      <c r="S553" s="165"/>
      <c r="T553" s="275"/>
      <c r="U553" s="225" t="s">
        <v>414</v>
      </c>
    </row>
    <row r="554" spans="2:21" ht="27.75" customHeight="1">
      <c r="B554" s="275"/>
      <c r="C554" s="362"/>
      <c r="D554" s="292" t="s">
        <v>238</v>
      </c>
      <c r="E554" s="293"/>
      <c r="F554" s="293"/>
      <c r="G554" s="294"/>
      <c r="H554" s="303"/>
      <c r="I554" s="213" t="str">
        <f>IF(COUNT('様式32第3表(指定)'!M433)=0,"",'様式32第3表(指定)'!M433)</f>
        <v/>
      </c>
      <c r="J554" s="303"/>
      <c r="K554" s="303"/>
      <c r="L554" s="303"/>
      <c r="M554" s="303"/>
      <c r="N554" s="303"/>
      <c r="O554" s="303"/>
      <c r="P554" s="303"/>
      <c r="Q554" s="303"/>
      <c r="R554" s="303"/>
      <c r="S554" s="165"/>
      <c r="T554" s="275"/>
      <c r="U554" s="225" t="s">
        <v>558</v>
      </c>
    </row>
    <row r="555" spans="2:21" ht="27.75" customHeight="1">
      <c r="B555" s="275"/>
      <c r="C555" s="287" t="s">
        <v>239</v>
      </c>
      <c r="D555" s="290"/>
      <c r="E555" s="290"/>
      <c r="F555" s="290"/>
      <c r="G555" s="291"/>
      <c r="H555" s="345"/>
      <c r="I555" s="263" t="str">
        <f>'様式第32第8表(指定１)_送電'!H500</f>
        <v/>
      </c>
      <c r="J555" s="263" t="str">
        <f>'様式第32第8表(指定１)_送電'!I500</f>
        <v/>
      </c>
      <c r="K555" s="263" t="str">
        <f>'様式第32第8表(指定１)_送電'!J500</f>
        <v/>
      </c>
      <c r="L555" s="263" t="str">
        <f>'様式第32第8表(指定１)_送電'!K500</f>
        <v/>
      </c>
      <c r="M555" s="263" t="str">
        <f>'様式第32第8表(指定１)_送電'!L500</f>
        <v/>
      </c>
      <c r="N555" s="263" t="str">
        <f>'様式第32第8表(指定１)_送電'!M500</f>
        <v/>
      </c>
      <c r="O555" s="263" t="str">
        <f>'様式第32第8表(指定１)_送電'!N500</f>
        <v/>
      </c>
      <c r="P555" s="263" t="str">
        <f>'様式第32第8表(指定１)_送電'!O500</f>
        <v/>
      </c>
      <c r="Q555" s="263" t="str">
        <f>'様式第32第8表(指定１)_送電'!P500</f>
        <v/>
      </c>
      <c r="R555" s="263" t="str">
        <f>'様式第32第8表(指定１)_送電'!Q500</f>
        <v/>
      </c>
      <c r="S555" s="164"/>
      <c r="T555" s="275"/>
      <c r="U555" s="225" t="s">
        <v>471</v>
      </c>
    </row>
    <row r="556" spans="2:21" ht="27.75" customHeight="1">
      <c r="B556" s="275"/>
      <c r="C556" s="354" t="s">
        <v>33</v>
      </c>
      <c r="D556" s="355"/>
      <c r="E556" s="355"/>
      <c r="F556" s="356"/>
      <c r="G556" s="291" t="s">
        <v>231</v>
      </c>
      <c r="H556" s="213"/>
      <c r="I556" s="213"/>
      <c r="J556" s="213"/>
      <c r="K556" s="213"/>
      <c r="L556" s="213"/>
      <c r="M556" s="213"/>
      <c r="N556" s="213"/>
      <c r="O556" s="213"/>
      <c r="P556" s="213"/>
      <c r="Q556" s="213"/>
      <c r="R556" s="213"/>
      <c r="S556" s="164"/>
      <c r="T556" s="275"/>
    </row>
    <row r="557" spans="2:21" ht="27.75" customHeight="1">
      <c r="B557" s="275"/>
      <c r="C557" s="357"/>
      <c r="D557" s="358"/>
      <c r="E557" s="358"/>
      <c r="F557" s="359"/>
      <c r="G557" s="291" t="s">
        <v>232</v>
      </c>
      <c r="H557" s="213"/>
      <c r="I557" s="213"/>
      <c r="J557" s="213"/>
      <c r="K557" s="213"/>
      <c r="L557" s="213"/>
      <c r="M557" s="213"/>
      <c r="N557" s="213"/>
      <c r="O557" s="213"/>
      <c r="P557" s="213"/>
      <c r="Q557" s="213"/>
      <c r="R557" s="213"/>
      <c r="S557" s="164"/>
      <c r="T557" s="275"/>
    </row>
    <row r="558" spans="2:21" ht="27.75" customHeight="1">
      <c r="B558" s="275"/>
      <c r="C558" s="287" t="s">
        <v>240</v>
      </c>
      <c r="D558" s="290"/>
      <c r="E558" s="290"/>
      <c r="F558" s="290"/>
      <c r="G558" s="290"/>
      <c r="H558" s="223"/>
      <c r="I558" s="223"/>
      <c r="J558" s="223"/>
      <c r="K558" s="223"/>
      <c r="L558" s="223"/>
      <c r="M558" s="223"/>
      <c r="N558" s="223"/>
      <c r="O558" s="223"/>
      <c r="P558" s="223"/>
      <c r="Q558" s="223"/>
      <c r="R558" s="223"/>
      <c r="S558" s="218"/>
      <c r="T558" s="275"/>
      <c r="U558" s="225"/>
    </row>
    <row r="559" spans="2:21" ht="27.75" customHeight="1">
      <c r="B559" s="275"/>
      <c r="C559" s="292" t="s">
        <v>241</v>
      </c>
      <c r="D559" s="293"/>
      <c r="E559" s="293"/>
      <c r="F559" s="293"/>
      <c r="G559" s="294"/>
      <c r="H559" s="264"/>
      <c r="I559" s="264"/>
      <c r="J559" s="264"/>
      <c r="K559" s="264"/>
      <c r="L559" s="264"/>
      <c r="M559" s="264"/>
      <c r="N559" s="264"/>
      <c r="O559" s="264"/>
      <c r="P559" s="264"/>
      <c r="Q559" s="264"/>
      <c r="R559" s="264"/>
      <c r="S559" s="169"/>
      <c r="T559" s="275"/>
      <c r="U559" s="225"/>
    </row>
    <row r="560" spans="2:21" ht="27.75" customHeight="1">
      <c r="B560" s="275"/>
      <c r="C560" s="295" t="s">
        <v>34</v>
      </c>
      <c r="D560" s="296"/>
      <c r="E560" s="296"/>
      <c r="F560" s="296"/>
      <c r="G560" s="297"/>
      <c r="H560" s="224"/>
      <c r="I560" s="224"/>
      <c r="J560" s="224"/>
      <c r="K560" s="224"/>
      <c r="L560" s="224"/>
      <c r="M560" s="224"/>
      <c r="N560" s="224"/>
      <c r="O560" s="224"/>
      <c r="P560" s="224"/>
      <c r="Q560" s="224"/>
      <c r="R560" s="224"/>
      <c r="S560" s="170"/>
      <c r="T560" s="275"/>
      <c r="U560" s="225"/>
    </row>
    <row r="561" spans="2:21" ht="27.75" customHeight="1">
      <c r="B561" s="275"/>
      <c r="C561" s="287" t="s">
        <v>242</v>
      </c>
      <c r="D561" s="290"/>
      <c r="E561" s="290"/>
      <c r="F561" s="290"/>
      <c r="G561" s="291"/>
      <c r="H561" s="214"/>
      <c r="I561" s="214"/>
      <c r="J561" s="214"/>
      <c r="K561" s="214"/>
      <c r="L561" s="214"/>
      <c r="M561" s="214"/>
      <c r="N561" s="214"/>
      <c r="O561" s="214"/>
      <c r="P561" s="214"/>
      <c r="Q561" s="214"/>
      <c r="R561" s="214"/>
      <c r="S561" s="165"/>
      <c r="T561" s="275"/>
    </row>
    <row r="562" spans="2:21" ht="27.75" customHeight="1">
      <c r="B562" s="275"/>
      <c r="C562" s="287" t="s">
        <v>243</v>
      </c>
      <c r="D562" s="290"/>
      <c r="E562" s="290"/>
      <c r="F562" s="290"/>
      <c r="G562" s="291"/>
      <c r="H562" s="215"/>
      <c r="I562" s="215"/>
      <c r="J562" s="215"/>
      <c r="K562" s="215"/>
      <c r="L562" s="215"/>
      <c r="M562" s="215"/>
      <c r="N562" s="215"/>
      <c r="O562" s="215"/>
      <c r="P562" s="215"/>
      <c r="Q562" s="215"/>
      <c r="R562" s="215"/>
      <c r="S562" s="166"/>
      <c r="T562" s="275"/>
    </row>
    <row r="563" spans="2:21" ht="27.75" customHeight="1">
      <c r="B563" s="275"/>
      <c r="C563" s="370" t="s">
        <v>259</v>
      </c>
      <c r="D563" s="371"/>
      <c r="E563" s="372"/>
      <c r="F563" s="298" t="s">
        <v>244</v>
      </c>
      <c r="G563" s="299"/>
      <c r="H563" s="216" t="str">
        <f>IF(COUNT(H564:H565)=0,"",SUM(H564:H565))</f>
        <v/>
      </c>
      <c r="I563" s="216" t="str">
        <f>IF(COUNT(I564:I565)=0,"",SUM(I564:I565))</f>
        <v/>
      </c>
      <c r="J563" s="379"/>
      <c r="K563" s="380"/>
      <c r="L563" s="381"/>
      <c r="M563" s="216" t="str">
        <f>IF(COUNT(M564:M565)=0,"",SUM(M564:M565))</f>
        <v/>
      </c>
      <c r="N563" s="379"/>
      <c r="O563" s="380"/>
      <c r="P563" s="380"/>
      <c r="Q563" s="381"/>
      <c r="R563" s="216" t="str">
        <f>IF(COUNT(R564:R565)=0,"",SUM(R564:R565))</f>
        <v/>
      </c>
      <c r="S563" s="168"/>
      <c r="T563" s="275"/>
      <c r="U563" s="225" t="s">
        <v>414</v>
      </c>
    </row>
    <row r="564" spans="2:21" ht="27.75" customHeight="1">
      <c r="B564" s="275"/>
      <c r="C564" s="373"/>
      <c r="D564" s="374"/>
      <c r="E564" s="375"/>
      <c r="F564" s="298"/>
      <c r="G564" s="300" t="s">
        <v>245</v>
      </c>
      <c r="H564" s="303"/>
      <c r="I564" s="303"/>
      <c r="J564" s="382"/>
      <c r="K564" s="383"/>
      <c r="L564" s="384"/>
      <c r="M564" s="303"/>
      <c r="N564" s="382"/>
      <c r="O564" s="383"/>
      <c r="P564" s="383"/>
      <c r="Q564" s="384"/>
      <c r="R564" s="303"/>
      <c r="S564" s="164"/>
      <c r="T564" s="275"/>
    </row>
    <row r="565" spans="2:21" ht="27.75" customHeight="1">
      <c r="B565" s="275"/>
      <c r="C565" s="373"/>
      <c r="D565" s="374"/>
      <c r="E565" s="375"/>
      <c r="F565" s="301"/>
      <c r="G565" s="300" t="s">
        <v>246</v>
      </c>
      <c r="H565" s="303"/>
      <c r="I565" s="303"/>
      <c r="J565" s="382"/>
      <c r="K565" s="383"/>
      <c r="L565" s="384"/>
      <c r="M565" s="303"/>
      <c r="N565" s="382"/>
      <c r="O565" s="383"/>
      <c r="P565" s="383"/>
      <c r="Q565" s="384"/>
      <c r="R565" s="303"/>
      <c r="S565" s="164"/>
      <c r="T565" s="275"/>
    </row>
    <row r="566" spans="2:21" ht="27.75" customHeight="1">
      <c r="B566" s="275"/>
      <c r="C566" s="373"/>
      <c r="D566" s="374"/>
      <c r="E566" s="375"/>
      <c r="F566" s="298" t="s">
        <v>247</v>
      </c>
      <c r="G566" s="299"/>
      <c r="H566" s="216" t="str">
        <f>IF(COUNT(H567:H572)=0,"",SUM(H567:H572))</f>
        <v/>
      </c>
      <c r="I566" s="216" t="str">
        <f>IF(COUNT(I567:I572)=0,"",SUM(I567:I572))</f>
        <v/>
      </c>
      <c r="J566" s="382"/>
      <c r="K566" s="383"/>
      <c r="L566" s="384"/>
      <c r="M566" s="216" t="str">
        <f>IF(COUNT(M567:M572)=0,"",SUM(M567:M572))</f>
        <v/>
      </c>
      <c r="N566" s="382"/>
      <c r="O566" s="383"/>
      <c r="P566" s="383"/>
      <c r="Q566" s="384"/>
      <c r="R566" s="216" t="str">
        <f>IF(COUNT(R567:R572)=0,"",SUM(R567:R572))</f>
        <v/>
      </c>
      <c r="S566" s="168"/>
      <c r="T566" s="275"/>
      <c r="U566" s="225" t="s">
        <v>414</v>
      </c>
    </row>
    <row r="567" spans="2:21" ht="27.75" customHeight="1">
      <c r="B567" s="275"/>
      <c r="C567" s="373"/>
      <c r="D567" s="374"/>
      <c r="E567" s="375"/>
      <c r="F567" s="298"/>
      <c r="G567" s="300" t="s">
        <v>248</v>
      </c>
      <c r="H567" s="303"/>
      <c r="I567" s="303"/>
      <c r="J567" s="382"/>
      <c r="K567" s="383"/>
      <c r="L567" s="384"/>
      <c r="M567" s="303"/>
      <c r="N567" s="382"/>
      <c r="O567" s="383"/>
      <c r="P567" s="383"/>
      <c r="Q567" s="384"/>
      <c r="R567" s="303"/>
      <c r="S567" s="164"/>
      <c r="T567" s="275"/>
    </row>
    <row r="568" spans="2:21" ht="27.75" customHeight="1">
      <c r="B568" s="275"/>
      <c r="C568" s="373"/>
      <c r="D568" s="374"/>
      <c r="E568" s="375"/>
      <c r="F568" s="298"/>
      <c r="G568" s="300" t="s">
        <v>249</v>
      </c>
      <c r="H568" s="303"/>
      <c r="I568" s="303"/>
      <c r="J568" s="382"/>
      <c r="K568" s="383"/>
      <c r="L568" s="384"/>
      <c r="M568" s="303"/>
      <c r="N568" s="382"/>
      <c r="O568" s="383"/>
      <c r="P568" s="383"/>
      <c r="Q568" s="384"/>
      <c r="R568" s="303"/>
      <c r="S568" s="164"/>
      <c r="T568" s="275"/>
    </row>
    <row r="569" spans="2:21" ht="27.75" customHeight="1">
      <c r="B569" s="275"/>
      <c r="C569" s="373"/>
      <c r="D569" s="374"/>
      <c r="E569" s="375"/>
      <c r="F569" s="298"/>
      <c r="G569" s="300" t="s">
        <v>250</v>
      </c>
      <c r="H569" s="303"/>
      <c r="I569" s="303"/>
      <c r="J569" s="382"/>
      <c r="K569" s="383"/>
      <c r="L569" s="384"/>
      <c r="M569" s="303"/>
      <c r="N569" s="382"/>
      <c r="O569" s="383"/>
      <c r="P569" s="383"/>
      <c r="Q569" s="384"/>
      <c r="R569" s="303"/>
      <c r="S569" s="164"/>
      <c r="T569" s="275"/>
    </row>
    <row r="570" spans="2:21" ht="27.75" customHeight="1">
      <c r="B570" s="275"/>
      <c r="C570" s="373"/>
      <c r="D570" s="374"/>
      <c r="E570" s="375"/>
      <c r="F570" s="298"/>
      <c r="G570" s="300" t="s">
        <v>251</v>
      </c>
      <c r="H570" s="303"/>
      <c r="I570" s="303"/>
      <c r="J570" s="382"/>
      <c r="K570" s="383"/>
      <c r="L570" s="384"/>
      <c r="M570" s="303"/>
      <c r="N570" s="382"/>
      <c r="O570" s="383"/>
      <c r="P570" s="383"/>
      <c r="Q570" s="384"/>
      <c r="R570" s="303"/>
      <c r="S570" s="164"/>
      <c r="T570" s="275"/>
    </row>
    <row r="571" spans="2:21" ht="27.75" customHeight="1">
      <c r="B571" s="275"/>
      <c r="C571" s="373"/>
      <c r="D571" s="374"/>
      <c r="E571" s="375"/>
      <c r="F571" s="298"/>
      <c r="G571" s="300" t="s">
        <v>2</v>
      </c>
      <c r="H571" s="303"/>
      <c r="I571" s="303"/>
      <c r="J571" s="382"/>
      <c r="K571" s="383"/>
      <c r="L571" s="384"/>
      <c r="M571" s="303"/>
      <c r="N571" s="382"/>
      <c r="O571" s="383"/>
      <c r="P571" s="383"/>
      <c r="Q571" s="384"/>
      <c r="R571" s="303"/>
      <c r="S571" s="164"/>
      <c r="T571" s="275"/>
    </row>
    <row r="572" spans="2:21" ht="27.75" customHeight="1">
      <c r="B572" s="275"/>
      <c r="C572" s="373"/>
      <c r="D572" s="374"/>
      <c r="E572" s="375"/>
      <c r="F572" s="298"/>
      <c r="G572" s="300" t="s">
        <v>35</v>
      </c>
      <c r="H572" s="303"/>
      <c r="I572" s="303"/>
      <c r="J572" s="382"/>
      <c r="K572" s="383"/>
      <c r="L572" s="384"/>
      <c r="M572" s="303"/>
      <c r="N572" s="382"/>
      <c r="O572" s="383"/>
      <c r="P572" s="383"/>
      <c r="Q572" s="384"/>
      <c r="R572" s="303"/>
      <c r="S572" s="164"/>
      <c r="T572" s="275"/>
    </row>
    <row r="573" spans="2:21" ht="27.75" customHeight="1">
      <c r="B573" s="275"/>
      <c r="C573" s="373"/>
      <c r="D573" s="374"/>
      <c r="E573" s="375"/>
      <c r="F573" s="287" t="s">
        <v>362</v>
      </c>
      <c r="G573" s="297"/>
      <c r="H573" s="303"/>
      <c r="I573" s="303"/>
      <c r="J573" s="382"/>
      <c r="K573" s="383"/>
      <c r="L573" s="384"/>
      <c r="M573" s="303"/>
      <c r="N573" s="382"/>
      <c r="O573" s="383"/>
      <c r="P573" s="383"/>
      <c r="Q573" s="384"/>
      <c r="R573" s="303"/>
      <c r="S573" s="164"/>
      <c r="T573" s="275"/>
    </row>
    <row r="574" spans="2:21" ht="27.75" customHeight="1">
      <c r="B574" s="275"/>
      <c r="C574" s="373"/>
      <c r="D574" s="374"/>
      <c r="E574" s="375"/>
      <c r="F574" s="298" t="s">
        <v>252</v>
      </c>
      <c r="G574" s="299"/>
      <c r="H574" s="216" t="str">
        <f>IF(COUNT(H575:H579)=0,"",SUM(H575:H579))</f>
        <v/>
      </c>
      <c r="I574" s="216" t="str">
        <f>IF(COUNT(I575:I579)=0,"",SUM(I575:I579))</f>
        <v/>
      </c>
      <c r="J574" s="382"/>
      <c r="K574" s="383"/>
      <c r="L574" s="384"/>
      <c r="M574" s="216" t="str">
        <f>IF(COUNT(M575:M579)=0,"",SUM(M575:M579))</f>
        <v/>
      </c>
      <c r="N574" s="382"/>
      <c r="O574" s="383"/>
      <c r="P574" s="383"/>
      <c r="Q574" s="384"/>
      <c r="R574" s="216" t="str">
        <f>IF(COUNT(R575:R579)=0,"",SUM(R575:R579))</f>
        <v/>
      </c>
      <c r="S574" s="168"/>
      <c r="T574" s="275"/>
      <c r="U574" s="225" t="s">
        <v>414</v>
      </c>
    </row>
    <row r="575" spans="2:21" ht="27.75" customHeight="1">
      <c r="B575" s="275"/>
      <c r="C575" s="373"/>
      <c r="D575" s="374"/>
      <c r="E575" s="375"/>
      <c r="F575" s="298"/>
      <c r="G575" s="300" t="s">
        <v>253</v>
      </c>
      <c r="H575" s="303"/>
      <c r="I575" s="303"/>
      <c r="J575" s="382"/>
      <c r="K575" s="383"/>
      <c r="L575" s="384"/>
      <c r="M575" s="303"/>
      <c r="N575" s="382"/>
      <c r="O575" s="383"/>
      <c r="P575" s="383"/>
      <c r="Q575" s="384"/>
      <c r="R575" s="303"/>
      <c r="S575" s="164"/>
      <c r="T575" s="275"/>
    </row>
    <row r="576" spans="2:21" ht="27.75" customHeight="1">
      <c r="B576" s="275"/>
      <c r="C576" s="373"/>
      <c r="D576" s="374"/>
      <c r="E576" s="375"/>
      <c r="F576" s="298"/>
      <c r="G576" s="300" t="s">
        <v>254</v>
      </c>
      <c r="H576" s="303"/>
      <c r="I576" s="303"/>
      <c r="J576" s="382"/>
      <c r="K576" s="383"/>
      <c r="L576" s="384"/>
      <c r="M576" s="303"/>
      <c r="N576" s="382"/>
      <c r="O576" s="383"/>
      <c r="P576" s="383"/>
      <c r="Q576" s="384"/>
      <c r="R576" s="303"/>
      <c r="S576" s="164"/>
      <c r="T576" s="275"/>
    </row>
    <row r="577" spans="2:21" ht="27.75" customHeight="1">
      <c r="B577" s="275"/>
      <c r="C577" s="373"/>
      <c r="D577" s="374"/>
      <c r="E577" s="375"/>
      <c r="F577" s="298"/>
      <c r="G577" s="300" t="s">
        <v>255</v>
      </c>
      <c r="H577" s="303"/>
      <c r="I577" s="303"/>
      <c r="J577" s="382"/>
      <c r="K577" s="383"/>
      <c r="L577" s="384"/>
      <c r="M577" s="303"/>
      <c r="N577" s="382"/>
      <c r="O577" s="383"/>
      <c r="P577" s="383"/>
      <c r="Q577" s="384"/>
      <c r="R577" s="303"/>
      <c r="S577" s="164"/>
      <c r="T577" s="275"/>
    </row>
    <row r="578" spans="2:21" ht="27.75" customHeight="1">
      <c r="B578" s="275"/>
      <c r="C578" s="373"/>
      <c r="D578" s="374"/>
      <c r="E578" s="375"/>
      <c r="F578" s="298"/>
      <c r="G578" s="300" t="s">
        <v>36</v>
      </c>
      <c r="H578" s="303"/>
      <c r="I578" s="303"/>
      <c r="J578" s="382"/>
      <c r="K578" s="383"/>
      <c r="L578" s="384"/>
      <c r="M578" s="303"/>
      <c r="N578" s="382"/>
      <c r="O578" s="383"/>
      <c r="P578" s="383"/>
      <c r="Q578" s="384"/>
      <c r="R578" s="303"/>
      <c r="S578" s="164"/>
      <c r="T578" s="275"/>
    </row>
    <row r="579" spans="2:21" ht="27.75" customHeight="1">
      <c r="B579" s="275"/>
      <c r="C579" s="373"/>
      <c r="D579" s="374"/>
      <c r="E579" s="375"/>
      <c r="F579" s="298"/>
      <c r="G579" s="300" t="s">
        <v>256</v>
      </c>
      <c r="H579" s="303"/>
      <c r="I579" s="303"/>
      <c r="J579" s="382"/>
      <c r="K579" s="383"/>
      <c r="L579" s="384"/>
      <c r="M579" s="303"/>
      <c r="N579" s="382"/>
      <c r="O579" s="383"/>
      <c r="P579" s="383"/>
      <c r="Q579" s="384"/>
      <c r="R579" s="303"/>
      <c r="S579" s="164"/>
      <c r="T579" s="275"/>
    </row>
    <row r="580" spans="2:21" ht="27.75" customHeight="1">
      <c r="B580" s="275"/>
      <c r="C580" s="373"/>
      <c r="D580" s="374"/>
      <c r="E580" s="375"/>
      <c r="F580" s="287" t="s">
        <v>257</v>
      </c>
      <c r="G580" s="291"/>
      <c r="H580" s="303"/>
      <c r="I580" s="303"/>
      <c r="J580" s="382"/>
      <c r="K580" s="383"/>
      <c r="L580" s="384"/>
      <c r="M580" s="303"/>
      <c r="N580" s="382"/>
      <c r="O580" s="383"/>
      <c r="P580" s="383"/>
      <c r="Q580" s="384"/>
      <c r="R580" s="303"/>
      <c r="S580" s="164"/>
      <c r="T580" s="275"/>
    </row>
    <row r="581" spans="2:21" ht="27.75" customHeight="1">
      <c r="B581" s="275"/>
      <c r="C581" s="376"/>
      <c r="D581" s="377"/>
      <c r="E581" s="378"/>
      <c r="F581" s="287" t="s">
        <v>258</v>
      </c>
      <c r="G581" s="291"/>
      <c r="H581" s="216" t="str">
        <f>IF(COUNT(H563,H566,H573,H574,H580)=0,"",SUM(H563,H566,H573,H574,H580))</f>
        <v/>
      </c>
      <c r="I581" s="216" t="str">
        <f>IF(COUNT(I563,I566,I573,I574,I580)=0,"",SUM(I563,I566,I573,I574,I580))</f>
        <v/>
      </c>
      <c r="J581" s="385"/>
      <c r="K581" s="386"/>
      <c r="L581" s="387"/>
      <c r="M581" s="216" t="str">
        <f>IF(COUNT(M563,M566,M573,M574,M580)=0,"",SUM(M563,M566,M573,M574,M580))</f>
        <v/>
      </c>
      <c r="N581" s="385"/>
      <c r="O581" s="386"/>
      <c r="P581" s="386"/>
      <c r="Q581" s="387"/>
      <c r="R581" s="216" t="str">
        <f>IF(COUNT(R563,R566,R573,R574,R580)=0,"",SUM(R563,R566,R573,R574,R580))</f>
        <v/>
      </c>
      <c r="S581" s="168"/>
      <c r="T581" s="275"/>
      <c r="U581" s="225" t="s">
        <v>414</v>
      </c>
    </row>
    <row r="582" spans="2:21" ht="18" customHeight="1">
      <c r="B582" s="275"/>
      <c r="C582" s="302" t="s">
        <v>260</v>
      </c>
      <c r="D582" s="275"/>
      <c r="E582" s="275"/>
      <c r="F582" s="275"/>
      <c r="G582" s="275"/>
      <c r="H582" s="275"/>
      <c r="I582" s="275"/>
      <c r="J582" s="275"/>
      <c r="K582" s="275"/>
      <c r="L582" s="275"/>
      <c r="M582" s="275"/>
      <c r="N582" s="275"/>
      <c r="O582" s="275"/>
      <c r="P582" s="275"/>
      <c r="Q582" s="275"/>
      <c r="R582" s="275"/>
      <c r="S582" s="275"/>
      <c r="T582" s="275"/>
    </row>
    <row r="583" spans="2:21" ht="18" customHeight="1">
      <c r="B583" s="275"/>
      <c r="C583" s="14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275"/>
      <c r="T583" s="275"/>
    </row>
    <row r="584" spans="2:21" ht="18" customHeight="1">
      <c r="B584" s="275"/>
      <c r="C584" s="14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275"/>
      <c r="T584" s="275"/>
    </row>
    <row r="585" spans="2:21" ht="18" customHeight="1">
      <c r="B585" s="275"/>
      <c r="C585" s="14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275"/>
      <c r="T585" s="275"/>
    </row>
    <row r="586" spans="2:21" ht="18" customHeight="1">
      <c r="B586" s="275"/>
      <c r="C586" s="14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275"/>
      <c r="T586" s="275"/>
    </row>
    <row r="587" spans="2:21" ht="18" customHeight="1">
      <c r="B587" s="275"/>
      <c r="C587" s="14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275"/>
      <c r="T587" s="275"/>
    </row>
    <row r="588" spans="2:21" ht="18" customHeight="1">
      <c r="B588" s="275"/>
      <c r="C588" s="14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275"/>
      <c r="T588" s="275"/>
    </row>
    <row r="589" spans="2:21" ht="18" customHeight="1">
      <c r="B589" s="275"/>
      <c r="C589" s="14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275"/>
      <c r="T589" s="275"/>
    </row>
    <row r="590" spans="2:21" ht="18" customHeight="1">
      <c r="B590" s="275"/>
      <c r="C590" s="14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275"/>
      <c r="T590" s="275"/>
    </row>
    <row r="591" spans="2:21" ht="18" customHeight="1">
      <c r="B591" s="275"/>
      <c r="C591" s="14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275"/>
      <c r="T591" s="275"/>
    </row>
    <row r="592" spans="2:21" ht="18" customHeight="1">
      <c r="B592" s="275"/>
      <c r="C592" s="275"/>
      <c r="D592" s="275"/>
      <c r="E592" s="275"/>
      <c r="F592" s="275"/>
      <c r="G592" s="275"/>
      <c r="H592" s="275"/>
      <c r="I592" s="275"/>
      <c r="J592" s="275"/>
      <c r="K592" s="275"/>
      <c r="L592" s="275"/>
      <c r="M592" s="275"/>
      <c r="N592" s="275"/>
      <c r="O592" s="275"/>
      <c r="P592" s="275"/>
      <c r="Q592" s="275"/>
      <c r="R592" s="275"/>
      <c r="S592" s="275"/>
      <c r="T592" s="275"/>
    </row>
    <row r="593" spans="2:21" ht="27.75" customHeight="1">
      <c r="B593" s="275"/>
      <c r="C593" s="275" t="s">
        <v>25</v>
      </c>
      <c r="D593" s="275"/>
      <c r="E593" s="275"/>
      <c r="F593" s="275"/>
      <c r="G593" s="275"/>
      <c r="H593" s="275"/>
      <c r="I593" s="275"/>
      <c r="J593" s="275"/>
      <c r="K593" s="275"/>
      <c r="L593" s="275"/>
      <c r="M593" s="275"/>
      <c r="N593" s="275"/>
      <c r="O593" s="275"/>
      <c r="P593" s="275"/>
      <c r="Q593" s="275"/>
      <c r="R593" s="275"/>
      <c r="S593" s="275"/>
      <c r="T593" s="275"/>
    </row>
    <row r="594" spans="2:21" ht="27.75" customHeight="1">
      <c r="B594" s="275"/>
      <c r="C594" s="275" t="s">
        <v>26</v>
      </c>
      <c r="D594" s="275"/>
      <c r="E594" s="275"/>
      <c r="F594" s="275"/>
      <c r="G594" s="275"/>
      <c r="H594" s="275"/>
      <c r="I594" s="275"/>
      <c r="J594" s="275"/>
      <c r="K594" s="275"/>
      <c r="L594" s="275"/>
      <c r="M594" s="275"/>
      <c r="N594" s="275"/>
      <c r="O594" s="275"/>
      <c r="P594" s="275"/>
      <c r="Q594" s="275"/>
      <c r="R594" s="275"/>
      <c r="S594" s="275"/>
      <c r="T594" s="275"/>
    </row>
    <row r="595" spans="2:21" ht="27.75" customHeight="1">
      <c r="B595" s="275"/>
      <c r="C595" s="278" t="s">
        <v>27</v>
      </c>
      <c r="D595" s="279"/>
      <c r="E595" s="279"/>
      <c r="F595" s="279"/>
      <c r="G595" s="279"/>
      <c r="H595" s="279"/>
      <c r="I595" s="279"/>
      <c r="J595" s="279"/>
      <c r="K595" s="279"/>
      <c r="L595" s="275"/>
      <c r="M595" s="275"/>
      <c r="N595" s="275"/>
      <c r="O595" s="275"/>
      <c r="P595" s="275"/>
      <c r="Q595" s="275"/>
      <c r="R595" s="275"/>
      <c r="S595" s="275"/>
      <c r="T595" s="275"/>
    </row>
    <row r="596" spans="2:21" ht="27.75" customHeight="1">
      <c r="B596" s="275"/>
      <c r="C596" s="280" t="s">
        <v>28</v>
      </c>
      <c r="D596" s="275"/>
      <c r="E596" s="275"/>
      <c r="F596" s="281" t="s">
        <v>381</v>
      </c>
      <c r="G596" s="275" t="s">
        <v>449</v>
      </c>
      <c r="H596" s="275"/>
      <c r="I596" s="275"/>
      <c r="J596" s="275"/>
      <c r="K596" s="275"/>
      <c r="L596" s="275"/>
      <c r="M596" s="275"/>
      <c r="N596" s="275"/>
      <c r="O596" s="275"/>
      <c r="P596" s="275"/>
      <c r="Q596" s="275"/>
      <c r="R596" s="282" t="s">
        <v>29</v>
      </c>
      <c r="S596" s="282"/>
      <c r="T596" s="275"/>
    </row>
    <row r="597" spans="2:21" ht="27.75" customHeight="1">
      <c r="B597" s="275"/>
      <c r="C597" s="348" t="s">
        <v>472</v>
      </c>
      <c r="D597" s="349"/>
      <c r="E597" s="349"/>
      <c r="F597" s="349"/>
      <c r="G597" s="350"/>
      <c r="H597" s="283">
        <f>$H$7</f>
        <v>42005</v>
      </c>
      <c r="I597" s="283">
        <f>$I$7</f>
        <v>42370</v>
      </c>
      <c r="J597" s="283">
        <f>$J$7</f>
        <v>42736</v>
      </c>
      <c r="K597" s="283">
        <f>$K$7</f>
        <v>43101</v>
      </c>
      <c r="L597" s="283">
        <f>$L$7</f>
        <v>43466</v>
      </c>
      <c r="M597" s="283">
        <f>$M$7</f>
        <v>43831</v>
      </c>
      <c r="N597" s="283">
        <f>$N$7</f>
        <v>44197</v>
      </c>
      <c r="O597" s="283">
        <f>$O$7</f>
        <v>44562</v>
      </c>
      <c r="P597" s="283">
        <f>$P$7</f>
        <v>44927</v>
      </c>
      <c r="Q597" s="283">
        <f>$Q$7</f>
        <v>45292</v>
      </c>
      <c r="R597" s="283">
        <f>$R$7</f>
        <v>45658</v>
      </c>
      <c r="S597" s="284"/>
      <c r="T597" s="275"/>
    </row>
    <row r="598" spans="2:21" ht="27.75" customHeight="1">
      <c r="B598" s="275"/>
      <c r="C598" s="351"/>
      <c r="D598" s="352"/>
      <c r="E598" s="352"/>
      <c r="F598" s="352"/>
      <c r="G598" s="353"/>
      <c r="H598" s="285" t="s">
        <v>30</v>
      </c>
      <c r="I598" s="285"/>
      <c r="J598" s="285"/>
      <c r="K598" s="285"/>
      <c r="L598" s="285"/>
      <c r="M598" s="285"/>
      <c r="N598" s="285"/>
      <c r="O598" s="285"/>
      <c r="P598" s="285"/>
      <c r="Q598" s="285"/>
      <c r="R598" s="285"/>
      <c r="S598" s="286"/>
      <c r="T598" s="275"/>
    </row>
    <row r="599" spans="2:21" ht="27.75" customHeight="1">
      <c r="B599" s="275"/>
      <c r="C599" s="360" t="s">
        <v>0</v>
      </c>
      <c r="D599" s="367" t="s">
        <v>31</v>
      </c>
      <c r="E599" s="287" t="s">
        <v>228</v>
      </c>
      <c r="F599" s="288"/>
      <c r="G599" s="289"/>
      <c r="H599" s="303"/>
      <c r="I599" s="213" t="str">
        <f>IF(COUNT('様式32第3表(指定)'!M460)=0,"",'様式32第3表(指定)'!M460)</f>
        <v/>
      </c>
      <c r="J599" s="303"/>
      <c r="K599" s="303"/>
      <c r="L599" s="303"/>
      <c r="M599" s="303"/>
      <c r="N599" s="303"/>
      <c r="O599" s="303"/>
      <c r="P599" s="303"/>
      <c r="Q599" s="303"/>
      <c r="R599" s="303"/>
      <c r="S599" s="164"/>
      <c r="T599" s="275"/>
      <c r="U599" s="225" t="s">
        <v>558</v>
      </c>
    </row>
    <row r="600" spans="2:21" ht="27.75" customHeight="1">
      <c r="B600" s="275"/>
      <c r="C600" s="361"/>
      <c r="D600" s="368"/>
      <c r="E600" s="287" t="s">
        <v>227</v>
      </c>
      <c r="F600" s="288"/>
      <c r="G600" s="289"/>
      <c r="H600" s="303"/>
      <c r="I600" s="213" t="str">
        <f>IF(COUNT('様式32第3表(指定)'!M462)=0,"",'様式32第3表(指定)'!M462)</f>
        <v/>
      </c>
      <c r="J600" s="303"/>
      <c r="K600" s="303"/>
      <c r="L600" s="303"/>
      <c r="M600" s="303"/>
      <c r="N600" s="303"/>
      <c r="O600" s="303"/>
      <c r="P600" s="303"/>
      <c r="Q600" s="303"/>
      <c r="R600" s="303"/>
      <c r="S600" s="164"/>
      <c r="T600" s="275"/>
      <c r="U600" s="225" t="s">
        <v>558</v>
      </c>
    </row>
    <row r="601" spans="2:21" ht="27.75" customHeight="1">
      <c r="B601" s="275"/>
      <c r="C601" s="361"/>
      <c r="D601" s="368"/>
      <c r="E601" s="287" t="s">
        <v>226</v>
      </c>
      <c r="F601" s="288"/>
      <c r="G601" s="289"/>
      <c r="H601" s="303"/>
      <c r="I601" s="213" t="str">
        <f>IF(COUNT('様式32第3表(指定)'!M464)=0,"",'様式32第3表(指定)'!M464)</f>
        <v/>
      </c>
      <c r="J601" s="303"/>
      <c r="K601" s="303"/>
      <c r="L601" s="303"/>
      <c r="M601" s="303"/>
      <c r="N601" s="303"/>
      <c r="O601" s="303"/>
      <c r="P601" s="303"/>
      <c r="Q601" s="303"/>
      <c r="R601" s="303"/>
      <c r="S601" s="164"/>
      <c r="T601" s="275"/>
      <c r="U601" s="225" t="s">
        <v>558</v>
      </c>
    </row>
    <row r="602" spans="2:21" ht="27.75" customHeight="1">
      <c r="B602" s="275"/>
      <c r="C602" s="361"/>
      <c r="D602" s="368"/>
      <c r="E602" s="287" t="s">
        <v>225</v>
      </c>
      <c r="F602" s="288"/>
      <c r="G602" s="289"/>
      <c r="H602" s="303"/>
      <c r="I602" s="213" t="str">
        <f>IF(COUNT('様式32第3表(指定)'!M466)=0,"",'様式32第3表(指定)'!M466)</f>
        <v/>
      </c>
      <c r="J602" s="303"/>
      <c r="K602" s="303"/>
      <c r="L602" s="303"/>
      <c r="M602" s="303"/>
      <c r="N602" s="303"/>
      <c r="O602" s="303"/>
      <c r="P602" s="303"/>
      <c r="Q602" s="303"/>
      <c r="R602" s="303"/>
      <c r="S602" s="164"/>
      <c r="T602" s="275"/>
      <c r="U602" s="225" t="s">
        <v>558</v>
      </c>
    </row>
    <row r="603" spans="2:21" ht="27.75" customHeight="1">
      <c r="B603" s="275"/>
      <c r="C603" s="361"/>
      <c r="D603" s="369"/>
      <c r="E603" s="287" t="s">
        <v>229</v>
      </c>
      <c r="F603" s="288"/>
      <c r="G603" s="289"/>
      <c r="H603" s="213" t="str">
        <f>IF(COUNT(H599:H602)=0,"",SUM(H599:H602))</f>
        <v/>
      </c>
      <c r="I603" s="213" t="str">
        <f t="shared" ref="I603:R603" si="46">IF(COUNT(I599:I602)=0,"",SUM(I599:I602))</f>
        <v/>
      </c>
      <c r="J603" s="213" t="str">
        <f t="shared" si="46"/>
        <v/>
      </c>
      <c r="K603" s="213" t="str">
        <f t="shared" si="46"/>
        <v/>
      </c>
      <c r="L603" s="213" t="str">
        <f t="shared" si="46"/>
        <v/>
      </c>
      <c r="M603" s="213" t="str">
        <f t="shared" si="46"/>
        <v/>
      </c>
      <c r="N603" s="213" t="str">
        <f t="shared" si="46"/>
        <v/>
      </c>
      <c r="O603" s="213" t="str">
        <f t="shared" si="46"/>
        <v/>
      </c>
      <c r="P603" s="213" t="str">
        <f t="shared" si="46"/>
        <v/>
      </c>
      <c r="Q603" s="213" t="str">
        <f t="shared" si="46"/>
        <v/>
      </c>
      <c r="R603" s="213" t="str">
        <f t="shared" si="46"/>
        <v/>
      </c>
      <c r="S603" s="165"/>
      <c r="T603" s="275"/>
      <c r="U603" s="225" t="s">
        <v>414</v>
      </c>
    </row>
    <row r="604" spans="2:21" ht="27.75" customHeight="1">
      <c r="B604" s="275"/>
      <c r="C604" s="361"/>
      <c r="D604" s="360" t="s">
        <v>1</v>
      </c>
      <c r="E604" s="287" t="s">
        <v>230</v>
      </c>
      <c r="F604" s="290"/>
      <c r="G604" s="291"/>
      <c r="H604" s="303"/>
      <c r="I604" s="213" t="str">
        <f>'様式第32第8表(指定１)_受電'!H525</f>
        <v/>
      </c>
      <c r="J604" s="213" t="str">
        <f>'様式第32第8表(指定１)_受電'!I525</f>
        <v/>
      </c>
      <c r="K604" s="213" t="str">
        <f>'様式第32第8表(指定１)_受電'!J525</f>
        <v/>
      </c>
      <c r="L604" s="213" t="str">
        <f>'様式第32第8表(指定１)_受電'!K525</f>
        <v/>
      </c>
      <c r="M604" s="213" t="str">
        <f>'様式第32第8表(指定１)_受電'!L525</f>
        <v/>
      </c>
      <c r="N604" s="213" t="str">
        <f>'様式第32第8表(指定１)_受電'!M525</f>
        <v/>
      </c>
      <c r="O604" s="213" t="str">
        <f>'様式第32第8表(指定１)_受電'!N525</f>
        <v/>
      </c>
      <c r="P604" s="213" t="str">
        <f>'様式第32第8表(指定１)_受電'!O525</f>
        <v/>
      </c>
      <c r="Q604" s="213" t="str">
        <f>'様式第32第8表(指定１)_受電'!P525</f>
        <v/>
      </c>
      <c r="R604" s="213" t="str">
        <f>'様式第32第8表(指定１)_受電'!Q525</f>
        <v/>
      </c>
      <c r="S604" s="164"/>
      <c r="T604" s="275"/>
      <c r="U604" s="225" t="s">
        <v>471</v>
      </c>
    </row>
    <row r="605" spans="2:21" ht="27.75" customHeight="1">
      <c r="B605" s="275"/>
      <c r="C605" s="361"/>
      <c r="D605" s="361"/>
      <c r="E605" s="287" t="s">
        <v>232</v>
      </c>
      <c r="F605" s="290"/>
      <c r="G605" s="291"/>
      <c r="H605" s="303"/>
      <c r="I605" s="213" t="str">
        <f>'様式第32第8表(指定１)_受電'!H533</f>
        <v/>
      </c>
      <c r="J605" s="213" t="str">
        <f>'様式第32第8表(指定１)_受電'!I533</f>
        <v/>
      </c>
      <c r="K605" s="213" t="str">
        <f>'様式第32第8表(指定１)_受電'!J533</f>
        <v/>
      </c>
      <c r="L605" s="213" t="str">
        <f>'様式第32第8表(指定１)_受電'!K533</f>
        <v/>
      </c>
      <c r="M605" s="213" t="str">
        <f>'様式第32第8表(指定１)_受電'!L533</f>
        <v/>
      </c>
      <c r="N605" s="213" t="str">
        <f>'様式第32第8表(指定１)_受電'!M533</f>
        <v/>
      </c>
      <c r="O605" s="213" t="str">
        <f>'様式第32第8表(指定１)_受電'!N533</f>
        <v/>
      </c>
      <c r="P605" s="213" t="str">
        <f>'様式第32第8表(指定１)_受電'!O533</f>
        <v/>
      </c>
      <c r="Q605" s="213" t="str">
        <f>'様式第32第8表(指定１)_受電'!P533</f>
        <v/>
      </c>
      <c r="R605" s="213" t="str">
        <f>'様式第32第8表(指定１)_受電'!Q533</f>
        <v/>
      </c>
      <c r="S605" s="164"/>
      <c r="T605" s="275"/>
      <c r="U605" s="225" t="s">
        <v>471</v>
      </c>
    </row>
    <row r="606" spans="2:21" ht="27.75" customHeight="1">
      <c r="B606" s="275"/>
      <c r="C606" s="361"/>
      <c r="D606" s="361"/>
      <c r="E606" s="287" t="s">
        <v>231</v>
      </c>
      <c r="F606" s="290"/>
      <c r="G606" s="291"/>
      <c r="H606" s="303"/>
      <c r="I606" s="213" t="str">
        <f>'様式第32第8表(指定１)_受電'!H541</f>
        <v/>
      </c>
      <c r="J606" s="213" t="str">
        <f>'様式第32第8表(指定１)_受電'!I541</f>
        <v/>
      </c>
      <c r="K606" s="213" t="str">
        <f>'様式第32第8表(指定１)_受電'!J541</f>
        <v/>
      </c>
      <c r="L606" s="213" t="str">
        <f>'様式第32第8表(指定１)_受電'!K541</f>
        <v/>
      </c>
      <c r="M606" s="213" t="str">
        <f>'様式第32第8表(指定１)_受電'!L541</f>
        <v/>
      </c>
      <c r="N606" s="213" t="str">
        <f>'様式第32第8表(指定１)_受電'!M541</f>
        <v/>
      </c>
      <c r="O606" s="213" t="str">
        <f>'様式第32第8表(指定１)_受電'!N541</f>
        <v/>
      </c>
      <c r="P606" s="213" t="str">
        <f>'様式第32第8表(指定１)_受電'!O541</f>
        <v/>
      </c>
      <c r="Q606" s="213" t="str">
        <f>'様式第32第8表(指定１)_受電'!P541</f>
        <v/>
      </c>
      <c r="R606" s="213" t="str">
        <f>'様式第32第8表(指定１)_受電'!Q541</f>
        <v/>
      </c>
      <c r="S606" s="164"/>
      <c r="T606" s="275"/>
      <c r="U606" s="225" t="s">
        <v>471</v>
      </c>
    </row>
    <row r="607" spans="2:21" ht="27.75" customHeight="1">
      <c r="B607" s="275"/>
      <c r="C607" s="361"/>
      <c r="D607" s="361"/>
      <c r="E607" s="363" t="s">
        <v>233</v>
      </c>
      <c r="F607" s="364"/>
      <c r="G607" s="291" t="s">
        <v>234</v>
      </c>
      <c r="H607" s="303"/>
      <c r="I607" s="213"/>
      <c r="J607" s="213"/>
      <c r="K607" s="213"/>
      <c r="L607" s="213"/>
      <c r="M607" s="213"/>
      <c r="N607" s="213"/>
      <c r="O607" s="213"/>
      <c r="P607" s="213"/>
      <c r="Q607" s="213"/>
      <c r="R607" s="213"/>
      <c r="S607" s="164"/>
      <c r="T607" s="275"/>
    </row>
    <row r="608" spans="2:21" ht="27.75" customHeight="1">
      <c r="B608" s="275"/>
      <c r="C608" s="361"/>
      <c r="D608" s="362"/>
      <c r="E608" s="365"/>
      <c r="F608" s="366"/>
      <c r="G608" s="291" t="s">
        <v>233</v>
      </c>
      <c r="H608" s="303"/>
      <c r="I608" s="213" t="str">
        <f>'様式第32第8表(指定１)_受電'!H549</f>
        <v/>
      </c>
      <c r="J608" s="213" t="str">
        <f>'様式第32第8表(指定１)_受電'!I549</f>
        <v/>
      </c>
      <c r="K608" s="213" t="str">
        <f>'様式第32第8表(指定１)_受電'!J549</f>
        <v/>
      </c>
      <c r="L608" s="213" t="str">
        <f>'様式第32第8表(指定１)_受電'!K549</f>
        <v/>
      </c>
      <c r="M608" s="213" t="str">
        <f>'様式第32第8表(指定１)_受電'!L549</f>
        <v/>
      </c>
      <c r="N608" s="213" t="str">
        <f>'様式第32第8表(指定１)_受電'!M549</f>
        <v/>
      </c>
      <c r="O608" s="213" t="str">
        <f>'様式第32第8表(指定１)_受電'!N549</f>
        <v/>
      </c>
      <c r="P608" s="213" t="str">
        <f>'様式第32第8表(指定１)_受電'!O549</f>
        <v/>
      </c>
      <c r="Q608" s="213" t="str">
        <f>'様式第32第8表(指定１)_受電'!P549</f>
        <v/>
      </c>
      <c r="R608" s="213" t="str">
        <f>'様式第32第8表(指定１)_受電'!Q549</f>
        <v/>
      </c>
      <c r="S608" s="164"/>
      <c r="T608" s="275"/>
      <c r="U608" s="225" t="s">
        <v>471</v>
      </c>
    </row>
    <row r="609" spans="2:21" ht="27.75" customHeight="1">
      <c r="B609" s="275"/>
      <c r="C609" s="361"/>
      <c r="D609" s="287" t="s">
        <v>235</v>
      </c>
      <c r="E609" s="290"/>
      <c r="F609" s="290"/>
      <c r="G609" s="291"/>
      <c r="H609" s="213"/>
      <c r="I609" s="213"/>
      <c r="J609" s="213"/>
      <c r="K609" s="213"/>
      <c r="L609" s="213"/>
      <c r="M609" s="213"/>
      <c r="N609" s="213"/>
      <c r="O609" s="213"/>
      <c r="P609" s="213"/>
      <c r="Q609" s="213"/>
      <c r="R609" s="213"/>
      <c r="S609" s="164"/>
      <c r="T609" s="275"/>
    </row>
    <row r="610" spans="2:21" ht="27.75" customHeight="1">
      <c r="B610" s="275"/>
      <c r="C610" s="361"/>
      <c r="D610" s="287" t="s">
        <v>229</v>
      </c>
      <c r="E610" s="290"/>
      <c r="F610" s="290"/>
      <c r="G610" s="290"/>
      <c r="H610" s="262" t="str">
        <f>IF(COUNT(H603:H609)=0,"",SUM(H603:H609))</f>
        <v/>
      </c>
      <c r="I610" s="262" t="str">
        <f t="shared" ref="I610:R610" si="47">IF(COUNT(I603:I609)=0,"",SUM(I603:I609))</f>
        <v/>
      </c>
      <c r="J610" s="262" t="str">
        <f t="shared" si="47"/>
        <v/>
      </c>
      <c r="K610" s="262" t="str">
        <f t="shared" si="47"/>
        <v/>
      </c>
      <c r="L610" s="262" t="str">
        <f t="shared" si="47"/>
        <v/>
      </c>
      <c r="M610" s="262" t="str">
        <f t="shared" si="47"/>
        <v/>
      </c>
      <c r="N610" s="262" t="str">
        <f t="shared" si="47"/>
        <v/>
      </c>
      <c r="O610" s="262" t="str">
        <f t="shared" si="47"/>
        <v/>
      </c>
      <c r="P610" s="262" t="str">
        <f t="shared" si="47"/>
        <v/>
      </c>
      <c r="Q610" s="262" t="str">
        <f t="shared" si="47"/>
        <v/>
      </c>
      <c r="R610" s="262" t="str">
        <f t="shared" si="47"/>
        <v/>
      </c>
      <c r="S610" s="218"/>
      <c r="T610" s="275"/>
      <c r="U610" s="225" t="s">
        <v>414</v>
      </c>
    </row>
    <row r="611" spans="2:21" ht="27.75" customHeight="1">
      <c r="B611" s="275"/>
      <c r="C611" s="361"/>
      <c r="D611" s="287" t="s">
        <v>236</v>
      </c>
      <c r="E611" s="290"/>
      <c r="F611" s="290"/>
      <c r="G611" s="291"/>
      <c r="H611" s="213"/>
      <c r="I611" s="213"/>
      <c r="J611" s="213"/>
      <c r="K611" s="213"/>
      <c r="L611" s="213"/>
      <c r="M611" s="213"/>
      <c r="N611" s="213"/>
      <c r="O611" s="213"/>
      <c r="P611" s="213"/>
      <c r="Q611" s="213"/>
      <c r="R611" s="213"/>
      <c r="S611" s="165"/>
      <c r="T611" s="275"/>
    </row>
    <row r="612" spans="2:21" ht="27.75" customHeight="1">
      <c r="B612" s="275"/>
      <c r="C612" s="361"/>
      <c r="D612" s="287" t="s">
        <v>237</v>
      </c>
      <c r="E612" s="290"/>
      <c r="F612" s="290"/>
      <c r="G612" s="291"/>
      <c r="H612" s="262" t="str">
        <f t="shared" ref="H612" si="48">IF(COUNT(H610)=0,"",IF(COUNT(H614)=0,H610,H610-H614))</f>
        <v/>
      </c>
      <c r="I612" s="262" t="str">
        <f t="shared" ref="I612:R612" si="49">IF(COUNT(I610)=0,"",IF(COUNT(I614)=0,I610,I610-I614))</f>
        <v/>
      </c>
      <c r="J612" s="262" t="str">
        <f t="shared" si="49"/>
        <v/>
      </c>
      <c r="K612" s="262" t="str">
        <f t="shared" si="49"/>
        <v/>
      </c>
      <c r="L612" s="262" t="str">
        <f t="shared" si="49"/>
        <v/>
      </c>
      <c r="M612" s="262" t="str">
        <f t="shared" si="49"/>
        <v/>
      </c>
      <c r="N612" s="262" t="str">
        <f t="shared" si="49"/>
        <v/>
      </c>
      <c r="O612" s="262" t="str">
        <f t="shared" si="49"/>
        <v/>
      </c>
      <c r="P612" s="262" t="str">
        <f t="shared" si="49"/>
        <v/>
      </c>
      <c r="Q612" s="262" t="str">
        <f t="shared" si="49"/>
        <v/>
      </c>
      <c r="R612" s="262" t="str">
        <f t="shared" si="49"/>
        <v/>
      </c>
      <c r="S612" s="165"/>
      <c r="T612" s="275"/>
      <c r="U612" s="225" t="s">
        <v>414</v>
      </c>
    </row>
    <row r="613" spans="2:21" ht="27.75" customHeight="1">
      <c r="B613" s="275"/>
      <c r="C613" s="362"/>
      <c r="D613" s="292" t="s">
        <v>238</v>
      </c>
      <c r="E613" s="293"/>
      <c r="F613" s="293"/>
      <c r="G613" s="294"/>
      <c r="H613" s="303"/>
      <c r="I613" s="213" t="str">
        <f>IF(COUNT('様式32第3表(指定)'!M478)=0,"",'様式32第3表(指定)'!M478)</f>
        <v/>
      </c>
      <c r="J613" s="303"/>
      <c r="K613" s="303"/>
      <c r="L613" s="303"/>
      <c r="M613" s="303"/>
      <c r="N613" s="303"/>
      <c r="O613" s="303"/>
      <c r="P613" s="303"/>
      <c r="Q613" s="303"/>
      <c r="R613" s="303"/>
      <c r="S613" s="165"/>
      <c r="T613" s="275"/>
      <c r="U613" s="225" t="s">
        <v>558</v>
      </c>
    </row>
    <row r="614" spans="2:21" ht="27.75" customHeight="1">
      <c r="B614" s="275"/>
      <c r="C614" s="287" t="s">
        <v>239</v>
      </c>
      <c r="D614" s="290"/>
      <c r="E614" s="290"/>
      <c r="F614" s="290"/>
      <c r="G614" s="291"/>
      <c r="H614" s="345"/>
      <c r="I614" s="263" t="str">
        <f>'様式第32第8表(指定１)_送電'!H551</f>
        <v/>
      </c>
      <c r="J614" s="263" t="str">
        <f>'様式第32第8表(指定１)_送電'!I551</f>
        <v/>
      </c>
      <c r="K614" s="263" t="str">
        <f>'様式第32第8表(指定１)_送電'!J551</f>
        <v/>
      </c>
      <c r="L614" s="263" t="str">
        <f>'様式第32第8表(指定１)_送電'!K551</f>
        <v/>
      </c>
      <c r="M614" s="263" t="str">
        <f>'様式第32第8表(指定１)_送電'!L551</f>
        <v/>
      </c>
      <c r="N614" s="263" t="str">
        <f>'様式第32第8表(指定１)_送電'!M551</f>
        <v/>
      </c>
      <c r="O614" s="263" t="str">
        <f>'様式第32第8表(指定１)_送電'!N551</f>
        <v/>
      </c>
      <c r="P614" s="263" t="str">
        <f>'様式第32第8表(指定１)_送電'!O551</f>
        <v/>
      </c>
      <c r="Q614" s="263" t="str">
        <f>'様式第32第8表(指定１)_送電'!P551</f>
        <v/>
      </c>
      <c r="R614" s="263" t="str">
        <f>'様式第32第8表(指定１)_送電'!Q551</f>
        <v/>
      </c>
      <c r="S614" s="164"/>
      <c r="T614" s="275"/>
      <c r="U614" s="225" t="s">
        <v>471</v>
      </c>
    </row>
    <row r="615" spans="2:21" ht="27.75" customHeight="1">
      <c r="B615" s="275"/>
      <c r="C615" s="354" t="s">
        <v>33</v>
      </c>
      <c r="D615" s="355"/>
      <c r="E615" s="355"/>
      <c r="F615" s="356"/>
      <c r="G615" s="291" t="s">
        <v>231</v>
      </c>
      <c r="H615" s="213"/>
      <c r="I615" s="213"/>
      <c r="J615" s="213"/>
      <c r="K615" s="213"/>
      <c r="L615" s="213"/>
      <c r="M615" s="213"/>
      <c r="N615" s="213"/>
      <c r="O615" s="213"/>
      <c r="P615" s="213"/>
      <c r="Q615" s="213"/>
      <c r="R615" s="213"/>
      <c r="S615" s="164"/>
      <c r="T615" s="275"/>
    </row>
    <row r="616" spans="2:21" ht="27.75" customHeight="1">
      <c r="B616" s="275"/>
      <c r="C616" s="357"/>
      <c r="D616" s="358"/>
      <c r="E616" s="358"/>
      <c r="F616" s="359"/>
      <c r="G616" s="291" t="s">
        <v>232</v>
      </c>
      <c r="H616" s="213"/>
      <c r="I616" s="213"/>
      <c r="J616" s="213"/>
      <c r="K616" s="213"/>
      <c r="L616" s="213"/>
      <c r="M616" s="213"/>
      <c r="N616" s="213"/>
      <c r="O616" s="213"/>
      <c r="P616" s="213"/>
      <c r="Q616" s="213"/>
      <c r="R616" s="213"/>
      <c r="S616" s="164"/>
      <c r="T616" s="275"/>
    </row>
    <row r="617" spans="2:21" ht="27.75" customHeight="1">
      <c r="B617" s="275"/>
      <c r="C617" s="287" t="s">
        <v>240</v>
      </c>
      <c r="D617" s="290"/>
      <c r="E617" s="290"/>
      <c r="F617" s="290"/>
      <c r="G617" s="290"/>
      <c r="H617" s="223"/>
      <c r="I617" s="223"/>
      <c r="J617" s="223"/>
      <c r="K617" s="223"/>
      <c r="L617" s="223"/>
      <c r="M617" s="223"/>
      <c r="N617" s="223"/>
      <c r="O617" s="223"/>
      <c r="P617" s="223"/>
      <c r="Q617" s="223"/>
      <c r="R617" s="223"/>
      <c r="S617" s="218"/>
      <c r="T617" s="275"/>
      <c r="U617" s="225"/>
    </row>
    <row r="618" spans="2:21" ht="27.75" customHeight="1">
      <c r="B618" s="275"/>
      <c r="C618" s="292" t="s">
        <v>241</v>
      </c>
      <c r="D618" s="293"/>
      <c r="E618" s="293"/>
      <c r="F618" s="293"/>
      <c r="G618" s="294"/>
      <c r="H618" s="264"/>
      <c r="I618" s="264"/>
      <c r="J618" s="264"/>
      <c r="K618" s="264"/>
      <c r="L618" s="264"/>
      <c r="M618" s="264"/>
      <c r="N618" s="264"/>
      <c r="O618" s="264"/>
      <c r="P618" s="264"/>
      <c r="Q618" s="264"/>
      <c r="R618" s="264"/>
      <c r="S618" s="169"/>
      <c r="T618" s="275"/>
      <c r="U618" s="225"/>
    </row>
    <row r="619" spans="2:21" ht="27.75" customHeight="1">
      <c r="B619" s="275"/>
      <c r="C619" s="295" t="s">
        <v>34</v>
      </c>
      <c r="D619" s="296"/>
      <c r="E619" s="296"/>
      <c r="F619" s="296"/>
      <c r="G619" s="297"/>
      <c r="H619" s="224"/>
      <c r="I619" s="224"/>
      <c r="J619" s="224"/>
      <c r="K619" s="224"/>
      <c r="L619" s="224"/>
      <c r="M619" s="224"/>
      <c r="N619" s="224"/>
      <c r="O619" s="224"/>
      <c r="P619" s="224"/>
      <c r="Q619" s="224"/>
      <c r="R619" s="224"/>
      <c r="S619" s="170"/>
      <c r="T619" s="275"/>
      <c r="U619" s="225"/>
    </row>
    <row r="620" spans="2:21" ht="27.75" customHeight="1">
      <c r="B620" s="275"/>
      <c r="C620" s="287" t="s">
        <v>242</v>
      </c>
      <c r="D620" s="290"/>
      <c r="E620" s="290"/>
      <c r="F620" s="290"/>
      <c r="G620" s="291"/>
      <c r="H620" s="214"/>
      <c r="I620" s="214"/>
      <c r="J620" s="214"/>
      <c r="K620" s="214"/>
      <c r="L620" s="214"/>
      <c r="M620" s="214"/>
      <c r="N620" s="214"/>
      <c r="O620" s="214"/>
      <c r="P620" s="214"/>
      <c r="Q620" s="214"/>
      <c r="R620" s="214"/>
      <c r="S620" s="165"/>
      <c r="T620" s="275"/>
    </row>
    <row r="621" spans="2:21" ht="27.75" customHeight="1">
      <c r="B621" s="275"/>
      <c r="C621" s="287" t="s">
        <v>243</v>
      </c>
      <c r="D621" s="290"/>
      <c r="E621" s="290"/>
      <c r="F621" s="290"/>
      <c r="G621" s="291"/>
      <c r="H621" s="215"/>
      <c r="I621" s="215"/>
      <c r="J621" s="215"/>
      <c r="K621" s="215"/>
      <c r="L621" s="215"/>
      <c r="M621" s="215"/>
      <c r="N621" s="215"/>
      <c r="O621" s="215"/>
      <c r="P621" s="215"/>
      <c r="Q621" s="215"/>
      <c r="R621" s="215"/>
      <c r="S621" s="166"/>
      <c r="T621" s="275"/>
    </row>
    <row r="622" spans="2:21" ht="27.75" customHeight="1">
      <c r="B622" s="275"/>
      <c r="C622" s="370" t="s">
        <v>259</v>
      </c>
      <c r="D622" s="371"/>
      <c r="E622" s="372"/>
      <c r="F622" s="298" t="s">
        <v>244</v>
      </c>
      <c r="G622" s="299"/>
      <c r="H622" s="216" t="str">
        <f>IF(COUNT(H623:H624)=0,"",SUM(H623:H624))</f>
        <v/>
      </c>
      <c r="I622" s="216" t="str">
        <f>IF(COUNT(I623:I624)=0,"",SUM(I623:I624))</f>
        <v/>
      </c>
      <c r="J622" s="379"/>
      <c r="K622" s="380"/>
      <c r="L622" s="381"/>
      <c r="M622" s="216" t="str">
        <f>IF(COUNT(M623:M624)=0,"",SUM(M623:M624))</f>
        <v/>
      </c>
      <c r="N622" s="379"/>
      <c r="O622" s="380"/>
      <c r="P622" s="380"/>
      <c r="Q622" s="381"/>
      <c r="R622" s="216" t="str">
        <f>IF(COUNT(R623:R624)=0,"",SUM(R623:R624))</f>
        <v/>
      </c>
      <c r="S622" s="168"/>
      <c r="T622" s="275"/>
      <c r="U622" s="225" t="s">
        <v>414</v>
      </c>
    </row>
    <row r="623" spans="2:21" ht="27.75" customHeight="1">
      <c r="B623" s="275"/>
      <c r="C623" s="373"/>
      <c r="D623" s="374"/>
      <c r="E623" s="375"/>
      <c r="F623" s="298"/>
      <c r="G623" s="300" t="s">
        <v>245</v>
      </c>
      <c r="H623" s="303"/>
      <c r="I623" s="303"/>
      <c r="J623" s="382"/>
      <c r="K623" s="383"/>
      <c r="L623" s="384"/>
      <c r="M623" s="303"/>
      <c r="N623" s="382"/>
      <c r="O623" s="383"/>
      <c r="P623" s="383"/>
      <c r="Q623" s="384"/>
      <c r="R623" s="303"/>
      <c r="S623" s="164"/>
      <c r="T623" s="275"/>
    </row>
    <row r="624" spans="2:21" ht="27.75" customHeight="1">
      <c r="B624" s="275"/>
      <c r="C624" s="373"/>
      <c r="D624" s="374"/>
      <c r="E624" s="375"/>
      <c r="F624" s="301"/>
      <c r="G624" s="300" t="s">
        <v>246</v>
      </c>
      <c r="H624" s="303"/>
      <c r="I624" s="303"/>
      <c r="J624" s="382"/>
      <c r="K624" s="383"/>
      <c r="L624" s="384"/>
      <c r="M624" s="303"/>
      <c r="N624" s="382"/>
      <c r="O624" s="383"/>
      <c r="P624" s="383"/>
      <c r="Q624" s="384"/>
      <c r="R624" s="303"/>
      <c r="S624" s="164"/>
      <c r="T624" s="275"/>
    </row>
    <row r="625" spans="2:21" ht="27.75" customHeight="1">
      <c r="B625" s="275"/>
      <c r="C625" s="373"/>
      <c r="D625" s="374"/>
      <c r="E625" s="375"/>
      <c r="F625" s="298" t="s">
        <v>247</v>
      </c>
      <c r="G625" s="299"/>
      <c r="H625" s="216" t="str">
        <f>IF(COUNT(H626:H631)=0,"",SUM(H626:H631))</f>
        <v/>
      </c>
      <c r="I625" s="216" t="str">
        <f>IF(COUNT(I626:I631)=0,"",SUM(I626:I631))</f>
        <v/>
      </c>
      <c r="J625" s="382"/>
      <c r="K625" s="383"/>
      <c r="L625" s="384"/>
      <c r="M625" s="216" t="str">
        <f>IF(COUNT(M626:M631)=0,"",SUM(M626:M631))</f>
        <v/>
      </c>
      <c r="N625" s="382"/>
      <c r="O625" s="383"/>
      <c r="P625" s="383"/>
      <c r="Q625" s="384"/>
      <c r="R625" s="216" t="str">
        <f>IF(COUNT(R626:R631)=0,"",SUM(R626:R631))</f>
        <v/>
      </c>
      <c r="S625" s="168"/>
      <c r="T625" s="275"/>
      <c r="U625" s="225" t="s">
        <v>414</v>
      </c>
    </row>
    <row r="626" spans="2:21" ht="27.75" customHeight="1">
      <c r="B626" s="275"/>
      <c r="C626" s="373"/>
      <c r="D626" s="374"/>
      <c r="E626" s="375"/>
      <c r="F626" s="298"/>
      <c r="G626" s="300" t="s">
        <v>248</v>
      </c>
      <c r="H626" s="303"/>
      <c r="I626" s="303"/>
      <c r="J626" s="382"/>
      <c r="K626" s="383"/>
      <c r="L626" s="384"/>
      <c r="M626" s="303"/>
      <c r="N626" s="382"/>
      <c r="O626" s="383"/>
      <c r="P626" s="383"/>
      <c r="Q626" s="384"/>
      <c r="R626" s="303"/>
      <c r="S626" s="164"/>
      <c r="T626" s="275"/>
    </row>
    <row r="627" spans="2:21" ht="27.75" customHeight="1">
      <c r="B627" s="275"/>
      <c r="C627" s="373"/>
      <c r="D627" s="374"/>
      <c r="E627" s="375"/>
      <c r="F627" s="298"/>
      <c r="G627" s="300" t="s">
        <v>249</v>
      </c>
      <c r="H627" s="303"/>
      <c r="I627" s="303"/>
      <c r="J627" s="382"/>
      <c r="K627" s="383"/>
      <c r="L627" s="384"/>
      <c r="M627" s="303"/>
      <c r="N627" s="382"/>
      <c r="O627" s="383"/>
      <c r="P627" s="383"/>
      <c r="Q627" s="384"/>
      <c r="R627" s="303"/>
      <c r="S627" s="164"/>
      <c r="T627" s="275"/>
    </row>
    <row r="628" spans="2:21" ht="27.75" customHeight="1">
      <c r="B628" s="275"/>
      <c r="C628" s="373"/>
      <c r="D628" s="374"/>
      <c r="E628" s="375"/>
      <c r="F628" s="298"/>
      <c r="G628" s="300" t="s">
        <v>250</v>
      </c>
      <c r="H628" s="303"/>
      <c r="I628" s="303"/>
      <c r="J628" s="382"/>
      <c r="K628" s="383"/>
      <c r="L628" s="384"/>
      <c r="M628" s="303"/>
      <c r="N628" s="382"/>
      <c r="O628" s="383"/>
      <c r="P628" s="383"/>
      <c r="Q628" s="384"/>
      <c r="R628" s="303"/>
      <c r="S628" s="164"/>
      <c r="T628" s="275"/>
    </row>
    <row r="629" spans="2:21" ht="27.75" customHeight="1">
      <c r="B629" s="275"/>
      <c r="C629" s="373"/>
      <c r="D629" s="374"/>
      <c r="E629" s="375"/>
      <c r="F629" s="298"/>
      <c r="G629" s="300" t="s">
        <v>251</v>
      </c>
      <c r="H629" s="303"/>
      <c r="I629" s="303"/>
      <c r="J629" s="382"/>
      <c r="K629" s="383"/>
      <c r="L629" s="384"/>
      <c r="M629" s="303"/>
      <c r="N629" s="382"/>
      <c r="O629" s="383"/>
      <c r="P629" s="383"/>
      <c r="Q629" s="384"/>
      <c r="R629" s="303"/>
      <c r="S629" s="164"/>
      <c r="T629" s="275"/>
    </row>
    <row r="630" spans="2:21" ht="27.75" customHeight="1">
      <c r="B630" s="275"/>
      <c r="C630" s="373"/>
      <c r="D630" s="374"/>
      <c r="E630" s="375"/>
      <c r="F630" s="298"/>
      <c r="G630" s="300" t="s">
        <v>2</v>
      </c>
      <c r="H630" s="303"/>
      <c r="I630" s="303"/>
      <c r="J630" s="382"/>
      <c r="K630" s="383"/>
      <c r="L630" s="384"/>
      <c r="M630" s="303"/>
      <c r="N630" s="382"/>
      <c r="O630" s="383"/>
      <c r="P630" s="383"/>
      <c r="Q630" s="384"/>
      <c r="R630" s="303"/>
      <c r="S630" s="164"/>
      <c r="T630" s="275"/>
    </row>
    <row r="631" spans="2:21" ht="27.75" customHeight="1">
      <c r="B631" s="275"/>
      <c r="C631" s="373"/>
      <c r="D631" s="374"/>
      <c r="E631" s="375"/>
      <c r="F631" s="298"/>
      <c r="G631" s="300" t="s">
        <v>35</v>
      </c>
      <c r="H631" s="303"/>
      <c r="I631" s="303"/>
      <c r="J631" s="382"/>
      <c r="K631" s="383"/>
      <c r="L631" s="384"/>
      <c r="M631" s="303"/>
      <c r="N631" s="382"/>
      <c r="O631" s="383"/>
      <c r="P631" s="383"/>
      <c r="Q631" s="384"/>
      <c r="R631" s="303"/>
      <c r="S631" s="164"/>
      <c r="T631" s="275"/>
    </row>
    <row r="632" spans="2:21" ht="27.75" customHeight="1">
      <c r="B632" s="275"/>
      <c r="C632" s="373"/>
      <c r="D632" s="374"/>
      <c r="E632" s="375"/>
      <c r="F632" s="287" t="s">
        <v>362</v>
      </c>
      <c r="G632" s="297"/>
      <c r="H632" s="303"/>
      <c r="I632" s="303"/>
      <c r="J632" s="382"/>
      <c r="K632" s="383"/>
      <c r="L632" s="384"/>
      <c r="M632" s="303"/>
      <c r="N632" s="382"/>
      <c r="O632" s="383"/>
      <c r="P632" s="383"/>
      <c r="Q632" s="384"/>
      <c r="R632" s="303"/>
      <c r="S632" s="164"/>
      <c r="T632" s="275"/>
    </row>
    <row r="633" spans="2:21" ht="27.75" customHeight="1">
      <c r="B633" s="275"/>
      <c r="C633" s="373"/>
      <c r="D633" s="374"/>
      <c r="E633" s="375"/>
      <c r="F633" s="298" t="s">
        <v>252</v>
      </c>
      <c r="G633" s="299"/>
      <c r="H633" s="216" t="str">
        <f>IF(COUNT(H634:H638)=0,"",SUM(H634:H638))</f>
        <v/>
      </c>
      <c r="I633" s="216" t="str">
        <f>IF(COUNT(I634:I638)=0,"",SUM(I634:I638))</f>
        <v/>
      </c>
      <c r="J633" s="382"/>
      <c r="K633" s="383"/>
      <c r="L633" s="384"/>
      <c r="M633" s="216" t="str">
        <f>IF(COUNT(M634:M638)=0,"",SUM(M634:M638))</f>
        <v/>
      </c>
      <c r="N633" s="382"/>
      <c r="O633" s="383"/>
      <c r="P633" s="383"/>
      <c r="Q633" s="384"/>
      <c r="R633" s="216" t="str">
        <f>IF(COUNT(R634:R638)=0,"",SUM(R634:R638))</f>
        <v/>
      </c>
      <c r="S633" s="168"/>
      <c r="T633" s="275"/>
      <c r="U633" s="225" t="s">
        <v>414</v>
      </c>
    </row>
    <row r="634" spans="2:21" ht="27.75" customHeight="1">
      <c r="B634" s="275"/>
      <c r="C634" s="373"/>
      <c r="D634" s="374"/>
      <c r="E634" s="375"/>
      <c r="F634" s="298"/>
      <c r="G634" s="300" t="s">
        <v>253</v>
      </c>
      <c r="H634" s="303"/>
      <c r="I634" s="303"/>
      <c r="J634" s="382"/>
      <c r="K634" s="383"/>
      <c r="L634" s="384"/>
      <c r="M634" s="303"/>
      <c r="N634" s="382"/>
      <c r="O634" s="383"/>
      <c r="P634" s="383"/>
      <c r="Q634" s="384"/>
      <c r="R634" s="303"/>
      <c r="S634" s="164"/>
      <c r="T634" s="275"/>
    </row>
    <row r="635" spans="2:21" ht="27.75" customHeight="1">
      <c r="B635" s="275"/>
      <c r="C635" s="373"/>
      <c r="D635" s="374"/>
      <c r="E635" s="375"/>
      <c r="F635" s="298"/>
      <c r="G635" s="300" t="s">
        <v>254</v>
      </c>
      <c r="H635" s="303"/>
      <c r="I635" s="303"/>
      <c r="J635" s="382"/>
      <c r="K635" s="383"/>
      <c r="L635" s="384"/>
      <c r="M635" s="303"/>
      <c r="N635" s="382"/>
      <c r="O635" s="383"/>
      <c r="P635" s="383"/>
      <c r="Q635" s="384"/>
      <c r="R635" s="303"/>
      <c r="S635" s="164"/>
      <c r="T635" s="275"/>
    </row>
    <row r="636" spans="2:21" ht="27.75" customHeight="1">
      <c r="B636" s="275"/>
      <c r="C636" s="373"/>
      <c r="D636" s="374"/>
      <c r="E636" s="375"/>
      <c r="F636" s="298"/>
      <c r="G636" s="300" t="s">
        <v>255</v>
      </c>
      <c r="H636" s="303"/>
      <c r="I636" s="303"/>
      <c r="J636" s="382"/>
      <c r="K636" s="383"/>
      <c r="L636" s="384"/>
      <c r="M636" s="303"/>
      <c r="N636" s="382"/>
      <c r="O636" s="383"/>
      <c r="P636" s="383"/>
      <c r="Q636" s="384"/>
      <c r="R636" s="303"/>
      <c r="S636" s="164"/>
      <c r="T636" s="275"/>
    </row>
    <row r="637" spans="2:21" ht="27.75" customHeight="1">
      <c r="B637" s="275"/>
      <c r="C637" s="373"/>
      <c r="D637" s="374"/>
      <c r="E637" s="375"/>
      <c r="F637" s="298"/>
      <c r="G637" s="300" t="s">
        <v>36</v>
      </c>
      <c r="H637" s="303"/>
      <c r="I637" s="303"/>
      <c r="J637" s="382"/>
      <c r="K637" s="383"/>
      <c r="L637" s="384"/>
      <c r="M637" s="303"/>
      <c r="N637" s="382"/>
      <c r="O637" s="383"/>
      <c r="P637" s="383"/>
      <c r="Q637" s="384"/>
      <c r="R637" s="303"/>
      <c r="S637" s="164"/>
      <c r="T637" s="275"/>
    </row>
    <row r="638" spans="2:21" ht="27.75" customHeight="1">
      <c r="B638" s="275"/>
      <c r="C638" s="373"/>
      <c r="D638" s="374"/>
      <c r="E638" s="375"/>
      <c r="F638" s="298"/>
      <c r="G638" s="300" t="s">
        <v>256</v>
      </c>
      <c r="H638" s="303"/>
      <c r="I638" s="303"/>
      <c r="J638" s="382"/>
      <c r="K638" s="383"/>
      <c r="L638" s="384"/>
      <c r="M638" s="303"/>
      <c r="N638" s="382"/>
      <c r="O638" s="383"/>
      <c r="P638" s="383"/>
      <c r="Q638" s="384"/>
      <c r="R638" s="303"/>
      <c r="S638" s="164"/>
      <c r="T638" s="275"/>
    </row>
    <row r="639" spans="2:21" ht="27.75" customHeight="1">
      <c r="B639" s="275"/>
      <c r="C639" s="373"/>
      <c r="D639" s="374"/>
      <c r="E639" s="375"/>
      <c r="F639" s="287" t="s">
        <v>257</v>
      </c>
      <c r="G639" s="291"/>
      <c r="H639" s="303"/>
      <c r="I639" s="303"/>
      <c r="J639" s="382"/>
      <c r="K639" s="383"/>
      <c r="L639" s="384"/>
      <c r="M639" s="303"/>
      <c r="N639" s="382"/>
      <c r="O639" s="383"/>
      <c r="P639" s="383"/>
      <c r="Q639" s="384"/>
      <c r="R639" s="303"/>
      <c r="S639" s="164"/>
      <c r="T639" s="275"/>
    </row>
    <row r="640" spans="2:21" ht="27.75" customHeight="1">
      <c r="B640" s="275"/>
      <c r="C640" s="376"/>
      <c r="D640" s="377"/>
      <c r="E640" s="378"/>
      <c r="F640" s="287" t="s">
        <v>258</v>
      </c>
      <c r="G640" s="291"/>
      <c r="H640" s="216" t="str">
        <f>IF(COUNT(H622,H625,H632,H633,H639)=0,"",SUM(H622,H625,H632,H633,H639))</f>
        <v/>
      </c>
      <c r="I640" s="216" t="str">
        <f>IF(COUNT(I622,I625,I632,I633,I639)=0,"",SUM(I622,I625,I632,I633,I639))</f>
        <v/>
      </c>
      <c r="J640" s="385"/>
      <c r="K640" s="386"/>
      <c r="L640" s="387"/>
      <c r="M640" s="216" t="str">
        <f>IF(COUNT(M622,M625,M632,M633,M639)=0,"",SUM(M622,M625,M632,M633,M639))</f>
        <v/>
      </c>
      <c r="N640" s="385"/>
      <c r="O640" s="386"/>
      <c r="P640" s="386"/>
      <c r="Q640" s="387"/>
      <c r="R640" s="216" t="str">
        <f>IF(COUNT(R622,R625,R632,R633,R639)=0,"",SUM(R622,R625,R632,R633,R639))</f>
        <v/>
      </c>
      <c r="S640" s="168"/>
      <c r="T640" s="275"/>
      <c r="U640" s="225" t="s">
        <v>414</v>
      </c>
    </row>
    <row r="641" spans="2:20" ht="18" customHeight="1">
      <c r="B641" s="275"/>
      <c r="C641" s="302" t="s">
        <v>260</v>
      </c>
      <c r="D641" s="275"/>
      <c r="E641" s="275"/>
      <c r="F641" s="275"/>
      <c r="G641" s="275"/>
      <c r="H641" s="275"/>
      <c r="I641" s="275"/>
      <c r="J641" s="275"/>
      <c r="K641" s="275"/>
      <c r="L641" s="275"/>
      <c r="M641" s="275"/>
      <c r="N641" s="275"/>
      <c r="O641" s="275"/>
      <c r="P641" s="275"/>
      <c r="Q641" s="275"/>
      <c r="R641" s="275"/>
      <c r="S641" s="275"/>
      <c r="T641" s="275"/>
    </row>
    <row r="642" spans="2:20" ht="18" customHeight="1">
      <c r="B642" s="275"/>
      <c r="C642" s="14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275"/>
      <c r="T642" s="275"/>
    </row>
    <row r="643" spans="2:20" ht="18" customHeight="1">
      <c r="B643" s="275"/>
      <c r="C643" s="14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275"/>
      <c r="T643" s="275"/>
    </row>
    <row r="644" spans="2:20" ht="18" customHeight="1">
      <c r="B644" s="275"/>
      <c r="C644" s="14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275"/>
      <c r="T644" s="275"/>
    </row>
    <row r="645" spans="2:20" ht="18" customHeight="1">
      <c r="B645" s="275"/>
      <c r="C645" s="14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275"/>
      <c r="T645" s="275"/>
    </row>
    <row r="646" spans="2:20" ht="18" customHeight="1">
      <c r="B646" s="275"/>
      <c r="C646" s="14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275"/>
      <c r="T646" s="275"/>
    </row>
    <row r="647" spans="2:20" ht="18" customHeight="1">
      <c r="B647" s="275"/>
      <c r="C647" s="14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275"/>
      <c r="T647" s="275"/>
    </row>
    <row r="648" spans="2:20" ht="19.5" customHeight="1">
      <c r="B648" s="275"/>
      <c r="C648" s="14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275"/>
      <c r="T648" s="275"/>
    </row>
    <row r="649" spans="2:20" ht="18" customHeight="1">
      <c r="B649" s="275"/>
      <c r="C649" s="14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275"/>
      <c r="T649" s="275"/>
    </row>
    <row r="650" spans="2:20" ht="18" customHeight="1">
      <c r="B650" s="275"/>
      <c r="C650" s="14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275"/>
      <c r="T650" s="275"/>
    </row>
    <row r="651" spans="2:20" ht="18" customHeight="1">
      <c r="B651" s="275"/>
      <c r="C651" s="275"/>
      <c r="D651" s="275"/>
      <c r="E651" s="275"/>
      <c r="F651" s="275"/>
      <c r="G651" s="275"/>
      <c r="H651" s="275"/>
      <c r="I651" s="275"/>
      <c r="J651" s="275"/>
      <c r="K651" s="275"/>
      <c r="L651" s="275"/>
      <c r="M651" s="275"/>
      <c r="N651" s="275"/>
      <c r="O651" s="275"/>
      <c r="P651" s="275"/>
      <c r="Q651" s="275"/>
      <c r="R651" s="275"/>
      <c r="S651" s="275"/>
      <c r="T651" s="275"/>
    </row>
  </sheetData>
  <sheetProtection algorithmName="SHA-512" hashValue="oj+NRAigXPzKbcqScCPGQEl8rMVOZGL9EfzHpLadtoDLAX+r67HHgMC3y+2OGy3+5IGcIZxAhWVdKiv61YhAtA==" saltValue="MfbUDOSIOT8EA5JudY/j/Q==" spinCount="100000" sheet="1" objects="1" scenarios="1"/>
  <mergeCells count="99">
    <mergeCell ref="N32:Q50"/>
    <mergeCell ref="J32:L50"/>
    <mergeCell ref="C32:E50"/>
    <mergeCell ref="J150:L168"/>
    <mergeCell ref="N150:Q168"/>
    <mergeCell ref="C127:C141"/>
    <mergeCell ref="D127:D131"/>
    <mergeCell ref="D132:D136"/>
    <mergeCell ref="E135:F136"/>
    <mergeCell ref="C143:F144"/>
    <mergeCell ref="C84:F85"/>
    <mergeCell ref="J91:L109"/>
    <mergeCell ref="N91:Q109"/>
    <mergeCell ref="C91:E109"/>
    <mergeCell ref="E76:F77"/>
    <mergeCell ref="D73:D77"/>
    <mergeCell ref="J268:L286"/>
    <mergeCell ref="N268:Q286"/>
    <mergeCell ref="C304:C318"/>
    <mergeCell ref="J209:L227"/>
    <mergeCell ref="N209:Q227"/>
    <mergeCell ref="C209:E227"/>
    <mergeCell ref="C268:E286"/>
    <mergeCell ref="C261:F262"/>
    <mergeCell ref="C302:G303"/>
    <mergeCell ref="C245:C259"/>
    <mergeCell ref="D245:D249"/>
    <mergeCell ref="D250:D254"/>
    <mergeCell ref="E253:F254"/>
    <mergeCell ref="C243:G244"/>
    <mergeCell ref="J386:L404"/>
    <mergeCell ref="N386:Q404"/>
    <mergeCell ref="J445:L463"/>
    <mergeCell ref="N445:Q463"/>
    <mergeCell ref="D304:D308"/>
    <mergeCell ref="D309:D313"/>
    <mergeCell ref="E312:F313"/>
    <mergeCell ref="C320:F321"/>
    <mergeCell ref="C379:F380"/>
    <mergeCell ref="J327:L345"/>
    <mergeCell ref="N327:Q345"/>
    <mergeCell ref="C438:F439"/>
    <mergeCell ref="C327:E345"/>
    <mergeCell ref="C386:E404"/>
    <mergeCell ref="C363:C377"/>
    <mergeCell ref="D363:D367"/>
    <mergeCell ref="J504:L522"/>
    <mergeCell ref="N504:Q522"/>
    <mergeCell ref="C445:E463"/>
    <mergeCell ref="C504:E522"/>
    <mergeCell ref="E489:F490"/>
    <mergeCell ref="C481:C495"/>
    <mergeCell ref="D481:D485"/>
    <mergeCell ref="D486:D490"/>
    <mergeCell ref="C615:F616"/>
    <mergeCell ref="J622:L640"/>
    <mergeCell ref="N622:Q640"/>
    <mergeCell ref="C622:E640"/>
    <mergeCell ref="E548:F549"/>
    <mergeCell ref="C540:C554"/>
    <mergeCell ref="D540:D544"/>
    <mergeCell ref="D545:D549"/>
    <mergeCell ref="N563:Q581"/>
    <mergeCell ref="C599:C613"/>
    <mergeCell ref="D599:D603"/>
    <mergeCell ref="D604:D608"/>
    <mergeCell ref="E607:F608"/>
    <mergeCell ref="J563:L581"/>
    <mergeCell ref="C563:E581"/>
    <mergeCell ref="C556:F557"/>
    <mergeCell ref="C7:G8"/>
    <mergeCell ref="C66:G67"/>
    <mergeCell ref="C125:G126"/>
    <mergeCell ref="C184:G185"/>
    <mergeCell ref="D68:D72"/>
    <mergeCell ref="C68:C82"/>
    <mergeCell ref="C202:F203"/>
    <mergeCell ref="C150:E168"/>
    <mergeCell ref="E17:F18"/>
    <mergeCell ref="C25:F26"/>
    <mergeCell ref="C9:C23"/>
    <mergeCell ref="D9:D13"/>
    <mergeCell ref="D14:D18"/>
    <mergeCell ref="C186:C200"/>
    <mergeCell ref="D186:D190"/>
    <mergeCell ref="D191:D195"/>
    <mergeCell ref="E194:F195"/>
    <mergeCell ref="C361:G362"/>
    <mergeCell ref="C420:G421"/>
    <mergeCell ref="C479:G480"/>
    <mergeCell ref="C538:G539"/>
    <mergeCell ref="C597:G598"/>
    <mergeCell ref="C497:F498"/>
    <mergeCell ref="D368:D372"/>
    <mergeCell ref="E371:F372"/>
    <mergeCell ref="C422:C436"/>
    <mergeCell ref="D422:D426"/>
    <mergeCell ref="D427:D431"/>
    <mergeCell ref="E430:F431"/>
  </mergeCells>
  <phoneticPr fontId="11"/>
  <conditionalFormatting sqref="H92:H93">
    <cfRule type="expression" dxfId="3573" priority="197">
      <formula>H92&lt;0</formula>
    </cfRule>
  </conditionalFormatting>
  <conditionalFormatting sqref="H95:H101">
    <cfRule type="expression" dxfId="3572" priority="196">
      <formula>H95&lt;0</formula>
    </cfRule>
  </conditionalFormatting>
  <conditionalFormatting sqref="H103:H108">
    <cfRule type="expression" dxfId="3571" priority="195">
      <formula>H103&lt;0</formula>
    </cfRule>
  </conditionalFormatting>
  <conditionalFormatting sqref="I92:I93">
    <cfRule type="expression" dxfId="3570" priority="194">
      <formula>I92&lt;0</formula>
    </cfRule>
  </conditionalFormatting>
  <conditionalFormatting sqref="I95:I101">
    <cfRule type="expression" dxfId="3569" priority="193">
      <formula>I95&lt;0</formula>
    </cfRule>
  </conditionalFormatting>
  <conditionalFormatting sqref="I103:I108">
    <cfRule type="expression" dxfId="3568" priority="192">
      <formula>I103&lt;0</formula>
    </cfRule>
  </conditionalFormatting>
  <conditionalFormatting sqref="M92:M93">
    <cfRule type="expression" dxfId="3567" priority="191">
      <formula>M92&lt;0</formula>
    </cfRule>
  </conditionalFormatting>
  <conditionalFormatting sqref="M95:M101">
    <cfRule type="expression" dxfId="3566" priority="190">
      <formula>M95&lt;0</formula>
    </cfRule>
  </conditionalFormatting>
  <conditionalFormatting sqref="M103:M108">
    <cfRule type="expression" dxfId="3565" priority="189">
      <formula>M103&lt;0</formula>
    </cfRule>
  </conditionalFormatting>
  <conditionalFormatting sqref="R92:R93">
    <cfRule type="expression" dxfId="3564" priority="188">
      <formula>R92&lt;0</formula>
    </cfRule>
  </conditionalFormatting>
  <conditionalFormatting sqref="R95:R101">
    <cfRule type="expression" dxfId="3563" priority="187">
      <formula>R95&lt;0</formula>
    </cfRule>
  </conditionalFormatting>
  <conditionalFormatting sqref="R103:R108">
    <cfRule type="expression" dxfId="3562" priority="186">
      <formula>R103&lt;0</formula>
    </cfRule>
  </conditionalFormatting>
  <conditionalFormatting sqref="H151:H152">
    <cfRule type="expression" dxfId="3561" priority="185">
      <formula>H151&lt;0</formula>
    </cfRule>
  </conditionalFormatting>
  <conditionalFormatting sqref="H154:H160">
    <cfRule type="expression" dxfId="3560" priority="184">
      <formula>H154&lt;0</formula>
    </cfRule>
  </conditionalFormatting>
  <conditionalFormatting sqref="H162:H167">
    <cfRule type="expression" dxfId="3559" priority="183">
      <formula>H162&lt;0</formula>
    </cfRule>
  </conditionalFormatting>
  <conditionalFormatting sqref="I151:I152">
    <cfRule type="expression" dxfId="3558" priority="182">
      <formula>I151&lt;0</formula>
    </cfRule>
  </conditionalFormatting>
  <conditionalFormatting sqref="I154:I160">
    <cfRule type="expression" dxfId="3557" priority="181">
      <formula>I154&lt;0</formula>
    </cfRule>
  </conditionalFormatting>
  <conditionalFormatting sqref="I162:I167">
    <cfRule type="expression" dxfId="3556" priority="180">
      <formula>I162&lt;0</formula>
    </cfRule>
  </conditionalFormatting>
  <conditionalFormatting sqref="M151:M152">
    <cfRule type="expression" dxfId="3555" priority="179">
      <formula>M151&lt;0</formula>
    </cfRule>
  </conditionalFormatting>
  <conditionalFormatting sqref="M154:M160">
    <cfRule type="expression" dxfId="3554" priority="178">
      <formula>M154&lt;0</formula>
    </cfRule>
  </conditionalFormatting>
  <conditionalFormatting sqref="M162:M167">
    <cfRule type="expression" dxfId="3553" priority="177">
      <formula>M162&lt;0</formula>
    </cfRule>
  </conditionalFormatting>
  <conditionalFormatting sqref="R151:R152">
    <cfRule type="expression" dxfId="3552" priority="176">
      <formula>R151&lt;0</formula>
    </cfRule>
  </conditionalFormatting>
  <conditionalFormatting sqref="R154:R160">
    <cfRule type="expression" dxfId="3551" priority="175">
      <formula>R154&lt;0</formula>
    </cfRule>
  </conditionalFormatting>
  <conditionalFormatting sqref="R162:R167">
    <cfRule type="expression" dxfId="3550" priority="174">
      <formula>R162&lt;0</formula>
    </cfRule>
  </conditionalFormatting>
  <conditionalFormatting sqref="H210:H211">
    <cfRule type="expression" dxfId="3549" priority="173">
      <formula>H210&lt;0</formula>
    </cfRule>
  </conditionalFormatting>
  <conditionalFormatting sqref="H213:H219">
    <cfRule type="expression" dxfId="3548" priority="172">
      <formula>H213&lt;0</formula>
    </cfRule>
  </conditionalFormatting>
  <conditionalFormatting sqref="H221:H226">
    <cfRule type="expression" dxfId="3547" priority="171">
      <formula>H221&lt;0</formula>
    </cfRule>
  </conditionalFormatting>
  <conditionalFormatting sqref="I210:I211">
    <cfRule type="expression" dxfId="3546" priority="170">
      <formula>I210&lt;0</formula>
    </cfRule>
  </conditionalFormatting>
  <conditionalFormatting sqref="I213:I219">
    <cfRule type="expression" dxfId="3545" priority="169">
      <formula>I213&lt;0</formula>
    </cfRule>
  </conditionalFormatting>
  <conditionalFormatting sqref="I221:I226">
    <cfRule type="expression" dxfId="3544" priority="168">
      <formula>I221&lt;0</formula>
    </cfRule>
  </conditionalFormatting>
  <conditionalFormatting sqref="M210:M211">
    <cfRule type="expression" dxfId="3543" priority="167">
      <formula>M210&lt;0</formula>
    </cfRule>
  </conditionalFormatting>
  <conditionalFormatting sqref="M213:M219">
    <cfRule type="expression" dxfId="3542" priority="166">
      <formula>M213&lt;0</formula>
    </cfRule>
  </conditionalFormatting>
  <conditionalFormatting sqref="M221:M226">
    <cfRule type="expression" dxfId="3541" priority="165">
      <formula>M221&lt;0</formula>
    </cfRule>
  </conditionalFormatting>
  <conditionalFormatting sqref="R210:R211">
    <cfRule type="expression" dxfId="3540" priority="164">
      <formula>R210&lt;0</formula>
    </cfRule>
  </conditionalFormatting>
  <conditionalFormatting sqref="R213:R219">
    <cfRule type="expression" dxfId="3539" priority="163">
      <formula>R213&lt;0</formula>
    </cfRule>
  </conditionalFormatting>
  <conditionalFormatting sqref="R221:R226">
    <cfRule type="expression" dxfId="3538" priority="162">
      <formula>R221&lt;0</formula>
    </cfRule>
  </conditionalFormatting>
  <conditionalFormatting sqref="H269:H270">
    <cfRule type="expression" dxfId="3537" priority="161">
      <formula>H269&lt;0</formula>
    </cfRule>
  </conditionalFormatting>
  <conditionalFormatting sqref="H272:H278">
    <cfRule type="expression" dxfId="3536" priority="160">
      <formula>H272&lt;0</formula>
    </cfRule>
  </conditionalFormatting>
  <conditionalFormatting sqref="H280:H285">
    <cfRule type="expression" dxfId="3535" priority="159">
      <formula>H280&lt;0</formula>
    </cfRule>
  </conditionalFormatting>
  <conditionalFormatting sqref="I269:I270">
    <cfRule type="expression" dxfId="3534" priority="158">
      <formula>I269&lt;0</formula>
    </cfRule>
  </conditionalFormatting>
  <conditionalFormatting sqref="I272:I278">
    <cfRule type="expression" dxfId="3533" priority="157">
      <formula>I272&lt;0</formula>
    </cfRule>
  </conditionalFormatting>
  <conditionalFormatting sqref="I280:I285">
    <cfRule type="expression" dxfId="3532" priority="156">
      <formula>I280&lt;0</formula>
    </cfRule>
  </conditionalFormatting>
  <conditionalFormatting sqref="M269:M270">
    <cfRule type="expression" dxfId="3531" priority="155">
      <formula>M269&lt;0</formula>
    </cfRule>
  </conditionalFormatting>
  <conditionalFormatting sqref="M272:M278">
    <cfRule type="expression" dxfId="3530" priority="154">
      <formula>M272&lt;0</formula>
    </cfRule>
  </conditionalFormatting>
  <conditionalFormatting sqref="M280:M285">
    <cfRule type="expression" dxfId="3529" priority="153">
      <formula>M280&lt;0</formula>
    </cfRule>
  </conditionalFormatting>
  <conditionalFormatting sqref="R269:R270">
    <cfRule type="expression" dxfId="3528" priority="152">
      <formula>R269&lt;0</formula>
    </cfRule>
  </conditionalFormatting>
  <conditionalFormatting sqref="R272:R278">
    <cfRule type="expression" dxfId="3527" priority="151">
      <formula>R272&lt;0</formula>
    </cfRule>
  </conditionalFormatting>
  <conditionalFormatting sqref="R280:R285">
    <cfRule type="expression" dxfId="3526" priority="150">
      <formula>R280&lt;0</formula>
    </cfRule>
  </conditionalFormatting>
  <conditionalFormatting sqref="H328:H329">
    <cfRule type="expression" dxfId="3525" priority="149">
      <formula>H328&lt;0</formula>
    </cfRule>
  </conditionalFormatting>
  <conditionalFormatting sqref="H331:H337">
    <cfRule type="expression" dxfId="3524" priority="148">
      <formula>H331&lt;0</formula>
    </cfRule>
  </conditionalFormatting>
  <conditionalFormatting sqref="H339:H344">
    <cfRule type="expression" dxfId="3523" priority="147">
      <formula>H339&lt;0</formula>
    </cfRule>
  </conditionalFormatting>
  <conditionalFormatting sqref="I328:I329">
    <cfRule type="expression" dxfId="3522" priority="146">
      <formula>I328&lt;0</formula>
    </cfRule>
  </conditionalFormatting>
  <conditionalFormatting sqref="I331:I337">
    <cfRule type="expression" dxfId="3521" priority="145">
      <formula>I331&lt;0</formula>
    </cfRule>
  </conditionalFormatting>
  <conditionalFormatting sqref="I339:I344">
    <cfRule type="expression" dxfId="3520" priority="144">
      <formula>I339&lt;0</formula>
    </cfRule>
  </conditionalFormatting>
  <conditionalFormatting sqref="M328:M329">
    <cfRule type="expression" dxfId="3519" priority="143">
      <formula>M328&lt;0</formula>
    </cfRule>
  </conditionalFormatting>
  <conditionalFormatting sqref="M331:M337">
    <cfRule type="expression" dxfId="3518" priority="142">
      <formula>M331&lt;0</formula>
    </cfRule>
  </conditionalFormatting>
  <conditionalFormatting sqref="M339:M344">
    <cfRule type="expression" dxfId="3517" priority="141">
      <formula>M339&lt;0</formula>
    </cfRule>
  </conditionalFormatting>
  <conditionalFormatting sqref="R328:R329">
    <cfRule type="expression" dxfId="3516" priority="140">
      <formula>R328&lt;0</formula>
    </cfRule>
  </conditionalFormatting>
  <conditionalFormatting sqref="R331:R337">
    <cfRule type="expression" dxfId="3515" priority="139">
      <formula>R331&lt;0</formula>
    </cfRule>
  </conditionalFormatting>
  <conditionalFormatting sqref="R339:R344">
    <cfRule type="expression" dxfId="3514" priority="138">
      <formula>R339&lt;0</formula>
    </cfRule>
  </conditionalFormatting>
  <conditionalFormatting sqref="H387:H388">
    <cfRule type="expression" dxfId="3513" priority="137">
      <formula>H387&lt;0</formula>
    </cfRule>
  </conditionalFormatting>
  <conditionalFormatting sqref="H390:H396">
    <cfRule type="expression" dxfId="3512" priority="136">
      <formula>H390&lt;0</formula>
    </cfRule>
  </conditionalFormatting>
  <conditionalFormatting sqref="H398:H403">
    <cfRule type="expression" dxfId="3511" priority="135">
      <formula>H398&lt;0</formula>
    </cfRule>
  </conditionalFormatting>
  <conditionalFormatting sqref="I387:I388">
    <cfRule type="expression" dxfId="3510" priority="134">
      <formula>I387&lt;0</formula>
    </cfRule>
  </conditionalFormatting>
  <conditionalFormatting sqref="I390:I396">
    <cfRule type="expression" dxfId="3509" priority="133">
      <formula>I390&lt;0</formula>
    </cfRule>
  </conditionalFormatting>
  <conditionalFormatting sqref="I398:I403">
    <cfRule type="expression" dxfId="3508" priority="132">
      <formula>I398&lt;0</formula>
    </cfRule>
  </conditionalFormatting>
  <conditionalFormatting sqref="M387:M388">
    <cfRule type="expression" dxfId="3507" priority="131">
      <formula>M387&lt;0</formula>
    </cfRule>
  </conditionalFormatting>
  <conditionalFormatting sqref="M390:M396">
    <cfRule type="expression" dxfId="3506" priority="130">
      <formula>M390&lt;0</formula>
    </cfRule>
  </conditionalFormatting>
  <conditionalFormatting sqref="M398:M403">
    <cfRule type="expression" dxfId="3505" priority="129">
      <formula>M398&lt;0</formula>
    </cfRule>
  </conditionalFormatting>
  <conditionalFormatting sqref="R387:R388">
    <cfRule type="expression" dxfId="3504" priority="128">
      <formula>R387&lt;0</formula>
    </cfRule>
  </conditionalFormatting>
  <conditionalFormatting sqref="R390:R396">
    <cfRule type="expression" dxfId="3503" priority="127">
      <formula>R390&lt;0</formula>
    </cfRule>
  </conditionalFormatting>
  <conditionalFormatting sqref="R398:R403">
    <cfRule type="expression" dxfId="3502" priority="126">
      <formula>R398&lt;0</formula>
    </cfRule>
  </conditionalFormatting>
  <conditionalFormatting sqref="H446:H447">
    <cfRule type="expression" dxfId="3501" priority="125">
      <formula>H446&lt;0</formula>
    </cfRule>
  </conditionalFormatting>
  <conditionalFormatting sqref="H449:H455">
    <cfRule type="expression" dxfId="3500" priority="124">
      <formula>H449&lt;0</formula>
    </cfRule>
  </conditionalFormatting>
  <conditionalFormatting sqref="H457:H462">
    <cfRule type="expression" dxfId="3499" priority="123">
      <formula>H457&lt;0</formula>
    </cfRule>
  </conditionalFormatting>
  <conditionalFormatting sqref="I446:I447">
    <cfRule type="expression" dxfId="3498" priority="122">
      <formula>I446&lt;0</formula>
    </cfRule>
  </conditionalFormatting>
  <conditionalFormatting sqref="I449:I455">
    <cfRule type="expression" dxfId="3497" priority="121">
      <formula>I449&lt;0</formula>
    </cfRule>
  </conditionalFormatting>
  <conditionalFormatting sqref="I457:I462">
    <cfRule type="expression" dxfId="3496" priority="120">
      <formula>I457&lt;0</formula>
    </cfRule>
  </conditionalFormatting>
  <conditionalFormatting sqref="M446:M447">
    <cfRule type="expression" dxfId="3495" priority="119">
      <formula>M446&lt;0</formula>
    </cfRule>
  </conditionalFormatting>
  <conditionalFormatting sqref="M449:M455">
    <cfRule type="expression" dxfId="3494" priority="118">
      <formula>M449&lt;0</formula>
    </cfRule>
  </conditionalFormatting>
  <conditionalFormatting sqref="M457:M462">
    <cfRule type="expression" dxfId="3493" priority="117">
      <formula>M457&lt;0</formula>
    </cfRule>
  </conditionalFormatting>
  <conditionalFormatting sqref="R446:R447">
    <cfRule type="expression" dxfId="3492" priority="116">
      <formula>R446&lt;0</formula>
    </cfRule>
  </conditionalFormatting>
  <conditionalFormatting sqref="R449:R455">
    <cfRule type="expression" dxfId="3491" priority="115">
      <formula>R449&lt;0</formula>
    </cfRule>
  </conditionalFormatting>
  <conditionalFormatting sqref="R457:R462">
    <cfRule type="expression" dxfId="3490" priority="114">
      <formula>R457&lt;0</formula>
    </cfRule>
  </conditionalFormatting>
  <conditionalFormatting sqref="H505:H506">
    <cfRule type="expression" dxfId="3489" priority="113">
      <formula>H505&lt;0</formula>
    </cfRule>
  </conditionalFormatting>
  <conditionalFormatting sqref="H508:H514">
    <cfRule type="expression" dxfId="3488" priority="112">
      <formula>H508&lt;0</formula>
    </cfRule>
  </conditionalFormatting>
  <conditionalFormatting sqref="H516:H521">
    <cfRule type="expression" dxfId="3487" priority="111">
      <formula>H516&lt;0</formula>
    </cfRule>
  </conditionalFormatting>
  <conditionalFormatting sqref="I505:I506">
    <cfRule type="expression" dxfId="3486" priority="110">
      <formula>I505&lt;0</formula>
    </cfRule>
  </conditionalFormatting>
  <conditionalFormatting sqref="I508:I514">
    <cfRule type="expression" dxfId="3485" priority="109">
      <formula>I508&lt;0</formula>
    </cfRule>
  </conditionalFormatting>
  <conditionalFormatting sqref="I516:I521">
    <cfRule type="expression" dxfId="3484" priority="108">
      <formula>I516&lt;0</formula>
    </cfRule>
  </conditionalFormatting>
  <conditionalFormatting sqref="M505:M506">
    <cfRule type="expression" dxfId="3483" priority="107">
      <formula>M505&lt;0</formula>
    </cfRule>
  </conditionalFormatting>
  <conditionalFormatting sqref="M508:M514">
    <cfRule type="expression" dxfId="3482" priority="106">
      <formula>M508&lt;0</formula>
    </cfRule>
  </conditionalFormatting>
  <conditionalFormatting sqref="M516:M521">
    <cfRule type="expression" dxfId="3481" priority="105">
      <formula>M516&lt;0</formula>
    </cfRule>
  </conditionalFormatting>
  <conditionalFormatting sqref="R505:R506">
    <cfRule type="expression" dxfId="3480" priority="104">
      <formula>R505&lt;0</formula>
    </cfRule>
  </conditionalFormatting>
  <conditionalFormatting sqref="R508:R514">
    <cfRule type="expression" dxfId="3479" priority="103">
      <formula>R508&lt;0</formula>
    </cfRule>
  </conditionalFormatting>
  <conditionalFormatting sqref="R516:R521">
    <cfRule type="expression" dxfId="3478" priority="102">
      <formula>R516&lt;0</formula>
    </cfRule>
  </conditionalFormatting>
  <conditionalFormatting sqref="H564:H565">
    <cfRule type="expression" dxfId="3477" priority="101">
      <formula>H564&lt;0</formula>
    </cfRule>
  </conditionalFormatting>
  <conditionalFormatting sqref="H567:H573">
    <cfRule type="expression" dxfId="3476" priority="100">
      <formula>H567&lt;0</formula>
    </cfRule>
  </conditionalFormatting>
  <conditionalFormatting sqref="H575:H580">
    <cfRule type="expression" dxfId="3475" priority="99">
      <formula>H575&lt;0</formula>
    </cfRule>
  </conditionalFormatting>
  <conditionalFormatting sqref="I564:I565">
    <cfRule type="expression" dxfId="3474" priority="98">
      <formula>I564&lt;0</formula>
    </cfRule>
  </conditionalFormatting>
  <conditionalFormatting sqref="I567:I573">
    <cfRule type="expression" dxfId="3473" priority="97">
      <formula>I567&lt;0</formula>
    </cfRule>
  </conditionalFormatting>
  <conditionalFormatting sqref="I575:I580">
    <cfRule type="expression" dxfId="3472" priority="96">
      <formula>I575&lt;0</formula>
    </cfRule>
  </conditionalFormatting>
  <conditionalFormatting sqref="M564:M565">
    <cfRule type="expression" dxfId="3471" priority="95">
      <formula>M564&lt;0</formula>
    </cfRule>
  </conditionalFormatting>
  <conditionalFormatting sqref="M567:M573">
    <cfRule type="expression" dxfId="3470" priority="94">
      <formula>M567&lt;0</formula>
    </cfRule>
  </conditionalFormatting>
  <conditionalFormatting sqref="M575:M580">
    <cfRule type="expression" dxfId="3469" priority="93">
      <formula>M575&lt;0</formula>
    </cfRule>
  </conditionalFormatting>
  <conditionalFormatting sqref="R564:R565">
    <cfRule type="expression" dxfId="3468" priority="92">
      <formula>R564&lt;0</formula>
    </cfRule>
  </conditionalFormatting>
  <conditionalFormatting sqref="R567:R573">
    <cfRule type="expression" dxfId="3467" priority="91">
      <formula>R567&lt;0</formula>
    </cfRule>
  </conditionalFormatting>
  <conditionalFormatting sqref="R575:R580">
    <cfRule type="expression" dxfId="3466" priority="90">
      <formula>R575&lt;0</formula>
    </cfRule>
  </conditionalFormatting>
  <conditionalFormatting sqref="H623:H624">
    <cfRule type="expression" dxfId="3465" priority="89">
      <formula>H623&lt;0</formula>
    </cfRule>
  </conditionalFormatting>
  <conditionalFormatting sqref="H626:H632">
    <cfRule type="expression" dxfId="3464" priority="88">
      <formula>H626&lt;0</formula>
    </cfRule>
  </conditionalFormatting>
  <conditionalFormatting sqref="H634:H639">
    <cfRule type="expression" dxfId="3463" priority="87">
      <formula>H634&lt;0</formula>
    </cfRule>
  </conditionalFormatting>
  <conditionalFormatting sqref="I623:I624">
    <cfRule type="expression" dxfId="3462" priority="86">
      <formula>I623&lt;0</formula>
    </cfRule>
  </conditionalFormatting>
  <conditionalFormatting sqref="I626:I632">
    <cfRule type="expression" dxfId="3461" priority="85">
      <formula>I626&lt;0</formula>
    </cfRule>
  </conditionalFormatting>
  <conditionalFormatting sqref="I634:I639">
    <cfRule type="expression" dxfId="3460" priority="84">
      <formula>I634&lt;0</formula>
    </cfRule>
  </conditionalFormatting>
  <conditionalFormatting sqref="M623:M624">
    <cfRule type="expression" dxfId="3459" priority="83">
      <formula>M623&lt;0</formula>
    </cfRule>
  </conditionalFormatting>
  <conditionalFormatting sqref="M626:M632">
    <cfRule type="expression" dxfId="3458" priority="82">
      <formula>M626&lt;0</formula>
    </cfRule>
  </conditionalFormatting>
  <conditionalFormatting sqref="M634:M639">
    <cfRule type="expression" dxfId="3457" priority="81">
      <formula>M634&lt;0</formula>
    </cfRule>
  </conditionalFormatting>
  <conditionalFormatting sqref="R623:R624">
    <cfRule type="expression" dxfId="3456" priority="80">
      <formula>R623&lt;0</formula>
    </cfRule>
  </conditionalFormatting>
  <conditionalFormatting sqref="R626:R632">
    <cfRule type="expression" dxfId="3455" priority="79">
      <formula>R626&lt;0</formula>
    </cfRule>
  </conditionalFormatting>
  <conditionalFormatting sqref="R634:R639">
    <cfRule type="expression" dxfId="3454" priority="78">
      <formula>R634&lt;0</formula>
    </cfRule>
  </conditionalFormatting>
  <conditionalFormatting sqref="H68:H71">
    <cfRule type="expression" dxfId="3453" priority="77">
      <formula>H68&lt;0</formula>
    </cfRule>
  </conditionalFormatting>
  <conditionalFormatting sqref="H73:H77">
    <cfRule type="expression" dxfId="3452" priority="76">
      <formula>H73&lt;0</formula>
    </cfRule>
  </conditionalFormatting>
  <conditionalFormatting sqref="H82:H83">
    <cfRule type="expression" dxfId="3451" priority="75">
      <formula>H82&lt;0</formula>
    </cfRule>
  </conditionalFormatting>
  <conditionalFormatting sqref="J68:R71">
    <cfRule type="expression" dxfId="3450" priority="47">
      <formula>J68&lt;0</formula>
    </cfRule>
  </conditionalFormatting>
  <conditionalFormatting sqref="J82:R82">
    <cfRule type="expression" dxfId="3449" priority="46">
      <formula>J82&lt;0</formula>
    </cfRule>
  </conditionalFormatting>
  <conditionalFormatting sqref="J127:R130">
    <cfRule type="expression" dxfId="3448" priority="45">
      <formula>J127&lt;0</formula>
    </cfRule>
  </conditionalFormatting>
  <conditionalFormatting sqref="J141:R141">
    <cfRule type="expression" dxfId="3447" priority="44">
      <formula>J141&lt;0</formula>
    </cfRule>
  </conditionalFormatting>
  <conditionalFormatting sqref="J186:R189">
    <cfRule type="expression" dxfId="3446" priority="43">
      <formula>J186&lt;0</formula>
    </cfRule>
  </conditionalFormatting>
  <conditionalFormatting sqref="J200:R200">
    <cfRule type="expression" dxfId="3445" priority="42">
      <formula>J200&lt;0</formula>
    </cfRule>
  </conditionalFormatting>
  <conditionalFormatting sqref="J245:R248">
    <cfRule type="expression" dxfId="3444" priority="41">
      <formula>J245&lt;0</formula>
    </cfRule>
  </conditionalFormatting>
  <conditionalFormatting sqref="J259:R259">
    <cfRule type="expression" dxfId="3443" priority="40">
      <formula>J259&lt;0</formula>
    </cfRule>
  </conditionalFormatting>
  <conditionalFormatting sqref="J304:R307">
    <cfRule type="expression" dxfId="3442" priority="39">
      <formula>J304&lt;0</formula>
    </cfRule>
  </conditionalFormatting>
  <conditionalFormatting sqref="J318:R318">
    <cfRule type="expression" dxfId="3441" priority="38">
      <formula>J318&lt;0</formula>
    </cfRule>
  </conditionalFormatting>
  <conditionalFormatting sqref="J363:R366">
    <cfRule type="expression" dxfId="3440" priority="37">
      <formula>J363&lt;0</formula>
    </cfRule>
  </conditionalFormatting>
  <conditionalFormatting sqref="J377:R377">
    <cfRule type="expression" dxfId="3439" priority="36">
      <formula>J377&lt;0</formula>
    </cfRule>
  </conditionalFormatting>
  <conditionalFormatting sqref="J422:R425">
    <cfRule type="expression" dxfId="3438" priority="35">
      <formula>J422&lt;0</formula>
    </cfRule>
  </conditionalFormatting>
  <conditionalFormatting sqref="J436:R436">
    <cfRule type="expression" dxfId="3437" priority="34">
      <formula>J436&lt;0</formula>
    </cfRule>
  </conditionalFormatting>
  <conditionalFormatting sqref="J481:R484">
    <cfRule type="expression" dxfId="3436" priority="33">
      <formula>J481&lt;0</formula>
    </cfRule>
  </conditionalFormatting>
  <conditionalFormatting sqref="J495:R495">
    <cfRule type="expression" dxfId="3435" priority="32">
      <formula>J495&lt;0</formula>
    </cfRule>
  </conditionalFormatting>
  <conditionalFormatting sqref="J540:R543">
    <cfRule type="expression" dxfId="3434" priority="31">
      <formula>J540&lt;0</formula>
    </cfRule>
  </conditionalFormatting>
  <conditionalFormatting sqref="J554:R554">
    <cfRule type="expression" dxfId="3433" priority="30">
      <formula>J554&lt;0</formula>
    </cfRule>
  </conditionalFormatting>
  <conditionalFormatting sqref="J599:R602">
    <cfRule type="expression" dxfId="3432" priority="29">
      <formula>J599&lt;0</formula>
    </cfRule>
  </conditionalFormatting>
  <conditionalFormatting sqref="J613:R613">
    <cfRule type="expression" dxfId="3431" priority="28">
      <formula>J613&lt;0</formula>
    </cfRule>
  </conditionalFormatting>
  <conditionalFormatting sqref="H127:H130">
    <cfRule type="expression" dxfId="3430" priority="27">
      <formula>H127&lt;0</formula>
    </cfRule>
  </conditionalFormatting>
  <conditionalFormatting sqref="H132:H136">
    <cfRule type="expression" dxfId="3429" priority="26">
      <formula>H132&lt;0</formula>
    </cfRule>
  </conditionalFormatting>
  <conditionalFormatting sqref="H141:H142">
    <cfRule type="expression" dxfId="3428" priority="25">
      <formula>H141&lt;0</formula>
    </cfRule>
  </conditionalFormatting>
  <conditionalFormatting sqref="H186:H189">
    <cfRule type="expression" dxfId="3427" priority="24">
      <formula>H186&lt;0</formula>
    </cfRule>
  </conditionalFormatting>
  <conditionalFormatting sqref="H191:H195">
    <cfRule type="expression" dxfId="3426" priority="23">
      <formula>H191&lt;0</formula>
    </cfRule>
  </conditionalFormatting>
  <conditionalFormatting sqref="H200:H201">
    <cfRule type="expression" dxfId="3425" priority="22">
      <formula>H200&lt;0</formula>
    </cfRule>
  </conditionalFormatting>
  <conditionalFormatting sqref="H245:H248">
    <cfRule type="expression" dxfId="3424" priority="21">
      <formula>H245&lt;0</formula>
    </cfRule>
  </conditionalFormatting>
  <conditionalFormatting sqref="H250:H254">
    <cfRule type="expression" dxfId="3423" priority="20">
      <formula>H250&lt;0</formula>
    </cfRule>
  </conditionalFormatting>
  <conditionalFormatting sqref="H259:H260">
    <cfRule type="expression" dxfId="3422" priority="19">
      <formula>H259&lt;0</formula>
    </cfRule>
  </conditionalFormatting>
  <conditionalFormatting sqref="H304:H307">
    <cfRule type="expression" dxfId="3421" priority="18">
      <formula>H304&lt;0</formula>
    </cfRule>
  </conditionalFormatting>
  <conditionalFormatting sqref="H309:H313">
    <cfRule type="expression" dxfId="3420" priority="17">
      <formula>H309&lt;0</formula>
    </cfRule>
  </conditionalFormatting>
  <conditionalFormatting sqref="H318:H319">
    <cfRule type="expression" dxfId="3419" priority="16">
      <formula>H318&lt;0</formula>
    </cfRule>
  </conditionalFormatting>
  <conditionalFormatting sqref="H363:H366">
    <cfRule type="expression" dxfId="3418" priority="15">
      <formula>H363&lt;0</formula>
    </cfRule>
  </conditionalFormatting>
  <conditionalFormatting sqref="H368:H372">
    <cfRule type="expression" dxfId="3417" priority="14">
      <formula>H368&lt;0</formula>
    </cfRule>
  </conditionalFormatting>
  <conditionalFormatting sqref="H377:H378">
    <cfRule type="expression" dxfId="3416" priority="13">
      <formula>H377&lt;0</formula>
    </cfRule>
  </conditionalFormatting>
  <conditionalFormatting sqref="H422:H425">
    <cfRule type="expression" dxfId="3415" priority="12">
      <formula>H422&lt;0</formula>
    </cfRule>
  </conditionalFormatting>
  <conditionalFormatting sqref="H427:H431">
    <cfRule type="expression" dxfId="3414" priority="11">
      <formula>H427&lt;0</formula>
    </cfRule>
  </conditionalFormatting>
  <conditionalFormatting sqref="H436:H437">
    <cfRule type="expression" dxfId="3413" priority="10">
      <formula>H436&lt;0</formula>
    </cfRule>
  </conditionalFormatting>
  <conditionalFormatting sqref="H481:H484">
    <cfRule type="expression" dxfId="3412" priority="9">
      <formula>H481&lt;0</formula>
    </cfRule>
  </conditionalFormatting>
  <conditionalFormatting sqref="H486:H490">
    <cfRule type="expression" dxfId="3411" priority="8">
      <formula>H486&lt;0</formula>
    </cfRule>
  </conditionalFormatting>
  <conditionalFormatting sqref="H495:H496">
    <cfRule type="expression" dxfId="3410" priority="7">
      <formula>H495&lt;0</formula>
    </cfRule>
  </conditionalFormatting>
  <conditionalFormatting sqref="H540:H543">
    <cfRule type="expression" dxfId="3409" priority="6">
      <formula>H540&lt;0</formula>
    </cfRule>
  </conditionalFormatting>
  <conditionalFormatting sqref="H545:H549">
    <cfRule type="expression" dxfId="3408" priority="5">
      <formula>H545&lt;0</formula>
    </cfRule>
  </conditionalFormatting>
  <conditionalFormatting sqref="H554:H555">
    <cfRule type="expression" dxfId="3407" priority="4">
      <formula>H554&lt;0</formula>
    </cfRule>
  </conditionalFormatting>
  <conditionalFormatting sqref="H599:H602">
    <cfRule type="expression" dxfId="3406" priority="3">
      <formula>H599&lt;0</formula>
    </cfRule>
  </conditionalFormatting>
  <conditionalFormatting sqref="H604:H608">
    <cfRule type="expression" dxfId="3405" priority="2">
      <formula>H604&lt;0</formula>
    </cfRule>
  </conditionalFormatting>
  <conditionalFormatting sqref="H613:H614">
    <cfRule type="expression" dxfId="3404" priority="1">
      <formula>H613&lt;0</formula>
    </cfRule>
  </conditionalFormatting>
  <dataValidations count="1">
    <dataValidation type="custom" allowBlank="1" showInputMessage="1" showErrorMessage="1" errorTitle="小数点以下入力エラー" error="小数点以下は３桁までとして下さい。" sqref="H92:I93 H95:I101 H103:I108 M92:M93 M95:M101 M103:M108 R92:R93 R95:R101 R103:R108 H151:I152 H154:I160 H162:I167 M151:M152 M154:M160 M162:M167 R151:R152 R154:R160 R162:R167 H210:I211 H213:I219 H221:I226 M210:M211 M213:M219 M221:M226 R210:R211 R213:R219 R221:R226 H269:I270 H272:I278 H280:I285 M269:M270 M272:M278 M280:M285 R269:R270 R272:R278 R280:R285 H328:I329 H331:I337 H339:I344 M328:M329 M331:M337 M339:M344 R328:R329 R331:R337 R339:R344 H387:I388 H390:I396 H398:I403 M387:M388 M390:M396 M398:M403 R387:R388 R390:R396 R398:R403 H446:I447 H449:I455 H457:I462 M446:M447 M449:M455 M457:M462 R446:R447 R449:R455 R457:R462 H505:I506 H508:I514 H516:I521 M505:M506 M508:M514 M516:M521 R505:R506 R508:R514 R516:R521 H564:I565 H567:I573 H575:I580 M564:M565 M567:M573 M575:M580 R564:R565 R567:R573 R575:R580 H623:I624 H626:I632 H634:I639 M623:M624 M626:M632 M634:M639 R623:R624 R626:R632 R634:R639 H68:H71 H73:H77 H82:H83 J554:R554 J599:R602 J613:R613 H127:H130 H132:H136 H141:H142 H186:H189 H191:H195 H200:H201 H245:H248 H250:H254 H259:H260 H304:H307 H309:H313 H318:H319 H363:H366 H368:H372 H377:H378 H422:H425 H427:H431 H436:H437 H481:H484 H486:H490 H495:H496 H540:H543 H545:H549 H554:H555 J68:R71 J82:R82 J127:R130 J141:R141 J186:R189 J200:R200 J245:R248 J259:R259 J304:R307 J318:R318 J363:R366 J377:R377 J422:R425 J436:R436 J481:R484 J495:R495 J540:R543 H599:H602 H604:H608 H613:H614">
      <formula1>ROUND(H68,3)=H68</formula1>
    </dataValidation>
  </dataValidations>
  <printOptions horizontalCentered="1"/>
  <pageMargins left="0.59055118110236227" right="0.59055118110236227" top="0.78740157480314965" bottom="0.39370078740157483" header="0.19685039370078741" footer="0.19685039370078741"/>
  <pageSetup paperSize="9" scale="53" fitToWidth="2" fitToHeight="11" pageOrder="overThenDown" orientation="portrait" blackAndWhite="1" r:id="rId1"/>
  <headerFooter>
    <oddFooter>&amp;C&amp;"ＭＳ 明朝,標準"&amp;14- &amp;P-2 -</oddFooter>
  </headerFooter>
  <rowBreaks count="10" manualBreakCount="10">
    <brk id="61" max="16383" man="1"/>
    <brk id="120" max="16383" man="1"/>
    <brk id="179" max="16383" man="1"/>
    <brk id="238" max="16383" man="1"/>
    <brk id="297" max="16383" man="1"/>
    <brk id="356" max="16383" man="1"/>
    <brk id="415" max="16383" man="1"/>
    <brk id="474" max="16383" man="1"/>
    <brk id="533" max="16383" man="1"/>
    <brk id="592" max="16383" man="1"/>
  </rowBreaks>
  <colBreaks count="1" manualBreakCount="1">
    <brk id="1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Y_3A_0003">
    <tabColor rgb="FF00B050"/>
  </sheetPr>
  <dimension ref="B1:U120"/>
  <sheetViews>
    <sheetView showGridLines="0" view="pageBreakPreview" zoomScale="50" zoomScaleNormal="70" zoomScaleSheetLayoutView="50" workbookViewId="0">
      <selection activeCell="B3" sqref="B3"/>
    </sheetView>
  </sheetViews>
  <sheetFormatPr defaultColWidth="9.33203125" defaultRowHeight="27.75" customHeight="1"/>
  <cols>
    <col min="1" max="1" width="2.1640625" style="2" customWidth="1"/>
    <col min="2" max="2" width="2.83203125" style="2" customWidth="1"/>
    <col min="3" max="5" width="7.1640625" style="2" customWidth="1"/>
    <col min="6" max="6" width="18.6640625" style="2" customWidth="1"/>
    <col min="7" max="18" width="27.5" style="2" customWidth="1"/>
    <col min="19" max="19" width="27.5" style="167" customWidth="1"/>
    <col min="20" max="20" width="2.83203125" style="2" customWidth="1"/>
    <col min="21" max="25" width="16.1640625" style="2" bestFit="1" customWidth="1"/>
    <col min="26" max="26" width="18.6640625" style="2" bestFit="1" customWidth="1"/>
    <col min="27" max="16384" width="9.33203125" style="2"/>
  </cols>
  <sheetData>
    <row r="1" spans="2:21" ht="27.75" customHeight="1">
      <c r="B1" s="1" t="s">
        <v>401</v>
      </c>
      <c r="J1" s="171"/>
    </row>
    <row r="2" spans="2:21" ht="15" customHeight="1">
      <c r="C2" s="1"/>
      <c r="J2" s="15"/>
    </row>
    <row r="3" spans="2:21" ht="27.75" customHeight="1">
      <c r="B3" s="275"/>
      <c r="C3" s="275" t="s">
        <v>25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</row>
    <row r="4" spans="2:21" ht="27.75" customHeight="1">
      <c r="B4" s="275"/>
      <c r="C4" s="275" t="s">
        <v>26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</row>
    <row r="5" spans="2:21" ht="27.75" customHeight="1">
      <c r="B5" s="275"/>
      <c r="C5" s="278" t="s">
        <v>27</v>
      </c>
      <c r="D5" s="279"/>
      <c r="E5" s="279"/>
      <c r="F5" s="279"/>
      <c r="G5" s="279"/>
      <c r="H5" s="279"/>
      <c r="I5" s="279"/>
      <c r="J5" s="279"/>
      <c r="K5" s="279"/>
      <c r="L5" s="275"/>
      <c r="M5" s="275"/>
      <c r="N5" s="275"/>
      <c r="O5" s="275"/>
      <c r="P5" s="275"/>
      <c r="Q5" s="275"/>
      <c r="R5" s="275"/>
      <c r="S5" s="275"/>
      <c r="T5" s="275"/>
    </row>
    <row r="6" spans="2:21" ht="27.75" customHeight="1">
      <c r="B6" s="275"/>
      <c r="C6" s="280" t="s">
        <v>28</v>
      </c>
      <c r="D6" s="275"/>
      <c r="E6" s="275"/>
      <c r="F6" s="281" t="s">
        <v>372</v>
      </c>
      <c r="G6" s="278" t="s">
        <v>451</v>
      </c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82" t="s">
        <v>29</v>
      </c>
      <c r="S6" s="282"/>
      <c r="T6" s="275"/>
    </row>
    <row r="7" spans="2:21" ht="27.75" customHeight="1">
      <c r="B7" s="275"/>
      <c r="C7" s="348" t="s">
        <v>472</v>
      </c>
      <c r="D7" s="349"/>
      <c r="E7" s="349"/>
      <c r="F7" s="349"/>
      <c r="G7" s="350"/>
      <c r="H7" s="283">
        <f>DATE(様式一覧!$D$3-1,1,1)</f>
        <v>42005</v>
      </c>
      <c r="I7" s="283">
        <f>DATE(様式一覧!$D$3,1,1)</f>
        <v>42370</v>
      </c>
      <c r="J7" s="283">
        <f>DATE(様式一覧!$D$3+1,1,1)</f>
        <v>42736</v>
      </c>
      <c r="K7" s="283">
        <f>DATE(様式一覧!$D$3+2,1,1)</f>
        <v>43101</v>
      </c>
      <c r="L7" s="283">
        <f>DATE(様式一覧!$D$3+3,1,1)</f>
        <v>43466</v>
      </c>
      <c r="M7" s="283">
        <f>DATE(様式一覧!$D$3+4,1,1)</f>
        <v>43831</v>
      </c>
      <c r="N7" s="283">
        <f>DATE(様式一覧!$D$3+5,1,1)</f>
        <v>44197</v>
      </c>
      <c r="O7" s="283">
        <f>DATE(様式一覧!$D$3+6,1,1)</f>
        <v>44562</v>
      </c>
      <c r="P7" s="283">
        <f>DATE(様式一覧!$D$3+7,1,1)</f>
        <v>44927</v>
      </c>
      <c r="Q7" s="283">
        <f>DATE(様式一覧!$D$3+8,1,1)</f>
        <v>45292</v>
      </c>
      <c r="R7" s="283">
        <f>DATE(様式一覧!$D$3+9,1,1)</f>
        <v>45658</v>
      </c>
      <c r="S7" s="284"/>
      <c r="T7" s="275"/>
    </row>
    <row r="8" spans="2:21" ht="27.75" customHeight="1">
      <c r="B8" s="275"/>
      <c r="C8" s="351"/>
      <c r="D8" s="352"/>
      <c r="E8" s="352"/>
      <c r="F8" s="352"/>
      <c r="G8" s="353"/>
      <c r="H8" s="285" t="s">
        <v>30</v>
      </c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6"/>
      <c r="T8" s="275"/>
    </row>
    <row r="9" spans="2:21" ht="27.75" customHeight="1">
      <c r="B9" s="275"/>
      <c r="C9" s="360" t="s">
        <v>0</v>
      </c>
      <c r="D9" s="367" t="s">
        <v>31</v>
      </c>
      <c r="E9" s="287" t="s">
        <v>228</v>
      </c>
      <c r="F9" s="288"/>
      <c r="G9" s="289"/>
      <c r="H9" s="303"/>
      <c r="I9" s="213" t="str">
        <f>IF(COUNT('様式32第3表(指定)'!R55)=0,"",'様式32第3表(指定)'!R55)</f>
        <v/>
      </c>
      <c r="J9" s="303"/>
      <c r="K9" s="303"/>
      <c r="L9" s="303"/>
      <c r="M9" s="303"/>
      <c r="N9" s="303"/>
      <c r="O9" s="303"/>
      <c r="P9" s="303"/>
      <c r="Q9" s="303"/>
      <c r="R9" s="303"/>
      <c r="S9" s="164"/>
      <c r="T9" s="275"/>
      <c r="U9" s="225" t="s">
        <v>558</v>
      </c>
    </row>
    <row r="10" spans="2:21" ht="27.75" customHeight="1">
      <c r="B10" s="275"/>
      <c r="C10" s="361"/>
      <c r="D10" s="368"/>
      <c r="E10" s="287" t="s">
        <v>227</v>
      </c>
      <c r="F10" s="288"/>
      <c r="G10" s="289"/>
      <c r="H10" s="303"/>
      <c r="I10" s="213" t="str">
        <f>IF(COUNT('様式32第3表(指定)'!R57)=0,"",'様式32第3表(指定)'!R57)</f>
        <v/>
      </c>
      <c r="J10" s="303"/>
      <c r="K10" s="303"/>
      <c r="L10" s="303"/>
      <c r="M10" s="303"/>
      <c r="N10" s="303"/>
      <c r="O10" s="303"/>
      <c r="P10" s="303"/>
      <c r="Q10" s="303"/>
      <c r="R10" s="303"/>
      <c r="S10" s="164"/>
      <c r="T10" s="275"/>
      <c r="U10" s="225" t="s">
        <v>558</v>
      </c>
    </row>
    <row r="11" spans="2:21" ht="27.75" customHeight="1">
      <c r="B11" s="275"/>
      <c r="C11" s="361"/>
      <c r="D11" s="368"/>
      <c r="E11" s="287" t="s">
        <v>226</v>
      </c>
      <c r="F11" s="288"/>
      <c r="G11" s="289"/>
      <c r="H11" s="303"/>
      <c r="I11" s="213" t="str">
        <f>IF(COUNT('様式32第3表(指定)'!R59)=0,"",'様式32第3表(指定)'!R59)</f>
        <v/>
      </c>
      <c r="J11" s="303"/>
      <c r="K11" s="303"/>
      <c r="L11" s="303"/>
      <c r="M11" s="303"/>
      <c r="N11" s="303"/>
      <c r="O11" s="303"/>
      <c r="P11" s="303"/>
      <c r="Q11" s="303"/>
      <c r="R11" s="303"/>
      <c r="S11" s="164"/>
      <c r="T11" s="275"/>
      <c r="U11" s="225" t="s">
        <v>558</v>
      </c>
    </row>
    <row r="12" spans="2:21" ht="27.75" customHeight="1">
      <c r="B12" s="275"/>
      <c r="C12" s="361"/>
      <c r="D12" s="368"/>
      <c r="E12" s="287" t="s">
        <v>225</v>
      </c>
      <c r="F12" s="288"/>
      <c r="G12" s="289"/>
      <c r="H12" s="303"/>
      <c r="I12" s="213" t="str">
        <f>IF(COUNT('様式32第3表(指定)'!R61)=0,"",'様式32第3表(指定)'!R61)</f>
        <v/>
      </c>
      <c r="J12" s="303"/>
      <c r="K12" s="303"/>
      <c r="L12" s="303"/>
      <c r="M12" s="303"/>
      <c r="N12" s="303"/>
      <c r="O12" s="303"/>
      <c r="P12" s="303"/>
      <c r="Q12" s="303"/>
      <c r="R12" s="303"/>
      <c r="S12" s="164"/>
      <c r="T12" s="275"/>
      <c r="U12" s="225" t="s">
        <v>558</v>
      </c>
    </row>
    <row r="13" spans="2:21" ht="27.75" customHeight="1">
      <c r="B13" s="275"/>
      <c r="C13" s="361"/>
      <c r="D13" s="369"/>
      <c r="E13" s="287" t="s">
        <v>229</v>
      </c>
      <c r="F13" s="288"/>
      <c r="G13" s="289"/>
      <c r="H13" s="213" t="str">
        <f>IF(COUNT(H9:H12)=0,"",SUM(H9:H12))</f>
        <v/>
      </c>
      <c r="I13" s="213" t="str">
        <f t="shared" ref="I13:R13" si="0">IF(COUNT(I9:I12)=0,"",SUM(I9:I12))</f>
        <v/>
      </c>
      <c r="J13" s="213" t="str">
        <f t="shared" si="0"/>
        <v/>
      </c>
      <c r="K13" s="213" t="str">
        <f t="shared" si="0"/>
        <v/>
      </c>
      <c r="L13" s="213" t="str">
        <f t="shared" si="0"/>
        <v/>
      </c>
      <c r="M13" s="213" t="str">
        <f t="shared" si="0"/>
        <v/>
      </c>
      <c r="N13" s="213" t="str">
        <f t="shared" si="0"/>
        <v/>
      </c>
      <c r="O13" s="213" t="str">
        <f t="shared" si="0"/>
        <v/>
      </c>
      <c r="P13" s="213" t="str">
        <f t="shared" si="0"/>
        <v/>
      </c>
      <c r="Q13" s="213" t="str">
        <f t="shared" si="0"/>
        <v/>
      </c>
      <c r="R13" s="213" t="str">
        <f t="shared" si="0"/>
        <v/>
      </c>
      <c r="S13" s="165"/>
      <c r="T13" s="275"/>
      <c r="U13" s="225" t="s">
        <v>414</v>
      </c>
    </row>
    <row r="14" spans="2:21" ht="27.75" customHeight="1">
      <c r="B14" s="275"/>
      <c r="C14" s="361"/>
      <c r="D14" s="360" t="s">
        <v>1</v>
      </c>
      <c r="E14" s="287" t="s">
        <v>230</v>
      </c>
      <c r="F14" s="290"/>
      <c r="G14" s="291"/>
      <c r="H14" s="303"/>
      <c r="I14" s="213" t="str">
        <f>'様式第32第8表(指定２)_受電'!H15</f>
        <v/>
      </c>
      <c r="J14" s="213" t="str">
        <f>'様式第32第8表(指定２)_受電'!I15</f>
        <v/>
      </c>
      <c r="K14" s="213" t="str">
        <f>'様式第32第8表(指定２)_受電'!J15</f>
        <v/>
      </c>
      <c r="L14" s="213" t="str">
        <f>'様式第32第8表(指定２)_受電'!K15</f>
        <v/>
      </c>
      <c r="M14" s="213" t="str">
        <f>'様式第32第8表(指定２)_受電'!L15</f>
        <v/>
      </c>
      <c r="N14" s="213" t="str">
        <f>'様式第32第8表(指定２)_受電'!M15</f>
        <v/>
      </c>
      <c r="O14" s="213" t="str">
        <f>'様式第32第8表(指定２)_受電'!N15</f>
        <v/>
      </c>
      <c r="P14" s="213" t="str">
        <f>'様式第32第8表(指定２)_受電'!O15</f>
        <v/>
      </c>
      <c r="Q14" s="213" t="str">
        <f>'様式第32第8表(指定２)_受電'!P15</f>
        <v/>
      </c>
      <c r="R14" s="213" t="str">
        <f>'様式第32第8表(指定２)_受電'!Q15</f>
        <v/>
      </c>
      <c r="S14" s="164"/>
      <c r="T14" s="275"/>
      <c r="U14" s="225" t="s">
        <v>471</v>
      </c>
    </row>
    <row r="15" spans="2:21" ht="27.75" customHeight="1">
      <c r="B15" s="275"/>
      <c r="C15" s="361"/>
      <c r="D15" s="361"/>
      <c r="E15" s="287" t="s">
        <v>232</v>
      </c>
      <c r="F15" s="290"/>
      <c r="G15" s="291"/>
      <c r="H15" s="303"/>
      <c r="I15" s="213" t="str">
        <f>'様式第32第8表(指定２)_受電'!H23</f>
        <v/>
      </c>
      <c r="J15" s="213" t="str">
        <f>'様式第32第8表(指定２)_受電'!I23</f>
        <v/>
      </c>
      <c r="K15" s="213" t="str">
        <f>'様式第32第8表(指定２)_受電'!J23</f>
        <v/>
      </c>
      <c r="L15" s="213" t="str">
        <f>'様式第32第8表(指定２)_受電'!K23</f>
        <v/>
      </c>
      <c r="M15" s="213" t="str">
        <f>'様式第32第8表(指定２)_受電'!L23</f>
        <v/>
      </c>
      <c r="N15" s="213" t="str">
        <f>'様式第32第8表(指定２)_受電'!M23</f>
        <v/>
      </c>
      <c r="O15" s="213" t="str">
        <f>'様式第32第8表(指定２)_受電'!N23</f>
        <v/>
      </c>
      <c r="P15" s="213" t="str">
        <f>'様式第32第8表(指定２)_受電'!O23</f>
        <v/>
      </c>
      <c r="Q15" s="213" t="str">
        <f>'様式第32第8表(指定２)_受電'!P23</f>
        <v/>
      </c>
      <c r="R15" s="213" t="str">
        <f>'様式第32第8表(指定２)_受電'!Q23</f>
        <v/>
      </c>
      <c r="S15" s="164"/>
      <c r="T15" s="275"/>
      <c r="U15" s="225" t="s">
        <v>471</v>
      </c>
    </row>
    <row r="16" spans="2:21" ht="27.75" customHeight="1">
      <c r="B16" s="275"/>
      <c r="C16" s="361"/>
      <c r="D16" s="361"/>
      <c r="E16" s="287" t="s">
        <v>231</v>
      </c>
      <c r="F16" s="290"/>
      <c r="G16" s="291"/>
      <c r="H16" s="303"/>
      <c r="I16" s="213" t="str">
        <f>'様式第32第8表(指定２)_受電'!H31</f>
        <v/>
      </c>
      <c r="J16" s="213" t="str">
        <f>'様式第32第8表(指定２)_受電'!I31</f>
        <v/>
      </c>
      <c r="K16" s="213" t="str">
        <f>'様式第32第8表(指定２)_受電'!J31</f>
        <v/>
      </c>
      <c r="L16" s="213" t="str">
        <f>'様式第32第8表(指定２)_受電'!K31</f>
        <v/>
      </c>
      <c r="M16" s="213" t="str">
        <f>'様式第32第8表(指定２)_受電'!L31</f>
        <v/>
      </c>
      <c r="N16" s="213" t="str">
        <f>'様式第32第8表(指定２)_受電'!M31</f>
        <v/>
      </c>
      <c r="O16" s="213" t="str">
        <f>'様式第32第8表(指定２)_受電'!N31</f>
        <v/>
      </c>
      <c r="P16" s="213" t="str">
        <f>'様式第32第8表(指定２)_受電'!O31</f>
        <v/>
      </c>
      <c r="Q16" s="213" t="str">
        <f>'様式第32第8表(指定２)_受電'!P31</f>
        <v/>
      </c>
      <c r="R16" s="213" t="str">
        <f>'様式第32第8表(指定２)_受電'!Q31</f>
        <v/>
      </c>
      <c r="S16" s="164"/>
      <c r="T16" s="275"/>
      <c r="U16" s="225" t="s">
        <v>471</v>
      </c>
    </row>
    <row r="17" spans="2:21" ht="27.75" customHeight="1">
      <c r="B17" s="275"/>
      <c r="C17" s="361"/>
      <c r="D17" s="361"/>
      <c r="E17" s="363" t="s">
        <v>233</v>
      </c>
      <c r="F17" s="364"/>
      <c r="G17" s="291" t="s">
        <v>234</v>
      </c>
      <c r="H17" s="30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164"/>
      <c r="T17" s="275"/>
    </row>
    <row r="18" spans="2:21" ht="27.75" customHeight="1">
      <c r="B18" s="275"/>
      <c r="C18" s="361"/>
      <c r="D18" s="362"/>
      <c r="E18" s="365"/>
      <c r="F18" s="366"/>
      <c r="G18" s="291" t="s">
        <v>233</v>
      </c>
      <c r="H18" s="303"/>
      <c r="I18" s="213" t="str">
        <f>'様式第32第8表(指定２)_受電'!H39</f>
        <v/>
      </c>
      <c r="J18" s="213" t="str">
        <f>'様式第32第8表(指定２)_受電'!I39</f>
        <v/>
      </c>
      <c r="K18" s="213" t="str">
        <f>'様式第32第8表(指定２)_受電'!J39</f>
        <v/>
      </c>
      <c r="L18" s="213" t="str">
        <f>'様式第32第8表(指定２)_受電'!K39</f>
        <v/>
      </c>
      <c r="M18" s="213" t="str">
        <f>'様式第32第8表(指定２)_受電'!L39</f>
        <v/>
      </c>
      <c r="N18" s="213" t="str">
        <f>'様式第32第8表(指定２)_受電'!M39</f>
        <v/>
      </c>
      <c r="O18" s="213" t="str">
        <f>'様式第32第8表(指定２)_受電'!N39</f>
        <v/>
      </c>
      <c r="P18" s="213" t="str">
        <f>'様式第32第8表(指定２)_受電'!O39</f>
        <v/>
      </c>
      <c r="Q18" s="213" t="str">
        <f>'様式第32第8表(指定２)_受電'!P39</f>
        <v/>
      </c>
      <c r="R18" s="213" t="str">
        <f>'様式第32第8表(指定２)_受電'!Q39</f>
        <v/>
      </c>
      <c r="S18" s="164"/>
      <c r="T18" s="275"/>
      <c r="U18" s="225" t="s">
        <v>471</v>
      </c>
    </row>
    <row r="19" spans="2:21" ht="27.75" customHeight="1">
      <c r="B19" s="275"/>
      <c r="C19" s="361"/>
      <c r="D19" s="287" t="s">
        <v>235</v>
      </c>
      <c r="E19" s="290"/>
      <c r="F19" s="290"/>
      <c r="G19" s="291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164"/>
      <c r="T19" s="275"/>
    </row>
    <row r="20" spans="2:21" ht="27.75" customHeight="1">
      <c r="B20" s="275"/>
      <c r="C20" s="361"/>
      <c r="D20" s="287" t="s">
        <v>229</v>
      </c>
      <c r="E20" s="290"/>
      <c r="F20" s="290"/>
      <c r="G20" s="290"/>
      <c r="H20" s="262" t="str">
        <f>IF(COUNT(H13:H19)=0,"",SUM(H13:H19))</f>
        <v/>
      </c>
      <c r="I20" s="262" t="str">
        <f t="shared" ref="I20:R20" si="1">IF(COUNT(I13:I19)=0,"",SUM(I13:I19))</f>
        <v/>
      </c>
      <c r="J20" s="262" t="str">
        <f t="shared" si="1"/>
        <v/>
      </c>
      <c r="K20" s="262" t="str">
        <f t="shared" si="1"/>
        <v/>
      </c>
      <c r="L20" s="262" t="str">
        <f t="shared" si="1"/>
        <v/>
      </c>
      <c r="M20" s="262" t="str">
        <f t="shared" si="1"/>
        <v/>
      </c>
      <c r="N20" s="262" t="str">
        <f t="shared" si="1"/>
        <v/>
      </c>
      <c r="O20" s="262" t="str">
        <f t="shared" si="1"/>
        <v/>
      </c>
      <c r="P20" s="262" t="str">
        <f t="shared" si="1"/>
        <v/>
      </c>
      <c r="Q20" s="262" t="str">
        <f t="shared" si="1"/>
        <v/>
      </c>
      <c r="R20" s="262" t="str">
        <f t="shared" si="1"/>
        <v/>
      </c>
      <c r="S20" s="218"/>
      <c r="T20" s="275"/>
      <c r="U20" s="225" t="s">
        <v>414</v>
      </c>
    </row>
    <row r="21" spans="2:21" ht="27.75" customHeight="1">
      <c r="B21" s="275"/>
      <c r="C21" s="361"/>
      <c r="D21" s="287" t="s">
        <v>236</v>
      </c>
      <c r="E21" s="290"/>
      <c r="F21" s="290"/>
      <c r="G21" s="291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165"/>
      <c r="T21" s="275"/>
    </row>
    <row r="22" spans="2:21" ht="27.75" customHeight="1">
      <c r="B22" s="275"/>
      <c r="C22" s="361"/>
      <c r="D22" s="287" t="s">
        <v>237</v>
      </c>
      <c r="E22" s="290"/>
      <c r="F22" s="290"/>
      <c r="G22" s="291"/>
      <c r="H22" s="262" t="str">
        <f t="shared" ref="H22:R22" si="2">IF(COUNT(H20)=0,"",IF(COUNT(H24)=0,H20,H20-H24))</f>
        <v/>
      </c>
      <c r="I22" s="262" t="str">
        <f t="shared" si="2"/>
        <v/>
      </c>
      <c r="J22" s="262" t="str">
        <f t="shared" si="2"/>
        <v/>
      </c>
      <c r="K22" s="262" t="str">
        <f t="shared" si="2"/>
        <v/>
      </c>
      <c r="L22" s="262" t="str">
        <f t="shared" si="2"/>
        <v/>
      </c>
      <c r="M22" s="262" t="str">
        <f t="shared" si="2"/>
        <v/>
      </c>
      <c r="N22" s="262" t="str">
        <f t="shared" si="2"/>
        <v/>
      </c>
      <c r="O22" s="262" t="str">
        <f t="shared" si="2"/>
        <v/>
      </c>
      <c r="P22" s="262" t="str">
        <f t="shared" si="2"/>
        <v/>
      </c>
      <c r="Q22" s="262" t="str">
        <f t="shared" si="2"/>
        <v/>
      </c>
      <c r="R22" s="262" t="str">
        <f t="shared" si="2"/>
        <v/>
      </c>
      <c r="S22" s="165"/>
      <c r="T22" s="275"/>
      <c r="U22" s="225" t="s">
        <v>414</v>
      </c>
    </row>
    <row r="23" spans="2:21" ht="27.75" customHeight="1">
      <c r="B23" s="275"/>
      <c r="C23" s="361"/>
      <c r="D23" s="330" t="s">
        <v>238</v>
      </c>
      <c r="E23" s="293"/>
      <c r="F23" s="293"/>
      <c r="G23" s="331"/>
      <c r="H23" s="303"/>
      <c r="I23" s="213" t="str">
        <f>IF(COUNT('様式32第3表(指定)'!R73)=0,"",'様式32第3表(指定)'!R73)</f>
        <v/>
      </c>
      <c r="J23" s="303"/>
      <c r="K23" s="303"/>
      <c r="L23" s="303"/>
      <c r="M23" s="303"/>
      <c r="N23" s="303"/>
      <c r="O23" s="303"/>
      <c r="P23" s="303"/>
      <c r="Q23" s="303"/>
      <c r="R23" s="303"/>
      <c r="S23" s="165"/>
      <c r="T23" s="275"/>
      <c r="U23" s="225" t="s">
        <v>558</v>
      </c>
    </row>
    <row r="24" spans="2:21" ht="27.75" customHeight="1">
      <c r="B24" s="275"/>
      <c r="C24" s="287" t="s">
        <v>239</v>
      </c>
      <c r="D24" s="290"/>
      <c r="E24" s="290"/>
      <c r="F24" s="290"/>
      <c r="G24" s="291"/>
      <c r="H24" s="345"/>
      <c r="I24" s="263" t="str">
        <f>'様式第32第8表(指定２)_送電'!H41</f>
        <v/>
      </c>
      <c r="J24" s="263" t="str">
        <f>'様式第32第8表(指定２)_送電'!I41</f>
        <v/>
      </c>
      <c r="K24" s="263" t="str">
        <f>'様式第32第8表(指定２)_送電'!J41</f>
        <v/>
      </c>
      <c r="L24" s="263" t="str">
        <f>'様式第32第8表(指定２)_送電'!K41</f>
        <v/>
      </c>
      <c r="M24" s="263" t="str">
        <f>'様式第32第8表(指定２)_送電'!L41</f>
        <v/>
      </c>
      <c r="N24" s="263" t="str">
        <f>'様式第32第8表(指定２)_送電'!M41</f>
        <v/>
      </c>
      <c r="O24" s="263" t="str">
        <f>'様式第32第8表(指定２)_送電'!N41</f>
        <v/>
      </c>
      <c r="P24" s="263" t="str">
        <f>'様式第32第8表(指定２)_送電'!O41</f>
        <v/>
      </c>
      <c r="Q24" s="263" t="str">
        <f>'様式第32第8表(指定２)_送電'!P41</f>
        <v/>
      </c>
      <c r="R24" s="263" t="str">
        <f>'様式第32第8表(指定２)_送電'!Q41</f>
        <v/>
      </c>
      <c r="S24" s="164"/>
      <c r="T24" s="275"/>
      <c r="U24" s="225" t="s">
        <v>471</v>
      </c>
    </row>
    <row r="25" spans="2:21" ht="27.75" customHeight="1">
      <c r="B25" s="275"/>
      <c r="C25" s="354" t="s">
        <v>33</v>
      </c>
      <c r="D25" s="355"/>
      <c r="E25" s="355"/>
      <c r="F25" s="356"/>
      <c r="G25" s="291" t="s">
        <v>231</v>
      </c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164"/>
      <c r="T25" s="275"/>
    </row>
    <row r="26" spans="2:21" ht="27.75" customHeight="1">
      <c r="B26" s="275"/>
      <c r="C26" s="357"/>
      <c r="D26" s="358"/>
      <c r="E26" s="358"/>
      <c r="F26" s="359"/>
      <c r="G26" s="291" t="s">
        <v>232</v>
      </c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164"/>
      <c r="T26" s="275"/>
    </row>
    <row r="27" spans="2:21" ht="27.75" customHeight="1">
      <c r="B27" s="275"/>
      <c r="C27" s="287" t="s">
        <v>240</v>
      </c>
      <c r="D27" s="290"/>
      <c r="E27" s="290"/>
      <c r="F27" s="290"/>
      <c r="G27" s="290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18"/>
      <c r="T27" s="275"/>
      <c r="U27" s="225"/>
    </row>
    <row r="28" spans="2:21" ht="27.75" customHeight="1">
      <c r="B28" s="275"/>
      <c r="C28" s="330" t="s">
        <v>241</v>
      </c>
      <c r="D28" s="293"/>
      <c r="E28" s="293"/>
      <c r="F28" s="293"/>
      <c r="G28" s="331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169"/>
      <c r="T28" s="275"/>
      <c r="U28" s="225"/>
    </row>
    <row r="29" spans="2:21" ht="27.75" customHeight="1">
      <c r="B29" s="275"/>
      <c r="C29" s="295" t="s">
        <v>34</v>
      </c>
      <c r="D29" s="296"/>
      <c r="E29" s="296"/>
      <c r="F29" s="296"/>
      <c r="G29" s="333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170"/>
      <c r="T29" s="275"/>
      <c r="U29" s="225"/>
    </row>
    <row r="30" spans="2:21" ht="27.75" customHeight="1">
      <c r="B30" s="275"/>
      <c r="C30" s="287" t="s">
        <v>242</v>
      </c>
      <c r="D30" s="290"/>
      <c r="E30" s="290"/>
      <c r="F30" s="290"/>
      <c r="G30" s="291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165"/>
      <c r="T30" s="275"/>
    </row>
    <row r="31" spans="2:21" ht="27.75" customHeight="1">
      <c r="B31" s="275"/>
      <c r="C31" s="287" t="s">
        <v>243</v>
      </c>
      <c r="D31" s="290"/>
      <c r="E31" s="290"/>
      <c r="F31" s="290"/>
      <c r="G31" s="291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166"/>
      <c r="T31" s="275"/>
    </row>
    <row r="32" spans="2:21" ht="27.75" customHeight="1">
      <c r="B32" s="275"/>
      <c r="C32" s="370" t="s">
        <v>259</v>
      </c>
      <c r="D32" s="388"/>
      <c r="E32" s="389"/>
      <c r="F32" s="298" t="s">
        <v>244</v>
      </c>
      <c r="G32" s="299"/>
      <c r="H32" s="216" t="str">
        <f>IF(COUNT(H33:H34)=0,"",SUM(H33:H34))</f>
        <v/>
      </c>
      <c r="I32" s="216" t="str">
        <f>IF(COUNT(I33:I34)=0,"",SUM(I33:I34))</f>
        <v/>
      </c>
      <c r="J32" s="379"/>
      <c r="K32" s="380"/>
      <c r="L32" s="381"/>
      <c r="M32" s="216" t="str">
        <f>IF(COUNT(M33:M34)=0,"",SUM(M33:M34))</f>
        <v/>
      </c>
      <c r="N32" s="379"/>
      <c r="O32" s="380"/>
      <c r="P32" s="380"/>
      <c r="Q32" s="381"/>
      <c r="R32" s="216" t="str">
        <f>IF(COUNT(R33:R34)=0,"",SUM(R33:R34))</f>
        <v/>
      </c>
      <c r="S32" s="168"/>
      <c r="T32" s="275"/>
      <c r="U32" s="225" t="s">
        <v>414</v>
      </c>
    </row>
    <row r="33" spans="2:21" ht="27.75" customHeight="1">
      <c r="B33" s="275"/>
      <c r="C33" s="390"/>
      <c r="D33" s="391"/>
      <c r="E33" s="392"/>
      <c r="F33" s="298"/>
      <c r="G33" s="300" t="s">
        <v>245</v>
      </c>
      <c r="H33" s="274" t="str">
        <f>IF(COUNT('様式32第1表(指定1)'!H92)=0,"",'様式32第1表(指定1)'!H92)</f>
        <v/>
      </c>
      <c r="I33" s="274" t="str">
        <f>IF(COUNT('様式32第1表(指定1)'!I92)=0,"",'様式32第1表(指定1)'!I92)</f>
        <v/>
      </c>
      <c r="J33" s="382"/>
      <c r="K33" s="383"/>
      <c r="L33" s="384"/>
      <c r="M33" s="274" t="str">
        <f>IF(COUNT('様式32第1表(指定1)'!M92)=0,"",'様式32第1表(指定1)'!M92)</f>
        <v/>
      </c>
      <c r="N33" s="382"/>
      <c r="O33" s="383"/>
      <c r="P33" s="383"/>
      <c r="Q33" s="384"/>
      <c r="R33" s="274" t="str">
        <f>IF(COUNT('様式32第1表(指定1)'!R92)=0,"",'様式32第1表(指定1)'!R92)</f>
        <v/>
      </c>
      <c r="S33" s="164"/>
      <c r="T33" s="275"/>
    </row>
    <row r="34" spans="2:21" ht="27.75" customHeight="1">
      <c r="B34" s="275"/>
      <c r="C34" s="390"/>
      <c r="D34" s="391"/>
      <c r="E34" s="392"/>
      <c r="F34" s="332"/>
      <c r="G34" s="300" t="s">
        <v>246</v>
      </c>
      <c r="H34" s="274" t="str">
        <f>IF(COUNT('様式32第1表(指定1)'!H93)=0,"",'様式32第1表(指定1)'!H93)</f>
        <v/>
      </c>
      <c r="I34" s="274" t="str">
        <f>IF(COUNT('様式32第1表(指定1)'!I93)=0,"",'様式32第1表(指定1)'!I93)</f>
        <v/>
      </c>
      <c r="J34" s="382"/>
      <c r="K34" s="383"/>
      <c r="L34" s="384"/>
      <c r="M34" s="274" t="str">
        <f>IF(COUNT('様式32第1表(指定1)'!M93)=0,"",'様式32第1表(指定1)'!M93)</f>
        <v/>
      </c>
      <c r="N34" s="382"/>
      <c r="O34" s="383"/>
      <c r="P34" s="383"/>
      <c r="Q34" s="384"/>
      <c r="R34" s="274" t="str">
        <f>IF(COUNT('様式32第1表(指定1)'!R93)=0,"",'様式32第1表(指定1)'!R93)</f>
        <v/>
      </c>
      <c r="S34" s="164"/>
      <c r="T34" s="275"/>
    </row>
    <row r="35" spans="2:21" ht="27.75" customHeight="1">
      <c r="B35" s="275"/>
      <c r="C35" s="390"/>
      <c r="D35" s="391"/>
      <c r="E35" s="392"/>
      <c r="F35" s="298" t="s">
        <v>247</v>
      </c>
      <c r="G35" s="299"/>
      <c r="H35" s="216" t="str">
        <f>IF(COUNT(H36:H41)=0,"",SUM(H36:H41))</f>
        <v/>
      </c>
      <c r="I35" s="216" t="str">
        <f>IF(COUNT(I36:I41)=0,"",SUM(I36:I41))</f>
        <v/>
      </c>
      <c r="J35" s="382"/>
      <c r="K35" s="383"/>
      <c r="L35" s="384"/>
      <c r="M35" s="216" t="str">
        <f>IF(COUNT(M36:M41)=0,"",SUM(M36:M41))</f>
        <v/>
      </c>
      <c r="N35" s="382"/>
      <c r="O35" s="383"/>
      <c r="P35" s="383"/>
      <c r="Q35" s="384"/>
      <c r="R35" s="216" t="str">
        <f>IF(COUNT(R36:R41)=0,"",SUM(R36:R41))</f>
        <v/>
      </c>
      <c r="S35" s="168"/>
      <c r="T35" s="275"/>
      <c r="U35" s="225" t="s">
        <v>414</v>
      </c>
    </row>
    <row r="36" spans="2:21" ht="27.75" customHeight="1">
      <c r="B36" s="275"/>
      <c r="C36" s="390"/>
      <c r="D36" s="391"/>
      <c r="E36" s="392"/>
      <c r="F36" s="298"/>
      <c r="G36" s="300" t="s">
        <v>248</v>
      </c>
      <c r="H36" s="274" t="str">
        <f>IF(COUNT('様式32第1表(指定1)'!H95)=0,"",'様式32第1表(指定1)'!H95)</f>
        <v/>
      </c>
      <c r="I36" s="274" t="str">
        <f>IF(COUNT('様式32第1表(指定1)'!I95)=0,"",'様式32第1表(指定1)'!I95)</f>
        <v/>
      </c>
      <c r="J36" s="382"/>
      <c r="K36" s="383"/>
      <c r="L36" s="384"/>
      <c r="M36" s="274" t="str">
        <f>IF(COUNT('様式32第1表(指定1)'!M95)=0,"",'様式32第1表(指定1)'!M95)</f>
        <v/>
      </c>
      <c r="N36" s="382"/>
      <c r="O36" s="383"/>
      <c r="P36" s="383"/>
      <c r="Q36" s="384"/>
      <c r="R36" s="274" t="str">
        <f>IF(COUNT('様式32第1表(指定1)'!R95)=0,"",'様式32第1表(指定1)'!R95)</f>
        <v/>
      </c>
      <c r="S36" s="164"/>
      <c r="T36" s="275"/>
    </row>
    <row r="37" spans="2:21" ht="27.75" customHeight="1">
      <c r="B37" s="275"/>
      <c r="C37" s="390"/>
      <c r="D37" s="391"/>
      <c r="E37" s="392"/>
      <c r="F37" s="298"/>
      <c r="G37" s="300" t="s">
        <v>249</v>
      </c>
      <c r="H37" s="274" t="str">
        <f>IF(COUNT('様式32第1表(指定1)'!H96)=0,"",'様式32第1表(指定1)'!H96)</f>
        <v/>
      </c>
      <c r="I37" s="274" t="str">
        <f>IF(COUNT('様式32第1表(指定1)'!I96)=0,"",'様式32第1表(指定1)'!I96)</f>
        <v/>
      </c>
      <c r="J37" s="382"/>
      <c r="K37" s="383"/>
      <c r="L37" s="384"/>
      <c r="M37" s="274" t="str">
        <f>IF(COUNT('様式32第1表(指定1)'!M96)=0,"",'様式32第1表(指定1)'!M96)</f>
        <v/>
      </c>
      <c r="N37" s="382"/>
      <c r="O37" s="383"/>
      <c r="P37" s="383"/>
      <c r="Q37" s="384"/>
      <c r="R37" s="274" t="str">
        <f>IF(COUNT('様式32第1表(指定1)'!R96)=0,"",'様式32第1表(指定1)'!R96)</f>
        <v/>
      </c>
      <c r="S37" s="164"/>
      <c r="T37" s="275"/>
    </row>
    <row r="38" spans="2:21" ht="27.75" customHeight="1">
      <c r="B38" s="275"/>
      <c r="C38" s="390"/>
      <c r="D38" s="391"/>
      <c r="E38" s="392"/>
      <c r="F38" s="298"/>
      <c r="G38" s="300" t="s">
        <v>250</v>
      </c>
      <c r="H38" s="274" t="str">
        <f>IF(COUNT('様式32第1表(指定1)'!H97)=0,"",'様式32第1表(指定1)'!H97)</f>
        <v/>
      </c>
      <c r="I38" s="274" t="str">
        <f>IF(COUNT('様式32第1表(指定1)'!I97)=0,"",'様式32第1表(指定1)'!I97)</f>
        <v/>
      </c>
      <c r="J38" s="382"/>
      <c r="K38" s="383"/>
      <c r="L38" s="384"/>
      <c r="M38" s="274" t="str">
        <f>IF(COUNT('様式32第1表(指定1)'!M97)=0,"",'様式32第1表(指定1)'!M97)</f>
        <v/>
      </c>
      <c r="N38" s="382"/>
      <c r="O38" s="383"/>
      <c r="P38" s="383"/>
      <c r="Q38" s="384"/>
      <c r="R38" s="274" t="str">
        <f>IF(COUNT('様式32第1表(指定1)'!R97)=0,"",'様式32第1表(指定1)'!R97)</f>
        <v/>
      </c>
      <c r="S38" s="164"/>
      <c r="T38" s="275"/>
    </row>
    <row r="39" spans="2:21" ht="27.75" customHeight="1">
      <c r="B39" s="275"/>
      <c r="C39" s="390"/>
      <c r="D39" s="391"/>
      <c r="E39" s="392"/>
      <c r="F39" s="298"/>
      <c r="G39" s="300" t="s">
        <v>251</v>
      </c>
      <c r="H39" s="274" t="str">
        <f>IF(COUNT('様式32第1表(指定1)'!H98)=0,"",'様式32第1表(指定1)'!H98)</f>
        <v/>
      </c>
      <c r="I39" s="274" t="str">
        <f>IF(COUNT('様式32第1表(指定1)'!I98)=0,"",'様式32第1表(指定1)'!I98)</f>
        <v/>
      </c>
      <c r="J39" s="382"/>
      <c r="K39" s="383"/>
      <c r="L39" s="384"/>
      <c r="M39" s="274" t="str">
        <f>IF(COUNT('様式32第1表(指定1)'!M98)=0,"",'様式32第1表(指定1)'!M98)</f>
        <v/>
      </c>
      <c r="N39" s="382"/>
      <c r="O39" s="383"/>
      <c r="P39" s="383"/>
      <c r="Q39" s="384"/>
      <c r="R39" s="274" t="str">
        <f>IF(COUNT('様式32第1表(指定1)'!R98)=0,"",'様式32第1表(指定1)'!R98)</f>
        <v/>
      </c>
      <c r="S39" s="164"/>
      <c r="T39" s="275"/>
    </row>
    <row r="40" spans="2:21" ht="27.75" customHeight="1">
      <c r="B40" s="275"/>
      <c r="C40" s="390"/>
      <c r="D40" s="391"/>
      <c r="E40" s="392"/>
      <c r="F40" s="298"/>
      <c r="G40" s="300" t="s">
        <v>2</v>
      </c>
      <c r="H40" s="274" t="str">
        <f>IF(COUNT('様式32第1表(指定1)'!H99)=0,"",'様式32第1表(指定1)'!H99)</f>
        <v/>
      </c>
      <c r="I40" s="274" t="str">
        <f>IF(COUNT('様式32第1表(指定1)'!I99)=0,"",'様式32第1表(指定1)'!I99)</f>
        <v/>
      </c>
      <c r="J40" s="382"/>
      <c r="K40" s="383"/>
      <c r="L40" s="384"/>
      <c r="M40" s="274" t="str">
        <f>IF(COUNT('様式32第1表(指定1)'!M99)=0,"",'様式32第1表(指定1)'!M99)</f>
        <v/>
      </c>
      <c r="N40" s="382"/>
      <c r="O40" s="383"/>
      <c r="P40" s="383"/>
      <c r="Q40" s="384"/>
      <c r="R40" s="274" t="str">
        <f>IF(COUNT('様式32第1表(指定1)'!R99)=0,"",'様式32第1表(指定1)'!R99)</f>
        <v/>
      </c>
      <c r="S40" s="164"/>
      <c r="T40" s="275"/>
    </row>
    <row r="41" spans="2:21" ht="27.75" customHeight="1">
      <c r="B41" s="275"/>
      <c r="C41" s="390"/>
      <c r="D41" s="391"/>
      <c r="E41" s="392"/>
      <c r="F41" s="298"/>
      <c r="G41" s="300" t="s">
        <v>35</v>
      </c>
      <c r="H41" s="274" t="str">
        <f>IF(COUNT('様式32第1表(指定1)'!H100)=0,"",'様式32第1表(指定1)'!H100)</f>
        <v/>
      </c>
      <c r="I41" s="274" t="str">
        <f>IF(COUNT('様式32第1表(指定1)'!I100)=0,"",'様式32第1表(指定1)'!I100)</f>
        <v/>
      </c>
      <c r="J41" s="382"/>
      <c r="K41" s="383"/>
      <c r="L41" s="384"/>
      <c r="M41" s="274" t="str">
        <f>IF(COUNT('様式32第1表(指定1)'!M100)=0,"",'様式32第1表(指定1)'!M100)</f>
        <v/>
      </c>
      <c r="N41" s="382"/>
      <c r="O41" s="383"/>
      <c r="P41" s="383"/>
      <c r="Q41" s="384"/>
      <c r="R41" s="274" t="str">
        <f>IF(COUNT('様式32第1表(指定1)'!R100)=0,"",'様式32第1表(指定1)'!R100)</f>
        <v/>
      </c>
      <c r="S41" s="164"/>
      <c r="T41" s="275"/>
    </row>
    <row r="42" spans="2:21" ht="27.75" customHeight="1">
      <c r="B42" s="275"/>
      <c r="C42" s="390"/>
      <c r="D42" s="391"/>
      <c r="E42" s="392"/>
      <c r="F42" s="287" t="s">
        <v>362</v>
      </c>
      <c r="G42" s="333"/>
      <c r="H42" s="274" t="str">
        <f>IF(COUNT('様式32第1表(指定1)'!H101)=0,"",'様式32第1表(指定1)'!H101)</f>
        <v/>
      </c>
      <c r="I42" s="274" t="str">
        <f>IF(COUNT('様式32第1表(指定1)'!I101)=0,"",'様式32第1表(指定1)'!I101)</f>
        <v/>
      </c>
      <c r="J42" s="382"/>
      <c r="K42" s="383"/>
      <c r="L42" s="384"/>
      <c r="M42" s="274" t="str">
        <f>IF(COUNT('様式32第1表(指定1)'!M101)=0,"",'様式32第1表(指定1)'!M101)</f>
        <v/>
      </c>
      <c r="N42" s="382"/>
      <c r="O42" s="383"/>
      <c r="P42" s="383"/>
      <c r="Q42" s="384"/>
      <c r="R42" s="274" t="str">
        <f>IF(COUNT('様式32第1表(指定1)'!R101)=0,"",'様式32第1表(指定1)'!R101)</f>
        <v/>
      </c>
      <c r="S42" s="164"/>
      <c r="T42" s="275"/>
    </row>
    <row r="43" spans="2:21" ht="27.75" customHeight="1">
      <c r="B43" s="275"/>
      <c r="C43" s="390"/>
      <c r="D43" s="391"/>
      <c r="E43" s="392"/>
      <c r="F43" s="298" t="s">
        <v>252</v>
      </c>
      <c r="G43" s="299"/>
      <c r="H43" s="216" t="str">
        <f>IF(COUNT(H44:H48)=0,"",SUM(H44:H48))</f>
        <v/>
      </c>
      <c r="I43" s="216" t="str">
        <f>IF(COUNT(I44:I48)=0,"",SUM(I44:I48))</f>
        <v/>
      </c>
      <c r="J43" s="382"/>
      <c r="K43" s="383"/>
      <c r="L43" s="384"/>
      <c r="M43" s="216" t="str">
        <f>IF(COUNT(M44:M48)=0,"",SUM(M44:M48))</f>
        <v/>
      </c>
      <c r="N43" s="382"/>
      <c r="O43" s="383"/>
      <c r="P43" s="383"/>
      <c r="Q43" s="384"/>
      <c r="R43" s="216" t="str">
        <f>IF(COUNT(R44:R48)=0,"",SUM(R44:R48))</f>
        <v/>
      </c>
      <c r="S43" s="168"/>
      <c r="T43" s="275"/>
      <c r="U43" s="225" t="s">
        <v>414</v>
      </c>
    </row>
    <row r="44" spans="2:21" ht="27.75" customHeight="1">
      <c r="B44" s="275"/>
      <c r="C44" s="390"/>
      <c r="D44" s="391"/>
      <c r="E44" s="392"/>
      <c r="F44" s="298"/>
      <c r="G44" s="300" t="s">
        <v>253</v>
      </c>
      <c r="H44" s="274" t="str">
        <f>IF(COUNT('様式32第1表(指定1)'!H103)=0,"",'様式32第1表(指定1)'!H103)</f>
        <v/>
      </c>
      <c r="I44" s="274" t="str">
        <f>IF(COUNT('様式32第1表(指定1)'!I103)=0,"",'様式32第1表(指定1)'!I103)</f>
        <v/>
      </c>
      <c r="J44" s="382"/>
      <c r="K44" s="383"/>
      <c r="L44" s="384"/>
      <c r="M44" s="274" t="str">
        <f>IF(COUNT('様式32第1表(指定1)'!M103)=0,"",'様式32第1表(指定1)'!M103)</f>
        <v/>
      </c>
      <c r="N44" s="382"/>
      <c r="O44" s="383"/>
      <c r="P44" s="383"/>
      <c r="Q44" s="384"/>
      <c r="R44" s="274" t="str">
        <f>IF(COUNT('様式32第1表(指定1)'!R103)=0,"",'様式32第1表(指定1)'!R103)</f>
        <v/>
      </c>
      <c r="S44" s="164"/>
      <c r="T44" s="275"/>
    </row>
    <row r="45" spans="2:21" ht="27.75" customHeight="1">
      <c r="B45" s="275"/>
      <c r="C45" s="390"/>
      <c r="D45" s="391"/>
      <c r="E45" s="392"/>
      <c r="F45" s="298"/>
      <c r="G45" s="300" t="s">
        <v>254</v>
      </c>
      <c r="H45" s="274" t="str">
        <f>IF(COUNT('様式32第1表(指定1)'!H104)=0,"",'様式32第1表(指定1)'!H104)</f>
        <v/>
      </c>
      <c r="I45" s="274" t="str">
        <f>IF(COUNT('様式32第1表(指定1)'!I104)=0,"",'様式32第1表(指定1)'!I104)</f>
        <v/>
      </c>
      <c r="J45" s="382"/>
      <c r="K45" s="383"/>
      <c r="L45" s="384"/>
      <c r="M45" s="274" t="str">
        <f>IF(COUNT('様式32第1表(指定1)'!M104)=0,"",'様式32第1表(指定1)'!M104)</f>
        <v/>
      </c>
      <c r="N45" s="382"/>
      <c r="O45" s="383"/>
      <c r="P45" s="383"/>
      <c r="Q45" s="384"/>
      <c r="R45" s="274" t="str">
        <f>IF(COUNT('様式32第1表(指定1)'!R104)=0,"",'様式32第1表(指定1)'!R104)</f>
        <v/>
      </c>
      <c r="S45" s="164"/>
      <c r="T45" s="275"/>
    </row>
    <row r="46" spans="2:21" ht="27.75" customHeight="1">
      <c r="B46" s="275"/>
      <c r="C46" s="390"/>
      <c r="D46" s="391"/>
      <c r="E46" s="392"/>
      <c r="F46" s="298"/>
      <c r="G46" s="300" t="s">
        <v>255</v>
      </c>
      <c r="H46" s="274" t="str">
        <f>IF(COUNT('様式32第1表(指定1)'!H105)=0,"",'様式32第1表(指定1)'!H105)</f>
        <v/>
      </c>
      <c r="I46" s="274" t="str">
        <f>IF(COUNT('様式32第1表(指定1)'!I105)=0,"",'様式32第1表(指定1)'!I105)</f>
        <v/>
      </c>
      <c r="J46" s="382"/>
      <c r="K46" s="383"/>
      <c r="L46" s="384"/>
      <c r="M46" s="274" t="str">
        <f>IF(COUNT('様式32第1表(指定1)'!M105)=0,"",'様式32第1表(指定1)'!M105)</f>
        <v/>
      </c>
      <c r="N46" s="382"/>
      <c r="O46" s="383"/>
      <c r="P46" s="383"/>
      <c r="Q46" s="384"/>
      <c r="R46" s="274" t="str">
        <f>IF(COUNT('様式32第1表(指定1)'!R105)=0,"",'様式32第1表(指定1)'!R105)</f>
        <v/>
      </c>
      <c r="S46" s="164"/>
      <c r="T46" s="275"/>
    </row>
    <row r="47" spans="2:21" ht="27.75" customHeight="1">
      <c r="B47" s="275"/>
      <c r="C47" s="390"/>
      <c r="D47" s="391"/>
      <c r="E47" s="392"/>
      <c r="F47" s="298"/>
      <c r="G47" s="300" t="s">
        <v>36</v>
      </c>
      <c r="H47" s="274" t="str">
        <f>IF(COUNT('様式32第1表(指定1)'!H106)=0,"",'様式32第1表(指定1)'!H106)</f>
        <v/>
      </c>
      <c r="I47" s="274" t="str">
        <f>IF(COUNT('様式32第1表(指定1)'!I106)=0,"",'様式32第1表(指定1)'!I106)</f>
        <v/>
      </c>
      <c r="J47" s="382"/>
      <c r="K47" s="383"/>
      <c r="L47" s="384"/>
      <c r="M47" s="274" t="str">
        <f>IF(COUNT('様式32第1表(指定1)'!M106)=0,"",'様式32第1表(指定1)'!M106)</f>
        <v/>
      </c>
      <c r="N47" s="382"/>
      <c r="O47" s="383"/>
      <c r="P47" s="383"/>
      <c r="Q47" s="384"/>
      <c r="R47" s="274" t="str">
        <f>IF(COUNT('様式32第1表(指定1)'!R106)=0,"",'様式32第1表(指定1)'!R106)</f>
        <v/>
      </c>
      <c r="S47" s="164"/>
      <c r="T47" s="275"/>
    </row>
    <row r="48" spans="2:21" ht="27.75" customHeight="1">
      <c r="B48" s="275"/>
      <c r="C48" s="390"/>
      <c r="D48" s="391"/>
      <c r="E48" s="392"/>
      <c r="F48" s="298"/>
      <c r="G48" s="300" t="s">
        <v>256</v>
      </c>
      <c r="H48" s="274" t="str">
        <f>IF(COUNT('様式32第1表(指定1)'!H107)=0,"",'様式32第1表(指定1)'!H107)</f>
        <v/>
      </c>
      <c r="I48" s="274" t="str">
        <f>IF(COUNT('様式32第1表(指定1)'!I107)=0,"",'様式32第1表(指定1)'!I107)</f>
        <v/>
      </c>
      <c r="J48" s="382"/>
      <c r="K48" s="383"/>
      <c r="L48" s="384"/>
      <c r="M48" s="274" t="str">
        <f>IF(COUNT('様式32第1表(指定1)'!M107)=0,"",'様式32第1表(指定1)'!M107)</f>
        <v/>
      </c>
      <c r="N48" s="382"/>
      <c r="O48" s="383"/>
      <c r="P48" s="383"/>
      <c r="Q48" s="384"/>
      <c r="R48" s="274" t="str">
        <f>IF(COUNT('様式32第1表(指定1)'!R107)=0,"",'様式32第1表(指定1)'!R107)</f>
        <v/>
      </c>
      <c r="S48" s="164"/>
      <c r="T48" s="275"/>
    </row>
    <row r="49" spans="2:21" ht="27.75" customHeight="1">
      <c r="B49" s="275"/>
      <c r="C49" s="390"/>
      <c r="D49" s="391"/>
      <c r="E49" s="392"/>
      <c r="F49" s="287" t="s">
        <v>257</v>
      </c>
      <c r="G49" s="291"/>
      <c r="H49" s="274" t="str">
        <f>IF(COUNT('様式32第1表(指定1)'!H108)=0,"",'様式32第1表(指定1)'!H108)</f>
        <v/>
      </c>
      <c r="I49" s="274" t="str">
        <f>IF(COUNT('様式32第1表(指定1)'!I108)=0,"",'様式32第1表(指定1)'!I108)</f>
        <v/>
      </c>
      <c r="J49" s="382"/>
      <c r="K49" s="383"/>
      <c r="L49" s="384"/>
      <c r="M49" s="274" t="str">
        <f>IF(COUNT('様式32第1表(指定1)'!M108)=0,"",'様式32第1表(指定1)'!M108)</f>
        <v/>
      </c>
      <c r="N49" s="382"/>
      <c r="O49" s="383"/>
      <c r="P49" s="383"/>
      <c r="Q49" s="384"/>
      <c r="R49" s="274" t="str">
        <f>IF(COUNT('様式32第1表(指定1)'!R108)=0,"",'様式32第1表(指定1)'!R108)</f>
        <v/>
      </c>
      <c r="S49" s="164"/>
      <c r="T49" s="275"/>
    </row>
    <row r="50" spans="2:21" ht="27.75" customHeight="1">
      <c r="B50" s="275"/>
      <c r="C50" s="393"/>
      <c r="D50" s="394"/>
      <c r="E50" s="395"/>
      <c r="F50" s="287" t="s">
        <v>258</v>
      </c>
      <c r="G50" s="291"/>
      <c r="H50" s="216" t="str">
        <f>IF(COUNT(H32,H35,H42,H43,H49)=0,"",SUM(H32,H35,H42,H43,H49))</f>
        <v/>
      </c>
      <c r="I50" s="216" t="str">
        <f>IF(COUNT(I32,I35,I42,I43,I49)=0,"",SUM(I32,I35,I42,I43,I49))</f>
        <v/>
      </c>
      <c r="J50" s="385"/>
      <c r="K50" s="386"/>
      <c r="L50" s="387"/>
      <c r="M50" s="216" t="str">
        <f>IF(COUNT(M32,M35,M42,M43,M49)=0,"",SUM(M32,M35,M42,M43,M49))</f>
        <v/>
      </c>
      <c r="N50" s="385"/>
      <c r="O50" s="386"/>
      <c r="P50" s="386"/>
      <c r="Q50" s="387"/>
      <c r="R50" s="216" t="str">
        <f>IF(COUNT(R32,R35,R42,R43,R49)=0,"",SUM(R32,R35,R42,R43,R49))</f>
        <v/>
      </c>
      <c r="S50" s="168"/>
      <c r="T50" s="275"/>
      <c r="U50" s="225" t="s">
        <v>414</v>
      </c>
    </row>
    <row r="51" spans="2:21" ht="18" customHeight="1">
      <c r="B51" s="275"/>
      <c r="C51" s="302" t="s">
        <v>260</v>
      </c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</row>
    <row r="52" spans="2:21" ht="18" customHeight="1">
      <c r="B52" s="275"/>
      <c r="C52" s="14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275"/>
      <c r="T52" s="275"/>
    </row>
    <row r="53" spans="2:21" ht="18" customHeight="1">
      <c r="B53" s="275"/>
      <c r="C53" s="14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275"/>
      <c r="T53" s="275"/>
    </row>
    <row r="54" spans="2:21" ht="18" customHeight="1">
      <c r="B54" s="275"/>
      <c r="C54" s="14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275"/>
      <c r="T54" s="275"/>
    </row>
    <row r="55" spans="2:21" ht="18" customHeight="1">
      <c r="B55" s="275"/>
      <c r="C55" s="14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275"/>
      <c r="T55" s="275"/>
    </row>
    <row r="56" spans="2:21" ht="18" customHeight="1">
      <c r="B56" s="275"/>
      <c r="C56" s="14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275"/>
      <c r="T56" s="275"/>
    </row>
    <row r="57" spans="2:21" ht="18" customHeight="1">
      <c r="B57" s="275"/>
      <c r="C57" s="14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275"/>
      <c r="T57" s="275"/>
    </row>
    <row r="58" spans="2:21" ht="18" customHeight="1">
      <c r="B58" s="275"/>
      <c r="C58" s="14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275"/>
      <c r="T58" s="275"/>
    </row>
    <row r="59" spans="2:21" ht="18" customHeight="1">
      <c r="B59" s="275"/>
      <c r="C59" s="14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275"/>
      <c r="T59" s="275"/>
    </row>
    <row r="60" spans="2:21" ht="18" customHeight="1">
      <c r="B60" s="275"/>
      <c r="C60" s="14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75"/>
      <c r="T60" s="275"/>
    </row>
    <row r="61" spans="2:21" ht="18" customHeight="1"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</row>
    <row r="62" spans="2:21" ht="27.75" customHeight="1">
      <c r="B62" s="275"/>
      <c r="C62" s="275" t="s">
        <v>25</v>
      </c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</row>
    <row r="63" spans="2:21" ht="27.75" customHeight="1">
      <c r="B63" s="275"/>
      <c r="C63" s="275" t="s">
        <v>26</v>
      </c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275"/>
      <c r="Q63" s="275"/>
      <c r="R63" s="275"/>
      <c r="S63" s="275"/>
      <c r="T63" s="275"/>
    </row>
    <row r="64" spans="2:21" ht="27.75" customHeight="1">
      <c r="B64" s="275"/>
      <c r="C64" s="278" t="s">
        <v>27</v>
      </c>
      <c r="D64" s="279"/>
      <c r="E64" s="279"/>
      <c r="F64" s="279"/>
      <c r="G64" s="279"/>
      <c r="H64" s="279"/>
      <c r="I64" s="279"/>
      <c r="J64" s="279"/>
      <c r="K64" s="279"/>
      <c r="L64" s="275"/>
      <c r="M64" s="275"/>
      <c r="N64" s="275"/>
      <c r="O64" s="275"/>
      <c r="P64" s="275"/>
      <c r="Q64" s="275"/>
      <c r="R64" s="275"/>
      <c r="S64" s="275"/>
      <c r="T64" s="275"/>
    </row>
    <row r="65" spans="2:21" ht="27.75" customHeight="1">
      <c r="B65" s="275"/>
      <c r="C65" s="280" t="s">
        <v>28</v>
      </c>
      <c r="D65" s="275"/>
      <c r="E65" s="275"/>
      <c r="F65" s="281" t="s">
        <v>373</v>
      </c>
      <c r="G65" s="278" t="s">
        <v>451</v>
      </c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82" t="s">
        <v>29</v>
      </c>
      <c r="S65" s="282"/>
      <c r="T65" s="275"/>
    </row>
    <row r="66" spans="2:21" ht="27.75" customHeight="1">
      <c r="B66" s="275"/>
      <c r="C66" s="348" t="s">
        <v>472</v>
      </c>
      <c r="D66" s="349"/>
      <c r="E66" s="349"/>
      <c r="F66" s="349"/>
      <c r="G66" s="350"/>
      <c r="H66" s="283">
        <f>DATE(様式一覧!$D$3-1,1,1)</f>
        <v>42005</v>
      </c>
      <c r="I66" s="283">
        <f>DATE(様式一覧!$D$3,1,1)</f>
        <v>42370</v>
      </c>
      <c r="J66" s="283">
        <f>DATE(様式一覧!$D$3+1,1,1)</f>
        <v>42736</v>
      </c>
      <c r="K66" s="283">
        <f>DATE(様式一覧!$D$3+2,1,1)</f>
        <v>43101</v>
      </c>
      <c r="L66" s="283">
        <f>DATE(様式一覧!$D$3+3,1,1)</f>
        <v>43466</v>
      </c>
      <c r="M66" s="283">
        <f>DATE(様式一覧!$D$3+4,1,1)</f>
        <v>43831</v>
      </c>
      <c r="N66" s="283">
        <f>DATE(様式一覧!$D$3+5,1,1)</f>
        <v>44197</v>
      </c>
      <c r="O66" s="283">
        <f>DATE(様式一覧!$D$3+6,1,1)</f>
        <v>44562</v>
      </c>
      <c r="P66" s="283">
        <f>DATE(様式一覧!$D$3+7,1,1)</f>
        <v>44927</v>
      </c>
      <c r="Q66" s="283">
        <f>DATE(様式一覧!$D$3+8,1,1)</f>
        <v>45292</v>
      </c>
      <c r="R66" s="283">
        <f>DATE(様式一覧!$D$3+9,1,1)</f>
        <v>45658</v>
      </c>
      <c r="S66" s="284"/>
      <c r="T66" s="275"/>
    </row>
    <row r="67" spans="2:21" ht="27.75" customHeight="1">
      <c r="B67" s="275"/>
      <c r="C67" s="351"/>
      <c r="D67" s="352"/>
      <c r="E67" s="352"/>
      <c r="F67" s="352"/>
      <c r="G67" s="353"/>
      <c r="H67" s="285" t="s">
        <v>30</v>
      </c>
      <c r="I67" s="285"/>
      <c r="J67" s="285"/>
      <c r="K67" s="285"/>
      <c r="L67" s="285"/>
      <c r="M67" s="285"/>
      <c r="N67" s="285"/>
      <c r="O67" s="285"/>
      <c r="P67" s="285"/>
      <c r="Q67" s="285"/>
      <c r="R67" s="285"/>
      <c r="S67" s="286"/>
      <c r="T67" s="275"/>
    </row>
    <row r="68" spans="2:21" ht="27.75" customHeight="1">
      <c r="B68" s="275"/>
      <c r="C68" s="360" t="s">
        <v>0</v>
      </c>
      <c r="D68" s="367" t="s">
        <v>31</v>
      </c>
      <c r="E68" s="287" t="s">
        <v>228</v>
      </c>
      <c r="F68" s="288"/>
      <c r="G68" s="289"/>
      <c r="H68" s="303"/>
      <c r="I68" s="213" t="str">
        <f>IF(COUNT('様式32第3表(指定)'!R100)=0,"",'様式32第3表(指定)'!R100)</f>
        <v/>
      </c>
      <c r="J68" s="303"/>
      <c r="K68" s="303"/>
      <c r="L68" s="303"/>
      <c r="M68" s="303"/>
      <c r="N68" s="303"/>
      <c r="O68" s="303"/>
      <c r="P68" s="303"/>
      <c r="Q68" s="303"/>
      <c r="R68" s="303"/>
      <c r="S68" s="164"/>
      <c r="T68" s="275"/>
      <c r="U68" s="225" t="s">
        <v>558</v>
      </c>
    </row>
    <row r="69" spans="2:21" ht="27.75" customHeight="1">
      <c r="B69" s="275"/>
      <c r="C69" s="361"/>
      <c r="D69" s="368"/>
      <c r="E69" s="287" t="s">
        <v>227</v>
      </c>
      <c r="F69" s="288"/>
      <c r="G69" s="289"/>
      <c r="H69" s="303"/>
      <c r="I69" s="213" t="str">
        <f>IF(COUNT('様式32第3表(指定)'!R102)=0,"",'様式32第3表(指定)'!R102)</f>
        <v/>
      </c>
      <c r="J69" s="303"/>
      <c r="K69" s="303"/>
      <c r="L69" s="303"/>
      <c r="M69" s="303"/>
      <c r="N69" s="303"/>
      <c r="O69" s="303"/>
      <c r="P69" s="303"/>
      <c r="Q69" s="303"/>
      <c r="R69" s="303"/>
      <c r="S69" s="164"/>
      <c r="T69" s="275"/>
      <c r="U69" s="225" t="s">
        <v>558</v>
      </c>
    </row>
    <row r="70" spans="2:21" ht="27.75" customHeight="1">
      <c r="B70" s="275"/>
      <c r="C70" s="361"/>
      <c r="D70" s="368"/>
      <c r="E70" s="287" t="s">
        <v>226</v>
      </c>
      <c r="F70" s="288"/>
      <c r="G70" s="289"/>
      <c r="H70" s="303"/>
      <c r="I70" s="213" t="str">
        <f>IF(COUNT('様式32第3表(指定)'!R104)=0,"",'様式32第3表(指定)'!R104)</f>
        <v/>
      </c>
      <c r="J70" s="303"/>
      <c r="K70" s="303"/>
      <c r="L70" s="303"/>
      <c r="M70" s="303"/>
      <c r="N70" s="303"/>
      <c r="O70" s="303"/>
      <c r="P70" s="303"/>
      <c r="Q70" s="303"/>
      <c r="R70" s="303"/>
      <c r="S70" s="164"/>
      <c r="T70" s="275"/>
      <c r="U70" s="225" t="s">
        <v>558</v>
      </c>
    </row>
    <row r="71" spans="2:21" ht="27.75" customHeight="1">
      <c r="B71" s="275"/>
      <c r="C71" s="361"/>
      <c r="D71" s="368"/>
      <c r="E71" s="287" t="s">
        <v>225</v>
      </c>
      <c r="F71" s="288"/>
      <c r="G71" s="289"/>
      <c r="H71" s="303"/>
      <c r="I71" s="213" t="str">
        <f>IF(COUNT('様式32第3表(指定)'!R106)=0,"",'様式32第3表(指定)'!R106)</f>
        <v/>
      </c>
      <c r="J71" s="303"/>
      <c r="K71" s="303"/>
      <c r="L71" s="303"/>
      <c r="M71" s="303"/>
      <c r="N71" s="303"/>
      <c r="O71" s="303"/>
      <c r="P71" s="303"/>
      <c r="Q71" s="303"/>
      <c r="R71" s="303"/>
      <c r="S71" s="164"/>
      <c r="T71" s="275"/>
      <c r="U71" s="225" t="s">
        <v>558</v>
      </c>
    </row>
    <row r="72" spans="2:21" ht="27.75" customHeight="1">
      <c r="B72" s="275"/>
      <c r="C72" s="361"/>
      <c r="D72" s="369"/>
      <c r="E72" s="287" t="s">
        <v>229</v>
      </c>
      <c r="F72" s="288"/>
      <c r="G72" s="289"/>
      <c r="H72" s="213" t="str">
        <f>IF(COUNT(H68:H71)=0,"",SUM(H68:H71))</f>
        <v/>
      </c>
      <c r="I72" s="213" t="str">
        <f t="shared" ref="I72:R72" si="3">IF(COUNT(I68:I71)=0,"",SUM(I68:I71))</f>
        <v/>
      </c>
      <c r="J72" s="213" t="str">
        <f t="shared" si="3"/>
        <v/>
      </c>
      <c r="K72" s="213" t="str">
        <f t="shared" si="3"/>
        <v/>
      </c>
      <c r="L72" s="213" t="str">
        <f t="shared" si="3"/>
        <v/>
      </c>
      <c r="M72" s="213" t="str">
        <f t="shared" si="3"/>
        <v/>
      </c>
      <c r="N72" s="213" t="str">
        <f t="shared" si="3"/>
        <v/>
      </c>
      <c r="O72" s="213" t="str">
        <f t="shared" si="3"/>
        <v/>
      </c>
      <c r="P72" s="213" t="str">
        <f t="shared" si="3"/>
        <v/>
      </c>
      <c r="Q72" s="213" t="str">
        <f t="shared" si="3"/>
        <v/>
      </c>
      <c r="R72" s="213" t="str">
        <f t="shared" si="3"/>
        <v/>
      </c>
      <c r="S72" s="165"/>
      <c r="T72" s="275"/>
      <c r="U72" s="225" t="s">
        <v>414</v>
      </c>
    </row>
    <row r="73" spans="2:21" ht="27.75" customHeight="1">
      <c r="B73" s="275"/>
      <c r="C73" s="361"/>
      <c r="D73" s="360" t="s">
        <v>1</v>
      </c>
      <c r="E73" s="287" t="s">
        <v>230</v>
      </c>
      <c r="F73" s="290"/>
      <c r="G73" s="291"/>
      <c r="H73" s="303"/>
      <c r="I73" s="213" t="str">
        <f>'様式第32第8表(指定２)_受電'!H66</f>
        <v/>
      </c>
      <c r="J73" s="213" t="str">
        <f>'様式第32第8表(指定２)_受電'!I66</f>
        <v/>
      </c>
      <c r="K73" s="213" t="str">
        <f>'様式第32第8表(指定２)_受電'!J66</f>
        <v/>
      </c>
      <c r="L73" s="213" t="str">
        <f>'様式第32第8表(指定２)_受電'!K66</f>
        <v/>
      </c>
      <c r="M73" s="213" t="str">
        <f>'様式第32第8表(指定２)_受電'!L66</f>
        <v/>
      </c>
      <c r="N73" s="213" t="str">
        <f>'様式第32第8表(指定２)_受電'!M66</f>
        <v/>
      </c>
      <c r="O73" s="213" t="str">
        <f>'様式第32第8表(指定２)_受電'!N66</f>
        <v/>
      </c>
      <c r="P73" s="213" t="str">
        <f>'様式第32第8表(指定２)_受電'!O66</f>
        <v/>
      </c>
      <c r="Q73" s="213" t="str">
        <f>'様式第32第8表(指定２)_受電'!P66</f>
        <v/>
      </c>
      <c r="R73" s="213" t="str">
        <f>'様式第32第8表(指定２)_受電'!Q66</f>
        <v/>
      </c>
      <c r="S73" s="164"/>
      <c r="T73" s="275"/>
      <c r="U73" s="225" t="s">
        <v>471</v>
      </c>
    </row>
    <row r="74" spans="2:21" ht="27.75" customHeight="1">
      <c r="B74" s="275"/>
      <c r="C74" s="361"/>
      <c r="D74" s="361"/>
      <c r="E74" s="287" t="s">
        <v>232</v>
      </c>
      <c r="F74" s="290"/>
      <c r="G74" s="291"/>
      <c r="H74" s="303"/>
      <c r="I74" s="213" t="str">
        <f>'様式第32第8表(指定２)_受電'!H74</f>
        <v/>
      </c>
      <c r="J74" s="213" t="str">
        <f>'様式第32第8表(指定２)_受電'!I74</f>
        <v/>
      </c>
      <c r="K74" s="213" t="str">
        <f>'様式第32第8表(指定２)_受電'!J74</f>
        <v/>
      </c>
      <c r="L74" s="213" t="str">
        <f>'様式第32第8表(指定２)_受電'!K74</f>
        <v/>
      </c>
      <c r="M74" s="213" t="str">
        <f>'様式第32第8表(指定２)_受電'!L74</f>
        <v/>
      </c>
      <c r="N74" s="213" t="str">
        <f>'様式第32第8表(指定２)_受電'!M74</f>
        <v/>
      </c>
      <c r="O74" s="213" t="str">
        <f>'様式第32第8表(指定２)_受電'!N74</f>
        <v/>
      </c>
      <c r="P74" s="213" t="str">
        <f>'様式第32第8表(指定２)_受電'!O74</f>
        <v/>
      </c>
      <c r="Q74" s="213" t="str">
        <f>'様式第32第8表(指定２)_受電'!P74</f>
        <v/>
      </c>
      <c r="R74" s="213" t="str">
        <f>'様式第32第8表(指定２)_受電'!Q74</f>
        <v/>
      </c>
      <c r="S74" s="164"/>
      <c r="T74" s="275"/>
      <c r="U74" s="225" t="s">
        <v>471</v>
      </c>
    </row>
    <row r="75" spans="2:21" ht="27.75" customHeight="1">
      <c r="B75" s="275"/>
      <c r="C75" s="361"/>
      <c r="D75" s="361"/>
      <c r="E75" s="287" t="s">
        <v>231</v>
      </c>
      <c r="F75" s="290"/>
      <c r="G75" s="291"/>
      <c r="H75" s="303"/>
      <c r="I75" s="213" t="str">
        <f>'様式第32第8表(指定２)_受電'!H82</f>
        <v/>
      </c>
      <c r="J75" s="213" t="str">
        <f>'様式第32第8表(指定２)_受電'!I82</f>
        <v/>
      </c>
      <c r="K75" s="213" t="str">
        <f>'様式第32第8表(指定２)_受電'!J82</f>
        <v/>
      </c>
      <c r="L75" s="213" t="str">
        <f>'様式第32第8表(指定２)_受電'!K82</f>
        <v/>
      </c>
      <c r="M75" s="213" t="str">
        <f>'様式第32第8表(指定２)_受電'!L82</f>
        <v/>
      </c>
      <c r="N75" s="213" t="str">
        <f>'様式第32第8表(指定２)_受電'!M82</f>
        <v/>
      </c>
      <c r="O75" s="213" t="str">
        <f>'様式第32第8表(指定２)_受電'!N82</f>
        <v/>
      </c>
      <c r="P75" s="213" t="str">
        <f>'様式第32第8表(指定２)_受電'!O82</f>
        <v/>
      </c>
      <c r="Q75" s="213" t="str">
        <f>'様式第32第8表(指定２)_受電'!P82</f>
        <v/>
      </c>
      <c r="R75" s="213" t="str">
        <f>'様式第32第8表(指定２)_受電'!Q82</f>
        <v/>
      </c>
      <c r="S75" s="164"/>
      <c r="T75" s="275"/>
      <c r="U75" s="225" t="s">
        <v>471</v>
      </c>
    </row>
    <row r="76" spans="2:21" ht="27.75" customHeight="1">
      <c r="B76" s="275"/>
      <c r="C76" s="361"/>
      <c r="D76" s="361"/>
      <c r="E76" s="363" t="s">
        <v>233</v>
      </c>
      <c r="F76" s="364"/>
      <c r="G76" s="291" t="s">
        <v>234</v>
      </c>
      <c r="H76" s="303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164"/>
      <c r="T76" s="275"/>
    </row>
    <row r="77" spans="2:21" ht="27.75" customHeight="1">
      <c r="B77" s="275"/>
      <c r="C77" s="361"/>
      <c r="D77" s="362"/>
      <c r="E77" s="365"/>
      <c r="F77" s="366"/>
      <c r="G77" s="291" t="s">
        <v>233</v>
      </c>
      <c r="H77" s="303"/>
      <c r="I77" s="213" t="str">
        <f>'様式第32第8表(指定２)_受電'!H90</f>
        <v/>
      </c>
      <c r="J77" s="213" t="str">
        <f>'様式第32第8表(指定２)_受電'!I90</f>
        <v/>
      </c>
      <c r="K77" s="213" t="str">
        <f>'様式第32第8表(指定２)_受電'!J90</f>
        <v/>
      </c>
      <c r="L77" s="213" t="str">
        <f>'様式第32第8表(指定２)_受電'!K90</f>
        <v/>
      </c>
      <c r="M77" s="213" t="str">
        <f>'様式第32第8表(指定２)_受電'!L90</f>
        <v/>
      </c>
      <c r="N77" s="213" t="str">
        <f>'様式第32第8表(指定２)_受電'!M90</f>
        <v/>
      </c>
      <c r="O77" s="213" t="str">
        <f>'様式第32第8表(指定２)_受電'!N90</f>
        <v/>
      </c>
      <c r="P77" s="213" t="str">
        <f>'様式第32第8表(指定２)_受電'!O90</f>
        <v/>
      </c>
      <c r="Q77" s="213" t="str">
        <f>'様式第32第8表(指定２)_受電'!P90</f>
        <v/>
      </c>
      <c r="R77" s="213" t="str">
        <f>'様式第32第8表(指定２)_受電'!Q90</f>
        <v/>
      </c>
      <c r="S77" s="164"/>
      <c r="T77" s="275"/>
      <c r="U77" s="225" t="s">
        <v>471</v>
      </c>
    </row>
    <row r="78" spans="2:21" ht="27.75" customHeight="1">
      <c r="B78" s="275"/>
      <c r="C78" s="361"/>
      <c r="D78" s="287" t="s">
        <v>235</v>
      </c>
      <c r="E78" s="290"/>
      <c r="F78" s="290"/>
      <c r="G78" s="291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164"/>
      <c r="T78" s="275"/>
    </row>
    <row r="79" spans="2:21" ht="27.75" customHeight="1">
      <c r="B79" s="275"/>
      <c r="C79" s="361"/>
      <c r="D79" s="287" t="s">
        <v>229</v>
      </c>
      <c r="E79" s="290"/>
      <c r="F79" s="290"/>
      <c r="G79" s="290"/>
      <c r="H79" s="262" t="str">
        <f>IF(COUNT(H72:H78)=0,"",SUM(H72:H78))</f>
        <v/>
      </c>
      <c r="I79" s="262" t="str">
        <f t="shared" ref="I79:R79" si="4">IF(COUNT(I72:I78)=0,"",SUM(I72:I78))</f>
        <v/>
      </c>
      <c r="J79" s="262" t="str">
        <f t="shared" si="4"/>
        <v/>
      </c>
      <c r="K79" s="262" t="str">
        <f t="shared" si="4"/>
        <v/>
      </c>
      <c r="L79" s="262" t="str">
        <f t="shared" si="4"/>
        <v/>
      </c>
      <c r="M79" s="262" t="str">
        <f t="shared" si="4"/>
        <v/>
      </c>
      <c r="N79" s="262" t="str">
        <f t="shared" si="4"/>
        <v/>
      </c>
      <c r="O79" s="262" t="str">
        <f t="shared" si="4"/>
        <v/>
      </c>
      <c r="P79" s="262" t="str">
        <f t="shared" si="4"/>
        <v/>
      </c>
      <c r="Q79" s="262" t="str">
        <f t="shared" si="4"/>
        <v/>
      </c>
      <c r="R79" s="262" t="str">
        <f t="shared" si="4"/>
        <v/>
      </c>
      <c r="S79" s="218"/>
      <c r="T79" s="275"/>
      <c r="U79" s="225" t="s">
        <v>414</v>
      </c>
    </row>
    <row r="80" spans="2:21" ht="27.75" customHeight="1">
      <c r="B80" s="275"/>
      <c r="C80" s="361"/>
      <c r="D80" s="287" t="s">
        <v>236</v>
      </c>
      <c r="E80" s="290"/>
      <c r="F80" s="290"/>
      <c r="G80" s="291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165"/>
      <c r="T80" s="275"/>
    </row>
    <row r="81" spans="2:21" ht="27.75" customHeight="1">
      <c r="B81" s="275"/>
      <c r="C81" s="361"/>
      <c r="D81" s="287" t="s">
        <v>237</v>
      </c>
      <c r="E81" s="290"/>
      <c r="F81" s="290"/>
      <c r="G81" s="291"/>
      <c r="H81" s="262" t="str">
        <f t="shared" ref="H81" si="5">IF(COUNT(H79)=0,"",IF(COUNT(H83)=0,H79,H79-H83))</f>
        <v/>
      </c>
      <c r="I81" s="262" t="str">
        <f t="shared" ref="I81:R81" si="6">IF(COUNT(I79)=0,"",IF(COUNT(I83)=0,I79,I79-I83))</f>
        <v/>
      </c>
      <c r="J81" s="262" t="str">
        <f t="shared" si="6"/>
        <v/>
      </c>
      <c r="K81" s="262" t="str">
        <f t="shared" si="6"/>
        <v/>
      </c>
      <c r="L81" s="262" t="str">
        <f t="shared" si="6"/>
        <v/>
      </c>
      <c r="M81" s="262" t="str">
        <f t="shared" si="6"/>
        <v/>
      </c>
      <c r="N81" s="262" t="str">
        <f t="shared" si="6"/>
        <v/>
      </c>
      <c r="O81" s="262" t="str">
        <f t="shared" si="6"/>
        <v/>
      </c>
      <c r="P81" s="262" t="str">
        <f t="shared" si="6"/>
        <v/>
      </c>
      <c r="Q81" s="262" t="str">
        <f t="shared" si="6"/>
        <v/>
      </c>
      <c r="R81" s="262" t="str">
        <f t="shared" si="6"/>
        <v/>
      </c>
      <c r="S81" s="165"/>
      <c r="T81" s="275"/>
      <c r="U81" s="225" t="s">
        <v>414</v>
      </c>
    </row>
    <row r="82" spans="2:21" ht="27.75" customHeight="1">
      <c r="B82" s="275"/>
      <c r="C82" s="362"/>
      <c r="D82" s="330" t="s">
        <v>238</v>
      </c>
      <c r="E82" s="293"/>
      <c r="F82" s="293"/>
      <c r="G82" s="331"/>
      <c r="H82" s="303"/>
      <c r="I82" s="213" t="str">
        <f>IF(COUNT('様式32第3表(指定)'!R118)=0,"",'様式32第3表(指定)'!R118)</f>
        <v/>
      </c>
      <c r="J82" s="303"/>
      <c r="K82" s="303"/>
      <c r="L82" s="303"/>
      <c r="M82" s="303"/>
      <c r="N82" s="303"/>
      <c r="O82" s="303"/>
      <c r="P82" s="303"/>
      <c r="Q82" s="303"/>
      <c r="R82" s="303"/>
      <c r="S82" s="165"/>
      <c r="T82" s="275"/>
      <c r="U82" s="225" t="s">
        <v>558</v>
      </c>
    </row>
    <row r="83" spans="2:21" ht="27.75" customHeight="1">
      <c r="B83" s="275"/>
      <c r="C83" s="287" t="s">
        <v>239</v>
      </c>
      <c r="D83" s="290"/>
      <c r="E83" s="290"/>
      <c r="F83" s="290"/>
      <c r="G83" s="291"/>
      <c r="H83" s="345"/>
      <c r="I83" s="263" t="str">
        <f>'様式第32第8表(指定２)_送電'!H92</f>
        <v/>
      </c>
      <c r="J83" s="263" t="str">
        <f>'様式第32第8表(指定２)_送電'!I92</f>
        <v/>
      </c>
      <c r="K83" s="263" t="str">
        <f>'様式第32第8表(指定２)_送電'!J92</f>
        <v/>
      </c>
      <c r="L83" s="263" t="str">
        <f>'様式第32第8表(指定２)_送電'!K92</f>
        <v/>
      </c>
      <c r="M83" s="263" t="str">
        <f>'様式第32第8表(指定２)_送電'!L92</f>
        <v/>
      </c>
      <c r="N83" s="263" t="str">
        <f>'様式第32第8表(指定２)_送電'!M92</f>
        <v/>
      </c>
      <c r="O83" s="263" t="str">
        <f>'様式第32第8表(指定２)_送電'!N92</f>
        <v/>
      </c>
      <c r="P83" s="263" t="str">
        <f>'様式第32第8表(指定２)_送電'!O92</f>
        <v/>
      </c>
      <c r="Q83" s="263" t="str">
        <f>'様式第32第8表(指定２)_送電'!P92</f>
        <v/>
      </c>
      <c r="R83" s="263" t="str">
        <f>'様式第32第8表(指定２)_送電'!Q92</f>
        <v/>
      </c>
      <c r="S83" s="164"/>
      <c r="T83" s="275"/>
      <c r="U83" s="225" t="s">
        <v>471</v>
      </c>
    </row>
    <row r="84" spans="2:21" ht="27.75" customHeight="1">
      <c r="B84" s="275"/>
      <c r="C84" s="354" t="s">
        <v>33</v>
      </c>
      <c r="D84" s="355"/>
      <c r="E84" s="355"/>
      <c r="F84" s="356"/>
      <c r="G84" s="291" t="s">
        <v>231</v>
      </c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164"/>
      <c r="T84" s="275"/>
    </row>
    <row r="85" spans="2:21" ht="27.75" customHeight="1">
      <c r="B85" s="275"/>
      <c r="C85" s="357"/>
      <c r="D85" s="358"/>
      <c r="E85" s="358"/>
      <c r="F85" s="359"/>
      <c r="G85" s="291" t="s">
        <v>232</v>
      </c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164"/>
      <c r="T85" s="275"/>
    </row>
    <row r="86" spans="2:21" ht="27.75" customHeight="1">
      <c r="B86" s="275"/>
      <c r="C86" s="287" t="s">
        <v>240</v>
      </c>
      <c r="D86" s="290"/>
      <c r="E86" s="290"/>
      <c r="F86" s="290"/>
      <c r="G86" s="290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18"/>
      <c r="T86" s="275"/>
      <c r="U86" s="225"/>
    </row>
    <row r="87" spans="2:21" ht="27.75" customHeight="1">
      <c r="B87" s="275"/>
      <c r="C87" s="330" t="s">
        <v>241</v>
      </c>
      <c r="D87" s="293"/>
      <c r="E87" s="293"/>
      <c r="F87" s="293"/>
      <c r="G87" s="331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169"/>
      <c r="T87" s="275"/>
      <c r="U87" s="225"/>
    </row>
    <row r="88" spans="2:21" ht="27.75" customHeight="1">
      <c r="B88" s="275"/>
      <c r="C88" s="295" t="s">
        <v>34</v>
      </c>
      <c r="D88" s="296"/>
      <c r="E88" s="296"/>
      <c r="F88" s="296"/>
      <c r="G88" s="333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170"/>
      <c r="T88" s="275"/>
      <c r="U88" s="225"/>
    </row>
    <row r="89" spans="2:21" ht="27.75" customHeight="1">
      <c r="B89" s="275"/>
      <c r="C89" s="287" t="s">
        <v>242</v>
      </c>
      <c r="D89" s="290"/>
      <c r="E89" s="290"/>
      <c r="F89" s="290"/>
      <c r="G89" s="291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165"/>
      <c r="T89" s="275"/>
    </row>
    <row r="90" spans="2:21" ht="27.75" customHeight="1">
      <c r="B90" s="275"/>
      <c r="C90" s="287" t="s">
        <v>243</v>
      </c>
      <c r="D90" s="290"/>
      <c r="E90" s="290"/>
      <c r="F90" s="290"/>
      <c r="G90" s="291"/>
      <c r="H90" s="215"/>
      <c r="I90" s="215"/>
      <c r="J90" s="215"/>
      <c r="K90" s="215"/>
      <c r="L90" s="215"/>
      <c r="M90" s="215"/>
      <c r="N90" s="215"/>
      <c r="O90" s="215"/>
      <c r="P90" s="215"/>
      <c r="Q90" s="215"/>
      <c r="R90" s="215"/>
      <c r="S90" s="166"/>
      <c r="T90" s="275"/>
    </row>
    <row r="91" spans="2:21" ht="27.75" customHeight="1">
      <c r="B91" s="275"/>
      <c r="C91" s="370" t="s">
        <v>259</v>
      </c>
      <c r="D91" s="371"/>
      <c r="E91" s="372"/>
      <c r="F91" s="298" t="s">
        <v>244</v>
      </c>
      <c r="G91" s="299"/>
      <c r="H91" s="216" t="str">
        <f>IF(COUNT(H92:H93)=0,"",SUM(H92:H93))</f>
        <v/>
      </c>
      <c r="I91" s="216" t="str">
        <f>IF(COUNT(I92:I93)=0,"",SUM(I92:I93))</f>
        <v/>
      </c>
      <c r="J91" s="379"/>
      <c r="K91" s="380"/>
      <c r="L91" s="381"/>
      <c r="M91" s="216" t="str">
        <f>IF(COUNT(M92:M93)=0,"",SUM(M92:M93))</f>
        <v/>
      </c>
      <c r="N91" s="379"/>
      <c r="O91" s="380"/>
      <c r="P91" s="380"/>
      <c r="Q91" s="381"/>
      <c r="R91" s="216" t="str">
        <f>IF(COUNT(R92:R93)=0,"",SUM(R92:R93))</f>
        <v/>
      </c>
      <c r="S91" s="168"/>
      <c r="T91" s="275"/>
      <c r="U91" s="225" t="s">
        <v>414</v>
      </c>
    </row>
    <row r="92" spans="2:21" ht="27.75" customHeight="1">
      <c r="B92" s="275"/>
      <c r="C92" s="373"/>
      <c r="D92" s="374"/>
      <c r="E92" s="375"/>
      <c r="F92" s="298"/>
      <c r="G92" s="300" t="s">
        <v>245</v>
      </c>
      <c r="H92" s="274" t="str">
        <f>IF(COUNT('様式32第1表(指定1)'!H151)=0,"",'様式32第1表(指定1)'!H151)</f>
        <v/>
      </c>
      <c r="I92" s="274" t="str">
        <f>IF(COUNT('様式32第1表(指定1)'!I151)=0,"",'様式32第1表(指定1)'!I151)</f>
        <v/>
      </c>
      <c r="J92" s="382"/>
      <c r="K92" s="383"/>
      <c r="L92" s="384"/>
      <c r="M92" s="274" t="str">
        <f>IF(COUNT('様式32第1表(指定1)'!M151)=0,"",'様式32第1表(指定1)'!M151)</f>
        <v/>
      </c>
      <c r="N92" s="382"/>
      <c r="O92" s="383"/>
      <c r="P92" s="383"/>
      <c r="Q92" s="384"/>
      <c r="R92" s="274" t="str">
        <f>IF(COUNT('様式32第1表(指定1)'!R151)=0,"",'様式32第1表(指定1)'!R151)</f>
        <v/>
      </c>
      <c r="S92" s="164"/>
      <c r="T92" s="275"/>
    </row>
    <row r="93" spans="2:21" ht="27.75" customHeight="1">
      <c r="B93" s="275"/>
      <c r="C93" s="373"/>
      <c r="D93" s="374"/>
      <c r="E93" s="375"/>
      <c r="F93" s="332"/>
      <c r="G93" s="300" t="s">
        <v>246</v>
      </c>
      <c r="H93" s="274" t="str">
        <f>IF(COUNT('様式32第1表(指定1)'!H152)=0,"",'様式32第1表(指定1)'!H152)</f>
        <v/>
      </c>
      <c r="I93" s="274" t="str">
        <f>IF(COUNT('様式32第1表(指定1)'!I152)=0,"",'様式32第1表(指定1)'!I152)</f>
        <v/>
      </c>
      <c r="J93" s="382"/>
      <c r="K93" s="383"/>
      <c r="L93" s="384"/>
      <c r="M93" s="274" t="str">
        <f>IF(COUNT('様式32第1表(指定1)'!M152)=0,"",'様式32第1表(指定1)'!M152)</f>
        <v/>
      </c>
      <c r="N93" s="382"/>
      <c r="O93" s="383"/>
      <c r="P93" s="383"/>
      <c r="Q93" s="384"/>
      <c r="R93" s="274" t="str">
        <f>IF(COUNT('様式32第1表(指定1)'!R152)=0,"",'様式32第1表(指定1)'!R152)</f>
        <v/>
      </c>
      <c r="S93" s="164"/>
      <c r="T93" s="275"/>
    </row>
    <row r="94" spans="2:21" ht="27.75" customHeight="1">
      <c r="B94" s="275"/>
      <c r="C94" s="373"/>
      <c r="D94" s="374"/>
      <c r="E94" s="375"/>
      <c r="F94" s="298" t="s">
        <v>247</v>
      </c>
      <c r="G94" s="299"/>
      <c r="H94" s="216" t="str">
        <f>IF(COUNT(H95:H100)=0,"",SUM(H95:H100))</f>
        <v/>
      </c>
      <c r="I94" s="216" t="str">
        <f>IF(COUNT(I95:I100)=0,"",SUM(I95:I100))</f>
        <v/>
      </c>
      <c r="J94" s="382"/>
      <c r="K94" s="383"/>
      <c r="L94" s="384"/>
      <c r="M94" s="216" t="str">
        <f>IF(COUNT(M95:M100)=0,"",SUM(M95:M100))</f>
        <v/>
      </c>
      <c r="N94" s="382"/>
      <c r="O94" s="383"/>
      <c r="P94" s="383"/>
      <c r="Q94" s="384"/>
      <c r="R94" s="216" t="str">
        <f>IF(COUNT(R95:R100)=0,"",SUM(R95:R100))</f>
        <v/>
      </c>
      <c r="S94" s="168"/>
      <c r="T94" s="275"/>
      <c r="U94" s="225" t="s">
        <v>414</v>
      </c>
    </row>
    <row r="95" spans="2:21" ht="27.75" customHeight="1">
      <c r="B95" s="275"/>
      <c r="C95" s="373"/>
      <c r="D95" s="374"/>
      <c r="E95" s="375"/>
      <c r="F95" s="298"/>
      <c r="G95" s="300" t="s">
        <v>248</v>
      </c>
      <c r="H95" s="274" t="str">
        <f>IF(COUNT('様式32第1表(指定1)'!H154)=0,"",'様式32第1表(指定1)'!H154)</f>
        <v/>
      </c>
      <c r="I95" s="274" t="str">
        <f>IF(COUNT('様式32第1表(指定1)'!I154)=0,"",'様式32第1表(指定1)'!I154)</f>
        <v/>
      </c>
      <c r="J95" s="382"/>
      <c r="K95" s="383"/>
      <c r="L95" s="384"/>
      <c r="M95" s="274" t="str">
        <f>IF(COUNT('様式32第1表(指定1)'!M154)=0,"",'様式32第1表(指定1)'!M154)</f>
        <v/>
      </c>
      <c r="N95" s="382"/>
      <c r="O95" s="383"/>
      <c r="P95" s="383"/>
      <c r="Q95" s="384"/>
      <c r="R95" s="274" t="str">
        <f>IF(COUNT('様式32第1表(指定1)'!R154)=0,"",'様式32第1表(指定1)'!R154)</f>
        <v/>
      </c>
      <c r="S95" s="164"/>
      <c r="T95" s="275"/>
    </row>
    <row r="96" spans="2:21" ht="27.75" customHeight="1">
      <c r="B96" s="275"/>
      <c r="C96" s="373"/>
      <c r="D96" s="374"/>
      <c r="E96" s="375"/>
      <c r="F96" s="298"/>
      <c r="G96" s="300" t="s">
        <v>249</v>
      </c>
      <c r="H96" s="274" t="str">
        <f>IF(COUNT('様式32第1表(指定1)'!H155)=0,"",'様式32第1表(指定1)'!H155)</f>
        <v/>
      </c>
      <c r="I96" s="274" t="str">
        <f>IF(COUNT('様式32第1表(指定1)'!I155)=0,"",'様式32第1表(指定1)'!I155)</f>
        <v/>
      </c>
      <c r="J96" s="382"/>
      <c r="K96" s="383"/>
      <c r="L96" s="384"/>
      <c r="M96" s="274" t="str">
        <f>IF(COUNT('様式32第1表(指定1)'!M155)=0,"",'様式32第1表(指定1)'!M155)</f>
        <v/>
      </c>
      <c r="N96" s="382"/>
      <c r="O96" s="383"/>
      <c r="P96" s="383"/>
      <c r="Q96" s="384"/>
      <c r="R96" s="274" t="str">
        <f>IF(COUNT('様式32第1表(指定1)'!R155)=0,"",'様式32第1表(指定1)'!R155)</f>
        <v/>
      </c>
      <c r="S96" s="164"/>
      <c r="T96" s="275"/>
    </row>
    <row r="97" spans="2:21" ht="27.75" customHeight="1">
      <c r="B97" s="275"/>
      <c r="C97" s="373"/>
      <c r="D97" s="374"/>
      <c r="E97" s="375"/>
      <c r="F97" s="298"/>
      <c r="G97" s="300" t="s">
        <v>250</v>
      </c>
      <c r="H97" s="274" t="str">
        <f>IF(COUNT('様式32第1表(指定1)'!H156)=0,"",'様式32第1表(指定1)'!H156)</f>
        <v/>
      </c>
      <c r="I97" s="274" t="str">
        <f>IF(COUNT('様式32第1表(指定1)'!I156)=0,"",'様式32第1表(指定1)'!I156)</f>
        <v/>
      </c>
      <c r="J97" s="382"/>
      <c r="K97" s="383"/>
      <c r="L97" s="384"/>
      <c r="M97" s="274" t="str">
        <f>IF(COUNT('様式32第1表(指定1)'!M156)=0,"",'様式32第1表(指定1)'!M156)</f>
        <v/>
      </c>
      <c r="N97" s="382"/>
      <c r="O97" s="383"/>
      <c r="P97" s="383"/>
      <c r="Q97" s="384"/>
      <c r="R97" s="274" t="str">
        <f>IF(COUNT('様式32第1表(指定1)'!R156)=0,"",'様式32第1表(指定1)'!R156)</f>
        <v/>
      </c>
      <c r="S97" s="164"/>
      <c r="T97" s="275"/>
    </row>
    <row r="98" spans="2:21" ht="27.75" customHeight="1">
      <c r="B98" s="275"/>
      <c r="C98" s="373"/>
      <c r="D98" s="374"/>
      <c r="E98" s="375"/>
      <c r="F98" s="298"/>
      <c r="G98" s="300" t="s">
        <v>251</v>
      </c>
      <c r="H98" s="274" t="str">
        <f>IF(COUNT('様式32第1表(指定1)'!H157)=0,"",'様式32第1表(指定1)'!H157)</f>
        <v/>
      </c>
      <c r="I98" s="274" t="str">
        <f>IF(COUNT('様式32第1表(指定1)'!I157)=0,"",'様式32第1表(指定1)'!I157)</f>
        <v/>
      </c>
      <c r="J98" s="382"/>
      <c r="K98" s="383"/>
      <c r="L98" s="384"/>
      <c r="M98" s="274" t="str">
        <f>IF(COUNT('様式32第1表(指定1)'!M157)=0,"",'様式32第1表(指定1)'!M157)</f>
        <v/>
      </c>
      <c r="N98" s="382"/>
      <c r="O98" s="383"/>
      <c r="P98" s="383"/>
      <c r="Q98" s="384"/>
      <c r="R98" s="274" t="str">
        <f>IF(COUNT('様式32第1表(指定1)'!R157)=0,"",'様式32第1表(指定1)'!R157)</f>
        <v/>
      </c>
      <c r="S98" s="164"/>
      <c r="T98" s="275"/>
    </row>
    <row r="99" spans="2:21" ht="27.75" customHeight="1">
      <c r="B99" s="275"/>
      <c r="C99" s="373"/>
      <c r="D99" s="374"/>
      <c r="E99" s="375"/>
      <c r="F99" s="298"/>
      <c r="G99" s="300" t="s">
        <v>2</v>
      </c>
      <c r="H99" s="274" t="str">
        <f>IF(COUNT('様式32第1表(指定1)'!H158)=0,"",'様式32第1表(指定1)'!H158)</f>
        <v/>
      </c>
      <c r="I99" s="274" t="str">
        <f>IF(COUNT('様式32第1表(指定1)'!I158)=0,"",'様式32第1表(指定1)'!I158)</f>
        <v/>
      </c>
      <c r="J99" s="382"/>
      <c r="K99" s="383"/>
      <c r="L99" s="384"/>
      <c r="M99" s="274" t="str">
        <f>IF(COUNT('様式32第1表(指定1)'!M158)=0,"",'様式32第1表(指定1)'!M158)</f>
        <v/>
      </c>
      <c r="N99" s="382"/>
      <c r="O99" s="383"/>
      <c r="P99" s="383"/>
      <c r="Q99" s="384"/>
      <c r="R99" s="274" t="str">
        <f>IF(COUNT('様式32第1表(指定1)'!R158)=0,"",'様式32第1表(指定1)'!R158)</f>
        <v/>
      </c>
      <c r="S99" s="164"/>
      <c r="T99" s="275"/>
    </row>
    <row r="100" spans="2:21" ht="27.75" customHeight="1">
      <c r="B100" s="275"/>
      <c r="C100" s="373"/>
      <c r="D100" s="374"/>
      <c r="E100" s="375"/>
      <c r="F100" s="298"/>
      <c r="G100" s="300" t="s">
        <v>35</v>
      </c>
      <c r="H100" s="274" t="str">
        <f>IF(COUNT('様式32第1表(指定1)'!H159)=0,"",'様式32第1表(指定1)'!H159)</f>
        <v/>
      </c>
      <c r="I100" s="274" t="str">
        <f>IF(COUNT('様式32第1表(指定1)'!I159)=0,"",'様式32第1表(指定1)'!I159)</f>
        <v/>
      </c>
      <c r="J100" s="382"/>
      <c r="K100" s="383"/>
      <c r="L100" s="384"/>
      <c r="M100" s="274" t="str">
        <f>IF(COUNT('様式32第1表(指定1)'!M159)=0,"",'様式32第1表(指定1)'!M159)</f>
        <v/>
      </c>
      <c r="N100" s="382"/>
      <c r="O100" s="383"/>
      <c r="P100" s="383"/>
      <c r="Q100" s="384"/>
      <c r="R100" s="274" t="str">
        <f>IF(COUNT('様式32第1表(指定1)'!R159)=0,"",'様式32第1表(指定1)'!R159)</f>
        <v/>
      </c>
      <c r="S100" s="164"/>
      <c r="T100" s="275"/>
    </row>
    <row r="101" spans="2:21" ht="27.75" customHeight="1">
      <c r="B101" s="275"/>
      <c r="C101" s="373"/>
      <c r="D101" s="374"/>
      <c r="E101" s="375"/>
      <c r="F101" s="287" t="s">
        <v>362</v>
      </c>
      <c r="G101" s="333"/>
      <c r="H101" s="274" t="str">
        <f>IF(COUNT('様式32第1表(指定1)'!H160)=0,"",'様式32第1表(指定1)'!H160)</f>
        <v/>
      </c>
      <c r="I101" s="274" t="str">
        <f>IF(COUNT('様式32第1表(指定1)'!I160)=0,"",'様式32第1表(指定1)'!I160)</f>
        <v/>
      </c>
      <c r="J101" s="382"/>
      <c r="K101" s="383"/>
      <c r="L101" s="384"/>
      <c r="M101" s="274" t="str">
        <f>IF(COUNT('様式32第1表(指定1)'!M160)=0,"",'様式32第1表(指定1)'!M160)</f>
        <v/>
      </c>
      <c r="N101" s="382"/>
      <c r="O101" s="383"/>
      <c r="P101" s="383"/>
      <c r="Q101" s="384"/>
      <c r="R101" s="274" t="str">
        <f>IF(COUNT('様式32第1表(指定1)'!R160)=0,"",'様式32第1表(指定1)'!R160)</f>
        <v/>
      </c>
      <c r="S101" s="164"/>
      <c r="T101" s="275"/>
    </row>
    <row r="102" spans="2:21" ht="27.75" customHeight="1">
      <c r="B102" s="275"/>
      <c r="C102" s="373"/>
      <c r="D102" s="374"/>
      <c r="E102" s="375"/>
      <c r="F102" s="298" t="s">
        <v>252</v>
      </c>
      <c r="G102" s="299"/>
      <c r="H102" s="216" t="str">
        <f>IF(COUNT(H103:H107)=0,"",SUM(H103:H107))</f>
        <v/>
      </c>
      <c r="I102" s="216" t="str">
        <f>IF(COUNT(I103:I107)=0,"",SUM(I103:I107))</f>
        <v/>
      </c>
      <c r="J102" s="382"/>
      <c r="K102" s="383"/>
      <c r="L102" s="384"/>
      <c r="M102" s="216" t="str">
        <f>IF(COUNT(M103:M107)=0,"",SUM(M103:M107))</f>
        <v/>
      </c>
      <c r="N102" s="382"/>
      <c r="O102" s="383"/>
      <c r="P102" s="383"/>
      <c r="Q102" s="384"/>
      <c r="R102" s="216" t="str">
        <f>IF(COUNT(R103:R107)=0,"",SUM(R103:R107))</f>
        <v/>
      </c>
      <c r="S102" s="168"/>
      <c r="T102" s="275"/>
      <c r="U102" s="225" t="s">
        <v>414</v>
      </c>
    </row>
    <row r="103" spans="2:21" ht="27.75" customHeight="1">
      <c r="B103" s="275"/>
      <c r="C103" s="373"/>
      <c r="D103" s="374"/>
      <c r="E103" s="375"/>
      <c r="F103" s="298"/>
      <c r="G103" s="300" t="s">
        <v>253</v>
      </c>
      <c r="H103" s="274" t="str">
        <f>IF(COUNT('様式32第1表(指定1)'!H162)=0,"",'様式32第1表(指定1)'!H162)</f>
        <v/>
      </c>
      <c r="I103" s="274" t="str">
        <f>IF(COUNT('様式32第1表(指定1)'!I162)=0,"",'様式32第1表(指定1)'!I162)</f>
        <v/>
      </c>
      <c r="J103" s="382"/>
      <c r="K103" s="383"/>
      <c r="L103" s="384"/>
      <c r="M103" s="274" t="str">
        <f>IF(COUNT('様式32第1表(指定1)'!M162)=0,"",'様式32第1表(指定1)'!M162)</f>
        <v/>
      </c>
      <c r="N103" s="382"/>
      <c r="O103" s="383"/>
      <c r="P103" s="383"/>
      <c r="Q103" s="384"/>
      <c r="R103" s="274" t="str">
        <f>IF(COUNT('様式32第1表(指定1)'!R162)=0,"",'様式32第1表(指定1)'!R162)</f>
        <v/>
      </c>
      <c r="S103" s="164"/>
      <c r="T103" s="275"/>
    </row>
    <row r="104" spans="2:21" ht="27.75" customHeight="1">
      <c r="B104" s="275"/>
      <c r="C104" s="373"/>
      <c r="D104" s="374"/>
      <c r="E104" s="375"/>
      <c r="F104" s="298"/>
      <c r="G104" s="300" t="s">
        <v>254</v>
      </c>
      <c r="H104" s="274" t="str">
        <f>IF(COUNT('様式32第1表(指定1)'!H163)=0,"",'様式32第1表(指定1)'!H163)</f>
        <v/>
      </c>
      <c r="I104" s="274" t="str">
        <f>IF(COUNT('様式32第1表(指定1)'!I163)=0,"",'様式32第1表(指定1)'!I163)</f>
        <v/>
      </c>
      <c r="J104" s="382"/>
      <c r="K104" s="383"/>
      <c r="L104" s="384"/>
      <c r="M104" s="274" t="str">
        <f>IF(COUNT('様式32第1表(指定1)'!M163)=0,"",'様式32第1表(指定1)'!M163)</f>
        <v/>
      </c>
      <c r="N104" s="382"/>
      <c r="O104" s="383"/>
      <c r="P104" s="383"/>
      <c r="Q104" s="384"/>
      <c r="R104" s="274" t="str">
        <f>IF(COUNT('様式32第1表(指定1)'!R163)=0,"",'様式32第1表(指定1)'!R163)</f>
        <v/>
      </c>
      <c r="S104" s="164"/>
      <c r="T104" s="275"/>
    </row>
    <row r="105" spans="2:21" ht="27.75" customHeight="1">
      <c r="B105" s="275"/>
      <c r="C105" s="373"/>
      <c r="D105" s="374"/>
      <c r="E105" s="375"/>
      <c r="F105" s="298"/>
      <c r="G105" s="300" t="s">
        <v>255</v>
      </c>
      <c r="H105" s="274" t="str">
        <f>IF(COUNT('様式32第1表(指定1)'!H164)=0,"",'様式32第1表(指定1)'!H164)</f>
        <v/>
      </c>
      <c r="I105" s="274" t="str">
        <f>IF(COUNT('様式32第1表(指定1)'!I164)=0,"",'様式32第1表(指定1)'!I164)</f>
        <v/>
      </c>
      <c r="J105" s="382"/>
      <c r="K105" s="383"/>
      <c r="L105" s="384"/>
      <c r="M105" s="274" t="str">
        <f>IF(COUNT('様式32第1表(指定1)'!M164)=0,"",'様式32第1表(指定1)'!M164)</f>
        <v/>
      </c>
      <c r="N105" s="382"/>
      <c r="O105" s="383"/>
      <c r="P105" s="383"/>
      <c r="Q105" s="384"/>
      <c r="R105" s="274" t="str">
        <f>IF(COUNT('様式32第1表(指定1)'!R164)=0,"",'様式32第1表(指定1)'!R164)</f>
        <v/>
      </c>
      <c r="S105" s="164"/>
      <c r="T105" s="275"/>
    </row>
    <row r="106" spans="2:21" ht="27.75" customHeight="1">
      <c r="B106" s="275"/>
      <c r="C106" s="373"/>
      <c r="D106" s="374"/>
      <c r="E106" s="375"/>
      <c r="F106" s="298"/>
      <c r="G106" s="300" t="s">
        <v>36</v>
      </c>
      <c r="H106" s="274" t="str">
        <f>IF(COUNT('様式32第1表(指定1)'!H165)=0,"",'様式32第1表(指定1)'!H165)</f>
        <v/>
      </c>
      <c r="I106" s="274" t="str">
        <f>IF(COUNT('様式32第1表(指定1)'!I165)=0,"",'様式32第1表(指定1)'!I165)</f>
        <v/>
      </c>
      <c r="J106" s="382"/>
      <c r="K106" s="383"/>
      <c r="L106" s="384"/>
      <c r="M106" s="274" t="str">
        <f>IF(COUNT('様式32第1表(指定1)'!M165)=0,"",'様式32第1表(指定1)'!M165)</f>
        <v/>
      </c>
      <c r="N106" s="382"/>
      <c r="O106" s="383"/>
      <c r="P106" s="383"/>
      <c r="Q106" s="384"/>
      <c r="R106" s="274" t="str">
        <f>IF(COUNT('様式32第1表(指定1)'!R165)=0,"",'様式32第1表(指定1)'!R165)</f>
        <v/>
      </c>
      <c r="S106" s="164"/>
      <c r="T106" s="275"/>
    </row>
    <row r="107" spans="2:21" ht="27.75" customHeight="1">
      <c r="B107" s="275"/>
      <c r="C107" s="373"/>
      <c r="D107" s="374"/>
      <c r="E107" s="375"/>
      <c r="F107" s="298"/>
      <c r="G107" s="300" t="s">
        <v>256</v>
      </c>
      <c r="H107" s="274" t="str">
        <f>IF(COUNT('様式32第1表(指定1)'!H166)=0,"",'様式32第1表(指定1)'!H166)</f>
        <v/>
      </c>
      <c r="I107" s="274" t="str">
        <f>IF(COUNT('様式32第1表(指定1)'!I166)=0,"",'様式32第1表(指定1)'!I166)</f>
        <v/>
      </c>
      <c r="J107" s="382"/>
      <c r="K107" s="383"/>
      <c r="L107" s="384"/>
      <c r="M107" s="274" t="str">
        <f>IF(COUNT('様式32第1表(指定1)'!M166)=0,"",'様式32第1表(指定1)'!M166)</f>
        <v/>
      </c>
      <c r="N107" s="382"/>
      <c r="O107" s="383"/>
      <c r="P107" s="383"/>
      <c r="Q107" s="384"/>
      <c r="R107" s="274" t="str">
        <f>IF(COUNT('様式32第1表(指定1)'!R166)=0,"",'様式32第1表(指定1)'!R166)</f>
        <v/>
      </c>
      <c r="S107" s="164"/>
      <c r="T107" s="275"/>
    </row>
    <row r="108" spans="2:21" ht="27.75" customHeight="1">
      <c r="B108" s="275"/>
      <c r="C108" s="373"/>
      <c r="D108" s="374"/>
      <c r="E108" s="375"/>
      <c r="F108" s="287" t="s">
        <v>257</v>
      </c>
      <c r="G108" s="291"/>
      <c r="H108" s="274" t="str">
        <f>IF(COUNT('様式32第1表(指定1)'!H167)=0,"",'様式32第1表(指定1)'!H167)</f>
        <v/>
      </c>
      <c r="I108" s="274" t="str">
        <f>IF(COUNT('様式32第1表(指定1)'!I167)=0,"",'様式32第1表(指定1)'!I167)</f>
        <v/>
      </c>
      <c r="J108" s="382"/>
      <c r="K108" s="383"/>
      <c r="L108" s="384"/>
      <c r="M108" s="274" t="str">
        <f>IF(COUNT('様式32第1表(指定1)'!M167)=0,"",'様式32第1表(指定1)'!M167)</f>
        <v/>
      </c>
      <c r="N108" s="382"/>
      <c r="O108" s="383"/>
      <c r="P108" s="383"/>
      <c r="Q108" s="384"/>
      <c r="R108" s="274" t="str">
        <f>IF(COUNT('様式32第1表(指定1)'!R167)=0,"",'様式32第1表(指定1)'!R167)</f>
        <v/>
      </c>
      <c r="S108" s="164"/>
      <c r="T108" s="275"/>
    </row>
    <row r="109" spans="2:21" ht="27.75" customHeight="1">
      <c r="B109" s="275"/>
      <c r="C109" s="376"/>
      <c r="D109" s="377"/>
      <c r="E109" s="378"/>
      <c r="F109" s="287" t="s">
        <v>258</v>
      </c>
      <c r="G109" s="291"/>
      <c r="H109" s="216" t="str">
        <f>IF(COUNT(H91,H94,H101,H102,H108)=0,"",SUM(H91,H94,H101,H102,H108))</f>
        <v/>
      </c>
      <c r="I109" s="216" t="str">
        <f>IF(COUNT(I91,I94,I101,I102,I108)=0,"",SUM(I91,I94,I101,I102,I108))</f>
        <v/>
      </c>
      <c r="J109" s="385"/>
      <c r="K109" s="386"/>
      <c r="L109" s="387"/>
      <c r="M109" s="216" t="str">
        <f>IF(COUNT(M91,M94,M101,M102,M108)=0,"",SUM(M91,M94,M101,M102,M108))</f>
        <v/>
      </c>
      <c r="N109" s="385"/>
      <c r="O109" s="386"/>
      <c r="P109" s="386"/>
      <c r="Q109" s="387"/>
      <c r="R109" s="216" t="str">
        <f>IF(COUNT(R91,R94,R101,R102,R108)=0,"",SUM(R91,R94,R101,R102,R108))</f>
        <v/>
      </c>
      <c r="S109" s="168"/>
      <c r="T109" s="275"/>
      <c r="U109" s="225" t="s">
        <v>414</v>
      </c>
    </row>
    <row r="110" spans="2:21" ht="18" customHeight="1">
      <c r="B110" s="275"/>
      <c r="C110" s="302" t="s">
        <v>261</v>
      </c>
      <c r="D110" s="275"/>
      <c r="E110" s="275"/>
      <c r="F110" s="275"/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75"/>
      <c r="S110" s="275"/>
      <c r="T110" s="275"/>
    </row>
    <row r="111" spans="2:21" ht="18" customHeight="1">
      <c r="B111" s="275"/>
      <c r="C111" s="1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75"/>
      <c r="T111" s="275"/>
    </row>
    <row r="112" spans="2:21" ht="18" customHeight="1">
      <c r="B112" s="275"/>
      <c r="C112" s="14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275"/>
      <c r="T112" s="275"/>
    </row>
    <row r="113" spans="2:20" ht="18" customHeight="1">
      <c r="B113" s="275"/>
      <c r="C113" s="14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275"/>
      <c r="T113" s="275"/>
    </row>
    <row r="114" spans="2:20" ht="18" customHeight="1">
      <c r="B114" s="275"/>
      <c r="C114" s="14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275"/>
      <c r="T114" s="275"/>
    </row>
    <row r="115" spans="2:20" ht="18" customHeight="1">
      <c r="B115" s="275"/>
      <c r="C115" s="14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275"/>
      <c r="T115" s="275"/>
    </row>
    <row r="116" spans="2:20" ht="18" customHeight="1">
      <c r="B116" s="275"/>
      <c r="C116" s="14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275"/>
      <c r="T116" s="275"/>
    </row>
    <row r="117" spans="2:20" ht="18" customHeight="1">
      <c r="B117" s="275"/>
      <c r="C117" s="14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275"/>
      <c r="T117" s="275"/>
    </row>
    <row r="118" spans="2:20" ht="18" customHeight="1">
      <c r="B118" s="275"/>
      <c r="C118" s="14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275"/>
      <c r="T118" s="275"/>
    </row>
    <row r="119" spans="2:20" ht="18" customHeight="1">
      <c r="B119" s="275"/>
      <c r="C119" s="14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275"/>
      <c r="T119" s="275"/>
    </row>
    <row r="120" spans="2:20" ht="18" customHeight="1">
      <c r="B120" s="275"/>
      <c r="C120" s="275"/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5"/>
      <c r="P120" s="275"/>
      <c r="Q120" s="275"/>
      <c r="R120" s="275"/>
      <c r="S120" s="275"/>
      <c r="T120" s="275"/>
    </row>
  </sheetData>
  <mergeCells count="18">
    <mergeCell ref="N91:Q109"/>
    <mergeCell ref="C32:E50"/>
    <mergeCell ref="J32:L50"/>
    <mergeCell ref="N32:Q50"/>
    <mergeCell ref="C68:C82"/>
    <mergeCell ref="D68:D72"/>
    <mergeCell ref="D73:D77"/>
    <mergeCell ref="E76:F77"/>
    <mergeCell ref="C7:G8"/>
    <mergeCell ref="C66:G67"/>
    <mergeCell ref="C84:F85"/>
    <mergeCell ref="C91:E109"/>
    <mergeCell ref="J91:L109"/>
    <mergeCell ref="C9:C23"/>
    <mergeCell ref="D9:D13"/>
    <mergeCell ref="D14:D18"/>
    <mergeCell ref="E17:F18"/>
    <mergeCell ref="C25:F26"/>
  </mergeCells>
  <phoneticPr fontId="11"/>
  <conditionalFormatting sqref="H9:H12">
    <cfRule type="expression" dxfId="3403" priority="54">
      <formula>H9&lt;0</formula>
    </cfRule>
  </conditionalFormatting>
  <conditionalFormatting sqref="H14:H18">
    <cfRule type="expression" dxfId="3402" priority="53">
      <formula>H14&lt;0</formula>
    </cfRule>
  </conditionalFormatting>
  <conditionalFormatting sqref="H23:H24">
    <cfRule type="expression" dxfId="3401" priority="52">
      <formula>H23&lt;0</formula>
    </cfRule>
  </conditionalFormatting>
  <conditionalFormatting sqref="H33:I34">
    <cfRule type="expression" dxfId="3400" priority="48">
      <formula>H33&lt;0</formula>
    </cfRule>
  </conditionalFormatting>
  <conditionalFormatting sqref="J9:R12">
    <cfRule type="expression" dxfId="3399" priority="24">
      <formula>J9&lt;0</formula>
    </cfRule>
  </conditionalFormatting>
  <conditionalFormatting sqref="J23:R23">
    <cfRule type="expression" dxfId="3398" priority="23">
      <formula>J23&lt;0</formula>
    </cfRule>
  </conditionalFormatting>
  <conditionalFormatting sqref="J68:R71">
    <cfRule type="expression" dxfId="3397" priority="22">
      <formula>J68&lt;0</formula>
    </cfRule>
  </conditionalFormatting>
  <conditionalFormatting sqref="J82:R82">
    <cfRule type="expression" dxfId="3396" priority="21">
      <formula>J82&lt;0</formula>
    </cfRule>
  </conditionalFormatting>
  <conditionalFormatting sqref="H68:H71">
    <cfRule type="expression" dxfId="3395" priority="20">
      <formula>H68&lt;0</formula>
    </cfRule>
  </conditionalFormatting>
  <conditionalFormatting sqref="H73:H77">
    <cfRule type="expression" dxfId="3394" priority="19">
      <formula>H73&lt;0</formula>
    </cfRule>
  </conditionalFormatting>
  <conditionalFormatting sqref="H82:H83">
    <cfRule type="expression" dxfId="3393" priority="18">
      <formula>H82&lt;0</formula>
    </cfRule>
  </conditionalFormatting>
  <conditionalFormatting sqref="H36:I42">
    <cfRule type="expression" dxfId="3392" priority="17">
      <formula>H36&lt;0</formula>
    </cfRule>
  </conditionalFormatting>
  <conditionalFormatting sqref="H44:I49">
    <cfRule type="expression" dxfId="3391" priority="16">
      <formula>H44&lt;0</formula>
    </cfRule>
  </conditionalFormatting>
  <conditionalFormatting sqref="M33:M34">
    <cfRule type="expression" dxfId="3390" priority="15">
      <formula>M33&lt;0</formula>
    </cfRule>
  </conditionalFormatting>
  <conditionalFormatting sqref="M36:M42">
    <cfRule type="expression" dxfId="3389" priority="14">
      <formula>M36&lt;0</formula>
    </cfRule>
  </conditionalFormatting>
  <conditionalFormatting sqref="M44:M49">
    <cfRule type="expression" dxfId="3388" priority="13">
      <formula>M44&lt;0</formula>
    </cfRule>
  </conditionalFormatting>
  <conditionalFormatting sqref="R33:R34">
    <cfRule type="expression" dxfId="3387" priority="12">
      <formula>R33&lt;0</formula>
    </cfRule>
  </conditionalFormatting>
  <conditionalFormatting sqref="R36:R42">
    <cfRule type="expression" dxfId="3386" priority="11">
      <formula>R36&lt;0</formula>
    </cfRule>
  </conditionalFormatting>
  <conditionalFormatting sqref="R44:R49">
    <cfRule type="expression" dxfId="3385" priority="10">
      <formula>R44&lt;0</formula>
    </cfRule>
  </conditionalFormatting>
  <conditionalFormatting sqref="H92:I93">
    <cfRule type="expression" dxfId="3384" priority="9">
      <formula>H92&lt;0</formula>
    </cfRule>
  </conditionalFormatting>
  <conditionalFormatting sqref="H95:I101">
    <cfRule type="expression" dxfId="3383" priority="8">
      <formula>H95&lt;0</formula>
    </cfRule>
  </conditionalFormatting>
  <conditionalFormatting sqref="H103:I108">
    <cfRule type="expression" dxfId="3382" priority="7">
      <formula>H103&lt;0</formula>
    </cfRule>
  </conditionalFormatting>
  <conditionalFormatting sqref="M92:M93">
    <cfRule type="expression" dxfId="3381" priority="6">
      <formula>M92&lt;0</formula>
    </cfRule>
  </conditionalFormatting>
  <conditionalFormatting sqref="M95:M101">
    <cfRule type="expression" dxfId="3380" priority="5">
      <formula>M95&lt;0</formula>
    </cfRule>
  </conditionalFormatting>
  <conditionalFormatting sqref="M103:M108">
    <cfRule type="expression" dxfId="3379" priority="4">
      <formula>M103&lt;0</formula>
    </cfRule>
  </conditionalFormatting>
  <conditionalFormatting sqref="R92:R93">
    <cfRule type="expression" dxfId="3378" priority="3">
      <formula>R92&lt;0</formula>
    </cfRule>
  </conditionalFormatting>
  <conditionalFormatting sqref="R95:R101">
    <cfRule type="expression" dxfId="3377" priority="2">
      <formula>R95&lt;0</formula>
    </cfRule>
  </conditionalFormatting>
  <conditionalFormatting sqref="R103:R108">
    <cfRule type="expression" dxfId="3376" priority="1">
      <formula>R103&lt;0</formula>
    </cfRule>
  </conditionalFormatting>
  <dataValidations count="2">
    <dataValidation type="custom" allowBlank="1" showInputMessage="1" showErrorMessage="1" errorTitle="小数点以下入力エラー" error="小数点以下は３桁までとして下さい。" sqref="H9:H12 H14:H18 J23:R23 J68:R71 H23:H24 J82:R82 H82:H83 H73:H77 H68:H71 J9:R12">
      <formula1>ROUND(H9,3)=H9</formula1>
    </dataValidation>
    <dataValidation allowBlank="1" showInputMessage="1" showErrorMessage="1" errorTitle="小数点以下入力エラー" error="小数点以下は３桁までとして下さい。" sqref="H33:I34 H36:I42 H44:I49 M33:M34 M36:M42 M44:M49 R33:R34 R36:R42 R44:R49 H92:I93 H95:I101 H103:I108 M92:M93 M95:M101 M103:M108 R92:R93 R95:R101 R103:R108"/>
  </dataValidations>
  <printOptions horizontalCentered="1"/>
  <pageMargins left="0.59055118110236227" right="0.59055118110236227" top="0.78740157480314965" bottom="0.39370078740157483" header="0.19685039370078741" footer="0.19685039370078741"/>
  <pageSetup paperSize="9" scale="48" fitToWidth="2" fitToHeight="11" pageOrder="overThenDown" orientation="portrait" blackAndWhite="1" r:id="rId1"/>
  <headerFooter>
    <oddFooter>&amp;C&amp;"ＭＳ 明朝,標準"&amp;14- &amp;P-2 -</oddFooter>
  </headerFooter>
  <rowBreaks count="3" manualBreakCount="3">
    <brk id="2" max="16383" man="1"/>
    <brk id="61" min="1" max="19" man="1"/>
    <brk id="120" max="16383" man="1"/>
  </rowBreaks>
  <colBreaks count="1" manualBreakCount="1">
    <brk id="12" min="2" max="119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KY_3A_0013">
    <tabColor rgb="FF00B050"/>
  </sheetPr>
  <dimension ref="B1:U574"/>
  <sheetViews>
    <sheetView showGridLines="0" view="pageBreakPreview" zoomScale="50" zoomScaleNormal="70" zoomScaleSheetLayoutView="50" workbookViewId="0">
      <selection activeCell="B3" sqref="B3"/>
    </sheetView>
  </sheetViews>
  <sheetFormatPr defaultColWidth="9.33203125" defaultRowHeight="27.75" customHeight="1"/>
  <cols>
    <col min="1" max="1" width="2.1640625" style="2" customWidth="1"/>
    <col min="2" max="2" width="2.83203125" style="2" customWidth="1"/>
    <col min="3" max="5" width="7.1640625" style="2" customWidth="1"/>
    <col min="6" max="6" width="18.5" style="2" customWidth="1"/>
    <col min="7" max="19" width="27.6640625" style="2" customWidth="1"/>
    <col min="20" max="20" width="2.83203125" style="167" customWidth="1"/>
    <col min="21" max="24" width="16.1640625" style="2" bestFit="1" customWidth="1"/>
    <col min="25" max="25" width="18.6640625" style="2" bestFit="1" customWidth="1"/>
    <col min="26" max="16384" width="9.33203125" style="2"/>
  </cols>
  <sheetData>
    <row r="1" spans="2:21" ht="27.75" customHeight="1">
      <c r="B1" s="1" t="s">
        <v>64</v>
      </c>
      <c r="J1" s="171"/>
      <c r="T1" s="2"/>
    </row>
    <row r="2" spans="2:21" ht="15" customHeight="1">
      <c r="C2" s="1"/>
      <c r="J2" s="15"/>
      <c r="T2" s="2"/>
    </row>
    <row r="3" spans="2:21" ht="27.75" customHeight="1">
      <c r="B3" s="275"/>
      <c r="C3" s="275" t="s">
        <v>25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19"/>
    </row>
    <row r="4" spans="2:21" ht="27.75" customHeight="1">
      <c r="B4" s="275"/>
      <c r="C4" s="275" t="s">
        <v>69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19"/>
    </row>
    <row r="5" spans="2:21" ht="27.75" customHeight="1">
      <c r="B5" s="275"/>
      <c r="C5" s="278" t="s">
        <v>65</v>
      </c>
      <c r="D5" s="279"/>
      <c r="E5" s="279"/>
      <c r="F5" s="279"/>
      <c r="G5" s="279"/>
      <c r="H5" s="279"/>
      <c r="I5" s="279"/>
      <c r="J5" s="279"/>
      <c r="K5" s="279"/>
      <c r="L5" s="275"/>
      <c r="M5" s="275"/>
      <c r="N5" s="275"/>
      <c r="O5" s="275"/>
      <c r="P5" s="275"/>
      <c r="Q5" s="275"/>
      <c r="R5" s="275"/>
      <c r="S5" s="275"/>
      <c r="T5" s="219"/>
    </row>
    <row r="6" spans="2:21" ht="27.75" customHeight="1">
      <c r="B6" s="275"/>
      <c r="C6" s="280" t="s">
        <v>28</v>
      </c>
      <c r="D6" s="275"/>
      <c r="E6" s="275"/>
      <c r="F6" s="328" t="s">
        <v>427</v>
      </c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82" t="s">
        <v>413</v>
      </c>
      <c r="S6" s="275"/>
      <c r="T6" s="219"/>
    </row>
    <row r="7" spans="2:21" ht="27.75" customHeight="1">
      <c r="B7" s="275"/>
      <c r="C7" s="348" t="s">
        <v>472</v>
      </c>
      <c r="D7" s="349"/>
      <c r="E7" s="349"/>
      <c r="F7" s="349"/>
      <c r="G7" s="350"/>
      <c r="H7" s="283">
        <f>DATE(様式一覧!$D$3-1,1,1)</f>
        <v>42005</v>
      </c>
      <c r="I7" s="283">
        <f>DATE(様式一覧!$D$3,1,1)</f>
        <v>42370</v>
      </c>
      <c r="J7" s="283">
        <f>DATE(様式一覧!$D$3+1,1,1)</f>
        <v>42736</v>
      </c>
      <c r="K7" s="283">
        <f>DATE(様式一覧!$D$3+2,1,1)</f>
        <v>43101</v>
      </c>
      <c r="L7" s="283">
        <f>DATE(様式一覧!$D$3+3,1,1)</f>
        <v>43466</v>
      </c>
      <c r="M7" s="283">
        <f>DATE(様式一覧!$D$3+4,1,1)</f>
        <v>43831</v>
      </c>
      <c r="N7" s="283">
        <f>DATE(様式一覧!$D$3+5,1,1)</f>
        <v>44197</v>
      </c>
      <c r="O7" s="283">
        <f>DATE(様式一覧!$D$3+6,1,1)</f>
        <v>44562</v>
      </c>
      <c r="P7" s="283">
        <f>DATE(様式一覧!$D$3+7,1,1)</f>
        <v>44927</v>
      </c>
      <c r="Q7" s="283">
        <f>DATE(様式一覧!$D$3+8,1,1)</f>
        <v>45292</v>
      </c>
      <c r="R7" s="283">
        <f>DATE(様式一覧!$D$3+9,1,1)</f>
        <v>45658</v>
      </c>
      <c r="S7" s="275"/>
      <c r="T7" s="219"/>
    </row>
    <row r="8" spans="2:21" ht="27.75" customHeight="1">
      <c r="B8" s="275"/>
      <c r="C8" s="351"/>
      <c r="D8" s="352"/>
      <c r="E8" s="352"/>
      <c r="F8" s="352"/>
      <c r="G8" s="353"/>
      <c r="H8" s="285" t="s">
        <v>30</v>
      </c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75"/>
      <c r="T8" s="219"/>
    </row>
    <row r="9" spans="2:21" ht="34.5" customHeight="1">
      <c r="B9" s="275"/>
      <c r="C9" s="360" t="s">
        <v>4</v>
      </c>
      <c r="D9" s="367" t="s">
        <v>31</v>
      </c>
      <c r="E9" s="287" t="s">
        <v>228</v>
      </c>
      <c r="F9" s="288"/>
      <c r="G9" s="289"/>
      <c r="H9" s="213" t="str">
        <f ca="1">IF(COUNT(OFFSET(H9,52,0),OFFSET(H9,104,0),OFFSET(H9,156,0),OFFSET(H9,208,0),OFFSET(H9,260,0),OFFSET(H9,312,0),OFFSET(H9,364,0),OFFSET(H9,416,0),OFFSET(H9,468,0),OFFSET(H9,520,0))=0,"",SUM(OFFSET(H9,52,0),OFFSET(H9,104,0),OFFSET(H9,156,0),OFFSET(H9,208,0),OFFSET(H9,260,0),OFFSET(H9,312,0),OFFSET(H9,364,0),OFFSET(H9,416,0),OFFSET(H9,468,0),OFFSET(H9,520,0)))</f>
        <v/>
      </c>
      <c r="I9" s="213" t="str">
        <f t="shared" ref="I9:R9" ca="1" si="0">IF(COUNT(OFFSET(I9,52,0),OFFSET(I9,104,0),OFFSET(I9,156,0),OFFSET(I9,208,0),OFFSET(I9,260,0),OFFSET(I9,312,0),OFFSET(I9,364,0),OFFSET(I9,416,0),OFFSET(I9,468,0),OFFSET(I9,520,0))=0,"",SUM(OFFSET(I9,52,0),OFFSET(I9,104,0),OFFSET(I9,156,0),OFFSET(I9,208,0),OFFSET(I9,260,0),OFFSET(I9,312,0),OFFSET(I9,364,0),OFFSET(I9,416,0),OFFSET(I9,468,0),OFFSET(I9,520,0)))</f>
        <v/>
      </c>
      <c r="J9" s="213" t="str">
        <f t="shared" ca="1" si="0"/>
        <v/>
      </c>
      <c r="K9" s="213" t="str">
        <f t="shared" ca="1" si="0"/>
        <v/>
      </c>
      <c r="L9" s="213" t="str">
        <f t="shared" ca="1" si="0"/>
        <v/>
      </c>
      <c r="M9" s="213" t="str">
        <f t="shared" ca="1" si="0"/>
        <v/>
      </c>
      <c r="N9" s="213" t="str">
        <f t="shared" ca="1" si="0"/>
        <v/>
      </c>
      <c r="O9" s="213" t="str">
        <f t="shared" ca="1" si="0"/>
        <v/>
      </c>
      <c r="P9" s="213" t="str">
        <f t="shared" ca="1" si="0"/>
        <v/>
      </c>
      <c r="Q9" s="213" t="str">
        <f t="shared" ca="1" si="0"/>
        <v/>
      </c>
      <c r="R9" s="213" t="str">
        <f t="shared" ca="1" si="0"/>
        <v/>
      </c>
      <c r="S9" s="275"/>
      <c r="T9" s="219"/>
      <c r="U9" s="225" t="s">
        <v>414</v>
      </c>
    </row>
    <row r="10" spans="2:21" ht="34.5" customHeight="1">
      <c r="B10" s="275"/>
      <c r="C10" s="361"/>
      <c r="D10" s="368"/>
      <c r="E10" s="287" t="s">
        <v>227</v>
      </c>
      <c r="F10" s="288"/>
      <c r="G10" s="289"/>
      <c r="H10" s="213" t="str">
        <f t="shared" ref="H10:R12" ca="1" si="1">IF(COUNT(OFFSET(H10,52,0),OFFSET(H10,104,0),OFFSET(H10,156,0),OFFSET(H10,208,0),OFFSET(H10,260,0),OFFSET(H10,312,0),OFFSET(H10,364,0),OFFSET(H10,416,0),OFFSET(H10,468,0),OFFSET(H10,520,0))=0,"",SUM(OFFSET(H10,52,0),OFFSET(H10,104,0),OFFSET(H10,156,0),OFFSET(H10,208,0),OFFSET(H10,260,0),OFFSET(H10,312,0),OFFSET(H10,364,0),OFFSET(H10,416,0),OFFSET(H10,468,0),OFFSET(H10,520,0)))</f>
        <v/>
      </c>
      <c r="I10" s="213" t="str">
        <f t="shared" ca="1" si="1"/>
        <v/>
      </c>
      <c r="J10" s="213" t="str">
        <f t="shared" ca="1" si="1"/>
        <v/>
      </c>
      <c r="K10" s="213" t="str">
        <f t="shared" ca="1" si="1"/>
        <v/>
      </c>
      <c r="L10" s="213" t="str">
        <f t="shared" ca="1" si="1"/>
        <v/>
      </c>
      <c r="M10" s="213" t="str">
        <f t="shared" ca="1" si="1"/>
        <v/>
      </c>
      <c r="N10" s="213" t="str">
        <f t="shared" ca="1" si="1"/>
        <v/>
      </c>
      <c r="O10" s="213" t="str">
        <f t="shared" ca="1" si="1"/>
        <v/>
      </c>
      <c r="P10" s="213" t="str">
        <f t="shared" ca="1" si="1"/>
        <v/>
      </c>
      <c r="Q10" s="213" t="str">
        <f t="shared" ca="1" si="1"/>
        <v/>
      </c>
      <c r="R10" s="213" t="str">
        <f t="shared" ca="1" si="1"/>
        <v/>
      </c>
      <c r="S10" s="275"/>
      <c r="T10" s="219"/>
      <c r="U10" s="225" t="s">
        <v>414</v>
      </c>
    </row>
    <row r="11" spans="2:21" ht="34.5" customHeight="1">
      <c r="B11" s="275"/>
      <c r="C11" s="361"/>
      <c r="D11" s="368"/>
      <c r="E11" s="287" t="s">
        <v>226</v>
      </c>
      <c r="F11" s="288"/>
      <c r="G11" s="289"/>
      <c r="H11" s="213" t="str">
        <f t="shared" ca="1" si="1"/>
        <v/>
      </c>
      <c r="I11" s="213" t="str">
        <f t="shared" ca="1" si="1"/>
        <v/>
      </c>
      <c r="J11" s="213" t="str">
        <f t="shared" ca="1" si="1"/>
        <v/>
      </c>
      <c r="K11" s="213" t="str">
        <f t="shared" ca="1" si="1"/>
        <v/>
      </c>
      <c r="L11" s="213" t="str">
        <f t="shared" ca="1" si="1"/>
        <v/>
      </c>
      <c r="M11" s="213" t="str">
        <f t="shared" ca="1" si="1"/>
        <v/>
      </c>
      <c r="N11" s="213" t="str">
        <f t="shared" ca="1" si="1"/>
        <v/>
      </c>
      <c r="O11" s="213" t="str">
        <f t="shared" ca="1" si="1"/>
        <v/>
      </c>
      <c r="P11" s="213" t="str">
        <f t="shared" ca="1" si="1"/>
        <v/>
      </c>
      <c r="Q11" s="213" t="str">
        <f t="shared" ca="1" si="1"/>
        <v/>
      </c>
      <c r="R11" s="213" t="str">
        <f t="shared" ca="1" si="1"/>
        <v/>
      </c>
      <c r="S11" s="275"/>
      <c r="T11" s="219"/>
      <c r="U11" s="225" t="s">
        <v>414</v>
      </c>
    </row>
    <row r="12" spans="2:21" ht="34.5" customHeight="1">
      <c r="B12" s="275"/>
      <c r="C12" s="361"/>
      <c r="D12" s="368"/>
      <c r="E12" s="287" t="s">
        <v>225</v>
      </c>
      <c r="F12" s="288"/>
      <c r="G12" s="289"/>
      <c r="H12" s="213" t="str">
        <f t="shared" ca="1" si="1"/>
        <v/>
      </c>
      <c r="I12" s="213" t="str">
        <f t="shared" ca="1" si="1"/>
        <v/>
      </c>
      <c r="J12" s="213" t="str">
        <f t="shared" ca="1" si="1"/>
        <v/>
      </c>
      <c r="K12" s="213" t="str">
        <f t="shared" ca="1" si="1"/>
        <v/>
      </c>
      <c r="L12" s="213" t="str">
        <f t="shared" ca="1" si="1"/>
        <v/>
      </c>
      <c r="M12" s="213" t="str">
        <f t="shared" ca="1" si="1"/>
        <v/>
      </c>
      <c r="N12" s="213" t="str">
        <f t="shared" ca="1" si="1"/>
        <v/>
      </c>
      <c r="O12" s="213" t="str">
        <f t="shared" ca="1" si="1"/>
        <v/>
      </c>
      <c r="P12" s="213" t="str">
        <f t="shared" ca="1" si="1"/>
        <v/>
      </c>
      <c r="Q12" s="213" t="str">
        <f t="shared" ca="1" si="1"/>
        <v/>
      </c>
      <c r="R12" s="213" t="str">
        <f t="shared" ca="1" si="1"/>
        <v/>
      </c>
      <c r="S12" s="275"/>
      <c r="T12" s="219"/>
      <c r="U12" s="225" t="s">
        <v>414</v>
      </c>
    </row>
    <row r="13" spans="2:21" ht="34.5" customHeight="1">
      <c r="B13" s="275"/>
      <c r="C13" s="361"/>
      <c r="D13" s="369"/>
      <c r="E13" s="287" t="s">
        <v>262</v>
      </c>
      <c r="F13" s="288"/>
      <c r="G13" s="289"/>
      <c r="H13" s="213" t="str">
        <f ca="1">IF(COUNT(H9:H12)=0,"",SUM(,H9:H12))</f>
        <v/>
      </c>
      <c r="I13" s="213" t="str">
        <f t="shared" ref="I13:R13" ca="1" si="2">IF(COUNT(I9:I12)=0,"",SUM(,I9:I12))</f>
        <v/>
      </c>
      <c r="J13" s="213" t="str">
        <f t="shared" ca="1" si="2"/>
        <v/>
      </c>
      <c r="K13" s="213" t="str">
        <f t="shared" ca="1" si="2"/>
        <v/>
      </c>
      <c r="L13" s="213" t="str">
        <f t="shared" ca="1" si="2"/>
        <v/>
      </c>
      <c r="M13" s="213" t="str">
        <f t="shared" ca="1" si="2"/>
        <v/>
      </c>
      <c r="N13" s="213" t="str">
        <f t="shared" ca="1" si="2"/>
        <v/>
      </c>
      <c r="O13" s="213" t="str">
        <f t="shared" ca="1" si="2"/>
        <v/>
      </c>
      <c r="P13" s="213" t="str">
        <f t="shared" ca="1" si="2"/>
        <v/>
      </c>
      <c r="Q13" s="213" t="str">
        <f t="shared" ca="1" si="2"/>
        <v/>
      </c>
      <c r="R13" s="213" t="str">
        <f t="shared" ca="1" si="2"/>
        <v/>
      </c>
      <c r="S13" s="275"/>
      <c r="T13" s="219"/>
      <c r="U13" s="225" t="s">
        <v>414</v>
      </c>
    </row>
    <row r="14" spans="2:21" ht="34.5" customHeight="1">
      <c r="B14" s="275"/>
      <c r="C14" s="361"/>
      <c r="D14" s="360" t="s">
        <v>1</v>
      </c>
      <c r="E14" s="287" t="s">
        <v>230</v>
      </c>
      <c r="F14" s="290"/>
      <c r="G14" s="291"/>
      <c r="H14" s="213" t="str">
        <f t="shared" ref="H14:R20" ca="1" si="3">IF(COUNT(OFFSET(H14,52,0),OFFSET(H14,104,0),OFFSET(H14,156,0),OFFSET(H14,208,0),OFFSET(H14,260,0),OFFSET(H14,312,0),OFFSET(H14,364,0),OFFSET(H14,416,0),OFFSET(H14,468,0),OFFSET(H14,520,0))=0,"",SUM(OFFSET(H14,52,0),OFFSET(H14,104,0),OFFSET(H14,156,0),OFFSET(H14,208,0),OFFSET(H14,260,0),OFFSET(H14,312,0),OFFSET(H14,364,0),OFFSET(H14,416,0),OFFSET(H14,468,0),OFFSET(H14,520,0)))</f>
        <v/>
      </c>
      <c r="I14" s="213" t="str">
        <f t="shared" ca="1" si="3"/>
        <v/>
      </c>
      <c r="J14" s="213" t="str">
        <f t="shared" ca="1" si="3"/>
        <v/>
      </c>
      <c r="K14" s="213" t="str">
        <f t="shared" ca="1" si="3"/>
        <v/>
      </c>
      <c r="L14" s="213" t="str">
        <f t="shared" ca="1" si="3"/>
        <v/>
      </c>
      <c r="M14" s="213" t="str">
        <f t="shared" ca="1" si="3"/>
        <v/>
      </c>
      <c r="N14" s="213" t="str">
        <f t="shared" ca="1" si="3"/>
        <v/>
      </c>
      <c r="O14" s="213" t="str">
        <f t="shared" ca="1" si="3"/>
        <v/>
      </c>
      <c r="P14" s="213" t="str">
        <f t="shared" ca="1" si="3"/>
        <v/>
      </c>
      <c r="Q14" s="213" t="str">
        <f t="shared" ca="1" si="3"/>
        <v/>
      </c>
      <c r="R14" s="213" t="str">
        <f t="shared" ca="1" si="3"/>
        <v/>
      </c>
      <c r="S14" s="275"/>
      <c r="T14" s="219"/>
      <c r="U14" s="225" t="s">
        <v>414</v>
      </c>
    </row>
    <row r="15" spans="2:21" ht="34.5" customHeight="1">
      <c r="B15" s="275"/>
      <c r="C15" s="361"/>
      <c r="D15" s="361"/>
      <c r="E15" s="287" t="s">
        <v>232</v>
      </c>
      <c r="F15" s="290"/>
      <c r="G15" s="291"/>
      <c r="H15" s="213" t="str">
        <f t="shared" ca="1" si="3"/>
        <v/>
      </c>
      <c r="I15" s="213" t="str">
        <f t="shared" ca="1" si="3"/>
        <v/>
      </c>
      <c r="J15" s="213" t="str">
        <f t="shared" ca="1" si="3"/>
        <v/>
      </c>
      <c r="K15" s="213" t="str">
        <f t="shared" ca="1" si="3"/>
        <v/>
      </c>
      <c r="L15" s="213" t="str">
        <f t="shared" ca="1" si="3"/>
        <v/>
      </c>
      <c r="M15" s="213" t="str">
        <f t="shared" ca="1" si="3"/>
        <v/>
      </c>
      <c r="N15" s="213" t="str">
        <f t="shared" ca="1" si="3"/>
        <v/>
      </c>
      <c r="O15" s="213" t="str">
        <f t="shared" ca="1" si="3"/>
        <v/>
      </c>
      <c r="P15" s="213" t="str">
        <f t="shared" ca="1" si="3"/>
        <v/>
      </c>
      <c r="Q15" s="213" t="str">
        <f t="shared" ca="1" si="3"/>
        <v/>
      </c>
      <c r="R15" s="213" t="str">
        <f t="shared" ca="1" si="3"/>
        <v/>
      </c>
      <c r="S15" s="275"/>
      <c r="T15" s="219"/>
      <c r="U15" s="225" t="s">
        <v>414</v>
      </c>
    </row>
    <row r="16" spans="2:21" ht="34.5" customHeight="1">
      <c r="B16" s="275"/>
      <c r="C16" s="361"/>
      <c r="D16" s="361"/>
      <c r="E16" s="287" t="s">
        <v>231</v>
      </c>
      <c r="F16" s="290"/>
      <c r="G16" s="291"/>
      <c r="H16" s="213" t="str">
        <f t="shared" ca="1" si="3"/>
        <v/>
      </c>
      <c r="I16" s="213" t="str">
        <f t="shared" ca="1" si="3"/>
        <v/>
      </c>
      <c r="J16" s="213" t="str">
        <f t="shared" ca="1" si="3"/>
        <v/>
      </c>
      <c r="K16" s="213" t="str">
        <f t="shared" ca="1" si="3"/>
        <v/>
      </c>
      <c r="L16" s="213" t="str">
        <f t="shared" ca="1" si="3"/>
        <v/>
      </c>
      <c r="M16" s="213" t="str">
        <f t="shared" ca="1" si="3"/>
        <v/>
      </c>
      <c r="N16" s="213" t="str">
        <f t="shared" ca="1" si="3"/>
        <v/>
      </c>
      <c r="O16" s="213" t="str">
        <f t="shared" ca="1" si="3"/>
        <v/>
      </c>
      <c r="P16" s="213" t="str">
        <f t="shared" ca="1" si="3"/>
        <v/>
      </c>
      <c r="Q16" s="213" t="str">
        <f t="shared" ca="1" si="3"/>
        <v/>
      </c>
      <c r="R16" s="213" t="str">
        <f t="shared" ca="1" si="3"/>
        <v/>
      </c>
      <c r="S16" s="275"/>
      <c r="T16" s="219"/>
      <c r="U16" s="225" t="s">
        <v>414</v>
      </c>
    </row>
    <row r="17" spans="2:21" ht="34.5" customHeight="1">
      <c r="B17" s="275"/>
      <c r="C17" s="361"/>
      <c r="D17" s="361"/>
      <c r="E17" s="363" t="s">
        <v>233</v>
      </c>
      <c r="F17" s="364"/>
      <c r="G17" s="291" t="s">
        <v>234</v>
      </c>
      <c r="H17" s="213" t="str">
        <f t="shared" ca="1" si="3"/>
        <v/>
      </c>
      <c r="I17" s="213" t="str">
        <f t="shared" ca="1" si="3"/>
        <v/>
      </c>
      <c r="J17" s="213" t="str">
        <f t="shared" ca="1" si="3"/>
        <v/>
      </c>
      <c r="K17" s="213" t="str">
        <f t="shared" ca="1" si="3"/>
        <v/>
      </c>
      <c r="L17" s="213" t="str">
        <f t="shared" ca="1" si="3"/>
        <v/>
      </c>
      <c r="M17" s="213" t="str">
        <f t="shared" ca="1" si="3"/>
        <v/>
      </c>
      <c r="N17" s="213" t="str">
        <f t="shared" ca="1" si="3"/>
        <v/>
      </c>
      <c r="O17" s="213" t="str">
        <f t="shared" ca="1" si="3"/>
        <v/>
      </c>
      <c r="P17" s="213" t="str">
        <f t="shared" ca="1" si="3"/>
        <v/>
      </c>
      <c r="Q17" s="213" t="str">
        <f t="shared" ca="1" si="3"/>
        <v/>
      </c>
      <c r="R17" s="213" t="str">
        <f t="shared" ca="1" si="3"/>
        <v/>
      </c>
      <c r="S17" s="275"/>
      <c r="T17" s="219"/>
      <c r="U17" s="225" t="s">
        <v>414</v>
      </c>
    </row>
    <row r="18" spans="2:21" ht="34.5" customHeight="1">
      <c r="B18" s="275"/>
      <c r="C18" s="361"/>
      <c r="D18" s="362"/>
      <c r="E18" s="365"/>
      <c r="F18" s="366"/>
      <c r="G18" s="291" t="s">
        <v>233</v>
      </c>
      <c r="H18" s="213" t="str">
        <f t="shared" ca="1" si="3"/>
        <v/>
      </c>
      <c r="I18" s="213" t="str">
        <f t="shared" ca="1" si="3"/>
        <v/>
      </c>
      <c r="J18" s="213" t="str">
        <f t="shared" ca="1" si="3"/>
        <v/>
      </c>
      <c r="K18" s="213" t="str">
        <f t="shared" ca="1" si="3"/>
        <v/>
      </c>
      <c r="L18" s="213" t="str">
        <f t="shared" ca="1" si="3"/>
        <v/>
      </c>
      <c r="M18" s="213" t="str">
        <f t="shared" ca="1" si="3"/>
        <v/>
      </c>
      <c r="N18" s="213" t="str">
        <f t="shared" ca="1" si="3"/>
        <v/>
      </c>
      <c r="O18" s="213" t="str">
        <f t="shared" ca="1" si="3"/>
        <v/>
      </c>
      <c r="P18" s="213" t="str">
        <f t="shared" ca="1" si="3"/>
        <v/>
      </c>
      <c r="Q18" s="213" t="str">
        <f t="shared" ca="1" si="3"/>
        <v/>
      </c>
      <c r="R18" s="213" t="str">
        <f t="shared" ca="1" si="3"/>
        <v/>
      </c>
      <c r="S18" s="275"/>
      <c r="T18" s="219"/>
      <c r="U18" s="225" t="s">
        <v>414</v>
      </c>
    </row>
    <row r="19" spans="2:21" ht="34.5" customHeight="1">
      <c r="B19" s="275"/>
      <c r="C19" s="361"/>
      <c r="D19" s="287" t="s">
        <v>235</v>
      </c>
      <c r="E19" s="290"/>
      <c r="F19" s="290"/>
      <c r="G19" s="291"/>
      <c r="H19" s="213" t="str">
        <f t="shared" ca="1" si="3"/>
        <v/>
      </c>
      <c r="I19" s="213" t="str">
        <f t="shared" ca="1" si="3"/>
        <v/>
      </c>
      <c r="J19" s="213" t="str">
        <f t="shared" ca="1" si="3"/>
        <v/>
      </c>
      <c r="K19" s="213" t="str">
        <f t="shared" ca="1" si="3"/>
        <v/>
      </c>
      <c r="L19" s="213" t="str">
        <f t="shared" ca="1" si="3"/>
        <v/>
      </c>
      <c r="M19" s="213" t="str">
        <f t="shared" ca="1" si="3"/>
        <v/>
      </c>
      <c r="N19" s="213" t="str">
        <f t="shared" ca="1" si="3"/>
        <v/>
      </c>
      <c r="O19" s="213" t="str">
        <f t="shared" ca="1" si="3"/>
        <v/>
      </c>
      <c r="P19" s="213" t="str">
        <f t="shared" ca="1" si="3"/>
        <v/>
      </c>
      <c r="Q19" s="213" t="str">
        <f t="shared" ca="1" si="3"/>
        <v/>
      </c>
      <c r="R19" s="213" t="str">
        <f t="shared" ca="1" si="3"/>
        <v/>
      </c>
      <c r="S19" s="275"/>
      <c r="T19" s="219"/>
      <c r="U19" s="225" t="s">
        <v>414</v>
      </c>
    </row>
    <row r="20" spans="2:21" ht="34.5" customHeight="1">
      <c r="B20" s="275"/>
      <c r="C20" s="361"/>
      <c r="D20" s="287" t="s">
        <v>264</v>
      </c>
      <c r="E20" s="288"/>
      <c r="F20" s="288"/>
      <c r="G20" s="289"/>
      <c r="H20" s="213" t="str">
        <f t="shared" ca="1" si="3"/>
        <v/>
      </c>
      <c r="I20" s="213" t="str">
        <f t="shared" ca="1" si="3"/>
        <v/>
      </c>
      <c r="J20" s="213" t="str">
        <f t="shared" ca="1" si="3"/>
        <v/>
      </c>
      <c r="K20" s="213" t="str">
        <f t="shared" ca="1" si="3"/>
        <v/>
      </c>
      <c r="L20" s="213" t="str">
        <f t="shared" ca="1" si="3"/>
        <v/>
      </c>
      <c r="M20" s="213" t="str">
        <f t="shared" ca="1" si="3"/>
        <v/>
      </c>
      <c r="N20" s="213" t="str">
        <f t="shared" ca="1" si="3"/>
        <v/>
      </c>
      <c r="O20" s="213" t="str">
        <f t="shared" ca="1" si="3"/>
        <v/>
      </c>
      <c r="P20" s="213" t="str">
        <f t="shared" ca="1" si="3"/>
        <v/>
      </c>
      <c r="Q20" s="213" t="str">
        <f t="shared" ca="1" si="3"/>
        <v/>
      </c>
      <c r="R20" s="213" t="str">
        <f t="shared" ca="1" si="3"/>
        <v/>
      </c>
      <c r="S20" s="275"/>
      <c r="T20" s="219"/>
      <c r="U20" s="225" t="s">
        <v>414</v>
      </c>
    </row>
    <row r="21" spans="2:21" ht="34.5" customHeight="1">
      <c r="B21" s="275"/>
      <c r="C21" s="361"/>
      <c r="D21" s="287" t="s">
        <v>262</v>
      </c>
      <c r="E21" s="288"/>
      <c r="F21" s="288"/>
      <c r="G21" s="288"/>
      <c r="H21" s="262" t="str">
        <f ca="1">IF(COUNT(H9:H12,H14:H20)=0,"",SUM(H9:H12,H14:H20))</f>
        <v/>
      </c>
      <c r="I21" s="262" t="str">
        <f t="shared" ref="I21:R21" ca="1" si="4">IF(COUNT(I9:I12,I14:I20)=0,"",SUM(I9:I12,I14:I20))</f>
        <v/>
      </c>
      <c r="J21" s="262" t="str">
        <f t="shared" ca="1" si="4"/>
        <v/>
      </c>
      <c r="K21" s="262" t="str">
        <f t="shared" ca="1" si="4"/>
        <v/>
      </c>
      <c r="L21" s="262" t="str">
        <f t="shared" ca="1" si="4"/>
        <v/>
      </c>
      <c r="M21" s="262" t="str">
        <f t="shared" ca="1" si="4"/>
        <v/>
      </c>
      <c r="N21" s="262" t="str">
        <f t="shared" ca="1" si="4"/>
        <v/>
      </c>
      <c r="O21" s="262" t="str">
        <f t="shared" ca="1" si="4"/>
        <v/>
      </c>
      <c r="P21" s="262" t="str">
        <f t="shared" ca="1" si="4"/>
        <v/>
      </c>
      <c r="Q21" s="262" t="str">
        <f t="shared" ca="1" si="4"/>
        <v/>
      </c>
      <c r="R21" s="262" t="str">
        <f t="shared" ca="1" si="4"/>
        <v/>
      </c>
      <c r="S21" s="275"/>
      <c r="T21" s="219"/>
      <c r="U21" s="225" t="s">
        <v>414</v>
      </c>
    </row>
    <row r="22" spans="2:21" ht="34.5" customHeight="1">
      <c r="B22" s="275"/>
      <c r="C22" s="361"/>
      <c r="D22" s="334" t="s">
        <v>265</v>
      </c>
      <c r="E22" s="288"/>
      <c r="F22" s="288"/>
      <c r="G22" s="289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75"/>
      <c r="T22" s="219"/>
    </row>
    <row r="23" spans="2:21" ht="34.5" customHeight="1">
      <c r="B23" s="275"/>
      <c r="C23" s="287" t="s">
        <v>263</v>
      </c>
      <c r="D23" s="288"/>
      <c r="E23" s="288"/>
      <c r="F23" s="288"/>
      <c r="G23" s="289"/>
      <c r="H23" s="263" t="str">
        <f t="shared" ref="H23:R23" ca="1" si="5">IF(COUNT(OFFSET(H23,52,0),OFFSET(H23,104,0),OFFSET(H23,156,0),OFFSET(H23,208,0),OFFSET(H23,260,0),OFFSET(H23,312,0),OFFSET(H23,364,0),OFFSET(H23,416,0),OFFSET(H23,468,0),OFFSET(H23,520,0))=0,"",SUM(OFFSET(H23,52,0),OFFSET(H23,104,0),OFFSET(H23,156,0),OFFSET(H23,208,0),OFFSET(H23,260,0),OFFSET(H23,312,0),OFFSET(H23,364,0),OFFSET(H23,416,0),OFFSET(H23,468,0),OFFSET(H23,520,0)))</f>
        <v/>
      </c>
      <c r="I23" s="263" t="str">
        <f t="shared" ca="1" si="5"/>
        <v/>
      </c>
      <c r="J23" s="263" t="str">
        <f t="shared" ca="1" si="5"/>
        <v/>
      </c>
      <c r="K23" s="263" t="str">
        <f t="shared" ca="1" si="5"/>
        <v/>
      </c>
      <c r="L23" s="263" t="str">
        <f t="shared" ca="1" si="5"/>
        <v/>
      </c>
      <c r="M23" s="263" t="str">
        <f t="shared" ca="1" si="5"/>
        <v/>
      </c>
      <c r="N23" s="263" t="str">
        <f t="shared" ca="1" si="5"/>
        <v/>
      </c>
      <c r="O23" s="263" t="str">
        <f t="shared" ca="1" si="5"/>
        <v/>
      </c>
      <c r="P23" s="263" t="str">
        <f t="shared" ca="1" si="5"/>
        <v/>
      </c>
      <c r="Q23" s="263" t="str">
        <f t="shared" ca="1" si="5"/>
        <v/>
      </c>
      <c r="R23" s="263" t="str">
        <f t="shared" ca="1" si="5"/>
        <v/>
      </c>
      <c r="S23" s="275"/>
      <c r="T23" s="219"/>
      <c r="U23" s="225" t="s">
        <v>414</v>
      </c>
    </row>
    <row r="24" spans="2:21" ht="34.5" customHeight="1">
      <c r="B24" s="275"/>
      <c r="C24" s="370" t="s">
        <v>364</v>
      </c>
      <c r="D24" s="388"/>
      <c r="E24" s="389"/>
      <c r="F24" s="298" t="s">
        <v>244</v>
      </c>
      <c r="G24" s="299"/>
      <c r="H24" s="216" t="str">
        <f ca="1">IF(COUNT(H25:H26)=0,"",SUM(H25:H26))</f>
        <v/>
      </c>
      <c r="I24" s="216" t="str">
        <f ca="1">IF(COUNT(I25:I26)=0,"",SUM(I25:I26))</f>
        <v/>
      </c>
      <c r="J24" s="396"/>
      <c r="K24" s="397"/>
      <c r="L24" s="398"/>
      <c r="M24" s="216" t="str">
        <f ca="1">IF(COUNT(M25:M26)=0,"",SUM(M25:M26))</f>
        <v/>
      </c>
      <c r="N24" s="396"/>
      <c r="O24" s="397"/>
      <c r="P24" s="397"/>
      <c r="Q24" s="398"/>
      <c r="R24" s="216" t="str">
        <f ca="1">IF(COUNT(R25:R26)=0,"",SUM(R25:R26))</f>
        <v/>
      </c>
      <c r="S24" s="275"/>
      <c r="T24" s="219"/>
      <c r="U24" s="225" t="s">
        <v>414</v>
      </c>
    </row>
    <row r="25" spans="2:21" ht="34.5" customHeight="1">
      <c r="B25" s="275"/>
      <c r="C25" s="390"/>
      <c r="D25" s="391"/>
      <c r="E25" s="392"/>
      <c r="F25" s="298"/>
      <c r="G25" s="300" t="s">
        <v>245</v>
      </c>
      <c r="H25" s="213" t="str">
        <f t="shared" ref="H25:I26" ca="1" si="6">IF(COUNT(OFFSET(H25,52,0),OFFSET(H25,104,0),OFFSET(H25,156,0),OFFSET(H25,208,0),OFFSET(H25,260,0),OFFSET(H25,312,0),OFFSET(H25,364,0),OFFSET(H25,416,0),OFFSET(H25,468,0),OFFSET(H25,520,0))=0,"",SUM(OFFSET(H25,52,0),OFFSET(H25,104,0),OFFSET(H25,156,0),OFFSET(H25,208,0),OFFSET(H25,260,0),OFFSET(H25,312,0),OFFSET(H25,364,0),OFFSET(H25,416,0),OFFSET(H25,468,0),OFFSET(H25,520,0)))</f>
        <v/>
      </c>
      <c r="I25" s="213" t="str">
        <f t="shared" ca="1" si="6"/>
        <v/>
      </c>
      <c r="J25" s="399"/>
      <c r="K25" s="400"/>
      <c r="L25" s="401"/>
      <c r="M25" s="213" t="str">
        <f t="shared" ref="M25:M26" ca="1" si="7">IF(COUNT(OFFSET(M25,52,0),OFFSET(M25,104,0),OFFSET(M25,156,0),OFFSET(M25,208,0),OFFSET(M25,260,0),OFFSET(M25,312,0),OFFSET(M25,364,0),OFFSET(M25,416,0),OFFSET(M25,468,0),OFFSET(M25,520,0))=0,"",SUM(OFFSET(M25,52,0),OFFSET(M25,104,0),OFFSET(M25,156,0),OFFSET(M25,208,0),OFFSET(M25,260,0),OFFSET(M25,312,0),OFFSET(M25,364,0),OFFSET(M25,416,0),OFFSET(M25,468,0),OFFSET(M25,520,0)))</f>
        <v/>
      </c>
      <c r="N25" s="399"/>
      <c r="O25" s="400"/>
      <c r="P25" s="400"/>
      <c r="Q25" s="401"/>
      <c r="R25" s="213" t="str">
        <f t="shared" ref="R25:R26" ca="1" si="8">IF(COUNT(OFFSET(R25,52,0),OFFSET(R25,104,0),OFFSET(R25,156,0),OFFSET(R25,208,0),OFFSET(R25,260,0),OFFSET(R25,312,0),OFFSET(R25,364,0),OFFSET(R25,416,0),OFFSET(R25,468,0),OFFSET(R25,520,0))=0,"",SUM(OFFSET(R25,52,0),OFFSET(R25,104,0),OFFSET(R25,156,0),OFFSET(R25,208,0),OFFSET(R25,260,0),OFFSET(R25,312,0),OFFSET(R25,364,0),OFFSET(R25,416,0),OFFSET(R25,468,0),OFFSET(R25,520,0)))</f>
        <v/>
      </c>
      <c r="S25" s="275"/>
      <c r="T25" s="219"/>
      <c r="U25" s="225" t="s">
        <v>414</v>
      </c>
    </row>
    <row r="26" spans="2:21" ht="34.5" customHeight="1">
      <c r="B26" s="275"/>
      <c r="C26" s="390"/>
      <c r="D26" s="391"/>
      <c r="E26" s="392"/>
      <c r="F26" s="332"/>
      <c r="G26" s="300" t="s">
        <v>246</v>
      </c>
      <c r="H26" s="213" t="str">
        <f t="shared" ca="1" si="6"/>
        <v/>
      </c>
      <c r="I26" s="213" t="str">
        <f t="shared" ca="1" si="6"/>
        <v/>
      </c>
      <c r="J26" s="399"/>
      <c r="K26" s="400"/>
      <c r="L26" s="401"/>
      <c r="M26" s="213" t="str">
        <f t="shared" ca="1" si="7"/>
        <v/>
      </c>
      <c r="N26" s="399"/>
      <c r="O26" s="400"/>
      <c r="P26" s="400"/>
      <c r="Q26" s="401"/>
      <c r="R26" s="213" t="str">
        <f t="shared" ca="1" si="8"/>
        <v/>
      </c>
      <c r="S26" s="275"/>
      <c r="T26" s="219"/>
      <c r="U26" s="225" t="s">
        <v>414</v>
      </c>
    </row>
    <row r="27" spans="2:21" ht="34.5" customHeight="1">
      <c r="B27" s="275"/>
      <c r="C27" s="390"/>
      <c r="D27" s="391"/>
      <c r="E27" s="392"/>
      <c r="F27" s="298" t="s">
        <v>247</v>
      </c>
      <c r="G27" s="299"/>
      <c r="H27" s="216" t="str">
        <f ca="1">IF(COUNT(H28:H33)=0,"",SUM(H28:H33))</f>
        <v/>
      </c>
      <c r="I27" s="216" t="str">
        <f ca="1">IF(COUNT(I28:I33)=0,"",SUM(I28:I33))</f>
        <v/>
      </c>
      <c r="J27" s="399"/>
      <c r="K27" s="400"/>
      <c r="L27" s="401"/>
      <c r="M27" s="216" t="str">
        <f ca="1">IF(COUNT(M28:M33)=0,"",SUM(M28:M33))</f>
        <v/>
      </c>
      <c r="N27" s="399"/>
      <c r="O27" s="400"/>
      <c r="P27" s="400"/>
      <c r="Q27" s="401"/>
      <c r="R27" s="216" t="str">
        <f ca="1">IF(COUNT(R28:R33)=0,"",SUM(R28:R33))</f>
        <v/>
      </c>
      <c r="S27" s="275"/>
      <c r="T27" s="219"/>
      <c r="U27" s="225" t="s">
        <v>414</v>
      </c>
    </row>
    <row r="28" spans="2:21" ht="34.5" customHeight="1">
      <c r="B28" s="275"/>
      <c r="C28" s="390"/>
      <c r="D28" s="391"/>
      <c r="E28" s="392"/>
      <c r="F28" s="298"/>
      <c r="G28" s="300" t="s">
        <v>248</v>
      </c>
      <c r="H28" s="213" t="str">
        <f t="shared" ref="H28:I34" ca="1" si="9">IF(COUNT(OFFSET(H28,52,0),OFFSET(H28,104,0),OFFSET(H28,156,0),OFFSET(H28,208,0),OFFSET(H28,260,0),OFFSET(H28,312,0),OFFSET(H28,364,0),OFFSET(H28,416,0),OFFSET(H28,468,0),OFFSET(H28,520,0))=0,"",SUM(OFFSET(H28,52,0),OFFSET(H28,104,0),OFFSET(H28,156,0),OFFSET(H28,208,0),OFFSET(H28,260,0),OFFSET(H28,312,0),OFFSET(H28,364,0),OFFSET(H28,416,0),OFFSET(H28,468,0),OFFSET(H28,520,0)))</f>
        <v/>
      </c>
      <c r="I28" s="213" t="str">
        <f t="shared" ca="1" si="9"/>
        <v/>
      </c>
      <c r="J28" s="399"/>
      <c r="K28" s="400"/>
      <c r="L28" s="401"/>
      <c r="M28" s="213" t="str">
        <f t="shared" ref="M28:M34" ca="1" si="10">IF(COUNT(OFFSET(M28,52,0),OFFSET(M28,104,0),OFFSET(M28,156,0),OFFSET(M28,208,0),OFFSET(M28,260,0),OFFSET(M28,312,0),OFFSET(M28,364,0),OFFSET(M28,416,0),OFFSET(M28,468,0),OFFSET(M28,520,0))=0,"",SUM(OFFSET(M28,52,0),OFFSET(M28,104,0),OFFSET(M28,156,0),OFFSET(M28,208,0),OFFSET(M28,260,0),OFFSET(M28,312,0),OFFSET(M28,364,0),OFFSET(M28,416,0),OFFSET(M28,468,0),OFFSET(M28,520,0)))</f>
        <v/>
      </c>
      <c r="N28" s="399"/>
      <c r="O28" s="400"/>
      <c r="P28" s="400"/>
      <c r="Q28" s="401"/>
      <c r="R28" s="213" t="str">
        <f t="shared" ref="R28:R34" ca="1" si="11">IF(COUNT(OFFSET(R28,52,0),OFFSET(R28,104,0),OFFSET(R28,156,0),OFFSET(R28,208,0),OFFSET(R28,260,0),OFFSET(R28,312,0),OFFSET(R28,364,0),OFFSET(R28,416,0),OFFSET(R28,468,0),OFFSET(R28,520,0))=0,"",SUM(OFFSET(R28,52,0),OFFSET(R28,104,0),OFFSET(R28,156,0),OFFSET(R28,208,0),OFFSET(R28,260,0),OFFSET(R28,312,0),OFFSET(R28,364,0),OFFSET(R28,416,0),OFFSET(R28,468,0),OFFSET(R28,520,0)))</f>
        <v/>
      </c>
      <c r="S28" s="275"/>
      <c r="T28" s="219"/>
      <c r="U28" s="225" t="s">
        <v>414</v>
      </c>
    </row>
    <row r="29" spans="2:21" ht="34.5" customHeight="1">
      <c r="B29" s="275"/>
      <c r="C29" s="390"/>
      <c r="D29" s="391"/>
      <c r="E29" s="392"/>
      <c r="F29" s="298"/>
      <c r="G29" s="300" t="s">
        <v>249</v>
      </c>
      <c r="H29" s="213" t="str">
        <f t="shared" ca="1" si="9"/>
        <v/>
      </c>
      <c r="I29" s="213" t="str">
        <f t="shared" ca="1" si="9"/>
        <v/>
      </c>
      <c r="J29" s="399"/>
      <c r="K29" s="400"/>
      <c r="L29" s="401"/>
      <c r="M29" s="213" t="str">
        <f t="shared" ca="1" si="10"/>
        <v/>
      </c>
      <c r="N29" s="399"/>
      <c r="O29" s="400"/>
      <c r="P29" s="400"/>
      <c r="Q29" s="401"/>
      <c r="R29" s="213" t="str">
        <f t="shared" ca="1" si="11"/>
        <v/>
      </c>
      <c r="S29" s="275"/>
      <c r="T29" s="219"/>
      <c r="U29" s="225" t="s">
        <v>414</v>
      </c>
    </row>
    <row r="30" spans="2:21" ht="34.5" customHeight="1">
      <c r="B30" s="275"/>
      <c r="C30" s="390"/>
      <c r="D30" s="391"/>
      <c r="E30" s="392"/>
      <c r="F30" s="298"/>
      <c r="G30" s="300" t="s">
        <v>250</v>
      </c>
      <c r="H30" s="213" t="str">
        <f t="shared" ca="1" si="9"/>
        <v/>
      </c>
      <c r="I30" s="213" t="str">
        <f t="shared" ca="1" si="9"/>
        <v/>
      </c>
      <c r="J30" s="399"/>
      <c r="K30" s="400"/>
      <c r="L30" s="401"/>
      <c r="M30" s="213" t="str">
        <f t="shared" ca="1" si="10"/>
        <v/>
      </c>
      <c r="N30" s="399"/>
      <c r="O30" s="400"/>
      <c r="P30" s="400"/>
      <c r="Q30" s="401"/>
      <c r="R30" s="213" t="str">
        <f t="shared" ca="1" si="11"/>
        <v/>
      </c>
      <c r="S30" s="275"/>
      <c r="T30" s="219"/>
      <c r="U30" s="225" t="s">
        <v>414</v>
      </c>
    </row>
    <row r="31" spans="2:21" ht="34.5" customHeight="1">
      <c r="B31" s="275"/>
      <c r="C31" s="390"/>
      <c r="D31" s="391"/>
      <c r="E31" s="392"/>
      <c r="F31" s="298"/>
      <c r="G31" s="300" t="s">
        <v>251</v>
      </c>
      <c r="H31" s="213" t="str">
        <f t="shared" ca="1" si="9"/>
        <v/>
      </c>
      <c r="I31" s="213" t="str">
        <f t="shared" ca="1" si="9"/>
        <v/>
      </c>
      <c r="J31" s="399"/>
      <c r="K31" s="400"/>
      <c r="L31" s="401"/>
      <c r="M31" s="213" t="str">
        <f t="shared" ca="1" si="10"/>
        <v/>
      </c>
      <c r="N31" s="399"/>
      <c r="O31" s="400"/>
      <c r="P31" s="400"/>
      <c r="Q31" s="401"/>
      <c r="R31" s="213" t="str">
        <f t="shared" ca="1" si="11"/>
        <v/>
      </c>
      <c r="S31" s="275"/>
      <c r="T31" s="219"/>
      <c r="U31" s="225" t="s">
        <v>414</v>
      </c>
    </row>
    <row r="32" spans="2:21" ht="34.5" customHeight="1">
      <c r="B32" s="275"/>
      <c r="C32" s="390"/>
      <c r="D32" s="391"/>
      <c r="E32" s="392"/>
      <c r="F32" s="298"/>
      <c r="G32" s="300" t="s">
        <v>2</v>
      </c>
      <c r="H32" s="213" t="str">
        <f t="shared" ca="1" si="9"/>
        <v/>
      </c>
      <c r="I32" s="213" t="str">
        <f t="shared" ca="1" si="9"/>
        <v/>
      </c>
      <c r="J32" s="399"/>
      <c r="K32" s="400"/>
      <c r="L32" s="401"/>
      <c r="M32" s="213" t="str">
        <f t="shared" ca="1" si="10"/>
        <v/>
      </c>
      <c r="N32" s="399"/>
      <c r="O32" s="400"/>
      <c r="P32" s="400"/>
      <c r="Q32" s="401"/>
      <c r="R32" s="213" t="str">
        <f t="shared" ca="1" si="11"/>
        <v/>
      </c>
      <c r="S32" s="275"/>
      <c r="T32" s="219"/>
      <c r="U32" s="225" t="s">
        <v>414</v>
      </c>
    </row>
    <row r="33" spans="2:21" ht="34.5" customHeight="1">
      <c r="B33" s="275"/>
      <c r="C33" s="390"/>
      <c r="D33" s="391"/>
      <c r="E33" s="392"/>
      <c r="F33" s="298"/>
      <c r="G33" s="300" t="s">
        <v>35</v>
      </c>
      <c r="H33" s="213" t="str">
        <f t="shared" ca="1" si="9"/>
        <v/>
      </c>
      <c r="I33" s="213" t="str">
        <f t="shared" ca="1" si="9"/>
        <v/>
      </c>
      <c r="J33" s="399"/>
      <c r="K33" s="400"/>
      <c r="L33" s="401"/>
      <c r="M33" s="213" t="str">
        <f t="shared" ca="1" si="10"/>
        <v/>
      </c>
      <c r="N33" s="399"/>
      <c r="O33" s="400"/>
      <c r="P33" s="400"/>
      <c r="Q33" s="401"/>
      <c r="R33" s="213" t="str">
        <f t="shared" ca="1" si="11"/>
        <v/>
      </c>
      <c r="S33" s="275"/>
      <c r="T33" s="219"/>
      <c r="U33" s="225" t="s">
        <v>414</v>
      </c>
    </row>
    <row r="34" spans="2:21" ht="34.5" customHeight="1">
      <c r="B34" s="275"/>
      <c r="C34" s="390"/>
      <c r="D34" s="391"/>
      <c r="E34" s="392"/>
      <c r="F34" s="287" t="s">
        <v>362</v>
      </c>
      <c r="G34" s="333"/>
      <c r="H34" s="213" t="str">
        <f t="shared" ca="1" si="9"/>
        <v/>
      </c>
      <c r="I34" s="213" t="str">
        <f t="shared" ca="1" si="9"/>
        <v/>
      </c>
      <c r="J34" s="399"/>
      <c r="K34" s="400"/>
      <c r="L34" s="401"/>
      <c r="M34" s="213" t="str">
        <f t="shared" ca="1" si="10"/>
        <v/>
      </c>
      <c r="N34" s="399"/>
      <c r="O34" s="400"/>
      <c r="P34" s="400"/>
      <c r="Q34" s="401"/>
      <c r="R34" s="213" t="str">
        <f t="shared" ca="1" si="11"/>
        <v/>
      </c>
      <c r="S34" s="275"/>
      <c r="T34" s="219"/>
      <c r="U34" s="225" t="s">
        <v>414</v>
      </c>
    </row>
    <row r="35" spans="2:21" ht="34.5" customHeight="1">
      <c r="B35" s="275"/>
      <c r="C35" s="390"/>
      <c r="D35" s="391"/>
      <c r="E35" s="392"/>
      <c r="F35" s="298" t="s">
        <v>252</v>
      </c>
      <c r="G35" s="299"/>
      <c r="H35" s="216" t="str">
        <f ca="1">IF(COUNT(H36:H40)=0,"",SUM(H36:H40))</f>
        <v/>
      </c>
      <c r="I35" s="216" t="str">
        <f ca="1">IF(COUNT(I36:I40)=0,"",SUM(I36:I40))</f>
        <v/>
      </c>
      <c r="J35" s="399"/>
      <c r="K35" s="400"/>
      <c r="L35" s="401"/>
      <c r="M35" s="216" t="str">
        <f ca="1">IF(COUNT(M36:M40)=0,"",SUM(M36:M40))</f>
        <v/>
      </c>
      <c r="N35" s="399"/>
      <c r="O35" s="400"/>
      <c r="P35" s="400"/>
      <c r="Q35" s="401"/>
      <c r="R35" s="216" t="str">
        <f ca="1">IF(COUNT(R36:R40)=0,"",SUM(R36:R40))</f>
        <v/>
      </c>
      <c r="S35" s="275"/>
      <c r="T35" s="219"/>
      <c r="U35" s="225" t="s">
        <v>414</v>
      </c>
    </row>
    <row r="36" spans="2:21" ht="34.5" customHeight="1">
      <c r="B36" s="275"/>
      <c r="C36" s="390"/>
      <c r="D36" s="391"/>
      <c r="E36" s="392"/>
      <c r="F36" s="298"/>
      <c r="G36" s="300" t="s">
        <v>253</v>
      </c>
      <c r="H36" s="213" t="str">
        <f t="shared" ref="H36:I41" ca="1" si="12">IF(COUNT(OFFSET(H36,52,0),OFFSET(H36,104,0),OFFSET(H36,156,0),OFFSET(H36,208,0),OFFSET(H36,260,0),OFFSET(H36,312,0),OFFSET(H36,364,0),OFFSET(H36,416,0),OFFSET(H36,468,0),OFFSET(H36,520,0))=0,"",SUM(OFFSET(H36,52,0),OFFSET(H36,104,0),OFFSET(H36,156,0),OFFSET(H36,208,0),OFFSET(H36,260,0),OFFSET(H36,312,0),OFFSET(H36,364,0),OFFSET(H36,416,0),OFFSET(H36,468,0),OFFSET(H36,520,0)))</f>
        <v/>
      </c>
      <c r="I36" s="213" t="str">
        <f t="shared" ca="1" si="12"/>
        <v/>
      </c>
      <c r="J36" s="399"/>
      <c r="K36" s="400"/>
      <c r="L36" s="401"/>
      <c r="M36" s="213" t="str">
        <f t="shared" ref="M36:M41" ca="1" si="13">IF(COUNT(OFFSET(M36,52,0),OFFSET(M36,104,0),OFFSET(M36,156,0),OFFSET(M36,208,0),OFFSET(M36,260,0),OFFSET(M36,312,0),OFFSET(M36,364,0),OFFSET(M36,416,0),OFFSET(M36,468,0),OFFSET(M36,520,0))=0,"",SUM(OFFSET(M36,52,0),OFFSET(M36,104,0),OFFSET(M36,156,0),OFFSET(M36,208,0),OFFSET(M36,260,0),OFFSET(M36,312,0),OFFSET(M36,364,0),OFFSET(M36,416,0),OFFSET(M36,468,0),OFFSET(M36,520,0)))</f>
        <v/>
      </c>
      <c r="N36" s="399"/>
      <c r="O36" s="400"/>
      <c r="P36" s="400"/>
      <c r="Q36" s="401"/>
      <c r="R36" s="213" t="str">
        <f t="shared" ref="R36:R41" ca="1" si="14">IF(COUNT(OFFSET(R36,52,0),OFFSET(R36,104,0),OFFSET(R36,156,0),OFFSET(R36,208,0),OFFSET(R36,260,0),OFFSET(R36,312,0),OFFSET(R36,364,0),OFFSET(R36,416,0),OFFSET(R36,468,0),OFFSET(R36,520,0))=0,"",SUM(OFFSET(R36,52,0),OFFSET(R36,104,0),OFFSET(R36,156,0),OFFSET(R36,208,0),OFFSET(R36,260,0),OFFSET(R36,312,0),OFFSET(R36,364,0),OFFSET(R36,416,0),OFFSET(R36,468,0),OFFSET(R36,520,0)))</f>
        <v/>
      </c>
      <c r="S36" s="275"/>
      <c r="T36" s="219"/>
      <c r="U36" s="225" t="s">
        <v>414</v>
      </c>
    </row>
    <row r="37" spans="2:21" ht="34.5" customHeight="1">
      <c r="B37" s="275"/>
      <c r="C37" s="390"/>
      <c r="D37" s="391"/>
      <c r="E37" s="392"/>
      <c r="F37" s="298"/>
      <c r="G37" s="300" t="s">
        <v>254</v>
      </c>
      <c r="H37" s="213" t="str">
        <f t="shared" ca="1" si="12"/>
        <v/>
      </c>
      <c r="I37" s="213" t="str">
        <f t="shared" ca="1" si="12"/>
        <v/>
      </c>
      <c r="J37" s="399"/>
      <c r="K37" s="400"/>
      <c r="L37" s="401"/>
      <c r="M37" s="213" t="str">
        <f t="shared" ca="1" si="13"/>
        <v/>
      </c>
      <c r="N37" s="399"/>
      <c r="O37" s="400"/>
      <c r="P37" s="400"/>
      <c r="Q37" s="401"/>
      <c r="R37" s="213" t="str">
        <f t="shared" ca="1" si="14"/>
        <v/>
      </c>
      <c r="S37" s="275"/>
      <c r="T37" s="219"/>
      <c r="U37" s="225" t="s">
        <v>414</v>
      </c>
    </row>
    <row r="38" spans="2:21" ht="34.5" customHeight="1">
      <c r="B38" s="275"/>
      <c r="C38" s="390"/>
      <c r="D38" s="391"/>
      <c r="E38" s="392"/>
      <c r="F38" s="298"/>
      <c r="G38" s="300" t="s">
        <v>255</v>
      </c>
      <c r="H38" s="213" t="str">
        <f t="shared" ca="1" si="12"/>
        <v/>
      </c>
      <c r="I38" s="213" t="str">
        <f t="shared" ca="1" si="12"/>
        <v/>
      </c>
      <c r="J38" s="399"/>
      <c r="K38" s="400"/>
      <c r="L38" s="401"/>
      <c r="M38" s="213" t="str">
        <f t="shared" ca="1" si="13"/>
        <v/>
      </c>
      <c r="N38" s="399"/>
      <c r="O38" s="400"/>
      <c r="P38" s="400"/>
      <c r="Q38" s="401"/>
      <c r="R38" s="213" t="str">
        <f t="shared" ca="1" si="14"/>
        <v/>
      </c>
      <c r="S38" s="275"/>
      <c r="T38" s="219"/>
      <c r="U38" s="225" t="s">
        <v>414</v>
      </c>
    </row>
    <row r="39" spans="2:21" ht="34.5" customHeight="1">
      <c r="B39" s="275"/>
      <c r="C39" s="390"/>
      <c r="D39" s="391"/>
      <c r="E39" s="392"/>
      <c r="F39" s="298"/>
      <c r="G39" s="300" t="s">
        <v>36</v>
      </c>
      <c r="H39" s="213" t="str">
        <f t="shared" ca="1" si="12"/>
        <v/>
      </c>
      <c r="I39" s="213" t="str">
        <f t="shared" ca="1" si="12"/>
        <v/>
      </c>
      <c r="J39" s="399"/>
      <c r="K39" s="400"/>
      <c r="L39" s="401"/>
      <c r="M39" s="213" t="str">
        <f t="shared" ca="1" si="13"/>
        <v/>
      </c>
      <c r="N39" s="399"/>
      <c r="O39" s="400"/>
      <c r="P39" s="400"/>
      <c r="Q39" s="401"/>
      <c r="R39" s="213" t="str">
        <f t="shared" ca="1" si="14"/>
        <v/>
      </c>
      <c r="S39" s="275"/>
      <c r="T39" s="219"/>
      <c r="U39" s="225" t="s">
        <v>414</v>
      </c>
    </row>
    <row r="40" spans="2:21" ht="34.5" customHeight="1">
      <c r="B40" s="275"/>
      <c r="C40" s="390"/>
      <c r="D40" s="391"/>
      <c r="E40" s="392"/>
      <c r="F40" s="298"/>
      <c r="G40" s="300" t="s">
        <v>256</v>
      </c>
      <c r="H40" s="213" t="str">
        <f t="shared" ca="1" si="12"/>
        <v/>
      </c>
      <c r="I40" s="213" t="str">
        <f t="shared" ca="1" si="12"/>
        <v/>
      </c>
      <c r="J40" s="399"/>
      <c r="K40" s="400"/>
      <c r="L40" s="401"/>
      <c r="M40" s="213" t="str">
        <f t="shared" ca="1" si="13"/>
        <v/>
      </c>
      <c r="N40" s="399"/>
      <c r="O40" s="400"/>
      <c r="P40" s="400"/>
      <c r="Q40" s="401"/>
      <c r="R40" s="213" t="str">
        <f t="shared" ca="1" si="14"/>
        <v/>
      </c>
      <c r="S40" s="275"/>
      <c r="T40" s="219"/>
      <c r="U40" s="225" t="s">
        <v>414</v>
      </c>
    </row>
    <row r="41" spans="2:21" ht="34.5" customHeight="1">
      <c r="B41" s="275"/>
      <c r="C41" s="390"/>
      <c r="D41" s="391"/>
      <c r="E41" s="392"/>
      <c r="F41" s="287" t="s">
        <v>257</v>
      </c>
      <c r="G41" s="291"/>
      <c r="H41" s="213" t="str">
        <f t="shared" ca="1" si="12"/>
        <v/>
      </c>
      <c r="I41" s="213" t="str">
        <f t="shared" ca="1" si="12"/>
        <v/>
      </c>
      <c r="J41" s="399"/>
      <c r="K41" s="400"/>
      <c r="L41" s="401"/>
      <c r="M41" s="213" t="str">
        <f t="shared" ca="1" si="13"/>
        <v/>
      </c>
      <c r="N41" s="399"/>
      <c r="O41" s="400"/>
      <c r="P41" s="400"/>
      <c r="Q41" s="401"/>
      <c r="R41" s="213" t="str">
        <f t="shared" ca="1" si="14"/>
        <v/>
      </c>
      <c r="S41" s="275"/>
      <c r="T41" s="219"/>
      <c r="U41" s="225" t="s">
        <v>414</v>
      </c>
    </row>
    <row r="42" spans="2:21" ht="34.5" customHeight="1">
      <c r="B42" s="275"/>
      <c r="C42" s="393"/>
      <c r="D42" s="394"/>
      <c r="E42" s="395"/>
      <c r="F42" s="287" t="s">
        <v>258</v>
      </c>
      <c r="G42" s="291"/>
      <c r="H42" s="216" t="str">
        <f ca="1">IF(COUNT(H24,H27,H34,H35,H41)=0,"",SUM(H24,H27,H34,H35,H41))</f>
        <v/>
      </c>
      <c r="I42" s="216" t="str">
        <f ca="1">IF(COUNT(I24,I27,I34,I35,I41)=0,"",SUM(I24,I27,I34,I35,I41))</f>
        <v/>
      </c>
      <c r="J42" s="399"/>
      <c r="K42" s="400"/>
      <c r="L42" s="401"/>
      <c r="M42" s="216" t="str">
        <f ca="1">IF(COUNT(M24,M27,M34,M35,M41)=0,"",SUM(M24,M27,M34,M35,M41))</f>
        <v/>
      </c>
      <c r="N42" s="399"/>
      <c r="O42" s="400"/>
      <c r="P42" s="400"/>
      <c r="Q42" s="401"/>
      <c r="R42" s="216" t="str">
        <f ca="1">IF(COUNT(R24,R27,R34,R35,R41)=0,"",SUM(R24,R27,R34,R35,R41))</f>
        <v/>
      </c>
      <c r="S42" s="275"/>
      <c r="T42" s="219"/>
      <c r="U42" s="225" t="s">
        <v>414</v>
      </c>
    </row>
    <row r="43" spans="2:21" ht="34.5" customHeight="1">
      <c r="B43" s="275"/>
      <c r="C43" s="335" t="s">
        <v>266</v>
      </c>
      <c r="D43" s="336"/>
      <c r="E43" s="336"/>
      <c r="F43" s="336"/>
      <c r="G43" s="337"/>
      <c r="H43" s="217"/>
      <c r="I43" s="217"/>
      <c r="J43" s="402"/>
      <c r="K43" s="403"/>
      <c r="L43" s="404"/>
      <c r="M43" s="217"/>
      <c r="N43" s="402"/>
      <c r="O43" s="403"/>
      <c r="P43" s="403"/>
      <c r="Q43" s="404"/>
      <c r="R43" s="217"/>
      <c r="S43" s="275"/>
      <c r="T43" s="219"/>
    </row>
    <row r="44" spans="2:21" ht="18" customHeight="1">
      <c r="B44" s="275"/>
      <c r="C44" s="302" t="s">
        <v>260</v>
      </c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19"/>
    </row>
    <row r="45" spans="2:21" ht="18" customHeight="1">
      <c r="B45" s="275"/>
      <c r="C45" s="1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275"/>
      <c r="T45" s="219"/>
    </row>
    <row r="46" spans="2:21" ht="18" customHeight="1">
      <c r="B46" s="275"/>
      <c r="C46" s="14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275"/>
      <c r="T46" s="219"/>
    </row>
    <row r="47" spans="2:21" ht="18" customHeight="1">
      <c r="B47" s="275"/>
      <c r="C47" s="14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275"/>
      <c r="T47" s="219"/>
    </row>
    <row r="48" spans="2:21" ht="18" customHeight="1">
      <c r="B48" s="275"/>
      <c r="C48" s="1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275"/>
      <c r="T48" s="219"/>
    </row>
    <row r="49" spans="2:21" ht="18" customHeight="1">
      <c r="B49" s="275"/>
      <c r="C49" s="14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275"/>
      <c r="T49" s="219"/>
    </row>
    <row r="50" spans="2:21" ht="18" customHeight="1">
      <c r="B50" s="275"/>
      <c r="C50" s="14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275"/>
      <c r="T50" s="219"/>
    </row>
    <row r="51" spans="2:21" ht="18" customHeight="1">
      <c r="B51" s="275"/>
      <c r="C51" s="1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275"/>
      <c r="T51" s="219"/>
    </row>
    <row r="52" spans="2:21" ht="18" customHeight="1">
      <c r="B52" s="275"/>
      <c r="C52" s="14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275"/>
      <c r="T52" s="219"/>
    </row>
    <row r="53" spans="2:21" ht="18" customHeight="1">
      <c r="B53" s="27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275"/>
      <c r="T53" s="219"/>
    </row>
    <row r="54" spans="2:21" ht="18" customHeight="1"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19"/>
    </row>
    <row r="55" spans="2:21" ht="27.75" customHeight="1">
      <c r="B55" s="275"/>
      <c r="C55" s="275" t="s">
        <v>25</v>
      </c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19"/>
    </row>
    <row r="56" spans="2:21" ht="27.75" customHeight="1">
      <c r="B56" s="275"/>
      <c r="C56" s="275" t="s">
        <v>70</v>
      </c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19"/>
    </row>
    <row r="57" spans="2:21" ht="27.75" customHeight="1">
      <c r="B57" s="275"/>
      <c r="C57" s="278" t="s">
        <v>65</v>
      </c>
      <c r="D57" s="279"/>
      <c r="E57" s="279"/>
      <c r="F57" s="279"/>
      <c r="G57" s="279"/>
      <c r="H57" s="279"/>
      <c r="I57" s="279"/>
      <c r="J57" s="279"/>
      <c r="K57" s="279"/>
      <c r="L57" s="275"/>
      <c r="M57" s="275"/>
      <c r="N57" s="275"/>
      <c r="O57" s="275"/>
      <c r="P57" s="275"/>
      <c r="Q57" s="275"/>
      <c r="R57" s="275"/>
      <c r="S57" s="275"/>
      <c r="T57" s="219"/>
    </row>
    <row r="58" spans="2:21" ht="27.75" customHeight="1">
      <c r="B58" s="275"/>
      <c r="C58" s="280" t="s">
        <v>28</v>
      </c>
      <c r="D58" s="275"/>
      <c r="E58" s="275"/>
      <c r="F58" s="328" t="s">
        <v>67</v>
      </c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82" t="s">
        <v>209</v>
      </c>
      <c r="S58" s="275"/>
      <c r="T58" s="219"/>
    </row>
    <row r="59" spans="2:21" ht="27.75" customHeight="1">
      <c r="B59" s="275"/>
      <c r="C59" s="348" t="s">
        <v>472</v>
      </c>
      <c r="D59" s="349"/>
      <c r="E59" s="349"/>
      <c r="F59" s="349"/>
      <c r="G59" s="350"/>
      <c r="H59" s="283">
        <f>$H$7</f>
        <v>42005</v>
      </c>
      <c r="I59" s="283">
        <f>$I$7</f>
        <v>42370</v>
      </c>
      <c r="J59" s="283">
        <f>$J$7</f>
        <v>42736</v>
      </c>
      <c r="K59" s="283">
        <f>$K$7</f>
        <v>43101</v>
      </c>
      <c r="L59" s="283">
        <f>$L$7</f>
        <v>43466</v>
      </c>
      <c r="M59" s="283">
        <f>$M$7</f>
        <v>43831</v>
      </c>
      <c r="N59" s="283">
        <f>$N$7</f>
        <v>44197</v>
      </c>
      <c r="O59" s="283">
        <f>$O$7</f>
        <v>44562</v>
      </c>
      <c r="P59" s="283">
        <f>$P$7</f>
        <v>44927</v>
      </c>
      <c r="Q59" s="283">
        <f>$Q$7</f>
        <v>45292</v>
      </c>
      <c r="R59" s="283">
        <f>$R$7</f>
        <v>45658</v>
      </c>
      <c r="S59" s="275"/>
      <c r="T59" s="219"/>
    </row>
    <row r="60" spans="2:21" ht="27.75" customHeight="1">
      <c r="B60" s="275"/>
      <c r="C60" s="351"/>
      <c r="D60" s="352"/>
      <c r="E60" s="352"/>
      <c r="F60" s="352"/>
      <c r="G60" s="353"/>
      <c r="H60" s="285" t="s">
        <v>30</v>
      </c>
      <c r="I60" s="285"/>
      <c r="J60" s="285"/>
      <c r="K60" s="285"/>
      <c r="L60" s="285"/>
      <c r="M60" s="285"/>
      <c r="N60" s="285"/>
      <c r="O60" s="285"/>
      <c r="P60" s="285"/>
      <c r="Q60" s="285"/>
      <c r="R60" s="285"/>
      <c r="S60" s="275"/>
      <c r="T60" s="219"/>
    </row>
    <row r="61" spans="2:21" ht="34.5" customHeight="1">
      <c r="B61" s="275"/>
      <c r="C61" s="360" t="s">
        <v>4</v>
      </c>
      <c r="D61" s="367" t="s">
        <v>31</v>
      </c>
      <c r="E61" s="287" t="s">
        <v>228</v>
      </c>
      <c r="F61" s="288"/>
      <c r="G61" s="289"/>
      <c r="H61" s="303"/>
      <c r="I61" s="213" t="str">
        <f>IF(COUNT(様式32第4表!V47)=0,"",様式32第4表!V47)</f>
        <v/>
      </c>
      <c r="J61" s="303"/>
      <c r="K61" s="303"/>
      <c r="L61" s="303"/>
      <c r="M61" s="303"/>
      <c r="N61" s="303"/>
      <c r="O61" s="303"/>
      <c r="P61" s="303"/>
      <c r="Q61" s="303"/>
      <c r="R61" s="303"/>
      <c r="S61" s="275"/>
      <c r="T61" s="219"/>
      <c r="U61" s="225" t="s">
        <v>558</v>
      </c>
    </row>
    <row r="62" spans="2:21" ht="34.5" customHeight="1">
      <c r="B62" s="275"/>
      <c r="C62" s="361"/>
      <c r="D62" s="368"/>
      <c r="E62" s="287" t="s">
        <v>227</v>
      </c>
      <c r="F62" s="288"/>
      <c r="G62" s="289"/>
      <c r="H62" s="303"/>
      <c r="I62" s="213" t="str">
        <f>IF(COUNT(様式32第4表!V49)=0,"",様式32第4表!V49)</f>
        <v/>
      </c>
      <c r="J62" s="303"/>
      <c r="K62" s="303"/>
      <c r="L62" s="303"/>
      <c r="M62" s="303"/>
      <c r="N62" s="303"/>
      <c r="O62" s="303"/>
      <c r="P62" s="303"/>
      <c r="Q62" s="303"/>
      <c r="R62" s="303"/>
      <c r="S62" s="275"/>
      <c r="T62" s="219"/>
      <c r="U62" s="225" t="s">
        <v>558</v>
      </c>
    </row>
    <row r="63" spans="2:21" ht="34.5" customHeight="1">
      <c r="B63" s="275"/>
      <c r="C63" s="361"/>
      <c r="D63" s="368"/>
      <c r="E63" s="287" t="s">
        <v>226</v>
      </c>
      <c r="F63" s="288"/>
      <c r="G63" s="289"/>
      <c r="H63" s="303"/>
      <c r="I63" s="213" t="str">
        <f>IF(COUNT(様式32第4表!V51)=0,"",様式32第4表!V51)</f>
        <v/>
      </c>
      <c r="J63" s="303"/>
      <c r="K63" s="303"/>
      <c r="L63" s="303"/>
      <c r="M63" s="303"/>
      <c r="N63" s="303"/>
      <c r="O63" s="303"/>
      <c r="P63" s="303"/>
      <c r="Q63" s="303"/>
      <c r="R63" s="303"/>
      <c r="S63" s="275"/>
      <c r="T63" s="219"/>
      <c r="U63" s="225" t="s">
        <v>558</v>
      </c>
    </row>
    <row r="64" spans="2:21" ht="34.5" customHeight="1">
      <c r="B64" s="275"/>
      <c r="C64" s="361"/>
      <c r="D64" s="368"/>
      <c r="E64" s="287" t="s">
        <v>225</v>
      </c>
      <c r="F64" s="288"/>
      <c r="G64" s="289"/>
      <c r="H64" s="303"/>
      <c r="I64" s="213" t="str">
        <f>IF(COUNT(様式32第4表!V53)=0,"",様式32第4表!V53)</f>
        <v/>
      </c>
      <c r="J64" s="303"/>
      <c r="K64" s="303"/>
      <c r="L64" s="303"/>
      <c r="M64" s="303"/>
      <c r="N64" s="303"/>
      <c r="O64" s="303"/>
      <c r="P64" s="303"/>
      <c r="Q64" s="303"/>
      <c r="R64" s="303"/>
      <c r="S64" s="275"/>
      <c r="T64" s="219"/>
      <c r="U64" s="225" t="s">
        <v>558</v>
      </c>
    </row>
    <row r="65" spans="2:21" ht="34.5" customHeight="1">
      <c r="B65" s="275"/>
      <c r="C65" s="361"/>
      <c r="D65" s="369"/>
      <c r="E65" s="287" t="s">
        <v>262</v>
      </c>
      <c r="F65" s="288"/>
      <c r="G65" s="289"/>
      <c r="H65" s="213" t="str">
        <f>IF(COUNT(H61:H64)=0,"",SUM(H61:H64))</f>
        <v/>
      </c>
      <c r="I65" s="213" t="str">
        <f t="shared" ref="I65:R65" si="15">IF(COUNT(I61:I64)=0,"",SUM(I61:I64))</f>
        <v/>
      </c>
      <c r="J65" s="213" t="str">
        <f t="shared" si="15"/>
        <v/>
      </c>
      <c r="K65" s="213" t="str">
        <f t="shared" si="15"/>
        <v/>
      </c>
      <c r="L65" s="213" t="str">
        <f t="shared" si="15"/>
        <v/>
      </c>
      <c r="M65" s="213" t="str">
        <f t="shared" si="15"/>
        <v/>
      </c>
      <c r="N65" s="213" t="str">
        <f t="shared" si="15"/>
        <v/>
      </c>
      <c r="O65" s="213" t="str">
        <f t="shared" si="15"/>
        <v/>
      </c>
      <c r="P65" s="213" t="str">
        <f t="shared" si="15"/>
        <v/>
      </c>
      <c r="Q65" s="213" t="str">
        <f t="shared" si="15"/>
        <v/>
      </c>
      <c r="R65" s="213" t="str">
        <f t="shared" si="15"/>
        <v/>
      </c>
      <c r="S65" s="275"/>
      <c r="T65" s="219"/>
      <c r="U65" s="225" t="s">
        <v>414</v>
      </c>
    </row>
    <row r="66" spans="2:21" ht="34.5" customHeight="1">
      <c r="B66" s="275"/>
      <c r="C66" s="361"/>
      <c r="D66" s="360" t="s">
        <v>1</v>
      </c>
      <c r="E66" s="287" t="s">
        <v>230</v>
      </c>
      <c r="F66" s="290"/>
      <c r="G66" s="291"/>
      <c r="H66" s="303"/>
      <c r="I66" s="213" t="str">
        <f>'様式第32第8表(指定１)_受電'!H67</f>
        <v/>
      </c>
      <c r="J66" s="213" t="str">
        <f>'様式第32第8表(指定１)_受電'!I67</f>
        <v/>
      </c>
      <c r="K66" s="213" t="str">
        <f>'様式第32第8表(指定１)_受電'!J67</f>
        <v/>
      </c>
      <c r="L66" s="213" t="str">
        <f>'様式第32第8表(指定１)_受電'!K67</f>
        <v/>
      </c>
      <c r="M66" s="213" t="str">
        <f>'様式第32第8表(指定１)_受電'!L67</f>
        <v/>
      </c>
      <c r="N66" s="213" t="str">
        <f>'様式第32第8表(指定１)_受電'!M67</f>
        <v/>
      </c>
      <c r="O66" s="213" t="str">
        <f>'様式第32第8表(指定１)_受電'!N67</f>
        <v/>
      </c>
      <c r="P66" s="213" t="str">
        <f>'様式第32第8表(指定１)_受電'!O67</f>
        <v/>
      </c>
      <c r="Q66" s="213" t="str">
        <f>'様式第32第8表(指定１)_受電'!P67</f>
        <v/>
      </c>
      <c r="R66" s="213" t="str">
        <f>'様式第32第8表(指定１)_受電'!Q67</f>
        <v/>
      </c>
      <c r="S66" s="275"/>
      <c r="T66" s="219"/>
      <c r="U66" s="225" t="s">
        <v>471</v>
      </c>
    </row>
    <row r="67" spans="2:21" ht="34.5" customHeight="1">
      <c r="B67" s="275"/>
      <c r="C67" s="361"/>
      <c r="D67" s="361"/>
      <c r="E67" s="287" t="s">
        <v>232</v>
      </c>
      <c r="F67" s="290"/>
      <c r="G67" s="291"/>
      <c r="H67" s="303"/>
      <c r="I67" s="213" t="str">
        <f>'様式第32第8表(指定１)_受電'!H75</f>
        <v/>
      </c>
      <c r="J67" s="213" t="str">
        <f>'様式第32第8表(指定１)_受電'!I75</f>
        <v/>
      </c>
      <c r="K67" s="213" t="str">
        <f>'様式第32第8表(指定１)_受電'!J75</f>
        <v/>
      </c>
      <c r="L67" s="213" t="str">
        <f>'様式第32第8表(指定１)_受電'!K75</f>
        <v/>
      </c>
      <c r="M67" s="213" t="str">
        <f>'様式第32第8表(指定１)_受電'!L75</f>
        <v/>
      </c>
      <c r="N67" s="213" t="str">
        <f>'様式第32第8表(指定１)_受電'!M75</f>
        <v/>
      </c>
      <c r="O67" s="213" t="str">
        <f>'様式第32第8表(指定１)_受電'!N75</f>
        <v/>
      </c>
      <c r="P67" s="213" t="str">
        <f>'様式第32第8表(指定１)_受電'!O75</f>
        <v/>
      </c>
      <c r="Q67" s="213" t="str">
        <f>'様式第32第8表(指定１)_受電'!P75</f>
        <v/>
      </c>
      <c r="R67" s="213" t="str">
        <f>'様式第32第8表(指定１)_受電'!Q75</f>
        <v/>
      </c>
      <c r="S67" s="275"/>
      <c r="T67" s="219"/>
      <c r="U67" s="225" t="s">
        <v>471</v>
      </c>
    </row>
    <row r="68" spans="2:21" ht="34.5" customHeight="1">
      <c r="B68" s="275"/>
      <c r="C68" s="361"/>
      <c r="D68" s="361"/>
      <c r="E68" s="287" t="s">
        <v>231</v>
      </c>
      <c r="F68" s="290"/>
      <c r="G68" s="291"/>
      <c r="H68" s="303"/>
      <c r="I68" s="213" t="str">
        <f>'様式第32第8表(指定１)_受電'!H83</f>
        <v/>
      </c>
      <c r="J68" s="213" t="str">
        <f>'様式第32第8表(指定１)_受電'!I83</f>
        <v/>
      </c>
      <c r="K68" s="213" t="str">
        <f>'様式第32第8表(指定１)_受電'!J83</f>
        <v/>
      </c>
      <c r="L68" s="213" t="str">
        <f>'様式第32第8表(指定１)_受電'!K83</f>
        <v/>
      </c>
      <c r="M68" s="213" t="str">
        <f>'様式第32第8表(指定１)_受電'!L83</f>
        <v/>
      </c>
      <c r="N68" s="213" t="str">
        <f>'様式第32第8表(指定１)_受電'!M83</f>
        <v/>
      </c>
      <c r="O68" s="213" t="str">
        <f>'様式第32第8表(指定１)_受電'!N83</f>
        <v/>
      </c>
      <c r="P68" s="213" t="str">
        <f>'様式第32第8表(指定１)_受電'!O83</f>
        <v/>
      </c>
      <c r="Q68" s="213" t="str">
        <f>'様式第32第8表(指定１)_受電'!P83</f>
        <v/>
      </c>
      <c r="R68" s="213" t="str">
        <f>'様式第32第8表(指定１)_受電'!Q83</f>
        <v/>
      </c>
      <c r="S68" s="275"/>
      <c r="T68" s="219"/>
      <c r="U68" s="225" t="s">
        <v>471</v>
      </c>
    </row>
    <row r="69" spans="2:21" ht="34.5" customHeight="1">
      <c r="B69" s="275"/>
      <c r="C69" s="361"/>
      <c r="D69" s="361"/>
      <c r="E69" s="363" t="s">
        <v>233</v>
      </c>
      <c r="F69" s="364"/>
      <c r="G69" s="291" t="s">
        <v>234</v>
      </c>
      <c r="H69" s="30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75"/>
      <c r="T69" s="219"/>
    </row>
    <row r="70" spans="2:21" ht="34.5" customHeight="1">
      <c r="B70" s="275"/>
      <c r="C70" s="361"/>
      <c r="D70" s="362"/>
      <c r="E70" s="365"/>
      <c r="F70" s="366"/>
      <c r="G70" s="291" t="s">
        <v>233</v>
      </c>
      <c r="H70" s="303"/>
      <c r="I70" s="213" t="str">
        <f>'様式第32第8表(指定１)_受電'!H91</f>
        <v/>
      </c>
      <c r="J70" s="213" t="str">
        <f>'様式第32第8表(指定１)_受電'!I91</f>
        <v/>
      </c>
      <c r="K70" s="213" t="str">
        <f>'様式第32第8表(指定１)_受電'!J91</f>
        <v/>
      </c>
      <c r="L70" s="213" t="str">
        <f>'様式第32第8表(指定１)_受電'!K91</f>
        <v/>
      </c>
      <c r="M70" s="213" t="str">
        <f>'様式第32第8表(指定１)_受電'!L91</f>
        <v/>
      </c>
      <c r="N70" s="213" t="str">
        <f>'様式第32第8表(指定１)_受電'!M91</f>
        <v/>
      </c>
      <c r="O70" s="213" t="str">
        <f>'様式第32第8表(指定１)_受電'!N91</f>
        <v/>
      </c>
      <c r="P70" s="213" t="str">
        <f>'様式第32第8表(指定１)_受電'!O91</f>
        <v/>
      </c>
      <c r="Q70" s="213" t="str">
        <f>'様式第32第8表(指定１)_受電'!P91</f>
        <v/>
      </c>
      <c r="R70" s="213" t="str">
        <f>'様式第32第8表(指定１)_受電'!Q91</f>
        <v/>
      </c>
      <c r="S70" s="275"/>
      <c r="T70" s="219"/>
      <c r="U70" s="225" t="s">
        <v>471</v>
      </c>
    </row>
    <row r="71" spans="2:21" ht="34.5" customHeight="1">
      <c r="B71" s="275"/>
      <c r="C71" s="361"/>
      <c r="D71" s="287" t="s">
        <v>235</v>
      </c>
      <c r="E71" s="290"/>
      <c r="F71" s="290"/>
      <c r="G71" s="291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75"/>
      <c r="T71" s="219"/>
    </row>
    <row r="72" spans="2:21" ht="34.5" customHeight="1">
      <c r="B72" s="275"/>
      <c r="C72" s="361"/>
      <c r="D72" s="287" t="s">
        <v>264</v>
      </c>
      <c r="E72" s="288"/>
      <c r="F72" s="288"/>
      <c r="G72" s="289"/>
      <c r="H72" s="303"/>
      <c r="I72" s="213" t="str">
        <f>IF(COUNT(様式32第4表!V62)=0,"",様式32第4表!V62)</f>
        <v/>
      </c>
      <c r="J72" s="303"/>
      <c r="K72" s="303"/>
      <c r="L72" s="303"/>
      <c r="M72" s="303"/>
      <c r="N72" s="303"/>
      <c r="O72" s="303"/>
      <c r="P72" s="303"/>
      <c r="Q72" s="303"/>
      <c r="R72" s="303"/>
      <c r="S72" s="275"/>
      <c r="T72" s="219"/>
      <c r="U72" s="225" t="s">
        <v>558</v>
      </c>
    </row>
    <row r="73" spans="2:21" ht="34.5" customHeight="1">
      <c r="B73" s="275"/>
      <c r="C73" s="361"/>
      <c r="D73" s="287" t="s">
        <v>262</v>
      </c>
      <c r="E73" s="288"/>
      <c r="F73" s="288"/>
      <c r="G73" s="288"/>
      <c r="H73" s="262" t="str">
        <f>IF(COUNT(H65:H72)=0,"",SUM(H65:H72))</f>
        <v/>
      </c>
      <c r="I73" s="262" t="str">
        <f t="shared" ref="I73:R73" si="16">IF(COUNT(I65:I72)=0,"",SUM(I65:I72))</f>
        <v/>
      </c>
      <c r="J73" s="262" t="str">
        <f t="shared" si="16"/>
        <v/>
      </c>
      <c r="K73" s="262" t="str">
        <f t="shared" si="16"/>
        <v/>
      </c>
      <c r="L73" s="262" t="str">
        <f t="shared" si="16"/>
        <v/>
      </c>
      <c r="M73" s="262" t="str">
        <f t="shared" si="16"/>
        <v/>
      </c>
      <c r="N73" s="262" t="str">
        <f t="shared" si="16"/>
        <v/>
      </c>
      <c r="O73" s="262" t="str">
        <f t="shared" si="16"/>
        <v/>
      </c>
      <c r="P73" s="262" t="str">
        <f t="shared" si="16"/>
        <v/>
      </c>
      <c r="Q73" s="262" t="str">
        <f t="shared" si="16"/>
        <v/>
      </c>
      <c r="R73" s="262" t="str">
        <f t="shared" si="16"/>
        <v/>
      </c>
      <c r="S73" s="275"/>
      <c r="T73" s="219"/>
      <c r="U73" s="225" t="s">
        <v>414</v>
      </c>
    </row>
    <row r="74" spans="2:21" ht="34.5" customHeight="1">
      <c r="B74" s="275"/>
      <c r="C74" s="361"/>
      <c r="D74" s="334" t="s">
        <v>265</v>
      </c>
      <c r="E74" s="288"/>
      <c r="F74" s="288"/>
      <c r="G74" s="289"/>
      <c r="H74" s="213"/>
      <c r="I74" s="213"/>
      <c r="J74" s="213"/>
      <c r="K74" s="213"/>
      <c r="L74" s="213"/>
      <c r="M74" s="213"/>
      <c r="N74" s="213"/>
      <c r="O74" s="213"/>
      <c r="P74" s="213"/>
      <c r="Q74" s="213"/>
      <c r="R74" s="213"/>
      <c r="S74" s="275"/>
      <c r="T74" s="219"/>
    </row>
    <row r="75" spans="2:21" ht="34.5" customHeight="1">
      <c r="B75" s="275"/>
      <c r="C75" s="287" t="s">
        <v>263</v>
      </c>
      <c r="D75" s="288"/>
      <c r="E75" s="288"/>
      <c r="F75" s="288"/>
      <c r="G75" s="289"/>
      <c r="H75" s="345"/>
      <c r="I75" s="265" t="str">
        <f>'様式第32第8表(指定１)_送電'!H93</f>
        <v/>
      </c>
      <c r="J75" s="265" t="str">
        <f>'様式第32第8表(指定１)_送電'!I93</f>
        <v/>
      </c>
      <c r="K75" s="265" t="str">
        <f>'様式第32第8表(指定１)_送電'!J93</f>
        <v/>
      </c>
      <c r="L75" s="265" t="str">
        <f>'様式第32第8表(指定１)_送電'!K93</f>
        <v/>
      </c>
      <c r="M75" s="265" t="str">
        <f>'様式第32第8表(指定１)_送電'!L93</f>
        <v/>
      </c>
      <c r="N75" s="265" t="str">
        <f>'様式第32第8表(指定１)_送電'!M93</f>
        <v/>
      </c>
      <c r="O75" s="265" t="str">
        <f>'様式第32第8表(指定１)_送電'!N93</f>
        <v/>
      </c>
      <c r="P75" s="265" t="str">
        <f>'様式第32第8表(指定１)_送電'!O93</f>
        <v/>
      </c>
      <c r="Q75" s="265" t="str">
        <f>'様式第32第8表(指定１)_送電'!P93</f>
        <v/>
      </c>
      <c r="R75" s="265" t="str">
        <f>'様式第32第8表(指定１)_送電'!Q93</f>
        <v/>
      </c>
      <c r="S75" s="275"/>
      <c r="T75" s="219"/>
      <c r="U75" s="225" t="s">
        <v>471</v>
      </c>
    </row>
    <row r="76" spans="2:21" ht="34.5" customHeight="1">
      <c r="B76" s="275"/>
      <c r="C76" s="370" t="s">
        <v>364</v>
      </c>
      <c r="D76" s="388"/>
      <c r="E76" s="389"/>
      <c r="F76" s="298" t="s">
        <v>244</v>
      </c>
      <c r="G76" s="299"/>
      <c r="H76" s="216" t="str">
        <f>IF(COUNT(H77:H78)=0,"",SUM(H77:H78))</f>
        <v/>
      </c>
      <c r="I76" s="216" t="str">
        <f>IF(COUNT(I77:I78)=0,"",SUM(I77:I78))</f>
        <v/>
      </c>
      <c r="J76" s="396"/>
      <c r="K76" s="397"/>
      <c r="L76" s="398"/>
      <c r="M76" s="216" t="str">
        <f>IF(COUNT(M77:M78)=0,"",SUM(M77:M78))</f>
        <v/>
      </c>
      <c r="N76" s="396"/>
      <c r="O76" s="397"/>
      <c r="P76" s="397"/>
      <c r="Q76" s="398"/>
      <c r="R76" s="216" t="str">
        <f>IF(COUNT(R77:R78)=0,"",SUM(R77:R78))</f>
        <v/>
      </c>
      <c r="S76" s="275"/>
      <c r="T76" s="219"/>
      <c r="U76" s="225" t="s">
        <v>414</v>
      </c>
    </row>
    <row r="77" spans="2:21" ht="34.5" customHeight="1">
      <c r="B77" s="275"/>
      <c r="C77" s="390"/>
      <c r="D77" s="391"/>
      <c r="E77" s="392"/>
      <c r="F77" s="298"/>
      <c r="G77" s="300" t="s">
        <v>245</v>
      </c>
      <c r="H77" s="303"/>
      <c r="I77" s="303"/>
      <c r="J77" s="399"/>
      <c r="K77" s="400"/>
      <c r="L77" s="401"/>
      <c r="M77" s="303"/>
      <c r="N77" s="399"/>
      <c r="O77" s="400"/>
      <c r="P77" s="400"/>
      <c r="Q77" s="401"/>
      <c r="R77" s="303"/>
      <c r="S77" s="275"/>
      <c r="T77" s="219"/>
    </row>
    <row r="78" spans="2:21" ht="34.5" customHeight="1">
      <c r="B78" s="275"/>
      <c r="C78" s="390"/>
      <c r="D78" s="391"/>
      <c r="E78" s="392"/>
      <c r="F78" s="332"/>
      <c r="G78" s="300" t="s">
        <v>246</v>
      </c>
      <c r="H78" s="303"/>
      <c r="I78" s="303"/>
      <c r="J78" s="399"/>
      <c r="K78" s="400"/>
      <c r="L78" s="401"/>
      <c r="M78" s="303"/>
      <c r="N78" s="399"/>
      <c r="O78" s="400"/>
      <c r="P78" s="400"/>
      <c r="Q78" s="401"/>
      <c r="R78" s="303"/>
      <c r="S78" s="275"/>
      <c r="T78" s="219"/>
    </row>
    <row r="79" spans="2:21" ht="34.5" customHeight="1">
      <c r="B79" s="275"/>
      <c r="C79" s="390"/>
      <c r="D79" s="391"/>
      <c r="E79" s="392"/>
      <c r="F79" s="298" t="s">
        <v>247</v>
      </c>
      <c r="G79" s="299"/>
      <c r="H79" s="216" t="str">
        <f>IF(COUNT(H80:H85)=0,"",SUM(H80:H85))</f>
        <v/>
      </c>
      <c r="I79" s="216" t="str">
        <f>IF(COUNT(I80:I85)=0,"",SUM(I80:I85))</f>
        <v/>
      </c>
      <c r="J79" s="399"/>
      <c r="K79" s="400"/>
      <c r="L79" s="401"/>
      <c r="M79" s="216" t="str">
        <f>IF(COUNT(M80:M85)=0,"",SUM(M80:M85))</f>
        <v/>
      </c>
      <c r="N79" s="399"/>
      <c r="O79" s="400"/>
      <c r="P79" s="400"/>
      <c r="Q79" s="401"/>
      <c r="R79" s="216" t="str">
        <f>IF(COUNT(R80:R85)=0,"",SUM(R80:R85))</f>
        <v/>
      </c>
      <c r="S79" s="275"/>
      <c r="T79" s="219"/>
      <c r="U79" s="225" t="s">
        <v>414</v>
      </c>
    </row>
    <row r="80" spans="2:21" ht="34.5" customHeight="1">
      <c r="B80" s="275"/>
      <c r="C80" s="390"/>
      <c r="D80" s="391"/>
      <c r="E80" s="392"/>
      <c r="F80" s="298"/>
      <c r="G80" s="300" t="s">
        <v>248</v>
      </c>
      <c r="H80" s="303"/>
      <c r="I80" s="303"/>
      <c r="J80" s="399"/>
      <c r="K80" s="400"/>
      <c r="L80" s="401"/>
      <c r="M80" s="303"/>
      <c r="N80" s="399"/>
      <c r="O80" s="400"/>
      <c r="P80" s="400"/>
      <c r="Q80" s="401"/>
      <c r="R80" s="303"/>
      <c r="S80" s="275"/>
      <c r="T80" s="219"/>
    </row>
    <row r="81" spans="2:21" ht="34.5" customHeight="1">
      <c r="B81" s="275"/>
      <c r="C81" s="390"/>
      <c r="D81" s="391"/>
      <c r="E81" s="392"/>
      <c r="F81" s="298"/>
      <c r="G81" s="300" t="s">
        <v>249</v>
      </c>
      <c r="H81" s="303"/>
      <c r="I81" s="303"/>
      <c r="J81" s="399"/>
      <c r="K81" s="400"/>
      <c r="L81" s="401"/>
      <c r="M81" s="303"/>
      <c r="N81" s="399"/>
      <c r="O81" s="400"/>
      <c r="P81" s="400"/>
      <c r="Q81" s="401"/>
      <c r="R81" s="303"/>
      <c r="S81" s="275"/>
      <c r="T81" s="219"/>
    </row>
    <row r="82" spans="2:21" ht="34.5" customHeight="1">
      <c r="B82" s="275"/>
      <c r="C82" s="390"/>
      <c r="D82" s="391"/>
      <c r="E82" s="392"/>
      <c r="F82" s="298"/>
      <c r="G82" s="300" t="s">
        <v>250</v>
      </c>
      <c r="H82" s="303"/>
      <c r="I82" s="303"/>
      <c r="J82" s="399"/>
      <c r="K82" s="400"/>
      <c r="L82" s="401"/>
      <c r="M82" s="303"/>
      <c r="N82" s="399"/>
      <c r="O82" s="400"/>
      <c r="P82" s="400"/>
      <c r="Q82" s="401"/>
      <c r="R82" s="303"/>
      <c r="S82" s="275"/>
      <c r="T82" s="219"/>
    </row>
    <row r="83" spans="2:21" ht="34.5" customHeight="1">
      <c r="B83" s="275"/>
      <c r="C83" s="390"/>
      <c r="D83" s="391"/>
      <c r="E83" s="392"/>
      <c r="F83" s="298"/>
      <c r="G83" s="300" t="s">
        <v>251</v>
      </c>
      <c r="H83" s="303"/>
      <c r="I83" s="303"/>
      <c r="J83" s="399"/>
      <c r="K83" s="400"/>
      <c r="L83" s="401"/>
      <c r="M83" s="303"/>
      <c r="N83" s="399"/>
      <c r="O83" s="400"/>
      <c r="P83" s="400"/>
      <c r="Q83" s="401"/>
      <c r="R83" s="303"/>
      <c r="S83" s="275"/>
      <c r="T83" s="219"/>
    </row>
    <row r="84" spans="2:21" ht="34.5" customHeight="1">
      <c r="B84" s="275"/>
      <c r="C84" s="390"/>
      <c r="D84" s="391"/>
      <c r="E84" s="392"/>
      <c r="F84" s="298"/>
      <c r="G84" s="300" t="s">
        <v>2</v>
      </c>
      <c r="H84" s="303"/>
      <c r="I84" s="303"/>
      <c r="J84" s="399"/>
      <c r="K84" s="400"/>
      <c r="L84" s="401"/>
      <c r="M84" s="303"/>
      <c r="N84" s="399"/>
      <c r="O84" s="400"/>
      <c r="P84" s="400"/>
      <c r="Q84" s="401"/>
      <c r="R84" s="303"/>
      <c r="S84" s="275"/>
      <c r="T84" s="219"/>
    </row>
    <row r="85" spans="2:21" ht="34.5" customHeight="1">
      <c r="B85" s="275"/>
      <c r="C85" s="390"/>
      <c r="D85" s="391"/>
      <c r="E85" s="392"/>
      <c r="F85" s="298"/>
      <c r="G85" s="300" t="s">
        <v>35</v>
      </c>
      <c r="H85" s="303"/>
      <c r="I85" s="303"/>
      <c r="J85" s="399"/>
      <c r="K85" s="400"/>
      <c r="L85" s="401"/>
      <c r="M85" s="303"/>
      <c r="N85" s="399"/>
      <c r="O85" s="400"/>
      <c r="P85" s="400"/>
      <c r="Q85" s="401"/>
      <c r="R85" s="303"/>
      <c r="S85" s="275"/>
      <c r="T85" s="219"/>
    </row>
    <row r="86" spans="2:21" ht="34.5" customHeight="1">
      <c r="B86" s="275"/>
      <c r="C86" s="390"/>
      <c r="D86" s="391"/>
      <c r="E86" s="392"/>
      <c r="F86" s="287" t="s">
        <v>362</v>
      </c>
      <c r="G86" s="333"/>
      <c r="H86" s="303"/>
      <c r="I86" s="303"/>
      <c r="J86" s="399"/>
      <c r="K86" s="400"/>
      <c r="L86" s="401"/>
      <c r="M86" s="303"/>
      <c r="N86" s="399"/>
      <c r="O86" s="400"/>
      <c r="P86" s="400"/>
      <c r="Q86" s="401"/>
      <c r="R86" s="303"/>
      <c r="S86" s="275"/>
      <c r="T86" s="219"/>
    </row>
    <row r="87" spans="2:21" ht="34.5" customHeight="1">
      <c r="B87" s="275"/>
      <c r="C87" s="390"/>
      <c r="D87" s="391"/>
      <c r="E87" s="392"/>
      <c r="F87" s="298" t="s">
        <v>252</v>
      </c>
      <c r="G87" s="299"/>
      <c r="H87" s="216" t="str">
        <f>IF(COUNT(H88:H92)=0,"",SUM(H88:H92))</f>
        <v/>
      </c>
      <c r="I87" s="216" t="str">
        <f>IF(COUNT(I88:I92)=0,"",SUM(I88:I92))</f>
        <v/>
      </c>
      <c r="J87" s="399"/>
      <c r="K87" s="400"/>
      <c r="L87" s="401"/>
      <c r="M87" s="216" t="str">
        <f>IF(COUNT(M88:M92)=0,"",SUM(M88:M92))</f>
        <v/>
      </c>
      <c r="N87" s="399"/>
      <c r="O87" s="400"/>
      <c r="P87" s="400"/>
      <c r="Q87" s="401"/>
      <c r="R87" s="216" t="str">
        <f>IF(COUNT(R88:R92)=0,"",SUM(R88:R92))</f>
        <v/>
      </c>
      <c r="S87" s="275"/>
      <c r="T87" s="219"/>
      <c r="U87" s="225" t="s">
        <v>414</v>
      </c>
    </row>
    <row r="88" spans="2:21" ht="34.5" customHeight="1">
      <c r="B88" s="275"/>
      <c r="C88" s="390"/>
      <c r="D88" s="391"/>
      <c r="E88" s="392"/>
      <c r="F88" s="298"/>
      <c r="G88" s="300" t="s">
        <v>253</v>
      </c>
      <c r="H88" s="303"/>
      <c r="I88" s="303"/>
      <c r="J88" s="399"/>
      <c r="K88" s="400"/>
      <c r="L88" s="401"/>
      <c r="M88" s="303"/>
      <c r="N88" s="399"/>
      <c r="O88" s="400"/>
      <c r="P88" s="400"/>
      <c r="Q88" s="401"/>
      <c r="R88" s="303"/>
      <c r="S88" s="275"/>
      <c r="T88" s="219"/>
    </row>
    <row r="89" spans="2:21" ht="34.5" customHeight="1">
      <c r="B89" s="275"/>
      <c r="C89" s="390"/>
      <c r="D89" s="391"/>
      <c r="E89" s="392"/>
      <c r="F89" s="298"/>
      <c r="G89" s="300" t="s">
        <v>254</v>
      </c>
      <c r="H89" s="303"/>
      <c r="I89" s="303"/>
      <c r="J89" s="399"/>
      <c r="K89" s="400"/>
      <c r="L89" s="401"/>
      <c r="M89" s="303"/>
      <c r="N89" s="399"/>
      <c r="O89" s="400"/>
      <c r="P89" s="400"/>
      <c r="Q89" s="401"/>
      <c r="R89" s="303"/>
      <c r="S89" s="275"/>
      <c r="T89" s="219"/>
    </row>
    <row r="90" spans="2:21" ht="34.5" customHeight="1">
      <c r="B90" s="275"/>
      <c r="C90" s="390"/>
      <c r="D90" s="391"/>
      <c r="E90" s="392"/>
      <c r="F90" s="298"/>
      <c r="G90" s="300" t="s">
        <v>255</v>
      </c>
      <c r="H90" s="303"/>
      <c r="I90" s="303"/>
      <c r="J90" s="399"/>
      <c r="K90" s="400"/>
      <c r="L90" s="401"/>
      <c r="M90" s="303"/>
      <c r="N90" s="399"/>
      <c r="O90" s="400"/>
      <c r="P90" s="400"/>
      <c r="Q90" s="401"/>
      <c r="R90" s="303"/>
      <c r="S90" s="275"/>
      <c r="T90" s="219"/>
    </row>
    <row r="91" spans="2:21" ht="34.5" customHeight="1">
      <c r="B91" s="275"/>
      <c r="C91" s="390"/>
      <c r="D91" s="391"/>
      <c r="E91" s="392"/>
      <c r="F91" s="298"/>
      <c r="G91" s="300" t="s">
        <v>36</v>
      </c>
      <c r="H91" s="303"/>
      <c r="I91" s="303"/>
      <c r="J91" s="399"/>
      <c r="K91" s="400"/>
      <c r="L91" s="401"/>
      <c r="M91" s="303"/>
      <c r="N91" s="399"/>
      <c r="O91" s="400"/>
      <c r="P91" s="400"/>
      <c r="Q91" s="401"/>
      <c r="R91" s="303"/>
      <c r="S91" s="275"/>
      <c r="T91" s="219"/>
    </row>
    <row r="92" spans="2:21" ht="34.5" customHeight="1">
      <c r="B92" s="275"/>
      <c r="C92" s="390"/>
      <c r="D92" s="391"/>
      <c r="E92" s="392"/>
      <c r="F92" s="298"/>
      <c r="G92" s="300" t="s">
        <v>256</v>
      </c>
      <c r="H92" s="303"/>
      <c r="I92" s="303"/>
      <c r="J92" s="399"/>
      <c r="K92" s="400"/>
      <c r="L92" s="401"/>
      <c r="M92" s="303"/>
      <c r="N92" s="399"/>
      <c r="O92" s="400"/>
      <c r="P92" s="400"/>
      <c r="Q92" s="401"/>
      <c r="R92" s="303"/>
      <c r="S92" s="275"/>
      <c r="T92" s="219"/>
    </row>
    <row r="93" spans="2:21" ht="34.5" customHeight="1">
      <c r="B93" s="275"/>
      <c r="C93" s="390"/>
      <c r="D93" s="391"/>
      <c r="E93" s="392"/>
      <c r="F93" s="287" t="s">
        <v>257</v>
      </c>
      <c r="G93" s="291"/>
      <c r="H93" s="303"/>
      <c r="I93" s="303"/>
      <c r="J93" s="399"/>
      <c r="K93" s="400"/>
      <c r="L93" s="401"/>
      <c r="M93" s="303"/>
      <c r="N93" s="399"/>
      <c r="O93" s="400"/>
      <c r="P93" s="400"/>
      <c r="Q93" s="401"/>
      <c r="R93" s="303"/>
      <c r="S93" s="275"/>
      <c r="T93" s="219"/>
    </row>
    <row r="94" spans="2:21" ht="34.5" customHeight="1">
      <c r="B94" s="275"/>
      <c r="C94" s="393"/>
      <c r="D94" s="394"/>
      <c r="E94" s="395"/>
      <c r="F94" s="287" t="s">
        <v>258</v>
      </c>
      <c r="G94" s="291"/>
      <c r="H94" s="216" t="str">
        <f>IF(COUNT(H76,H79,H86,H87,H93)=0,"",SUM(H76,H79,H86,H87,H93))</f>
        <v/>
      </c>
      <c r="I94" s="216" t="str">
        <f>IF(COUNT(I76,I79,I86,I87,I93)=0,"",SUM(I76,I79,I86,I87,I93))</f>
        <v/>
      </c>
      <c r="J94" s="399"/>
      <c r="K94" s="400"/>
      <c r="L94" s="401"/>
      <c r="M94" s="216" t="str">
        <f>IF(COUNT(M76,M79,M86,M87,M93)=0,"",SUM(M76,M79,M86,M87,M93))</f>
        <v/>
      </c>
      <c r="N94" s="399"/>
      <c r="O94" s="400"/>
      <c r="P94" s="400"/>
      <c r="Q94" s="401"/>
      <c r="R94" s="216" t="str">
        <f>IF(COUNT(R76,R79,R86,R87,R93)=0,"",SUM(R76,R79,R86,R87,R93))</f>
        <v/>
      </c>
      <c r="S94" s="275"/>
      <c r="T94" s="219"/>
      <c r="U94" s="225" t="s">
        <v>414</v>
      </c>
    </row>
    <row r="95" spans="2:21" ht="34.5" customHeight="1">
      <c r="B95" s="275"/>
      <c r="C95" s="335" t="s">
        <v>266</v>
      </c>
      <c r="D95" s="336"/>
      <c r="E95" s="336"/>
      <c r="F95" s="336"/>
      <c r="G95" s="337"/>
      <c r="H95" s="258"/>
      <c r="I95" s="258"/>
      <c r="J95" s="402"/>
      <c r="K95" s="403"/>
      <c r="L95" s="404"/>
      <c r="M95" s="259"/>
      <c r="N95" s="402"/>
      <c r="O95" s="403"/>
      <c r="P95" s="403"/>
      <c r="Q95" s="404"/>
      <c r="R95" s="259"/>
      <c r="S95" s="275"/>
      <c r="T95" s="219"/>
    </row>
    <row r="96" spans="2:21" ht="18" customHeight="1">
      <c r="B96" s="275"/>
      <c r="C96" s="302" t="s">
        <v>260</v>
      </c>
      <c r="D96" s="275"/>
      <c r="E96" s="275"/>
      <c r="F96" s="275"/>
      <c r="G96" s="275"/>
      <c r="H96" s="275"/>
      <c r="I96" s="275"/>
      <c r="J96" s="275"/>
      <c r="K96" s="275"/>
      <c r="L96" s="275"/>
      <c r="M96" s="275"/>
      <c r="N96" s="275"/>
      <c r="O96" s="275"/>
      <c r="P96" s="275"/>
      <c r="Q96" s="275"/>
      <c r="R96" s="275"/>
      <c r="S96" s="275"/>
      <c r="T96" s="219"/>
    </row>
    <row r="97" spans="2:20" ht="18" customHeight="1">
      <c r="B97" s="275"/>
      <c r="C97" s="14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275"/>
      <c r="T97" s="219"/>
    </row>
    <row r="98" spans="2:20" ht="18" customHeight="1">
      <c r="B98" s="275"/>
      <c r="C98" s="14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275"/>
      <c r="T98" s="219"/>
    </row>
    <row r="99" spans="2:20" ht="18" customHeight="1">
      <c r="B99" s="275"/>
      <c r="C99" s="14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275"/>
      <c r="T99" s="219"/>
    </row>
    <row r="100" spans="2:20" ht="18" customHeight="1">
      <c r="B100" s="275"/>
      <c r="C100" s="14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275"/>
      <c r="T100" s="219"/>
    </row>
    <row r="101" spans="2:20" ht="18" customHeight="1">
      <c r="B101" s="275"/>
      <c r="C101" s="14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275"/>
      <c r="T101" s="219"/>
    </row>
    <row r="102" spans="2:20" ht="18" customHeight="1">
      <c r="B102" s="275"/>
      <c r="C102" s="14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275"/>
      <c r="T102" s="219"/>
    </row>
    <row r="103" spans="2:20" ht="18" customHeight="1">
      <c r="B103" s="275"/>
      <c r="C103" s="14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275"/>
      <c r="T103" s="219"/>
    </row>
    <row r="104" spans="2:20" ht="18" customHeight="1">
      <c r="B104" s="275"/>
      <c r="C104" s="14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275"/>
      <c r="T104" s="219"/>
    </row>
    <row r="105" spans="2:20" ht="18" customHeight="1">
      <c r="B105" s="275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275"/>
      <c r="T105" s="219"/>
    </row>
    <row r="106" spans="2:20" ht="18" customHeight="1">
      <c r="B106" s="275"/>
      <c r="C106" s="275"/>
      <c r="D106" s="275"/>
      <c r="E106" s="275"/>
      <c r="F106" s="275"/>
      <c r="G106" s="275"/>
      <c r="H106" s="275"/>
      <c r="I106" s="275"/>
      <c r="J106" s="275"/>
      <c r="K106" s="275"/>
      <c r="L106" s="275"/>
      <c r="M106" s="275"/>
      <c r="N106" s="275"/>
      <c r="O106" s="275"/>
      <c r="P106" s="275"/>
      <c r="Q106" s="275"/>
      <c r="R106" s="275"/>
      <c r="S106" s="275"/>
      <c r="T106" s="219"/>
    </row>
    <row r="107" spans="2:20" ht="27.75" customHeight="1">
      <c r="B107" s="275"/>
      <c r="C107" s="275" t="s">
        <v>25</v>
      </c>
      <c r="D107" s="275"/>
      <c r="E107" s="275"/>
      <c r="F107" s="275"/>
      <c r="G107" s="275"/>
      <c r="H107" s="275"/>
      <c r="I107" s="275"/>
      <c r="J107" s="275"/>
      <c r="K107" s="275"/>
      <c r="L107" s="275"/>
      <c r="M107" s="275"/>
      <c r="N107" s="275"/>
      <c r="O107" s="275"/>
      <c r="P107" s="275"/>
      <c r="Q107" s="275"/>
      <c r="R107" s="275"/>
      <c r="S107" s="275"/>
      <c r="T107" s="219"/>
    </row>
    <row r="108" spans="2:20" ht="27.75" customHeight="1">
      <c r="B108" s="275"/>
      <c r="C108" s="275" t="s">
        <v>70</v>
      </c>
      <c r="D108" s="275"/>
      <c r="E108" s="275"/>
      <c r="F108" s="275"/>
      <c r="G108" s="275"/>
      <c r="H108" s="275"/>
      <c r="I108" s="275"/>
      <c r="J108" s="275"/>
      <c r="K108" s="275"/>
      <c r="L108" s="275"/>
      <c r="M108" s="275"/>
      <c r="N108" s="275"/>
      <c r="O108" s="275"/>
      <c r="P108" s="275"/>
      <c r="Q108" s="275"/>
      <c r="R108" s="275"/>
      <c r="S108" s="275"/>
      <c r="T108" s="219"/>
    </row>
    <row r="109" spans="2:20" ht="27.75" customHeight="1">
      <c r="B109" s="275"/>
      <c r="C109" s="278" t="s">
        <v>65</v>
      </c>
      <c r="D109" s="279"/>
      <c r="E109" s="279"/>
      <c r="F109" s="279"/>
      <c r="G109" s="279"/>
      <c r="H109" s="279"/>
      <c r="I109" s="279"/>
      <c r="J109" s="279"/>
      <c r="K109" s="279"/>
      <c r="L109" s="275"/>
      <c r="M109" s="275"/>
      <c r="N109" s="275"/>
      <c r="O109" s="275"/>
      <c r="P109" s="275"/>
      <c r="Q109" s="275"/>
      <c r="R109" s="275"/>
      <c r="S109" s="275"/>
      <c r="T109" s="219"/>
    </row>
    <row r="110" spans="2:20" ht="27.75" customHeight="1">
      <c r="B110" s="275"/>
      <c r="C110" s="280" t="s">
        <v>28</v>
      </c>
      <c r="D110" s="275"/>
      <c r="E110" s="275"/>
      <c r="F110" s="328" t="s">
        <v>66</v>
      </c>
      <c r="G110" s="275"/>
      <c r="H110" s="275"/>
      <c r="I110" s="275"/>
      <c r="J110" s="275"/>
      <c r="K110" s="275"/>
      <c r="L110" s="275"/>
      <c r="M110" s="275"/>
      <c r="N110" s="275"/>
      <c r="O110" s="275"/>
      <c r="P110" s="275"/>
      <c r="Q110" s="275"/>
      <c r="R110" s="282" t="s">
        <v>413</v>
      </c>
      <c r="S110" s="275"/>
      <c r="T110" s="219"/>
    </row>
    <row r="111" spans="2:20" ht="27.75" customHeight="1">
      <c r="B111" s="275"/>
      <c r="C111" s="348" t="s">
        <v>472</v>
      </c>
      <c r="D111" s="349"/>
      <c r="E111" s="349"/>
      <c r="F111" s="349"/>
      <c r="G111" s="350"/>
      <c r="H111" s="283">
        <f>$H$7</f>
        <v>42005</v>
      </c>
      <c r="I111" s="283">
        <f>$I$7</f>
        <v>42370</v>
      </c>
      <c r="J111" s="283">
        <f>$J$7</f>
        <v>42736</v>
      </c>
      <c r="K111" s="283">
        <f>$K$7</f>
        <v>43101</v>
      </c>
      <c r="L111" s="283">
        <f>$L$7</f>
        <v>43466</v>
      </c>
      <c r="M111" s="283">
        <f>$M$7</f>
        <v>43831</v>
      </c>
      <c r="N111" s="283">
        <f>$N$7</f>
        <v>44197</v>
      </c>
      <c r="O111" s="283">
        <f>$O$7</f>
        <v>44562</v>
      </c>
      <c r="P111" s="283">
        <f>$P$7</f>
        <v>44927</v>
      </c>
      <c r="Q111" s="283">
        <f>$Q$7</f>
        <v>45292</v>
      </c>
      <c r="R111" s="283">
        <f>$R$7</f>
        <v>45658</v>
      </c>
      <c r="S111" s="275"/>
      <c r="T111" s="219"/>
    </row>
    <row r="112" spans="2:20" ht="27.75" customHeight="1">
      <c r="B112" s="275"/>
      <c r="C112" s="351"/>
      <c r="D112" s="352"/>
      <c r="E112" s="352"/>
      <c r="F112" s="352"/>
      <c r="G112" s="353"/>
      <c r="H112" s="285" t="s">
        <v>30</v>
      </c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  <c r="S112" s="275"/>
      <c r="T112" s="219"/>
    </row>
    <row r="113" spans="2:21" ht="34.5" customHeight="1">
      <c r="B113" s="275"/>
      <c r="C113" s="360" t="s">
        <v>4</v>
      </c>
      <c r="D113" s="367" t="s">
        <v>474</v>
      </c>
      <c r="E113" s="287" t="s">
        <v>475</v>
      </c>
      <c r="F113" s="288"/>
      <c r="G113" s="289"/>
      <c r="H113" s="303"/>
      <c r="I113" s="213" t="str">
        <f>IF(COUNT(様式32第4表!V84)=0,"",様式32第4表!V84)</f>
        <v/>
      </c>
      <c r="J113" s="303"/>
      <c r="K113" s="303"/>
      <c r="L113" s="303"/>
      <c r="M113" s="303"/>
      <c r="N113" s="303"/>
      <c r="O113" s="303"/>
      <c r="P113" s="303"/>
      <c r="Q113" s="303"/>
      <c r="R113" s="303"/>
      <c r="S113" s="275"/>
      <c r="T113" s="219"/>
      <c r="U113" s="225" t="s">
        <v>558</v>
      </c>
    </row>
    <row r="114" spans="2:21" ht="34.5" customHeight="1">
      <c r="B114" s="275"/>
      <c r="C114" s="361"/>
      <c r="D114" s="368"/>
      <c r="E114" s="287" t="s">
        <v>476</v>
      </c>
      <c r="F114" s="288"/>
      <c r="G114" s="289"/>
      <c r="H114" s="303"/>
      <c r="I114" s="213" t="str">
        <f>IF(COUNT(様式32第4表!V86)=0,"",様式32第4表!V86)</f>
        <v/>
      </c>
      <c r="J114" s="303"/>
      <c r="K114" s="303"/>
      <c r="L114" s="303"/>
      <c r="M114" s="303"/>
      <c r="N114" s="303"/>
      <c r="O114" s="303"/>
      <c r="P114" s="303"/>
      <c r="Q114" s="303"/>
      <c r="R114" s="303"/>
      <c r="S114" s="275"/>
      <c r="T114" s="219"/>
      <c r="U114" s="225" t="s">
        <v>558</v>
      </c>
    </row>
    <row r="115" spans="2:21" ht="34.5" customHeight="1">
      <c r="B115" s="275"/>
      <c r="C115" s="361"/>
      <c r="D115" s="368"/>
      <c r="E115" s="287" t="s">
        <v>477</v>
      </c>
      <c r="F115" s="288"/>
      <c r="G115" s="289"/>
      <c r="H115" s="303"/>
      <c r="I115" s="213" t="str">
        <f>IF(COUNT(様式32第4表!V88)=0,"",様式32第4表!V88)</f>
        <v/>
      </c>
      <c r="J115" s="303"/>
      <c r="K115" s="303"/>
      <c r="L115" s="303"/>
      <c r="M115" s="303"/>
      <c r="N115" s="303"/>
      <c r="O115" s="303"/>
      <c r="P115" s="303"/>
      <c r="Q115" s="303"/>
      <c r="R115" s="303"/>
      <c r="S115" s="275"/>
      <c r="T115" s="219"/>
      <c r="U115" s="225" t="s">
        <v>558</v>
      </c>
    </row>
    <row r="116" spans="2:21" ht="34.5" customHeight="1">
      <c r="B116" s="275"/>
      <c r="C116" s="361"/>
      <c r="D116" s="368"/>
      <c r="E116" s="287" t="s">
        <v>225</v>
      </c>
      <c r="F116" s="288"/>
      <c r="G116" s="289"/>
      <c r="H116" s="303"/>
      <c r="I116" s="213" t="str">
        <f>IF(COUNT(様式32第4表!V90)=0,"",様式32第4表!V90)</f>
        <v/>
      </c>
      <c r="J116" s="303"/>
      <c r="K116" s="303"/>
      <c r="L116" s="303"/>
      <c r="M116" s="303"/>
      <c r="N116" s="303"/>
      <c r="O116" s="303"/>
      <c r="P116" s="303"/>
      <c r="Q116" s="303"/>
      <c r="R116" s="303"/>
      <c r="S116" s="275"/>
      <c r="T116" s="219"/>
      <c r="U116" s="225" t="s">
        <v>558</v>
      </c>
    </row>
    <row r="117" spans="2:21" ht="34.5" customHeight="1">
      <c r="B117" s="275"/>
      <c r="C117" s="361"/>
      <c r="D117" s="369"/>
      <c r="E117" s="287" t="s">
        <v>478</v>
      </c>
      <c r="F117" s="288"/>
      <c r="G117" s="289"/>
      <c r="H117" s="213" t="str">
        <f>IF(COUNT(H113:H116)=0,"",SUM(H113:H116))</f>
        <v/>
      </c>
      <c r="I117" s="213" t="str">
        <f t="shared" ref="I117:R117" si="17">IF(COUNT(I113:I116)=0,"",SUM(I113:I116))</f>
        <v/>
      </c>
      <c r="J117" s="213" t="str">
        <f t="shared" si="17"/>
        <v/>
      </c>
      <c r="K117" s="213" t="str">
        <f t="shared" si="17"/>
        <v/>
      </c>
      <c r="L117" s="213" t="str">
        <f t="shared" si="17"/>
        <v/>
      </c>
      <c r="M117" s="213" t="str">
        <f t="shared" si="17"/>
        <v/>
      </c>
      <c r="N117" s="213" t="str">
        <f t="shared" si="17"/>
        <v/>
      </c>
      <c r="O117" s="213" t="str">
        <f t="shared" si="17"/>
        <v/>
      </c>
      <c r="P117" s="213" t="str">
        <f t="shared" si="17"/>
        <v/>
      </c>
      <c r="Q117" s="213" t="str">
        <f t="shared" si="17"/>
        <v/>
      </c>
      <c r="R117" s="213" t="str">
        <f t="shared" si="17"/>
        <v/>
      </c>
      <c r="S117" s="275"/>
      <c r="T117" s="219"/>
      <c r="U117" s="225" t="s">
        <v>414</v>
      </c>
    </row>
    <row r="118" spans="2:21" ht="34.5" customHeight="1">
      <c r="B118" s="275"/>
      <c r="C118" s="361"/>
      <c r="D118" s="360" t="s">
        <v>1</v>
      </c>
      <c r="E118" s="287" t="s">
        <v>479</v>
      </c>
      <c r="F118" s="290"/>
      <c r="G118" s="291"/>
      <c r="H118" s="303"/>
      <c r="I118" s="213" t="str">
        <f>'様式第32第8表(指定１)_受電'!H118</f>
        <v/>
      </c>
      <c r="J118" s="213" t="str">
        <f>'様式第32第8表(指定１)_受電'!I118</f>
        <v/>
      </c>
      <c r="K118" s="213" t="str">
        <f>'様式第32第8表(指定１)_受電'!J118</f>
        <v/>
      </c>
      <c r="L118" s="213" t="str">
        <f>'様式第32第8表(指定１)_受電'!K118</f>
        <v/>
      </c>
      <c r="M118" s="213" t="str">
        <f>'様式第32第8表(指定１)_受電'!L118</f>
        <v/>
      </c>
      <c r="N118" s="213" t="str">
        <f>'様式第32第8表(指定１)_受電'!M118</f>
        <v/>
      </c>
      <c r="O118" s="213" t="str">
        <f>'様式第32第8表(指定１)_受電'!N118</f>
        <v/>
      </c>
      <c r="P118" s="213" t="str">
        <f>'様式第32第8表(指定１)_受電'!O118</f>
        <v/>
      </c>
      <c r="Q118" s="213" t="str">
        <f>'様式第32第8表(指定１)_受電'!P118</f>
        <v/>
      </c>
      <c r="R118" s="213" t="str">
        <f>'様式第32第8表(指定１)_受電'!Q118</f>
        <v/>
      </c>
      <c r="S118" s="275"/>
      <c r="T118" s="219"/>
      <c r="U118" s="225" t="s">
        <v>471</v>
      </c>
    </row>
    <row r="119" spans="2:21" ht="34.5" customHeight="1">
      <c r="B119" s="275"/>
      <c r="C119" s="361"/>
      <c r="D119" s="361"/>
      <c r="E119" s="287" t="s">
        <v>232</v>
      </c>
      <c r="F119" s="290"/>
      <c r="G119" s="291"/>
      <c r="H119" s="303"/>
      <c r="I119" s="213" t="str">
        <f>'様式第32第8表(指定１)_受電'!H126</f>
        <v/>
      </c>
      <c r="J119" s="213" t="str">
        <f>'様式第32第8表(指定１)_受電'!I126</f>
        <v/>
      </c>
      <c r="K119" s="213" t="str">
        <f>'様式第32第8表(指定１)_受電'!J126</f>
        <v/>
      </c>
      <c r="L119" s="213" t="str">
        <f>'様式第32第8表(指定１)_受電'!K126</f>
        <v/>
      </c>
      <c r="M119" s="213" t="str">
        <f>'様式第32第8表(指定１)_受電'!L126</f>
        <v/>
      </c>
      <c r="N119" s="213" t="str">
        <f>'様式第32第8表(指定１)_受電'!M126</f>
        <v/>
      </c>
      <c r="O119" s="213" t="str">
        <f>'様式第32第8表(指定１)_受電'!N126</f>
        <v/>
      </c>
      <c r="P119" s="213" t="str">
        <f>'様式第32第8表(指定１)_受電'!O126</f>
        <v/>
      </c>
      <c r="Q119" s="213" t="str">
        <f>'様式第32第8表(指定１)_受電'!P126</f>
        <v/>
      </c>
      <c r="R119" s="213" t="str">
        <f>'様式第32第8表(指定１)_受電'!Q126</f>
        <v/>
      </c>
      <c r="S119" s="275"/>
      <c r="T119" s="219"/>
      <c r="U119" s="225" t="s">
        <v>471</v>
      </c>
    </row>
    <row r="120" spans="2:21" ht="34.5" customHeight="1">
      <c r="B120" s="275"/>
      <c r="C120" s="361"/>
      <c r="D120" s="361"/>
      <c r="E120" s="287" t="s">
        <v>231</v>
      </c>
      <c r="F120" s="290"/>
      <c r="G120" s="291"/>
      <c r="H120" s="303"/>
      <c r="I120" s="213" t="str">
        <f>'様式第32第8表(指定１)_受電'!H134</f>
        <v/>
      </c>
      <c r="J120" s="213" t="str">
        <f>'様式第32第8表(指定１)_受電'!I134</f>
        <v/>
      </c>
      <c r="K120" s="213" t="str">
        <f>'様式第32第8表(指定１)_受電'!J134</f>
        <v/>
      </c>
      <c r="L120" s="213" t="str">
        <f>'様式第32第8表(指定１)_受電'!K134</f>
        <v/>
      </c>
      <c r="M120" s="213" t="str">
        <f>'様式第32第8表(指定１)_受電'!L134</f>
        <v/>
      </c>
      <c r="N120" s="213" t="str">
        <f>'様式第32第8表(指定１)_受電'!M134</f>
        <v/>
      </c>
      <c r="O120" s="213" t="str">
        <f>'様式第32第8表(指定１)_受電'!N134</f>
        <v/>
      </c>
      <c r="P120" s="213" t="str">
        <f>'様式第32第8表(指定１)_受電'!O134</f>
        <v/>
      </c>
      <c r="Q120" s="213" t="str">
        <f>'様式第32第8表(指定１)_受電'!P134</f>
        <v/>
      </c>
      <c r="R120" s="213" t="str">
        <f>'様式第32第8表(指定１)_受電'!Q134</f>
        <v/>
      </c>
      <c r="S120" s="275"/>
      <c r="T120" s="219"/>
      <c r="U120" s="225" t="s">
        <v>471</v>
      </c>
    </row>
    <row r="121" spans="2:21" ht="34.5" customHeight="1">
      <c r="B121" s="275"/>
      <c r="C121" s="361"/>
      <c r="D121" s="361"/>
      <c r="E121" s="363" t="s">
        <v>233</v>
      </c>
      <c r="F121" s="364"/>
      <c r="G121" s="291" t="s">
        <v>480</v>
      </c>
      <c r="H121" s="303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75"/>
      <c r="T121" s="219"/>
    </row>
    <row r="122" spans="2:21" ht="34.5" customHeight="1">
      <c r="B122" s="275"/>
      <c r="C122" s="361"/>
      <c r="D122" s="362"/>
      <c r="E122" s="365"/>
      <c r="F122" s="366"/>
      <c r="G122" s="291" t="s">
        <v>233</v>
      </c>
      <c r="H122" s="303"/>
      <c r="I122" s="213" t="str">
        <f>'様式第32第8表(指定１)_受電'!H142</f>
        <v/>
      </c>
      <c r="J122" s="213" t="str">
        <f>'様式第32第8表(指定１)_受電'!I142</f>
        <v/>
      </c>
      <c r="K122" s="213" t="str">
        <f>'様式第32第8表(指定１)_受電'!J142</f>
        <v/>
      </c>
      <c r="L122" s="213" t="str">
        <f>'様式第32第8表(指定１)_受電'!K142</f>
        <v/>
      </c>
      <c r="M122" s="213" t="str">
        <f>'様式第32第8表(指定１)_受電'!L142</f>
        <v/>
      </c>
      <c r="N122" s="213" t="str">
        <f>'様式第32第8表(指定１)_受電'!M142</f>
        <v/>
      </c>
      <c r="O122" s="213" t="str">
        <f>'様式第32第8表(指定１)_受電'!N142</f>
        <v/>
      </c>
      <c r="P122" s="213" t="str">
        <f>'様式第32第8表(指定１)_受電'!O142</f>
        <v/>
      </c>
      <c r="Q122" s="213" t="str">
        <f>'様式第32第8表(指定１)_受電'!P142</f>
        <v/>
      </c>
      <c r="R122" s="213" t="str">
        <f>'様式第32第8表(指定１)_受電'!Q142</f>
        <v/>
      </c>
      <c r="S122" s="275"/>
      <c r="T122" s="219"/>
      <c r="U122" s="225" t="s">
        <v>471</v>
      </c>
    </row>
    <row r="123" spans="2:21" ht="34.5" customHeight="1">
      <c r="B123" s="275"/>
      <c r="C123" s="361"/>
      <c r="D123" s="287" t="s">
        <v>481</v>
      </c>
      <c r="E123" s="290"/>
      <c r="F123" s="290"/>
      <c r="G123" s="291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75"/>
      <c r="T123" s="219"/>
    </row>
    <row r="124" spans="2:21" ht="34.5" customHeight="1">
      <c r="B124" s="275"/>
      <c r="C124" s="361"/>
      <c r="D124" s="287" t="s">
        <v>264</v>
      </c>
      <c r="E124" s="288"/>
      <c r="F124" s="288"/>
      <c r="G124" s="289"/>
      <c r="H124" s="303"/>
      <c r="I124" s="213" t="str">
        <f>IF(COUNT(様式32第4表!V99)=0,"",様式32第4表!V99)</f>
        <v/>
      </c>
      <c r="J124" s="303"/>
      <c r="K124" s="303"/>
      <c r="L124" s="303"/>
      <c r="M124" s="303"/>
      <c r="N124" s="303"/>
      <c r="O124" s="303"/>
      <c r="P124" s="303"/>
      <c r="Q124" s="303"/>
      <c r="R124" s="303"/>
      <c r="S124" s="275"/>
      <c r="T124" s="219"/>
      <c r="U124" s="225" t="s">
        <v>558</v>
      </c>
    </row>
    <row r="125" spans="2:21" ht="34.5" customHeight="1">
      <c r="B125" s="275"/>
      <c r="C125" s="361"/>
      <c r="D125" s="287" t="s">
        <v>478</v>
      </c>
      <c r="E125" s="288"/>
      <c r="F125" s="288"/>
      <c r="G125" s="288"/>
      <c r="H125" s="262" t="str">
        <f>IF(COUNT(H117:H124)=0,"",SUM(H117:H124))</f>
        <v/>
      </c>
      <c r="I125" s="262" t="str">
        <f t="shared" ref="I125:R125" si="18">IF(COUNT(I117:I124)=0,"",SUM(I117:I124))</f>
        <v/>
      </c>
      <c r="J125" s="262" t="str">
        <f t="shared" si="18"/>
        <v/>
      </c>
      <c r="K125" s="262" t="str">
        <f t="shared" si="18"/>
        <v/>
      </c>
      <c r="L125" s="262" t="str">
        <f t="shared" si="18"/>
        <v/>
      </c>
      <c r="M125" s="262" t="str">
        <f t="shared" si="18"/>
        <v/>
      </c>
      <c r="N125" s="262" t="str">
        <f t="shared" si="18"/>
        <v/>
      </c>
      <c r="O125" s="262" t="str">
        <f t="shared" si="18"/>
        <v/>
      </c>
      <c r="P125" s="262" t="str">
        <f t="shared" si="18"/>
        <v/>
      </c>
      <c r="Q125" s="262" t="str">
        <f t="shared" si="18"/>
        <v/>
      </c>
      <c r="R125" s="262" t="str">
        <f t="shared" si="18"/>
        <v/>
      </c>
      <c r="S125" s="275"/>
      <c r="T125" s="219"/>
      <c r="U125" s="225" t="s">
        <v>414</v>
      </c>
    </row>
    <row r="126" spans="2:21" ht="34.5" customHeight="1">
      <c r="B126" s="275"/>
      <c r="C126" s="361"/>
      <c r="D126" s="334" t="s">
        <v>265</v>
      </c>
      <c r="E126" s="288"/>
      <c r="F126" s="288"/>
      <c r="G126" s="289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75"/>
      <c r="T126" s="219"/>
    </row>
    <row r="127" spans="2:21" ht="34.5" customHeight="1">
      <c r="B127" s="275"/>
      <c r="C127" s="287" t="s">
        <v>263</v>
      </c>
      <c r="D127" s="288"/>
      <c r="E127" s="288"/>
      <c r="F127" s="288"/>
      <c r="G127" s="289"/>
      <c r="H127" s="345"/>
      <c r="I127" s="265" t="str">
        <f>'様式第32第8表(指定１)_送電'!H144</f>
        <v/>
      </c>
      <c r="J127" s="265" t="str">
        <f>'様式第32第8表(指定１)_送電'!I144</f>
        <v/>
      </c>
      <c r="K127" s="265" t="str">
        <f>'様式第32第8表(指定１)_送電'!J144</f>
        <v/>
      </c>
      <c r="L127" s="265" t="str">
        <f>'様式第32第8表(指定１)_送電'!K144</f>
        <v/>
      </c>
      <c r="M127" s="265" t="str">
        <f>'様式第32第8表(指定１)_送電'!L144</f>
        <v/>
      </c>
      <c r="N127" s="265" t="str">
        <f>'様式第32第8表(指定１)_送電'!M144</f>
        <v/>
      </c>
      <c r="O127" s="265" t="str">
        <f>'様式第32第8表(指定１)_送電'!N144</f>
        <v/>
      </c>
      <c r="P127" s="265" t="str">
        <f>'様式第32第8表(指定１)_送電'!O144</f>
        <v/>
      </c>
      <c r="Q127" s="265" t="str">
        <f>'様式第32第8表(指定１)_送電'!P144</f>
        <v/>
      </c>
      <c r="R127" s="265" t="str">
        <f>'様式第32第8表(指定１)_送電'!Q144</f>
        <v/>
      </c>
      <c r="S127" s="275"/>
      <c r="T127" s="219"/>
      <c r="U127" s="225" t="s">
        <v>471</v>
      </c>
    </row>
    <row r="128" spans="2:21" ht="34.5" customHeight="1">
      <c r="B128" s="275"/>
      <c r="C128" s="370" t="s">
        <v>364</v>
      </c>
      <c r="D128" s="388"/>
      <c r="E128" s="389"/>
      <c r="F128" s="298" t="s">
        <v>482</v>
      </c>
      <c r="G128" s="299"/>
      <c r="H128" s="216" t="str">
        <f>IF(COUNT(H129:H130)=0,"",SUM(H129:H130))</f>
        <v/>
      </c>
      <c r="I128" s="216" t="str">
        <f>IF(COUNT(I129:I130)=0,"",SUM(I129:I130))</f>
        <v/>
      </c>
      <c r="J128" s="396"/>
      <c r="K128" s="397"/>
      <c r="L128" s="398"/>
      <c r="M128" s="216" t="str">
        <f>IF(COUNT(M129:M130)=0,"",SUM(M129:M130))</f>
        <v/>
      </c>
      <c r="N128" s="396"/>
      <c r="O128" s="397"/>
      <c r="P128" s="397"/>
      <c r="Q128" s="398"/>
      <c r="R128" s="216" t="str">
        <f>IF(COUNT(R129:R130)=0,"",SUM(R129:R130))</f>
        <v/>
      </c>
      <c r="S128" s="275"/>
      <c r="T128" s="219"/>
      <c r="U128" s="225" t="s">
        <v>414</v>
      </c>
    </row>
    <row r="129" spans="2:21" ht="34.5" customHeight="1">
      <c r="B129" s="275"/>
      <c r="C129" s="390"/>
      <c r="D129" s="391"/>
      <c r="E129" s="392"/>
      <c r="F129" s="298"/>
      <c r="G129" s="300" t="s">
        <v>483</v>
      </c>
      <c r="H129" s="303"/>
      <c r="I129" s="303"/>
      <c r="J129" s="399"/>
      <c r="K129" s="400"/>
      <c r="L129" s="401"/>
      <c r="M129" s="303"/>
      <c r="N129" s="399"/>
      <c r="O129" s="400"/>
      <c r="P129" s="400"/>
      <c r="Q129" s="401"/>
      <c r="R129" s="303"/>
      <c r="S129" s="275"/>
      <c r="T129" s="219"/>
    </row>
    <row r="130" spans="2:21" ht="34.5" customHeight="1">
      <c r="B130" s="275"/>
      <c r="C130" s="390"/>
      <c r="D130" s="391"/>
      <c r="E130" s="392"/>
      <c r="F130" s="332"/>
      <c r="G130" s="300" t="s">
        <v>484</v>
      </c>
      <c r="H130" s="303"/>
      <c r="I130" s="303"/>
      <c r="J130" s="399"/>
      <c r="K130" s="400"/>
      <c r="L130" s="401"/>
      <c r="M130" s="303"/>
      <c r="N130" s="399"/>
      <c r="O130" s="400"/>
      <c r="P130" s="400"/>
      <c r="Q130" s="401"/>
      <c r="R130" s="303"/>
      <c r="S130" s="275"/>
      <c r="T130" s="219"/>
    </row>
    <row r="131" spans="2:21" ht="34.5" customHeight="1">
      <c r="B131" s="275"/>
      <c r="C131" s="390"/>
      <c r="D131" s="391"/>
      <c r="E131" s="392"/>
      <c r="F131" s="298" t="s">
        <v>485</v>
      </c>
      <c r="G131" s="299"/>
      <c r="H131" s="216" t="str">
        <f>IF(COUNT(H132:H137)=0,"",SUM(H132:H137))</f>
        <v/>
      </c>
      <c r="I131" s="216" t="str">
        <f>IF(COUNT(I132:I137)=0,"",SUM(I132:I137))</f>
        <v/>
      </c>
      <c r="J131" s="399"/>
      <c r="K131" s="400"/>
      <c r="L131" s="401"/>
      <c r="M131" s="216" t="str">
        <f>IF(COUNT(M132:M137)=0,"",SUM(M132:M137))</f>
        <v/>
      </c>
      <c r="N131" s="399"/>
      <c r="O131" s="400"/>
      <c r="P131" s="400"/>
      <c r="Q131" s="401"/>
      <c r="R131" s="216" t="str">
        <f>IF(COUNT(R132:R137)=0,"",SUM(R132:R137))</f>
        <v/>
      </c>
      <c r="S131" s="275"/>
      <c r="T131" s="219"/>
      <c r="U131" s="225" t="s">
        <v>414</v>
      </c>
    </row>
    <row r="132" spans="2:21" ht="34.5" customHeight="1">
      <c r="B132" s="275"/>
      <c r="C132" s="390"/>
      <c r="D132" s="391"/>
      <c r="E132" s="392"/>
      <c r="F132" s="298"/>
      <c r="G132" s="300" t="s">
        <v>486</v>
      </c>
      <c r="H132" s="303"/>
      <c r="I132" s="303"/>
      <c r="J132" s="399"/>
      <c r="K132" s="400"/>
      <c r="L132" s="401"/>
      <c r="M132" s="303"/>
      <c r="N132" s="399"/>
      <c r="O132" s="400"/>
      <c r="P132" s="400"/>
      <c r="Q132" s="401"/>
      <c r="R132" s="303"/>
      <c r="S132" s="275"/>
      <c r="T132" s="219"/>
    </row>
    <row r="133" spans="2:21" ht="34.5" customHeight="1">
      <c r="B133" s="275"/>
      <c r="C133" s="390"/>
      <c r="D133" s="391"/>
      <c r="E133" s="392"/>
      <c r="F133" s="298"/>
      <c r="G133" s="300" t="s">
        <v>487</v>
      </c>
      <c r="H133" s="303"/>
      <c r="I133" s="303"/>
      <c r="J133" s="399"/>
      <c r="K133" s="400"/>
      <c r="L133" s="401"/>
      <c r="M133" s="303"/>
      <c r="N133" s="399"/>
      <c r="O133" s="400"/>
      <c r="P133" s="400"/>
      <c r="Q133" s="401"/>
      <c r="R133" s="303"/>
      <c r="S133" s="275"/>
      <c r="T133" s="219"/>
    </row>
    <row r="134" spans="2:21" ht="34.5" customHeight="1">
      <c r="B134" s="275"/>
      <c r="C134" s="390"/>
      <c r="D134" s="391"/>
      <c r="E134" s="392"/>
      <c r="F134" s="298"/>
      <c r="G134" s="300" t="s">
        <v>488</v>
      </c>
      <c r="H134" s="303"/>
      <c r="I134" s="303"/>
      <c r="J134" s="399"/>
      <c r="K134" s="400"/>
      <c r="L134" s="401"/>
      <c r="M134" s="303"/>
      <c r="N134" s="399"/>
      <c r="O134" s="400"/>
      <c r="P134" s="400"/>
      <c r="Q134" s="401"/>
      <c r="R134" s="303"/>
      <c r="S134" s="275"/>
      <c r="T134" s="219"/>
    </row>
    <row r="135" spans="2:21" ht="34.5" customHeight="1">
      <c r="B135" s="275"/>
      <c r="C135" s="390"/>
      <c r="D135" s="391"/>
      <c r="E135" s="392"/>
      <c r="F135" s="298"/>
      <c r="G135" s="300" t="s">
        <v>489</v>
      </c>
      <c r="H135" s="303"/>
      <c r="I135" s="303"/>
      <c r="J135" s="399"/>
      <c r="K135" s="400"/>
      <c r="L135" s="401"/>
      <c r="M135" s="303"/>
      <c r="N135" s="399"/>
      <c r="O135" s="400"/>
      <c r="P135" s="400"/>
      <c r="Q135" s="401"/>
      <c r="R135" s="303"/>
      <c r="S135" s="275"/>
      <c r="T135" s="219"/>
    </row>
    <row r="136" spans="2:21" ht="34.5" customHeight="1">
      <c r="B136" s="275"/>
      <c r="C136" s="390"/>
      <c r="D136" s="391"/>
      <c r="E136" s="392"/>
      <c r="F136" s="298"/>
      <c r="G136" s="300" t="s">
        <v>2</v>
      </c>
      <c r="H136" s="303"/>
      <c r="I136" s="303"/>
      <c r="J136" s="399"/>
      <c r="K136" s="400"/>
      <c r="L136" s="401"/>
      <c r="M136" s="303"/>
      <c r="N136" s="399"/>
      <c r="O136" s="400"/>
      <c r="P136" s="400"/>
      <c r="Q136" s="401"/>
      <c r="R136" s="303"/>
      <c r="S136" s="275"/>
      <c r="T136" s="219"/>
    </row>
    <row r="137" spans="2:21" ht="34.5" customHeight="1">
      <c r="B137" s="275"/>
      <c r="C137" s="390"/>
      <c r="D137" s="391"/>
      <c r="E137" s="392"/>
      <c r="F137" s="298"/>
      <c r="G137" s="300" t="s">
        <v>35</v>
      </c>
      <c r="H137" s="303"/>
      <c r="I137" s="303"/>
      <c r="J137" s="399"/>
      <c r="K137" s="400"/>
      <c r="L137" s="401"/>
      <c r="M137" s="303"/>
      <c r="N137" s="399"/>
      <c r="O137" s="400"/>
      <c r="P137" s="400"/>
      <c r="Q137" s="401"/>
      <c r="R137" s="303"/>
      <c r="S137" s="275"/>
      <c r="T137" s="219"/>
    </row>
    <row r="138" spans="2:21" ht="34.5" customHeight="1">
      <c r="B138" s="275"/>
      <c r="C138" s="390"/>
      <c r="D138" s="391"/>
      <c r="E138" s="392"/>
      <c r="F138" s="287" t="s">
        <v>362</v>
      </c>
      <c r="G138" s="333"/>
      <c r="H138" s="303"/>
      <c r="I138" s="303"/>
      <c r="J138" s="399"/>
      <c r="K138" s="400"/>
      <c r="L138" s="401"/>
      <c r="M138" s="303"/>
      <c r="N138" s="399"/>
      <c r="O138" s="400"/>
      <c r="P138" s="400"/>
      <c r="Q138" s="401"/>
      <c r="R138" s="303"/>
      <c r="S138" s="275"/>
      <c r="T138" s="219"/>
    </row>
    <row r="139" spans="2:21" ht="34.5" customHeight="1">
      <c r="B139" s="275"/>
      <c r="C139" s="390"/>
      <c r="D139" s="391"/>
      <c r="E139" s="392"/>
      <c r="F139" s="298" t="s">
        <v>252</v>
      </c>
      <c r="G139" s="299"/>
      <c r="H139" s="216" t="str">
        <f>IF(COUNT(H140:H144)=0,"",SUM(H140:H144))</f>
        <v/>
      </c>
      <c r="I139" s="216" t="str">
        <f>IF(COUNT(I140:I144)=0,"",SUM(I140:I144))</f>
        <v/>
      </c>
      <c r="J139" s="399"/>
      <c r="K139" s="400"/>
      <c r="L139" s="401"/>
      <c r="M139" s="216" t="str">
        <f>IF(COUNT(M140:M144)=0,"",SUM(M140:M144))</f>
        <v/>
      </c>
      <c r="N139" s="399"/>
      <c r="O139" s="400"/>
      <c r="P139" s="400"/>
      <c r="Q139" s="401"/>
      <c r="R139" s="216" t="str">
        <f>IF(COUNT(R140:R144)=0,"",SUM(R140:R144))</f>
        <v/>
      </c>
      <c r="S139" s="275"/>
      <c r="T139" s="219"/>
      <c r="U139" s="225" t="s">
        <v>414</v>
      </c>
    </row>
    <row r="140" spans="2:21" ht="34.5" customHeight="1">
      <c r="B140" s="275"/>
      <c r="C140" s="390"/>
      <c r="D140" s="391"/>
      <c r="E140" s="392"/>
      <c r="F140" s="298"/>
      <c r="G140" s="300" t="s">
        <v>490</v>
      </c>
      <c r="H140" s="303"/>
      <c r="I140" s="303"/>
      <c r="J140" s="399"/>
      <c r="K140" s="400"/>
      <c r="L140" s="401"/>
      <c r="M140" s="303"/>
      <c r="N140" s="399"/>
      <c r="O140" s="400"/>
      <c r="P140" s="400"/>
      <c r="Q140" s="401"/>
      <c r="R140" s="303"/>
      <c r="S140" s="275"/>
      <c r="T140" s="219"/>
    </row>
    <row r="141" spans="2:21" ht="34.5" customHeight="1">
      <c r="B141" s="275"/>
      <c r="C141" s="390"/>
      <c r="D141" s="391"/>
      <c r="E141" s="392"/>
      <c r="F141" s="298"/>
      <c r="G141" s="300" t="s">
        <v>254</v>
      </c>
      <c r="H141" s="303"/>
      <c r="I141" s="303"/>
      <c r="J141" s="399"/>
      <c r="K141" s="400"/>
      <c r="L141" s="401"/>
      <c r="M141" s="303"/>
      <c r="N141" s="399"/>
      <c r="O141" s="400"/>
      <c r="P141" s="400"/>
      <c r="Q141" s="401"/>
      <c r="R141" s="303"/>
      <c r="S141" s="275"/>
      <c r="T141" s="219"/>
    </row>
    <row r="142" spans="2:21" ht="34.5" customHeight="1">
      <c r="B142" s="275"/>
      <c r="C142" s="390"/>
      <c r="D142" s="391"/>
      <c r="E142" s="392"/>
      <c r="F142" s="298"/>
      <c r="G142" s="300" t="s">
        <v>255</v>
      </c>
      <c r="H142" s="303"/>
      <c r="I142" s="303"/>
      <c r="J142" s="399"/>
      <c r="K142" s="400"/>
      <c r="L142" s="401"/>
      <c r="M142" s="303"/>
      <c r="N142" s="399"/>
      <c r="O142" s="400"/>
      <c r="P142" s="400"/>
      <c r="Q142" s="401"/>
      <c r="R142" s="303"/>
      <c r="S142" s="275"/>
      <c r="T142" s="219"/>
    </row>
    <row r="143" spans="2:21" ht="34.5" customHeight="1">
      <c r="B143" s="275"/>
      <c r="C143" s="390"/>
      <c r="D143" s="391"/>
      <c r="E143" s="392"/>
      <c r="F143" s="298"/>
      <c r="G143" s="300" t="s">
        <v>491</v>
      </c>
      <c r="H143" s="303"/>
      <c r="I143" s="303"/>
      <c r="J143" s="399"/>
      <c r="K143" s="400"/>
      <c r="L143" s="401"/>
      <c r="M143" s="303"/>
      <c r="N143" s="399"/>
      <c r="O143" s="400"/>
      <c r="P143" s="400"/>
      <c r="Q143" s="401"/>
      <c r="R143" s="303"/>
      <c r="S143" s="275"/>
      <c r="T143" s="219"/>
    </row>
    <row r="144" spans="2:21" ht="34.5" customHeight="1">
      <c r="B144" s="275"/>
      <c r="C144" s="390"/>
      <c r="D144" s="391"/>
      <c r="E144" s="392"/>
      <c r="F144" s="298"/>
      <c r="G144" s="300" t="s">
        <v>256</v>
      </c>
      <c r="H144" s="303"/>
      <c r="I144" s="303"/>
      <c r="J144" s="399"/>
      <c r="K144" s="400"/>
      <c r="L144" s="401"/>
      <c r="M144" s="303"/>
      <c r="N144" s="399"/>
      <c r="O144" s="400"/>
      <c r="P144" s="400"/>
      <c r="Q144" s="401"/>
      <c r="R144" s="303"/>
      <c r="S144" s="275"/>
      <c r="T144" s="219"/>
    </row>
    <row r="145" spans="2:21" ht="34.5" customHeight="1">
      <c r="B145" s="275"/>
      <c r="C145" s="390"/>
      <c r="D145" s="391"/>
      <c r="E145" s="392"/>
      <c r="F145" s="287" t="s">
        <v>257</v>
      </c>
      <c r="G145" s="291"/>
      <c r="H145" s="303"/>
      <c r="I145" s="303"/>
      <c r="J145" s="399"/>
      <c r="K145" s="400"/>
      <c r="L145" s="401"/>
      <c r="M145" s="303"/>
      <c r="N145" s="399"/>
      <c r="O145" s="400"/>
      <c r="P145" s="400"/>
      <c r="Q145" s="401"/>
      <c r="R145" s="303"/>
      <c r="S145" s="275"/>
      <c r="T145" s="219"/>
    </row>
    <row r="146" spans="2:21" ht="34.5" customHeight="1">
      <c r="B146" s="275"/>
      <c r="C146" s="393"/>
      <c r="D146" s="394"/>
      <c r="E146" s="395"/>
      <c r="F146" s="287" t="s">
        <v>492</v>
      </c>
      <c r="G146" s="291"/>
      <c r="H146" s="216" t="str">
        <f>IF(COUNT(H128,H131,H138,H139,H145)=0,"",SUM(H128,H131,H138,H139,H145))</f>
        <v/>
      </c>
      <c r="I146" s="216" t="str">
        <f>IF(COUNT(I128,I131,I138,I139,I145)=0,"",SUM(I128,I131,I138,I139,I145))</f>
        <v/>
      </c>
      <c r="J146" s="399"/>
      <c r="K146" s="400"/>
      <c r="L146" s="401"/>
      <c r="M146" s="216" t="str">
        <f>IF(COUNT(M128,M131,M138,M139,M145)=0,"",SUM(M128,M131,M138,M139,M145))</f>
        <v/>
      </c>
      <c r="N146" s="399"/>
      <c r="O146" s="400"/>
      <c r="P146" s="400"/>
      <c r="Q146" s="401"/>
      <c r="R146" s="216" t="str">
        <f>IF(COUNT(R128,R131,R138,R139,R145)=0,"",SUM(R128,R131,R138,R139,R145))</f>
        <v/>
      </c>
      <c r="S146" s="275"/>
      <c r="T146" s="219"/>
      <c r="U146" s="225" t="s">
        <v>414</v>
      </c>
    </row>
    <row r="147" spans="2:21" ht="34.5" customHeight="1">
      <c r="B147" s="275"/>
      <c r="C147" s="335" t="s">
        <v>493</v>
      </c>
      <c r="D147" s="336"/>
      <c r="E147" s="336"/>
      <c r="F147" s="336"/>
      <c r="G147" s="337"/>
      <c r="H147" s="258"/>
      <c r="I147" s="258"/>
      <c r="J147" s="402"/>
      <c r="K147" s="403"/>
      <c r="L147" s="404"/>
      <c r="M147" s="259"/>
      <c r="N147" s="402"/>
      <c r="O147" s="403"/>
      <c r="P147" s="403"/>
      <c r="Q147" s="404"/>
      <c r="R147" s="259"/>
      <c r="S147" s="275"/>
      <c r="T147" s="219"/>
    </row>
    <row r="148" spans="2:21" ht="18" customHeight="1">
      <c r="B148" s="275"/>
      <c r="C148" s="302" t="s">
        <v>494</v>
      </c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  <c r="R148" s="275"/>
      <c r="S148" s="275"/>
      <c r="T148" s="219"/>
    </row>
    <row r="149" spans="2:21" ht="18" customHeight="1">
      <c r="B149" s="275"/>
      <c r="C149" s="14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275"/>
      <c r="T149" s="219"/>
    </row>
    <row r="150" spans="2:21" ht="18" customHeight="1">
      <c r="B150" s="275"/>
      <c r="C150" s="14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275"/>
      <c r="T150" s="219"/>
    </row>
    <row r="151" spans="2:21" ht="18" customHeight="1">
      <c r="B151" s="275"/>
      <c r="C151" s="14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275"/>
      <c r="T151" s="219"/>
    </row>
    <row r="152" spans="2:21" ht="18" customHeight="1">
      <c r="B152" s="275"/>
      <c r="C152" s="14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275"/>
      <c r="T152" s="219"/>
    </row>
    <row r="153" spans="2:21" ht="18" customHeight="1">
      <c r="B153" s="275"/>
      <c r="C153" s="14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275"/>
      <c r="T153" s="219"/>
    </row>
    <row r="154" spans="2:21" ht="18" customHeight="1">
      <c r="B154" s="275"/>
      <c r="C154" s="14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275"/>
      <c r="T154" s="219"/>
    </row>
    <row r="155" spans="2:21" ht="18" customHeight="1">
      <c r="B155" s="275"/>
      <c r="C155" s="14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275"/>
      <c r="T155" s="219"/>
    </row>
    <row r="156" spans="2:21" ht="18" customHeight="1">
      <c r="B156" s="275"/>
      <c r="C156" s="14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275"/>
      <c r="T156" s="219"/>
    </row>
    <row r="157" spans="2:21" ht="18" customHeight="1">
      <c r="B157" s="275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275"/>
      <c r="T157" s="219"/>
    </row>
    <row r="158" spans="2:21" ht="18" customHeight="1">
      <c r="B158" s="275"/>
      <c r="C158" s="275"/>
      <c r="D158" s="275"/>
      <c r="E158" s="275"/>
      <c r="F158" s="275"/>
      <c r="G158" s="275"/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  <c r="S158" s="275"/>
      <c r="T158" s="219"/>
    </row>
    <row r="159" spans="2:21" ht="27.75" customHeight="1">
      <c r="B159" s="275"/>
      <c r="C159" s="275" t="s">
        <v>25</v>
      </c>
      <c r="D159" s="275"/>
      <c r="E159" s="275"/>
      <c r="F159" s="275"/>
      <c r="G159" s="275"/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  <c r="R159" s="275"/>
      <c r="S159" s="275"/>
      <c r="T159" s="219"/>
    </row>
    <row r="160" spans="2:21" ht="27.75" customHeight="1">
      <c r="B160" s="275"/>
      <c r="C160" s="275" t="s">
        <v>70</v>
      </c>
      <c r="D160" s="275"/>
      <c r="E160" s="275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  <c r="S160" s="275"/>
      <c r="T160" s="219"/>
    </row>
    <row r="161" spans="2:21" ht="27.75" customHeight="1">
      <c r="B161" s="275"/>
      <c r="C161" s="278" t="s">
        <v>65</v>
      </c>
      <c r="D161" s="279"/>
      <c r="E161" s="279"/>
      <c r="F161" s="279"/>
      <c r="G161" s="279"/>
      <c r="H161" s="279"/>
      <c r="I161" s="279"/>
      <c r="J161" s="279"/>
      <c r="K161" s="279"/>
      <c r="L161" s="275"/>
      <c r="M161" s="275"/>
      <c r="N161" s="275"/>
      <c r="O161" s="275"/>
      <c r="P161" s="275"/>
      <c r="Q161" s="275"/>
      <c r="R161" s="275"/>
      <c r="S161" s="275"/>
      <c r="T161" s="219"/>
    </row>
    <row r="162" spans="2:21" ht="27.75" customHeight="1">
      <c r="B162" s="275"/>
      <c r="C162" s="280" t="s">
        <v>28</v>
      </c>
      <c r="D162" s="275"/>
      <c r="E162" s="275"/>
      <c r="F162" s="328" t="s">
        <v>68</v>
      </c>
      <c r="G162" s="275"/>
      <c r="H162" s="275"/>
      <c r="I162" s="275"/>
      <c r="J162" s="275"/>
      <c r="K162" s="275"/>
      <c r="L162" s="275"/>
      <c r="M162" s="275"/>
      <c r="N162" s="275"/>
      <c r="O162" s="275"/>
      <c r="P162" s="275"/>
      <c r="Q162" s="275"/>
      <c r="R162" s="282" t="s">
        <v>209</v>
      </c>
      <c r="S162" s="275"/>
      <c r="T162" s="219"/>
    </row>
    <row r="163" spans="2:21" ht="27.75" customHeight="1">
      <c r="B163" s="275"/>
      <c r="C163" s="348" t="s">
        <v>472</v>
      </c>
      <c r="D163" s="349"/>
      <c r="E163" s="349"/>
      <c r="F163" s="349"/>
      <c r="G163" s="350"/>
      <c r="H163" s="283">
        <f>$H$7</f>
        <v>42005</v>
      </c>
      <c r="I163" s="283">
        <f>$I$7</f>
        <v>42370</v>
      </c>
      <c r="J163" s="283">
        <f>$J$7</f>
        <v>42736</v>
      </c>
      <c r="K163" s="283">
        <f>$K$7</f>
        <v>43101</v>
      </c>
      <c r="L163" s="283">
        <f>$L$7</f>
        <v>43466</v>
      </c>
      <c r="M163" s="283">
        <f>$M$7</f>
        <v>43831</v>
      </c>
      <c r="N163" s="283">
        <f>$N$7</f>
        <v>44197</v>
      </c>
      <c r="O163" s="283">
        <f>$O$7</f>
        <v>44562</v>
      </c>
      <c r="P163" s="283">
        <f>$P$7</f>
        <v>44927</v>
      </c>
      <c r="Q163" s="283">
        <f>$Q$7</f>
        <v>45292</v>
      </c>
      <c r="R163" s="283">
        <f>$R$7</f>
        <v>45658</v>
      </c>
      <c r="S163" s="275"/>
      <c r="T163" s="219"/>
    </row>
    <row r="164" spans="2:21" ht="27.75" customHeight="1">
      <c r="B164" s="275"/>
      <c r="C164" s="351"/>
      <c r="D164" s="352"/>
      <c r="E164" s="352"/>
      <c r="F164" s="352"/>
      <c r="G164" s="353"/>
      <c r="H164" s="285" t="s">
        <v>30</v>
      </c>
      <c r="I164" s="285"/>
      <c r="J164" s="285"/>
      <c r="K164" s="285"/>
      <c r="L164" s="285"/>
      <c r="M164" s="285"/>
      <c r="N164" s="285"/>
      <c r="O164" s="285"/>
      <c r="P164" s="285"/>
      <c r="Q164" s="285"/>
      <c r="R164" s="285"/>
      <c r="S164" s="275"/>
      <c r="T164" s="219"/>
    </row>
    <row r="165" spans="2:21" ht="34.5" customHeight="1">
      <c r="B165" s="275"/>
      <c r="C165" s="360" t="s">
        <v>4</v>
      </c>
      <c r="D165" s="367" t="s">
        <v>498</v>
      </c>
      <c r="E165" s="287" t="s">
        <v>499</v>
      </c>
      <c r="F165" s="288"/>
      <c r="G165" s="289"/>
      <c r="H165" s="303"/>
      <c r="I165" s="213" t="str">
        <f>IF(COUNT(様式32第4表!V121)=0,"",様式32第4表!V121)</f>
        <v/>
      </c>
      <c r="J165" s="303"/>
      <c r="K165" s="303"/>
      <c r="L165" s="303"/>
      <c r="M165" s="303"/>
      <c r="N165" s="303"/>
      <c r="O165" s="303"/>
      <c r="P165" s="303"/>
      <c r="Q165" s="303"/>
      <c r="R165" s="303"/>
      <c r="S165" s="275"/>
      <c r="T165" s="219"/>
      <c r="U165" s="225" t="s">
        <v>558</v>
      </c>
    </row>
    <row r="166" spans="2:21" ht="34.5" customHeight="1">
      <c r="B166" s="275"/>
      <c r="C166" s="361"/>
      <c r="D166" s="368"/>
      <c r="E166" s="287" t="s">
        <v>500</v>
      </c>
      <c r="F166" s="288"/>
      <c r="G166" s="289"/>
      <c r="H166" s="303"/>
      <c r="I166" s="213" t="str">
        <f>IF(COUNT(様式32第4表!V123)=0,"",様式32第4表!V123)</f>
        <v/>
      </c>
      <c r="J166" s="303"/>
      <c r="K166" s="303"/>
      <c r="L166" s="303"/>
      <c r="M166" s="303"/>
      <c r="N166" s="303"/>
      <c r="O166" s="303"/>
      <c r="P166" s="303"/>
      <c r="Q166" s="303"/>
      <c r="R166" s="303"/>
      <c r="S166" s="275"/>
      <c r="T166" s="219"/>
      <c r="U166" s="225" t="s">
        <v>558</v>
      </c>
    </row>
    <row r="167" spans="2:21" ht="34.5" customHeight="1">
      <c r="B167" s="275"/>
      <c r="C167" s="361"/>
      <c r="D167" s="368"/>
      <c r="E167" s="287" t="s">
        <v>501</v>
      </c>
      <c r="F167" s="288"/>
      <c r="G167" s="289"/>
      <c r="H167" s="303"/>
      <c r="I167" s="213" t="str">
        <f>IF(COUNT(様式32第4表!V125)=0,"",様式32第4表!V125)</f>
        <v/>
      </c>
      <c r="J167" s="303"/>
      <c r="K167" s="303"/>
      <c r="L167" s="303"/>
      <c r="M167" s="303"/>
      <c r="N167" s="303"/>
      <c r="O167" s="303"/>
      <c r="P167" s="303"/>
      <c r="Q167" s="303"/>
      <c r="R167" s="303"/>
      <c r="S167" s="275"/>
      <c r="T167" s="219"/>
      <c r="U167" s="225" t="s">
        <v>558</v>
      </c>
    </row>
    <row r="168" spans="2:21" ht="34.5" customHeight="1">
      <c r="B168" s="275"/>
      <c r="C168" s="361"/>
      <c r="D168" s="368"/>
      <c r="E168" s="287" t="s">
        <v>225</v>
      </c>
      <c r="F168" s="288"/>
      <c r="G168" s="289"/>
      <c r="H168" s="303"/>
      <c r="I168" s="213" t="str">
        <f>IF(COUNT(様式32第4表!V127)=0,"",様式32第4表!V127)</f>
        <v/>
      </c>
      <c r="J168" s="303"/>
      <c r="K168" s="303"/>
      <c r="L168" s="303"/>
      <c r="M168" s="303"/>
      <c r="N168" s="303"/>
      <c r="O168" s="303"/>
      <c r="P168" s="303"/>
      <c r="Q168" s="303"/>
      <c r="R168" s="303"/>
      <c r="S168" s="275"/>
      <c r="T168" s="219"/>
      <c r="U168" s="225" t="s">
        <v>558</v>
      </c>
    </row>
    <row r="169" spans="2:21" ht="34.5" customHeight="1">
      <c r="B169" s="275"/>
      <c r="C169" s="361"/>
      <c r="D169" s="369"/>
      <c r="E169" s="287" t="s">
        <v>502</v>
      </c>
      <c r="F169" s="288"/>
      <c r="G169" s="289"/>
      <c r="H169" s="213" t="str">
        <f>IF(COUNT(H165:H168)=0,"",SUM(H165:H168))</f>
        <v/>
      </c>
      <c r="I169" s="213" t="str">
        <f t="shared" ref="I169:R169" si="19">IF(COUNT(I165:I168)=0,"",SUM(I165:I168))</f>
        <v/>
      </c>
      <c r="J169" s="213" t="str">
        <f t="shared" si="19"/>
        <v/>
      </c>
      <c r="K169" s="213" t="str">
        <f t="shared" si="19"/>
        <v/>
      </c>
      <c r="L169" s="213" t="str">
        <f t="shared" si="19"/>
        <v/>
      </c>
      <c r="M169" s="213" t="str">
        <f t="shared" si="19"/>
        <v/>
      </c>
      <c r="N169" s="213" t="str">
        <f t="shared" si="19"/>
        <v/>
      </c>
      <c r="O169" s="213" t="str">
        <f t="shared" si="19"/>
        <v/>
      </c>
      <c r="P169" s="213" t="str">
        <f t="shared" si="19"/>
        <v/>
      </c>
      <c r="Q169" s="213" t="str">
        <f t="shared" si="19"/>
        <v/>
      </c>
      <c r="R169" s="213" t="str">
        <f t="shared" si="19"/>
        <v/>
      </c>
      <c r="S169" s="275"/>
      <c r="T169" s="219"/>
      <c r="U169" s="225" t="s">
        <v>414</v>
      </c>
    </row>
    <row r="170" spans="2:21" ht="34.5" customHeight="1">
      <c r="B170" s="275"/>
      <c r="C170" s="361"/>
      <c r="D170" s="360" t="s">
        <v>1</v>
      </c>
      <c r="E170" s="287" t="s">
        <v>503</v>
      </c>
      <c r="F170" s="290"/>
      <c r="G170" s="291"/>
      <c r="H170" s="303"/>
      <c r="I170" s="213" t="str">
        <f>'様式第32第8表(指定１)_受電'!H169</f>
        <v/>
      </c>
      <c r="J170" s="213" t="str">
        <f>'様式第32第8表(指定１)_受電'!I169</f>
        <v/>
      </c>
      <c r="K170" s="213" t="str">
        <f>'様式第32第8表(指定１)_受電'!J169</f>
        <v/>
      </c>
      <c r="L170" s="213" t="str">
        <f>'様式第32第8表(指定１)_受電'!K169</f>
        <v/>
      </c>
      <c r="M170" s="213" t="str">
        <f>'様式第32第8表(指定１)_受電'!L169</f>
        <v/>
      </c>
      <c r="N170" s="213" t="str">
        <f>'様式第32第8表(指定１)_受電'!M169</f>
        <v/>
      </c>
      <c r="O170" s="213" t="str">
        <f>'様式第32第8表(指定１)_受電'!N169</f>
        <v/>
      </c>
      <c r="P170" s="213" t="str">
        <f>'様式第32第8表(指定１)_受電'!O169</f>
        <v/>
      </c>
      <c r="Q170" s="213" t="str">
        <f>'様式第32第8表(指定１)_受電'!P169</f>
        <v/>
      </c>
      <c r="R170" s="213" t="str">
        <f>'様式第32第8表(指定１)_受電'!Q169</f>
        <v/>
      </c>
      <c r="S170" s="275"/>
      <c r="T170" s="219"/>
      <c r="U170" s="225" t="s">
        <v>471</v>
      </c>
    </row>
    <row r="171" spans="2:21" ht="34.5" customHeight="1">
      <c r="B171" s="275"/>
      <c r="C171" s="361"/>
      <c r="D171" s="361"/>
      <c r="E171" s="287" t="s">
        <v>232</v>
      </c>
      <c r="F171" s="290"/>
      <c r="G171" s="291"/>
      <c r="H171" s="303"/>
      <c r="I171" s="213" t="str">
        <f>'様式第32第8表(指定１)_受電'!H177</f>
        <v/>
      </c>
      <c r="J171" s="213" t="str">
        <f>'様式第32第8表(指定１)_受電'!I177</f>
        <v/>
      </c>
      <c r="K171" s="213" t="str">
        <f>'様式第32第8表(指定１)_受電'!J177</f>
        <v/>
      </c>
      <c r="L171" s="213" t="str">
        <f>'様式第32第8表(指定１)_受電'!K177</f>
        <v/>
      </c>
      <c r="M171" s="213" t="str">
        <f>'様式第32第8表(指定１)_受電'!L177</f>
        <v/>
      </c>
      <c r="N171" s="213" t="str">
        <f>'様式第32第8表(指定１)_受電'!M177</f>
        <v/>
      </c>
      <c r="O171" s="213" t="str">
        <f>'様式第32第8表(指定１)_受電'!N177</f>
        <v/>
      </c>
      <c r="P171" s="213" t="str">
        <f>'様式第32第8表(指定１)_受電'!O177</f>
        <v/>
      </c>
      <c r="Q171" s="213" t="str">
        <f>'様式第32第8表(指定１)_受電'!P177</f>
        <v/>
      </c>
      <c r="R171" s="213" t="str">
        <f>'様式第32第8表(指定１)_受電'!Q177</f>
        <v/>
      </c>
      <c r="S171" s="275"/>
      <c r="T171" s="219"/>
      <c r="U171" s="225" t="s">
        <v>471</v>
      </c>
    </row>
    <row r="172" spans="2:21" ht="34.5" customHeight="1">
      <c r="B172" s="275"/>
      <c r="C172" s="361"/>
      <c r="D172" s="361"/>
      <c r="E172" s="287" t="s">
        <v>231</v>
      </c>
      <c r="F172" s="290"/>
      <c r="G172" s="291"/>
      <c r="H172" s="303"/>
      <c r="I172" s="213" t="str">
        <f>'様式第32第8表(指定１)_受電'!H185</f>
        <v/>
      </c>
      <c r="J172" s="213" t="str">
        <f>'様式第32第8表(指定１)_受電'!I185</f>
        <v/>
      </c>
      <c r="K172" s="213" t="str">
        <f>'様式第32第8表(指定１)_受電'!J185</f>
        <v/>
      </c>
      <c r="L172" s="213" t="str">
        <f>'様式第32第8表(指定１)_受電'!K185</f>
        <v/>
      </c>
      <c r="M172" s="213" t="str">
        <f>'様式第32第8表(指定１)_受電'!L185</f>
        <v/>
      </c>
      <c r="N172" s="213" t="str">
        <f>'様式第32第8表(指定１)_受電'!M185</f>
        <v/>
      </c>
      <c r="O172" s="213" t="str">
        <f>'様式第32第8表(指定１)_受電'!N185</f>
        <v/>
      </c>
      <c r="P172" s="213" t="str">
        <f>'様式第32第8表(指定１)_受電'!O185</f>
        <v/>
      </c>
      <c r="Q172" s="213" t="str">
        <f>'様式第32第8表(指定１)_受電'!P185</f>
        <v/>
      </c>
      <c r="R172" s="213" t="str">
        <f>'様式第32第8表(指定１)_受電'!Q185</f>
        <v/>
      </c>
      <c r="S172" s="275"/>
      <c r="T172" s="219"/>
      <c r="U172" s="225" t="s">
        <v>471</v>
      </c>
    </row>
    <row r="173" spans="2:21" ht="34.5" customHeight="1">
      <c r="B173" s="275"/>
      <c r="C173" s="361"/>
      <c r="D173" s="361"/>
      <c r="E173" s="363" t="s">
        <v>233</v>
      </c>
      <c r="F173" s="364"/>
      <c r="G173" s="291" t="s">
        <v>504</v>
      </c>
      <c r="H173" s="303"/>
      <c r="I173" s="213"/>
      <c r="J173" s="213"/>
      <c r="K173" s="213"/>
      <c r="L173" s="213"/>
      <c r="M173" s="213"/>
      <c r="N173" s="213"/>
      <c r="O173" s="213"/>
      <c r="P173" s="213"/>
      <c r="Q173" s="213"/>
      <c r="R173" s="213"/>
      <c r="S173" s="275"/>
      <c r="T173" s="219"/>
    </row>
    <row r="174" spans="2:21" ht="34.5" customHeight="1">
      <c r="B174" s="275"/>
      <c r="C174" s="361"/>
      <c r="D174" s="362"/>
      <c r="E174" s="365"/>
      <c r="F174" s="366"/>
      <c r="G174" s="291" t="s">
        <v>233</v>
      </c>
      <c r="H174" s="303"/>
      <c r="I174" s="213" t="str">
        <f>'様式第32第8表(指定１)_受電'!H193</f>
        <v/>
      </c>
      <c r="J174" s="213" t="str">
        <f>'様式第32第8表(指定１)_受電'!I193</f>
        <v/>
      </c>
      <c r="K174" s="213" t="str">
        <f>'様式第32第8表(指定１)_受電'!J193</f>
        <v/>
      </c>
      <c r="L174" s="213" t="str">
        <f>'様式第32第8表(指定１)_受電'!K193</f>
        <v/>
      </c>
      <c r="M174" s="213" t="str">
        <f>'様式第32第8表(指定１)_受電'!L193</f>
        <v/>
      </c>
      <c r="N174" s="213" t="str">
        <f>'様式第32第8表(指定１)_受電'!M193</f>
        <v/>
      </c>
      <c r="O174" s="213" t="str">
        <f>'様式第32第8表(指定１)_受電'!N193</f>
        <v/>
      </c>
      <c r="P174" s="213" t="str">
        <f>'様式第32第8表(指定１)_受電'!O193</f>
        <v/>
      </c>
      <c r="Q174" s="213" t="str">
        <f>'様式第32第8表(指定１)_受電'!P193</f>
        <v/>
      </c>
      <c r="R174" s="213" t="str">
        <f>'様式第32第8表(指定１)_受電'!Q193</f>
        <v/>
      </c>
      <c r="S174" s="275"/>
      <c r="T174" s="219"/>
      <c r="U174" s="225" t="s">
        <v>471</v>
      </c>
    </row>
    <row r="175" spans="2:21" ht="34.5" customHeight="1">
      <c r="B175" s="275"/>
      <c r="C175" s="361"/>
      <c r="D175" s="287" t="s">
        <v>505</v>
      </c>
      <c r="E175" s="290"/>
      <c r="F175" s="290"/>
      <c r="G175" s="291"/>
      <c r="H175" s="213"/>
      <c r="I175" s="213"/>
      <c r="J175" s="213"/>
      <c r="K175" s="213"/>
      <c r="L175" s="213"/>
      <c r="M175" s="213"/>
      <c r="N175" s="213"/>
      <c r="O175" s="213"/>
      <c r="P175" s="213"/>
      <c r="Q175" s="213"/>
      <c r="R175" s="213"/>
      <c r="S175" s="275"/>
      <c r="T175" s="219"/>
    </row>
    <row r="176" spans="2:21" ht="34.5" customHeight="1">
      <c r="B176" s="275"/>
      <c r="C176" s="361"/>
      <c r="D176" s="287" t="s">
        <v>264</v>
      </c>
      <c r="E176" s="288"/>
      <c r="F176" s="288"/>
      <c r="G176" s="289"/>
      <c r="H176" s="303"/>
      <c r="I176" s="213" t="str">
        <f>IF(COUNT(様式32第4表!V136)=0,"",様式32第4表!V136)</f>
        <v/>
      </c>
      <c r="J176" s="303"/>
      <c r="K176" s="303"/>
      <c r="L176" s="303"/>
      <c r="M176" s="303"/>
      <c r="N176" s="303"/>
      <c r="O176" s="303"/>
      <c r="P176" s="303"/>
      <c r="Q176" s="303"/>
      <c r="R176" s="303"/>
      <c r="S176" s="275"/>
      <c r="T176" s="219"/>
      <c r="U176" s="225" t="s">
        <v>558</v>
      </c>
    </row>
    <row r="177" spans="2:21" ht="34.5" customHeight="1">
      <c r="B177" s="275"/>
      <c r="C177" s="361"/>
      <c r="D177" s="287" t="s">
        <v>502</v>
      </c>
      <c r="E177" s="288"/>
      <c r="F177" s="288"/>
      <c r="G177" s="288"/>
      <c r="H177" s="262" t="str">
        <f>IF(COUNT(H169:H176)=0,"",SUM(H169:H176))</f>
        <v/>
      </c>
      <c r="I177" s="262" t="str">
        <f t="shared" ref="I177:R177" si="20">IF(COUNT(I169:I176)=0,"",SUM(I169:I176))</f>
        <v/>
      </c>
      <c r="J177" s="262" t="str">
        <f t="shared" si="20"/>
        <v/>
      </c>
      <c r="K177" s="262" t="str">
        <f t="shared" si="20"/>
        <v/>
      </c>
      <c r="L177" s="262" t="str">
        <f t="shared" si="20"/>
        <v/>
      </c>
      <c r="M177" s="262" t="str">
        <f t="shared" si="20"/>
        <v/>
      </c>
      <c r="N177" s="262" t="str">
        <f t="shared" si="20"/>
        <v/>
      </c>
      <c r="O177" s="262" t="str">
        <f t="shared" si="20"/>
        <v/>
      </c>
      <c r="P177" s="262" t="str">
        <f t="shared" si="20"/>
        <v/>
      </c>
      <c r="Q177" s="262" t="str">
        <f t="shared" si="20"/>
        <v/>
      </c>
      <c r="R177" s="262" t="str">
        <f t="shared" si="20"/>
        <v/>
      </c>
      <c r="S177" s="275"/>
      <c r="T177" s="219"/>
      <c r="U177" s="225" t="s">
        <v>414</v>
      </c>
    </row>
    <row r="178" spans="2:21" ht="34.5" customHeight="1">
      <c r="B178" s="275"/>
      <c r="C178" s="361"/>
      <c r="D178" s="334" t="s">
        <v>265</v>
      </c>
      <c r="E178" s="288"/>
      <c r="F178" s="288"/>
      <c r="G178" s="289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75"/>
      <c r="T178" s="219"/>
    </row>
    <row r="179" spans="2:21" ht="34.5" customHeight="1">
      <c r="B179" s="275"/>
      <c r="C179" s="287" t="s">
        <v>263</v>
      </c>
      <c r="D179" s="288"/>
      <c r="E179" s="288"/>
      <c r="F179" s="288"/>
      <c r="G179" s="289"/>
      <c r="H179" s="345"/>
      <c r="I179" s="265" t="str">
        <f>'様式第32第8表(指定１)_送電'!H195</f>
        <v/>
      </c>
      <c r="J179" s="265" t="str">
        <f>'様式第32第8表(指定１)_送電'!I195</f>
        <v/>
      </c>
      <c r="K179" s="265" t="str">
        <f>'様式第32第8表(指定１)_送電'!J195</f>
        <v/>
      </c>
      <c r="L179" s="265" t="str">
        <f>'様式第32第8表(指定１)_送電'!K195</f>
        <v/>
      </c>
      <c r="M179" s="265" t="str">
        <f>'様式第32第8表(指定１)_送電'!L195</f>
        <v/>
      </c>
      <c r="N179" s="265" t="str">
        <f>'様式第32第8表(指定１)_送電'!M195</f>
        <v/>
      </c>
      <c r="O179" s="265" t="str">
        <f>'様式第32第8表(指定１)_送電'!N195</f>
        <v/>
      </c>
      <c r="P179" s="265" t="str">
        <f>'様式第32第8表(指定１)_送電'!O195</f>
        <v/>
      </c>
      <c r="Q179" s="265" t="str">
        <f>'様式第32第8表(指定１)_送電'!P195</f>
        <v/>
      </c>
      <c r="R179" s="265" t="str">
        <f>'様式第32第8表(指定１)_送電'!Q195</f>
        <v/>
      </c>
      <c r="S179" s="275"/>
      <c r="T179" s="219"/>
      <c r="U179" s="225" t="s">
        <v>471</v>
      </c>
    </row>
    <row r="180" spans="2:21" ht="34.5" customHeight="1">
      <c r="B180" s="275"/>
      <c r="C180" s="370" t="s">
        <v>364</v>
      </c>
      <c r="D180" s="388"/>
      <c r="E180" s="389"/>
      <c r="F180" s="298" t="s">
        <v>506</v>
      </c>
      <c r="G180" s="299"/>
      <c r="H180" s="216" t="str">
        <f>IF(COUNT(H181:H182)=0,"",SUM(H181:H182))</f>
        <v/>
      </c>
      <c r="I180" s="216" t="str">
        <f>IF(COUNT(I181:I182)=0,"",SUM(I181:I182))</f>
        <v/>
      </c>
      <c r="J180" s="396"/>
      <c r="K180" s="397"/>
      <c r="L180" s="398"/>
      <c r="M180" s="216" t="str">
        <f>IF(COUNT(M181:M182)=0,"",SUM(M181:M182))</f>
        <v/>
      </c>
      <c r="N180" s="396"/>
      <c r="O180" s="397"/>
      <c r="P180" s="397"/>
      <c r="Q180" s="398"/>
      <c r="R180" s="216" t="str">
        <f>IF(COUNT(R181:R182)=0,"",SUM(R181:R182))</f>
        <v/>
      </c>
      <c r="S180" s="275"/>
      <c r="T180" s="219"/>
      <c r="U180" s="225" t="s">
        <v>414</v>
      </c>
    </row>
    <row r="181" spans="2:21" ht="34.5" customHeight="1">
      <c r="B181" s="275"/>
      <c r="C181" s="390"/>
      <c r="D181" s="391"/>
      <c r="E181" s="392"/>
      <c r="F181" s="298"/>
      <c r="G181" s="300" t="s">
        <v>507</v>
      </c>
      <c r="H181" s="303"/>
      <c r="I181" s="303"/>
      <c r="J181" s="399"/>
      <c r="K181" s="400"/>
      <c r="L181" s="401"/>
      <c r="M181" s="303"/>
      <c r="N181" s="399"/>
      <c r="O181" s="400"/>
      <c r="P181" s="400"/>
      <c r="Q181" s="401"/>
      <c r="R181" s="303"/>
      <c r="S181" s="275"/>
      <c r="T181" s="219"/>
    </row>
    <row r="182" spans="2:21" ht="34.5" customHeight="1">
      <c r="B182" s="275"/>
      <c r="C182" s="390"/>
      <c r="D182" s="391"/>
      <c r="E182" s="392"/>
      <c r="F182" s="332"/>
      <c r="G182" s="300" t="s">
        <v>508</v>
      </c>
      <c r="H182" s="303"/>
      <c r="I182" s="303"/>
      <c r="J182" s="399"/>
      <c r="K182" s="400"/>
      <c r="L182" s="401"/>
      <c r="M182" s="303"/>
      <c r="N182" s="399"/>
      <c r="O182" s="400"/>
      <c r="P182" s="400"/>
      <c r="Q182" s="401"/>
      <c r="R182" s="303"/>
      <c r="S182" s="275"/>
      <c r="T182" s="219"/>
    </row>
    <row r="183" spans="2:21" ht="34.5" customHeight="1">
      <c r="B183" s="275"/>
      <c r="C183" s="390"/>
      <c r="D183" s="391"/>
      <c r="E183" s="392"/>
      <c r="F183" s="298" t="s">
        <v>509</v>
      </c>
      <c r="G183" s="299"/>
      <c r="H183" s="216" t="str">
        <f>IF(COUNT(H184:H189)=0,"",SUM(H184:H189))</f>
        <v/>
      </c>
      <c r="I183" s="216" t="str">
        <f>IF(COUNT(I184:I189)=0,"",SUM(I184:I189))</f>
        <v/>
      </c>
      <c r="J183" s="399"/>
      <c r="K183" s="400"/>
      <c r="L183" s="401"/>
      <c r="M183" s="216" t="str">
        <f>IF(COUNT(M184:M189)=0,"",SUM(M184:M189))</f>
        <v/>
      </c>
      <c r="N183" s="399"/>
      <c r="O183" s="400"/>
      <c r="P183" s="400"/>
      <c r="Q183" s="401"/>
      <c r="R183" s="216" t="str">
        <f>IF(COUNT(R184:R189)=0,"",SUM(R184:R189))</f>
        <v/>
      </c>
      <c r="S183" s="275"/>
      <c r="T183" s="219"/>
      <c r="U183" s="225" t="s">
        <v>414</v>
      </c>
    </row>
    <row r="184" spans="2:21" ht="34.5" customHeight="1">
      <c r="B184" s="275"/>
      <c r="C184" s="390"/>
      <c r="D184" s="391"/>
      <c r="E184" s="392"/>
      <c r="F184" s="298"/>
      <c r="G184" s="300" t="s">
        <v>510</v>
      </c>
      <c r="H184" s="303"/>
      <c r="I184" s="303"/>
      <c r="J184" s="399"/>
      <c r="K184" s="400"/>
      <c r="L184" s="401"/>
      <c r="M184" s="303"/>
      <c r="N184" s="399"/>
      <c r="O184" s="400"/>
      <c r="P184" s="400"/>
      <c r="Q184" s="401"/>
      <c r="R184" s="303"/>
      <c r="S184" s="275"/>
      <c r="T184" s="219"/>
    </row>
    <row r="185" spans="2:21" ht="34.5" customHeight="1">
      <c r="B185" s="275"/>
      <c r="C185" s="390"/>
      <c r="D185" s="391"/>
      <c r="E185" s="392"/>
      <c r="F185" s="298"/>
      <c r="G185" s="300" t="s">
        <v>511</v>
      </c>
      <c r="H185" s="303"/>
      <c r="I185" s="303"/>
      <c r="J185" s="399"/>
      <c r="K185" s="400"/>
      <c r="L185" s="401"/>
      <c r="M185" s="303"/>
      <c r="N185" s="399"/>
      <c r="O185" s="400"/>
      <c r="P185" s="400"/>
      <c r="Q185" s="401"/>
      <c r="R185" s="303"/>
      <c r="S185" s="275"/>
      <c r="T185" s="219"/>
    </row>
    <row r="186" spans="2:21" ht="34.5" customHeight="1">
      <c r="B186" s="275"/>
      <c r="C186" s="390"/>
      <c r="D186" s="391"/>
      <c r="E186" s="392"/>
      <c r="F186" s="298"/>
      <c r="G186" s="300" t="s">
        <v>512</v>
      </c>
      <c r="H186" s="303"/>
      <c r="I186" s="303"/>
      <c r="J186" s="399"/>
      <c r="K186" s="400"/>
      <c r="L186" s="401"/>
      <c r="M186" s="303"/>
      <c r="N186" s="399"/>
      <c r="O186" s="400"/>
      <c r="P186" s="400"/>
      <c r="Q186" s="401"/>
      <c r="R186" s="303"/>
      <c r="S186" s="275"/>
      <c r="T186" s="219"/>
    </row>
    <row r="187" spans="2:21" ht="34.5" customHeight="1">
      <c r="B187" s="275"/>
      <c r="C187" s="390"/>
      <c r="D187" s="391"/>
      <c r="E187" s="392"/>
      <c r="F187" s="298"/>
      <c r="G187" s="300" t="s">
        <v>513</v>
      </c>
      <c r="H187" s="303"/>
      <c r="I187" s="303"/>
      <c r="J187" s="399"/>
      <c r="K187" s="400"/>
      <c r="L187" s="401"/>
      <c r="M187" s="303"/>
      <c r="N187" s="399"/>
      <c r="O187" s="400"/>
      <c r="P187" s="400"/>
      <c r="Q187" s="401"/>
      <c r="R187" s="303"/>
      <c r="S187" s="275"/>
      <c r="T187" s="219"/>
    </row>
    <row r="188" spans="2:21" ht="34.5" customHeight="1">
      <c r="B188" s="275"/>
      <c r="C188" s="390"/>
      <c r="D188" s="391"/>
      <c r="E188" s="392"/>
      <c r="F188" s="298"/>
      <c r="G188" s="300" t="s">
        <v>2</v>
      </c>
      <c r="H188" s="303"/>
      <c r="I188" s="303"/>
      <c r="J188" s="399"/>
      <c r="K188" s="400"/>
      <c r="L188" s="401"/>
      <c r="M188" s="303"/>
      <c r="N188" s="399"/>
      <c r="O188" s="400"/>
      <c r="P188" s="400"/>
      <c r="Q188" s="401"/>
      <c r="R188" s="303"/>
      <c r="S188" s="275"/>
      <c r="T188" s="219"/>
    </row>
    <row r="189" spans="2:21" ht="34.5" customHeight="1">
      <c r="B189" s="275"/>
      <c r="C189" s="390"/>
      <c r="D189" s="391"/>
      <c r="E189" s="392"/>
      <c r="F189" s="298"/>
      <c r="G189" s="300" t="s">
        <v>35</v>
      </c>
      <c r="H189" s="303"/>
      <c r="I189" s="303"/>
      <c r="J189" s="399"/>
      <c r="K189" s="400"/>
      <c r="L189" s="401"/>
      <c r="M189" s="303"/>
      <c r="N189" s="399"/>
      <c r="O189" s="400"/>
      <c r="P189" s="400"/>
      <c r="Q189" s="401"/>
      <c r="R189" s="303"/>
      <c r="S189" s="275"/>
      <c r="T189" s="219"/>
    </row>
    <row r="190" spans="2:21" ht="34.5" customHeight="1">
      <c r="B190" s="275"/>
      <c r="C190" s="390"/>
      <c r="D190" s="391"/>
      <c r="E190" s="392"/>
      <c r="F190" s="287" t="s">
        <v>362</v>
      </c>
      <c r="G190" s="333"/>
      <c r="H190" s="303"/>
      <c r="I190" s="303"/>
      <c r="J190" s="399"/>
      <c r="K190" s="400"/>
      <c r="L190" s="401"/>
      <c r="M190" s="303"/>
      <c r="N190" s="399"/>
      <c r="O190" s="400"/>
      <c r="P190" s="400"/>
      <c r="Q190" s="401"/>
      <c r="R190" s="303"/>
      <c r="S190" s="275"/>
      <c r="T190" s="219"/>
    </row>
    <row r="191" spans="2:21" ht="34.5" customHeight="1">
      <c r="B191" s="275"/>
      <c r="C191" s="390"/>
      <c r="D191" s="391"/>
      <c r="E191" s="392"/>
      <c r="F191" s="298" t="s">
        <v>252</v>
      </c>
      <c r="G191" s="299"/>
      <c r="H191" s="216" t="str">
        <f>IF(COUNT(H192:H196)=0,"",SUM(H192:H196))</f>
        <v/>
      </c>
      <c r="I191" s="216" t="str">
        <f>IF(COUNT(I192:I196)=0,"",SUM(I192:I196))</f>
        <v/>
      </c>
      <c r="J191" s="399"/>
      <c r="K191" s="400"/>
      <c r="L191" s="401"/>
      <c r="M191" s="216" t="str">
        <f>IF(COUNT(M192:M196)=0,"",SUM(M192:M196))</f>
        <v/>
      </c>
      <c r="N191" s="399"/>
      <c r="O191" s="400"/>
      <c r="P191" s="400"/>
      <c r="Q191" s="401"/>
      <c r="R191" s="216" t="str">
        <f>IF(COUNT(R192:R196)=0,"",SUM(R192:R196))</f>
        <v/>
      </c>
      <c r="S191" s="275"/>
      <c r="T191" s="219"/>
      <c r="U191" s="225" t="s">
        <v>414</v>
      </c>
    </row>
    <row r="192" spans="2:21" ht="34.5" customHeight="1">
      <c r="B192" s="275"/>
      <c r="C192" s="390"/>
      <c r="D192" s="391"/>
      <c r="E192" s="392"/>
      <c r="F192" s="298"/>
      <c r="G192" s="300" t="s">
        <v>514</v>
      </c>
      <c r="H192" s="303"/>
      <c r="I192" s="303"/>
      <c r="J192" s="399"/>
      <c r="K192" s="400"/>
      <c r="L192" s="401"/>
      <c r="M192" s="303"/>
      <c r="N192" s="399"/>
      <c r="O192" s="400"/>
      <c r="P192" s="400"/>
      <c r="Q192" s="401"/>
      <c r="R192" s="303"/>
      <c r="S192" s="275"/>
      <c r="T192" s="219"/>
    </row>
    <row r="193" spans="2:21" ht="34.5" customHeight="1">
      <c r="B193" s="275"/>
      <c r="C193" s="390"/>
      <c r="D193" s="391"/>
      <c r="E193" s="392"/>
      <c r="F193" s="298"/>
      <c r="G193" s="300" t="s">
        <v>254</v>
      </c>
      <c r="H193" s="303"/>
      <c r="I193" s="303"/>
      <c r="J193" s="399"/>
      <c r="K193" s="400"/>
      <c r="L193" s="401"/>
      <c r="M193" s="303"/>
      <c r="N193" s="399"/>
      <c r="O193" s="400"/>
      <c r="P193" s="400"/>
      <c r="Q193" s="401"/>
      <c r="R193" s="303"/>
      <c r="S193" s="275"/>
      <c r="T193" s="219"/>
    </row>
    <row r="194" spans="2:21" ht="34.5" customHeight="1">
      <c r="B194" s="275"/>
      <c r="C194" s="390"/>
      <c r="D194" s="391"/>
      <c r="E194" s="392"/>
      <c r="F194" s="298"/>
      <c r="G194" s="300" t="s">
        <v>255</v>
      </c>
      <c r="H194" s="303"/>
      <c r="I194" s="303"/>
      <c r="J194" s="399"/>
      <c r="K194" s="400"/>
      <c r="L194" s="401"/>
      <c r="M194" s="303"/>
      <c r="N194" s="399"/>
      <c r="O194" s="400"/>
      <c r="P194" s="400"/>
      <c r="Q194" s="401"/>
      <c r="R194" s="303"/>
      <c r="S194" s="275"/>
      <c r="T194" s="219"/>
    </row>
    <row r="195" spans="2:21" ht="34.5" customHeight="1">
      <c r="B195" s="275"/>
      <c r="C195" s="390"/>
      <c r="D195" s="391"/>
      <c r="E195" s="392"/>
      <c r="F195" s="298"/>
      <c r="G195" s="300" t="s">
        <v>36</v>
      </c>
      <c r="H195" s="303"/>
      <c r="I195" s="303"/>
      <c r="J195" s="399"/>
      <c r="K195" s="400"/>
      <c r="L195" s="401"/>
      <c r="M195" s="303"/>
      <c r="N195" s="399"/>
      <c r="O195" s="400"/>
      <c r="P195" s="400"/>
      <c r="Q195" s="401"/>
      <c r="R195" s="303"/>
      <c r="S195" s="275"/>
      <c r="T195" s="219"/>
    </row>
    <row r="196" spans="2:21" ht="34.5" customHeight="1">
      <c r="B196" s="275"/>
      <c r="C196" s="390"/>
      <c r="D196" s="391"/>
      <c r="E196" s="392"/>
      <c r="F196" s="298"/>
      <c r="G196" s="300" t="s">
        <v>256</v>
      </c>
      <c r="H196" s="303"/>
      <c r="I196" s="303"/>
      <c r="J196" s="399"/>
      <c r="K196" s="400"/>
      <c r="L196" s="401"/>
      <c r="M196" s="303"/>
      <c r="N196" s="399"/>
      <c r="O196" s="400"/>
      <c r="P196" s="400"/>
      <c r="Q196" s="401"/>
      <c r="R196" s="303"/>
      <c r="S196" s="275"/>
      <c r="T196" s="219"/>
    </row>
    <row r="197" spans="2:21" ht="34.5" customHeight="1">
      <c r="B197" s="275"/>
      <c r="C197" s="390"/>
      <c r="D197" s="391"/>
      <c r="E197" s="392"/>
      <c r="F197" s="287" t="s">
        <v>257</v>
      </c>
      <c r="G197" s="291"/>
      <c r="H197" s="303"/>
      <c r="I197" s="303"/>
      <c r="J197" s="399"/>
      <c r="K197" s="400"/>
      <c r="L197" s="401"/>
      <c r="M197" s="303"/>
      <c r="N197" s="399"/>
      <c r="O197" s="400"/>
      <c r="P197" s="400"/>
      <c r="Q197" s="401"/>
      <c r="R197" s="303"/>
      <c r="S197" s="275"/>
      <c r="T197" s="219"/>
    </row>
    <row r="198" spans="2:21" ht="34.5" customHeight="1">
      <c r="B198" s="275"/>
      <c r="C198" s="393"/>
      <c r="D198" s="394"/>
      <c r="E198" s="395"/>
      <c r="F198" s="287" t="s">
        <v>515</v>
      </c>
      <c r="G198" s="291"/>
      <c r="H198" s="216" t="str">
        <f>IF(COUNT(H180,H183,H190,H191,H197)=0,"",SUM(H180,H183,H190,H191,H197))</f>
        <v/>
      </c>
      <c r="I198" s="216" t="str">
        <f>IF(COUNT(I180,I183,I190,I191,I197)=0,"",SUM(I180,I183,I190,I191,I197))</f>
        <v/>
      </c>
      <c r="J198" s="399"/>
      <c r="K198" s="400"/>
      <c r="L198" s="401"/>
      <c r="M198" s="216" t="str">
        <f>IF(COUNT(M180,M183,M190,M191,M197)=0,"",SUM(M180,M183,M190,M191,M197))</f>
        <v/>
      </c>
      <c r="N198" s="399"/>
      <c r="O198" s="400"/>
      <c r="P198" s="400"/>
      <c r="Q198" s="401"/>
      <c r="R198" s="216" t="str">
        <f>IF(COUNT(R180,R183,R190,R191,R197)=0,"",SUM(R180,R183,R190,R191,R197))</f>
        <v/>
      </c>
      <c r="S198" s="275"/>
      <c r="T198" s="219"/>
      <c r="U198" s="225" t="s">
        <v>414</v>
      </c>
    </row>
    <row r="199" spans="2:21" ht="34.5" customHeight="1">
      <c r="B199" s="275"/>
      <c r="C199" s="335" t="s">
        <v>497</v>
      </c>
      <c r="D199" s="336"/>
      <c r="E199" s="336"/>
      <c r="F199" s="336"/>
      <c r="G199" s="337"/>
      <c r="H199" s="258"/>
      <c r="I199" s="258"/>
      <c r="J199" s="402"/>
      <c r="K199" s="403"/>
      <c r="L199" s="404"/>
      <c r="M199" s="259"/>
      <c r="N199" s="402"/>
      <c r="O199" s="403"/>
      <c r="P199" s="403"/>
      <c r="Q199" s="404"/>
      <c r="R199" s="259"/>
      <c r="S199" s="275"/>
      <c r="T199" s="219"/>
    </row>
    <row r="200" spans="2:21" ht="18" customHeight="1">
      <c r="B200" s="275"/>
      <c r="C200" s="302" t="s">
        <v>260</v>
      </c>
      <c r="D200" s="275"/>
      <c r="E200" s="275"/>
      <c r="F200" s="275"/>
      <c r="G200" s="275"/>
      <c r="H200" s="275"/>
      <c r="I200" s="275"/>
      <c r="J200" s="275"/>
      <c r="K200" s="275"/>
      <c r="L200" s="275"/>
      <c r="M200" s="275"/>
      <c r="N200" s="275"/>
      <c r="O200" s="275"/>
      <c r="P200" s="275"/>
      <c r="Q200" s="275"/>
      <c r="R200" s="275"/>
      <c r="S200" s="275"/>
      <c r="T200" s="219"/>
    </row>
    <row r="201" spans="2:21" ht="18" customHeight="1">
      <c r="B201" s="275"/>
      <c r="C201" s="14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275"/>
      <c r="T201" s="219"/>
    </row>
    <row r="202" spans="2:21" ht="18" customHeight="1">
      <c r="B202" s="275"/>
      <c r="C202" s="14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275"/>
      <c r="T202" s="219"/>
    </row>
    <row r="203" spans="2:21" ht="18" customHeight="1">
      <c r="B203" s="275"/>
      <c r="C203" s="14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275"/>
      <c r="T203" s="219"/>
    </row>
    <row r="204" spans="2:21" ht="18" customHeight="1">
      <c r="B204" s="275"/>
      <c r="C204" s="14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275"/>
      <c r="T204" s="219"/>
    </row>
    <row r="205" spans="2:21" ht="18" customHeight="1">
      <c r="B205" s="275"/>
      <c r="C205" s="14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275"/>
      <c r="T205" s="219"/>
    </row>
    <row r="206" spans="2:21" ht="18" customHeight="1">
      <c r="B206" s="275"/>
      <c r="C206" s="14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275"/>
      <c r="T206" s="219"/>
    </row>
    <row r="207" spans="2:21" ht="18" customHeight="1">
      <c r="B207" s="275"/>
      <c r="C207" s="14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275"/>
      <c r="T207" s="219"/>
    </row>
    <row r="208" spans="2:21" ht="18" customHeight="1">
      <c r="B208" s="275"/>
      <c r="C208" s="14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275"/>
      <c r="T208" s="219"/>
    </row>
    <row r="209" spans="2:21" ht="18" customHeight="1">
      <c r="B209" s="275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275"/>
      <c r="T209" s="219"/>
    </row>
    <row r="210" spans="2:21" ht="18" customHeight="1">
      <c r="B210" s="275"/>
      <c r="C210" s="275"/>
      <c r="D210" s="275"/>
      <c r="E210" s="275"/>
      <c r="F210" s="275"/>
      <c r="G210" s="275"/>
      <c r="H210" s="275"/>
      <c r="I210" s="275"/>
      <c r="J210" s="275"/>
      <c r="K210" s="275"/>
      <c r="L210" s="275"/>
      <c r="M210" s="275"/>
      <c r="N210" s="275"/>
      <c r="O210" s="275"/>
      <c r="P210" s="275"/>
      <c r="Q210" s="275"/>
      <c r="R210" s="275"/>
      <c r="S210" s="275"/>
      <c r="T210" s="219"/>
    </row>
    <row r="211" spans="2:21" ht="27.75" customHeight="1">
      <c r="B211" s="275"/>
      <c r="C211" s="275" t="s">
        <v>25</v>
      </c>
      <c r="D211" s="275"/>
      <c r="E211" s="275"/>
      <c r="F211" s="275"/>
      <c r="G211" s="275"/>
      <c r="H211" s="275"/>
      <c r="I211" s="275"/>
      <c r="J211" s="275"/>
      <c r="K211" s="275"/>
      <c r="L211" s="275"/>
      <c r="M211" s="275"/>
      <c r="N211" s="275"/>
      <c r="O211" s="275"/>
      <c r="P211" s="275"/>
      <c r="Q211" s="275"/>
      <c r="R211" s="275"/>
      <c r="S211" s="275"/>
      <c r="T211" s="219"/>
    </row>
    <row r="212" spans="2:21" ht="27.75" customHeight="1">
      <c r="B212" s="275"/>
      <c r="C212" s="275" t="s">
        <v>70</v>
      </c>
      <c r="D212" s="275"/>
      <c r="E212" s="275"/>
      <c r="F212" s="275"/>
      <c r="G212" s="275"/>
      <c r="H212" s="275"/>
      <c r="I212" s="275"/>
      <c r="J212" s="275"/>
      <c r="K212" s="275"/>
      <c r="L212" s="275"/>
      <c r="M212" s="275"/>
      <c r="N212" s="275"/>
      <c r="O212" s="275"/>
      <c r="P212" s="275"/>
      <c r="Q212" s="275"/>
      <c r="R212" s="275"/>
      <c r="S212" s="275"/>
      <c r="T212" s="219"/>
    </row>
    <row r="213" spans="2:21" ht="27.75" customHeight="1">
      <c r="B213" s="275"/>
      <c r="C213" s="278" t="s">
        <v>65</v>
      </c>
      <c r="D213" s="279"/>
      <c r="E213" s="279"/>
      <c r="F213" s="279"/>
      <c r="G213" s="279"/>
      <c r="H213" s="279"/>
      <c r="I213" s="279"/>
      <c r="J213" s="279"/>
      <c r="K213" s="279"/>
      <c r="L213" s="275"/>
      <c r="M213" s="275"/>
      <c r="N213" s="275"/>
      <c r="O213" s="275"/>
      <c r="P213" s="275"/>
      <c r="Q213" s="275"/>
      <c r="R213" s="275"/>
      <c r="S213" s="275"/>
      <c r="T213" s="219"/>
    </row>
    <row r="214" spans="2:21" ht="27.75" customHeight="1">
      <c r="B214" s="275"/>
      <c r="C214" s="280" t="s">
        <v>28</v>
      </c>
      <c r="D214" s="275"/>
      <c r="E214" s="275"/>
      <c r="F214" s="328" t="s">
        <v>71</v>
      </c>
      <c r="G214" s="275"/>
      <c r="H214" s="275"/>
      <c r="I214" s="275"/>
      <c r="J214" s="275"/>
      <c r="K214" s="275"/>
      <c r="L214" s="275"/>
      <c r="M214" s="275"/>
      <c r="N214" s="275"/>
      <c r="O214" s="275"/>
      <c r="P214" s="275"/>
      <c r="Q214" s="275"/>
      <c r="R214" s="282" t="s">
        <v>209</v>
      </c>
      <c r="S214" s="275"/>
      <c r="T214" s="219"/>
    </row>
    <row r="215" spans="2:21" ht="27.75" customHeight="1">
      <c r="B215" s="275"/>
      <c r="C215" s="348" t="s">
        <v>472</v>
      </c>
      <c r="D215" s="349"/>
      <c r="E215" s="349"/>
      <c r="F215" s="349"/>
      <c r="G215" s="350"/>
      <c r="H215" s="283">
        <f>$H$7</f>
        <v>42005</v>
      </c>
      <c r="I215" s="283">
        <f>$I$7</f>
        <v>42370</v>
      </c>
      <c r="J215" s="283">
        <f>$J$7</f>
        <v>42736</v>
      </c>
      <c r="K215" s="283">
        <f>$K$7</f>
        <v>43101</v>
      </c>
      <c r="L215" s="283">
        <f>$L$7</f>
        <v>43466</v>
      </c>
      <c r="M215" s="283">
        <f>$M$7</f>
        <v>43831</v>
      </c>
      <c r="N215" s="283">
        <f>$N$7</f>
        <v>44197</v>
      </c>
      <c r="O215" s="283">
        <f>$O$7</f>
        <v>44562</v>
      </c>
      <c r="P215" s="283">
        <f>$P$7</f>
        <v>44927</v>
      </c>
      <c r="Q215" s="283">
        <f>$Q$7</f>
        <v>45292</v>
      </c>
      <c r="R215" s="283">
        <f>$R$7</f>
        <v>45658</v>
      </c>
      <c r="S215" s="275"/>
      <c r="T215" s="219"/>
    </row>
    <row r="216" spans="2:21" ht="27.75" customHeight="1">
      <c r="B216" s="275"/>
      <c r="C216" s="351"/>
      <c r="D216" s="352"/>
      <c r="E216" s="352"/>
      <c r="F216" s="352"/>
      <c r="G216" s="353"/>
      <c r="H216" s="285" t="s">
        <v>30</v>
      </c>
      <c r="I216" s="285"/>
      <c r="J216" s="285"/>
      <c r="K216" s="285"/>
      <c r="L216" s="285"/>
      <c r="M216" s="285"/>
      <c r="N216" s="285"/>
      <c r="O216" s="285"/>
      <c r="P216" s="285"/>
      <c r="Q216" s="285"/>
      <c r="R216" s="285"/>
      <c r="S216" s="275"/>
      <c r="T216" s="219"/>
    </row>
    <row r="217" spans="2:21" ht="34.5" customHeight="1">
      <c r="B217" s="275"/>
      <c r="C217" s="360" t="s">
        <v>4</v>
      </c>
      <c r="D217" s="367" t="s">
        <v>474</v>
      </c>
      <c r="E217" s="287" t="s">
        <v>228</v>
      </c>
      <c r="F217" s="288"/>
      <c r="G217" s="289"/>
      <c r="H217" s="303"/>
      <c r="I217" s="213" t="str">
        <f>IF(COUNT(様式32第4表!V158)=0,"",様式32第4表!V158)</f>
        <v/>
      </c>
      <c r="J217" s="303"/>
      <c r="K217" s="303"/>
      <c r="L217" s="303"/>
      <c r="M217" s="303"/>
      <c r="N217" s="303"/>
      <c r="O217" s="303"/>
      <c r="P217" s="303"/>
      <c r="Q217" s="303"/>
      <c r="R217" s="303"/>
      <c r="S217" s="275"/>
      <c r="T217" s="219"/>
      <c r="U217" s="225" t="s">
        <v>558</v>
      </c>
    </row>
    <row r="218" spans="2:21" ht="34.5" customHeight="1">
      <c r="B218" s="275"/>
      <c r="C218" s="361"/>
      <c r="D218" s="368"/>
      <c r="E218" s="287" t="s">
        <v>476</v>
      </c>
      <c r="F218" s="288"/>
      <c r="G218" s="289"/>
      <c r="H218" s="303"/>
      <c r="I218" s="213" t="str">
        <f>IF(COUNT(様式32第4表!V160)=0,"",様式32第4表!V160)</f>
        <v/>
      </c>
      <c r="J218" s="303"/>
      <c r="K218" s="303"/>
      <c r="L218" s="303"/>
      <c r="M218" s="303"/>
      <c r="N218" s="303"/>
      <c r="O218" s="303"/>
      <c r="P218" s="303"/>
      <c r="Q218" s="303"/>
      <c r="R218" s="303"/>
      <c r="S218" s="275"/>
      <c r="T218" s="219"/>
      <c r="U218" s="225" t="s">
        <v>558</v>
      </c>
    </row>
    <row r="219" spans="2:21" ht="34.5" customHeight="1">
      <c r="B219" s="275"/>
      <c r="C219" s="361"/>
      <c r="D219" s="368"/>
      <c r="E219" s="287" t="s">
        <v>520</v>
      </c>
      <c r="F219" s="288"/>
      <c r="G219" s="289"/>
      <c r="H219" s="303"/>
      <c r="I219" s="213" t="str">
        <f>IF(COUNT(様式32第4表!V162)=0,"",様式32第4表!V162)</f>
        <v/>
      </c>
      <c r="J219" s="303"/>
      <c r="K219" s="303"/>
      <c r="L219" s="303"/>
      <c r="M219" s="303"/>
      <c r="N219" s="303"/>
      <c r="O219" s="303"/>
      <c r="P219" s="303"/>
      <c r="Q219" s="303"/>
      <c r="R219" s="303"/>
      <c r="S219" s="275"/>
      <c r="T219" s="219"/>
      <c r="U219" s="225" t="s">
        <v>558</v>
      </c>
    </row>
    <row r="220" spans="2:21" ht="34.5" customHeight="1">
      <c r="B220" s="275"/>
      <c r="C220" s="361"/>
      <c r="D220" s="368"/>
      <c r="E220" s="287" t="s">
        <v>225</v>
      </c>
      <c r="F220" s="288"/>
      <c r="G220" s="289"/>
      <c r="H220" s="303"/>
      <c r="I220" s="213" t="str">
        <f>IF(COUNT(様式32第4表!V164)=0,"",様式32第4表!V164)</f>
        <v/>
      </c>
      <c r="J220" s="303"/>
      <c r="K220" s="303"/>
      <c r="L220" s="303"/>
      <c r="M220" s="303"/>
      <c r="N220" s="303"/>
      <c r="O220" s="303"/>
      <c r="P220" s="303"/>
      <c r="Q220" s="303"/>
      <c r="R220" s="303"/>
      <c r="S220" s="275"/>
      <c r="T220" s="219"/>
      <c r="U220" s="225" t="s">
        <v>558</v>
      </c>
    </row>
    <row r="221" spans="2:21" ht="34.5" customHeight="1">
      <c r="B221" s="275"/>
      <c r="C221" s="361"/>
      <c r="D221" s="369"/>
      <c r="E221" s="287" t="s">
        <v>229</v>
      </c>
      <c r="F221" s="288"/>
      <c r="G221" s="289"/>
      <c r="H221" s="213" t="str">
        <f>IF(COUNT(H217:H220)=0,"",SUM(H217:H220))</f>
        <v/>
      </c>
      <c r="I221" s="213" t="str">
        <f t="shared" ref="I221:R221" si="21">IF(COUNT(I217:I220)=0,"",SUM(I217:I220))</f>
        <v/>
      </c>
      <c r="J221" s="213" t="str">
        <f t="shared" si="21"/>
        <v/>
      </c>
      <c r="K221" s="213" t="str">
        <f t="shared" si="21"/>
        <v/>
      </c>
      <c r="L221" s="213" t="str">
        <f t="shared" si="21"/>
        <v/>
      </c>
      <c r="M221" s="213" t="str">
        <f t="shared" si="21"/>
        <v/>
      </c>
      <c r="N221" s="213" t="str">
        <f t="shared" si="21"/>
        <v/>
      </c>
      <c r="O221" s="213" t="str">
        <f t="shared" si="21"/>
        <v/>
      </c>
      <c r="P221" s="213" t="str">
        <f t="shared" si="21"/>
        <v/>
      </c>
      <c r="Q221" s="213" t="str">
        <f t="shared" si="21"/>
        <v/>
      </c>
      <c r="R221" s="213" t="str">
        <f t="shared" si="21"/>
        <v/>
      </c>
      <c r="S221" s="275"/>
      <c r="T221" s="219"/>
      <c r="U221" s="225" t="s">
        <v>414</v>
      </c>
    </row>
    <row r="222" spans="2:21" ht="34.5" customHeight="1">
      <c r="B222" s="275"/>
      <c r="C222" s="361"/>
      <c r="D222" s="360" t="s">
        <v>1</v>
      </c>
      <c r="E222" s="287" t="s">
        <v>230</v>
      </c>
      <c r="F222" s="290"/>
      <c r="G222" s="291"/>
      <c r="H222" s="303"/>
      <c r="I222" s="213" t="str">
        <f>'様式第32第8表(指定１)_受電'!H220</f>
        <v/>
      </c>
      <c r="J222" s="213" t="str">
        <f>'様式第32第8表(指定１)_受電'!I220</f>
        <v/>
      </c>
      <c r="K222" s="213" t="str">
        <f>'様式第32第8表(指定１)_受電'!J220</f>
        <v/>
      </c>
      <c r="L222" s="213" t="str">
        <f>'様式第32第8表(指定１)_受電'!K220</f>
        <v/>
      </c>
      <c r="M222" s="213" t="str">
        <f>'様式第32第8表(指定１)_受電'!L220</f>
        <v/>
      </c>
      <c r="N222" s="213" t="str">
        <f>'様式第32第8表(指定１)_受電'!M220</f>
        <v/>
      </c>
      <c r="O222" s="213" t="str">
        <f>'様式第32第8表(指定１)_受電'!N220</f>
        <v/>
      </c>
      <c r="P222" s="213" t="str">
        <f>'様式第32第8表(指定１)_受電'!O220</f>
        <v/>
      </c>
      <c r="Q222" s="213" t="str">
        <f>'様式第32第8表(指定１)_受電'!P220</f>
        <v/>
      </c>
      <c r="R222" s="213" t="str">
        <f>'様式第32第8表(指定１)_受電'!Q220</f>
        <v/>
      </c>
      <c r="S222" s="275"/>
      <c r="T222" s="219"/>
      <c r="U222" s="225" t="s">
        <v>471</v>
      </c>
    </row>
    <row r="223" spans="2:21" ht="34.5" customHeight="1">
      <c r="B223" s="275"/>
      <c r="C223" s="361"/>
      <c r="D223" s="361"/>
      <c r="E223" s="287" t="s">
        <v>232</v>
      </c>
      <c r="F223" s="290"/>
      <c r="G223" s="291"/>
      <c r="H223" s="303"/>
      <c r="I223" s="213" t="str">
        <f>'様式第32第8表(指定１)_受電'!H228</f>
        <v/>
      </c>
      <c r="J223" s="213" t="str">
        <f>'様式第32第8表(指定１)_受電'!I228</f>
        <v/>
      </c>
      <c r="K223" s="213" t="str">
        <f>'様式第32第8表(指定１)_受電'!J228</f>
        <v/>
      </c>
      <c r="L223" s="213" t="str">
        <f>'様式第32第8表(指定１)_受電'!K228</f>
        <v/>
      </c>
      <c r="M223" s="213" t="str">
        <f>'様式第32第8表(指定１)_受電'!L228</f>
        <v/>
      </c>
      <c r="N223" s="213" t="str">
        <f>'様式第32第8表(指定１)_受電'!M228</f>
        <v/>
      </c>
      <c r="O223" s="213" t="str">
        <f>'様式第32第8表(指定１)_受電'!N228</f>
        <v/>
      </c>
      <c r="P223" s="213" t="str">
        <f>'様式第32第8表(指定１)_受電'!O228</f>
        <v/>
      </c>
      <c r="Q223" s="213" t="str">
        <f>'様式第32第8表(指定１)_受電'!P228</f>
        <v/>
      </c>
      <c r="R223" s="213" t="str">
        <f>'様式第32第8表(指定１)_受電'!Q228</f>
        <v/>
      </c>
      <c r="S223" s="275"/>
      <c r="T223" s="219"/>
      <c r="U223" s="225" t="s">
        <v>471</v>
      </c>
    </row>
    <row r="224" spans="2:21" ht="34.5" customHeight="1">
      <c r="B224" s="275"/>
      <c r="C224" s="361"/>
      <c r="D224" s="361"/>
      <c r="E224" s="287" t="s">
        <v>231</v>
      </c>
      <c r="F224" s="290"/>
      <c r="G224" s="291"/>
      <c r="H224" s="303"/>
      <c r="I224" s="213" t="str">
        <f>'様式第32第8表(指定１)_受電'!H236</f>
        <v/>
      </c>
      <c r="J224" s="213" t="str">
        <f>'様式第32第8表(指定１)_受電'!I236</f>
        <v/>
      </c>
      <c r="K224" s="213" t="str">
        <f>'様式第32第8表(指定１)_受電'!J236</f>
        <v/>
      </c>
      <c r="L224" s="213" t="str">
        <f>'様式第32第8表(指定１)_受電'!K236</f>
        <v/>
      </c>
      <c r="M224" s="213" t="str">
        <f>'様式第32第8表(指定１)_受電'!L236</f>
        <v/>
      </c>
      <c r="N224" s="213" t="str">
        <f>'様式第32第8表(指定１)_受電'!M236</f>
        <v/>
      </c>
      <c r="O224" s="213" t="str">
        <f>'様式第32第8表(指定１)_受電'!N236</f>
        <v/>
      </c>
      <c r="P224" s="213" t="str">
        <f>'様式第32第8表(指定１)_受電'!O236</f>
        <v/>
      </c>
      <c r="Q224" s="213" t="str">
        <f>'様式第32第8表(指定１)_受電'!P236</f>
        <v/>
      </c>
      <c r="R224" s="213" t="str">
        <f>'様式第32第8表(指定１)_受電'!Q236</f>
        <v/>
      </c>
      <c r="S224" s="275"/>
      <c r="T224" s="219"/>
      <c r="U224" s="225" t="s">
        <v>471</v>
      </c>
    </row>
    <row r="225" spans="2:21" ht="34.5" customHeight="1">
      <c r="B225" s="275"/>
      <c r="C225" s="361"/>
      <c r="D225" s="361"/>
      <c r="E225" s="363" t="s">
        <v>233</v>
      </c>
      <c r="F225" s="364"/>
      <c r="G225" s="291" t="s">
        <v>274</v>
      </c>
      <c r="H225" s="30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75"/>
      <c r="T225" s="219"/>
    </row>
    <row r="226" spans="2:21" ht="34.5" customHeight="1">
      <c r="B226" s="275"/>
      <c r="C226" s="361"/>
      <c r="D226" s="362"/>
      <c r="E226" s="365"/>
      <c r="F226" s="366"/>
      <c r="G226" s="291" t="s">
        <v>233</v>
      </c>
      <c r="H226" s="303"/>
      <c r="I226" s="213" t="str">
        <f>'様式第32第8表(指定１)_受電'!H244</f>
        <v/>
      </c>
      <c r="J226" s="213" t="str">
        <f>'様式第32第8表(指定１)_受電'!I244</f>
        <v/>
      </c>
      <c r="K226" s="213" t="str">
        <f>'様式第32第8表(指定１)_受電'!J244</f>
        <v/>
      </c>
      <c r="L226" s="213" t="str">
        <f>'様式第32第8表(指定１)_受電'!K244</f>
        <v/>
      </c>
      <c r="M226" s="213" t="str">
        <f>'様式第32第8表(指定１)_受電'!L244</f>
        <v/>
      </c>
      <c r="N226" s="213" t="str">
        <f>'様式第32第8表(指定１)_受電'!M244</f>
        <v/>
      </c>
      <c r="O226" s="213" t="str">
        <f>'様式第32第8表(指定１)_受電'!N244</f>
        <v/>
      </c>
      <c r="P226" s="213" t="str">
        <f>'様式第32第8表(指定１)_受電'!O244</f>
        <v/>
      </c>
      <c r="Q226" s="213" t="str">
        <f>'様式第32第8表(指定１)_受電'!P244</f>
        <v/>
      </c>
      <c r="R226" s="213" t="str">
        <f>'様式第32第8表(指定１)_受電'!Q244</f>
        <v/>
      </c>
      <c r="S226" s="275"/>
      <c r="T226" s="219"/>
      <c r="U226" s="225" t="s">
        <v>471</v>
      </c>
    </row>
    <row r="227" spans="2:21" ht="34.5" customHeight="1">
      <c r="B227" s="275"/>
      <c r="C227" s="361"/>
      <c r="D227" s="287" t="s">
        <v>521</v>
      </c>
      <c r="E227" s="290"/>
      <c r="F227" s="290"/>
      <c r="G227" s="291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75"/>
      <c r="T227" s="219"/>
    </row>
    <row r="228" spans="2:21" ht="34.5" customHeight="1">
      <c r="B228" s="275"/>
      <c r="C228" s="361"/>
      <c r="D228" s="287" t="s">
        <v>264</v>
      </c>
      <c r="E228" s="288"/>
      <c r="F228" s="288"/>
      <c r="G228" s="289"/>
      <c r="H228" s="303"/>
      <c r="I228" s="213" t="str">
        <f>IF(COUNT(様式32第4表!V173)=0,"",様式32第4表!V173)</f>
        <v/>
      </c>
      <c r="J228" s="303"/>
      <c r="K228" s="303"/>
      <c r="L228" s="303"/>
      <c r="M228" s="303"/>
      <c r="N228" s="303"/>
      <c r="O228" s="303"/>
      <c r="P228" s="303"/>
      <c r="Q228" s="303"/>
      <c r="R228" s="303"/>
      <c r="S228" s="275"/>
      <c r="T228" s="219"/>
      <c r="U228" s="225" t="s">
        <v>558</v>
      </c>
    </row>
    <row r="229" spans="2:21" ht="34.5" customHeight="1">
      <c r="B229" s="275"/>
      <c r="C229" s="361"/>
      <c r="D229" s="287" t="s">
        <v>229</v>
      </c>
      <c r="E229" s="288"/>
      <c r="F229" s="288"/>
      <c r="G229" s="288"/>
      <c r="H229" s="262" t="str">
        <f>IF(COUNT(H221:H228)=0,"",SUM(H221:H228))</f>
        <v/>
      </c>
      <c r="I229" s="262" t="str">
        <f t="shared" ref="I229:R229" si="22">IF(COUNT(I221:I228)=0,"",SUM(I221:I228))</f>
        <v/>
      </c>
      <c r="J229" s="262" t="str">
        <f t="shared" si="22"/>
        <v/>
      </c>
      <c r="K229" s="262" t="str">
        <f t="shared" si="22"/>
        <v/>
      </c>
      <c r="L229" s="262" t="str">
        <f t="shared" si="22"/>
        <v/>
      </c>
      <c r="M229" s="262" t="str">
        <f t="shared" si="22"/>
        <v/>
      </c>
      <c r="N229" s="262" t="str">
        <f t="shared" si="22"/>
        <v/>
      </c>
      <c r="O229" s="262" t="str">
        <f t="shared" si="22"/>
        <v/>
      </c>
      <c r="P229" s="262" t="str">
        <f t="shared" si="22"/>
        <v/>
      </c>
      <c r="Q229" s="262" t="str">
        <f t="shared" si="22"/>
        <v/>
      </c>
      <c r="R229" s="262" t="str">
        <f t="shared" si="22"/>
        <v/>
      </c>
      <c r="S229" s="275"/>
      <c r="T229" s="219"/>
      <c r="U229" s="225" t="s">
        <v>414</v>
      </c>
    </row>
    <row r="230" spans="2:21" ht="34.5" customHeight="1">
      <c r="B230" s="275"/>
      <c r="C230" s="361"/>
      <c r="D230" s="334" t="s">
        <v>265</v>
      </c>
      <c r="E230" s="288"/>
      <c r="F230" s="288"/>
      <c r="G230" s="289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75"/>
      <c r="T230" s="219"/>
    </row>
    <row r="231" spans="2:21" ht="34.5" customHeight="1">
      <c r="B231" s="275"/>
      <c r="C231" s="287" t="s">
        <v>263</v>
      </c>
      <c r="D231" s="288"/>
      <c r="E231" s="288"/>
      <c r="F231" s="288"/>
      <c r="G231" s="289"/>
      <c r="H231" s="345"/>
      <c r="I231" s="265" t="str">
        <f>'様式第32第8表(指定１)_送電'!H246</f>
        <v/>
      </c>
      <c r="J231" s="265" t="str">
        <f>'様式第32第8表(指定１)_送電'!I246</f>
        <v/>
      </c>
      <c r="K231" s="265" t="str">
        <f>'様式第32第8表(指定１)_送電'!J246</f>
        <v/>
      </c>
      <c r="L231" s="265" t="str">
        <f>'様式第32第8表(指定１)_送電'!K246</f>
        <v/>
      </c>
      <c r="M231" s="265" t="str">
        <f>'様式第32第8表(指定１)_送電'!L246</f>
        <v/>
      </c>
      <c r="N231" s="265" t="str">
        <f>'様式第32第8表(指定１)_送電'!M246</f>
        <v/>
      </c>
      <c r="O231" s="265" t="str">
        <f>'様式第32第8表(指定１)_送電'!N246</f>
        <v/>
      </c>
      <c r="P231" s="265" t="str">
        <f>'様式第32第8表(指定１)_送電'!O246</f>
        <v/>
      </c>
      <c r="Q231" s="265" t="str">
        <f>'様式第32第8表(指定１)_送電'!P246</f>
        <v/>
      </c>
      <c r="R231" s="265" t="str">
        <f>'様式第32第8表(指定１)_送電'!Q246</f>
        <v/>
      </c>
      <c r="S231" s="275"/>
      <c r="T231" s="219"/>
      <c r="U231" s="225" t="s">
        <v>471</v>
      </c>
    </row>
    <row r="232" spans="2:21" ht="34.5" customHeight="1">
      <c r="B232" s="275"/>
      <c r="C232" s="370" t="s">
        <v>364</v>
      </c>
      <c r="D232" s="388"/>
      <c r="E232" s="389"/>
      <c r="F232" s="298" t="s">
        <v>516</v>
      </c>
      <c r="G232" s="299"/>
      <c r="H232" s="216" t="str">
        <f>IF(COUNT(H233:H234)=0,"",SUM(H233:H234))</f>
        <v/>
      </c>
      <c r="I232" s="216" t="str">
        <f>IF(COUNT(I233:I234)=0,"",SUM(I233:I234))</f>
        <v/>
      </c>
      <c r="J232" s="396"/>
      <c r="K232" s="397"/>
      <c r="L232" s="398"/>
      <c r="M232" s="216" t="str">
        <f>IF(COUNT(M233:M234)=0,"",SUM(M233:M234))</f>
        <v/>
      </c>
      <c r="N232" s="396"/>
      <c r="O232" s="397"/>
      <c r="P232" s="397"/>
      <c r="Q232" s="398"/>
      <c r="R232" s="216" t="str">
        <f>IF(COUNT(R233:R234)=0,"",SUM(R233:R234))</f>
        <v/>
      </c>
      <c r="S232" s="275"/>
      <c r="T232" s="219"/>
      <c r="U232" s="225" t="s">
        <v>414</v>
      </c>
    </row>
    <row r="233" spans="2:21" ht="34.5" customHeight="1">
      <c r="B233" s="275"/>
      <c r="C233" s="390"/>
      <c r="D233" s="391"/>
      <c r="E233" s="392"/>
      <c r="F233" s="298"/>
      <c r="G233" s="300" t="s">
        <v>495</v>
      </c>
      <c r="H233" s="303"/>
      <c r="I233" s="303"/>
      <c r="J233" s="399"/>
      <c r="K233" s="400"/>
      <c r="L233" s="401"/>
      <c r="M233" s="303"/>
      <c r="N233" s="399"/>
      <c r="O233" s="400"/>
      <c r="P233" s="400"/>
      <c r="Q233" s="401"/>
      <c r="R233" s="303"/>
      <c r="S233" s="275"/>
      <c r="T233" s="219"/>
    </row>
    <row r="234" spans="2:21" ht="34.5" customHeight="1">
      <c r="B234" s="275"/>
      <c r="C234" s="390"/>
      <c r="D234" s="391"/>
      <c r="E234" s="392"/>
      <c r="F234" s="332"/>
      <c r="G234" s="300" t="s">
        <v>484</v>
      </c>
      <c r="H234" s="303"/>
      <c r="I234" s="303"/>
      <c r="J234" s="399"/>
      <c r="K234" s="400"/>
      <c r="L234" s="401"/>
      <c r="M234" s="303"/>
      <c r="N234" s="399"/>
      <c r="O234" s="400"/>
      <c r="P234" s="400"/>
      <c r="Q234" s="401"/>
      <c r="R234" s="303"/>
      <c r="S234" s="275"/>
      <c r="T234" s="219"/>
    </row>
    <row r="235" spans="2:21" ht="34.5" customHeight="1">
      <c r="B235" s="275"/>
      <c r="C235" s="390"/>
      <c r="D235" s="391"/>
      <c r="E235" s="392"/>
      <c r="F235" s="298" t="s">
        <v>517</v>
      </c>
      <c r="G235" s="299"/>
      <c r="H235" s="216" t="str">
        <f>IF(COUNT(H236:H241)=0,"",SUM(H236:H241))</f>
        <v/>
      </c>
      <c r="I235" s="216" t="str">
        <f>IF(COUNT(I236:I241)=0,"",SUM(I236:I241))</f>
        <v/>
      </c>
      <c r="J235" s="399"/>
      <c r="K235" s="400"/>
      <c r="L235" s="401"/>
      <c r="M235" s="216" t="str">
        <f>IF(COUNT(M236:M241)=0,"",SUM(M236:M241))</f>
        <v/>
      </c>
      <c r="N235" s="399"/>
      <c r="O235" s="400"/>
      <c r="P235" s="400"/>
      <c r="Q235" s="401"/>
      <c r="R235" s="216" t="str">
        <f>IF(COUNT(R236:R241)=0,"",SUM(R236:R241))</f>
        <v/>
      </c>
      <c r="S235" s="275"/>
      <c r="T235" s="219"/>
      <c r="U235" s="225" t="s">
        <v>414</v>
      </c>
    </row>
    <row r="236" spans="2:21" ht="34.5" customHeight="1">
      <c r="B236" s="275"/>
      <c r="C236" s="390"/>
      <c r="D236" s="391"/>
      <c r="E236" s="392"/>
      <c r="F236" s="298"/>
      <c r="G236" s="300" t="s">
        <v>496</v>
      </c>
      <c r="H236" s="303"/>
      <c r="I236" s="303"/>
      <c r="J236" s="399"/>
      <c r="K236" s="400"/>
      <c r="L236" s="401"/>
      <c r="M236" s="303"/>
      <c r="N236" s="399"/>
      <c r="O236" s="400"/>
      <c r="P236" s="400"/>
      <c r="Q236" s="401"/>
      <c r="R236" s="303"/>
      <c r="S236" s="275"/>
      <c r="T236" s="219"/>
    </row>
    <row r="237" spans="2:21" ht="34.5" customHeight="1">
      <c r="B237" s="275"/>
      <c r="C237" s="390"/>
      <c r="D237" s="391"/>
      <c r="E237" s="392"/>
      <c r="F237" s="298"/>
      <c r="G237" s="300" t="s">
        <v>487</v>
      </c>
      <c r="H237" s="303"/>
      <c r="I237" s="303"/>
      <c r="J237" s="399"/>
      <c r="K237" s="400"/>
      <c r="L237" s="401"/>
      <c r="M237" s="303"/>
      <c r="N237" s="399"/>
      <c r="O237" s="400"/>
      <c r="P237" s="400"/>
      <c r="Q237" s="401"/>
      <c r="R237" s="303"/>
      <c r="S237" s="275"/>
      <c r="T237" s="219"/>
    </row>
    <row r="238" spans="2:21" ht="34.5" customHeight="1">
      <c r="B238" s="275"/>
      <c r="C238" s="390"/>
      <c r="D238" s="391"/>
      <c r="E238" s="392"/>
      <c r="F238" s="298"/>
      <c r="G238" s="300" t="s">
        <v>518</v>
      </c>
      <c r="H238" s="303"/>
      <c r="I238" s="303"/>
      <c r="J238" s="399"/>
      <c r="K238" s="400"/>
      <c r="L238" s="401"/>
      <c r="M238" s="303"/>
      <c r="N238" s="399"/>
      <c r="O238" s="400"/>
      <c r="P238" s="400"/>
      <c r="Q238" s="401"/>
      <c r="R238" s="303"/>
      <c r="S238" s="275"/>
      <c r="T238" s="219"/>
    </row>
    <row r="239" spans="2:21" ht="34.5" customHeight="1">
      <c r="B239" s="275"/>
      <c r="C239" s="390"/>
      <c r="D239" s="391"/>
      <c r="E239" s="392"/>
      <c r="F239" s="298"/>
      <c r="G239" s="300" t="s">
        <v>489</v>
      </c>
      <c r="H239" s="303"/>
      <c r="I239" s="303"/>
      <c r="J239" s="399"/>
      <c r="K239" s="400"/>
      <c r="L239" s="401"/>
      <c r="M239" s="303"/>
      <c r="N239" s="399"/>
      <c r="O239" s="400"/>
      <c r="P239" s="400"/>
      <c r="Q239" s="401"/>
      <c r="R239" s="303"/>
      <c r="S239" s="275"/>
      <c r="T239" s="219"/>
    </row>
    <row r="240" spans="2:21" ht="34.5" customHeight="1">
      <c r="B240" s="275"/>
      <c r="C240" s="390"/>
      <c r="D240" s="391"/>
      <c r="E240" s="392"/>
      <c r="F240" s="298"/>
      <c r="G240" s="300" t="s">
        <v>2</v>
      </c>
      <c r="H240" s="303"/>
      <c r="I240" s="303"/>
      <c r="J240" s="399"/>
      <c r="K240" s="400"/>
      <c r="L240" s="401"/>
      <c r="M240" s="303"/>
      <c r="N240" s="399"/>
      <c r="O240" s="400"/>
      <c r="P240" s="400"/>
      <c r="Q240" s="401"/>
      <c r="R240" s="303"/>
      <c r="S240" s="275"/>
      <c r="T240" s="219"/>
    </row>
    <row r="241" spans="2:21" ht="34.5" customHeight="1">
      <c r="B241" s="275"/>
      <c r="C241" s="390"/>
      <c r="D241" s="391"/>
      <c r="E241" s="392"/>
      <c r="F241" s="298"/>
      <c r="G241" s="300" t="s">
        <v>35</v>
      </c>
      <c r="H241" s="303"/>
      <c r="I241" s="303"/>
      <c r="J241" s="399"/>
      <c r="K241" s="400"/>
      <c r="L241" s="401"/>
      <c r="M241" s="303"/>
      <c r="N241" s="399"/>
      <c r="O241" s="400"/>
      <c r="P241" s="400"/>
      <c r="Q241" s="401"/>
      <c r="R241" s="303"/>
      <c r="S241" s="275"/>
      <c r="T241" s="219"/>
    </row>
    <row r="242" spans="2:21" ht="34.5" customHeight="1">
      <c r="B242" s="275"/>
      <c r="C242" s="390"/>
      <c r="D242" s="391"/>
      <c r="E242" s="392"/>
      <c r="F242" s="287" t="s">
        <v>362</v>
      </c>
      <c r="G242" s="333"/>
      <c r="H242" s="303"/>
      <c r="I242" s="303"/>
      <c r="J242" s="399"/>
      <c r="K242" s="400"/>
      <c r="L242" s="401"/>
      <c r="M242" s="303"/>
      <c r="N242" s="399"/>
      <c r="O242" s="400"/>
      <c r="P242" s="400"/>
      <c r="Q242" s="401"/>
      <c r="R242" s="303"/>
      <c r="S242" s="275"/>
      <c r="T242" s="219"/>
    </row>
    <row r="243" spans="2:21" ht="34.5" customHeight="1">
      <c r="B243" s="275"/>
      <c r="C243" s="390"/>
      <c r="D243" s="391"/>
      <c r="E243" s="392"/>
      <c r="F243" s="298" t="s">
        <v>252</v>
      </c>
      <c r="G243" s="299"/>
      <c r="H243" s="216" t="str">
        <f>IF(COUNT(H244:H248)=0,"",SUM(H244:H248))</f>
        <v/>
      </c>
      <c r="I243" s="216" t="str">
        <f>IF(COUNT(I244:I248)=0,"",SUM(I244:I248))</f>
        <v/>
      </c>
      <c r="J243" s="399"/>
      <c r="K243" s="400"/>
      <c r="L243" s="401"/>
      <c r="M243" s="216" t="str">
        <f>IF(COUNT(M244:M248)=0,"",SUM(M244:M248))</f>
        <v/>
      </c>
      <c r="N243" s="399"/>
      <c r="O243" s="400"/>
      <c r="P243" s="400"/>
      <c r="Q243" s="401"/>
      <c r="R243" s="216" t="str">
        <f>IF(COUNT(R244:R248)=0,"",SUM(R244:R248))</f>
        <v/>
      </c>
      <c r="S243" s="275"/>
      <c r="T243" s="219"/>
      <c r="U243" s="225" t="s">
        <v>414</v>
      </c>
    </row>
    <row r="244" spans="2:21" ht="34.5" customHeight="1">
      <c r="B244" s="275"/>
      <c r="C244" s="390"/>
      <c r="D244" s="391"/>
      <c r="E244" s="392"/>
      <c r="F244" s="298"/>
      <c r="G244" s="300" t="s">
        <v>519</v>
      </c>
      <c r="H244" s="303"/>
      <c r="I244" s="303"/>
      <c r="J244" s="399"/>
      <c r="K244" s="400"/>
      <c r="L244" s="401"/>
      <c r="M244" s="303"/>
      <c r="N244" s="399"/>
      <c r="O244" s="400"/>
      <c r="P244" s="400"/>
      <c r="Q244" s="401"/>
      <c r="R244" s="303"/>
      <c r="S244" s="275"/>
      <c r="T244" s="219"/>
    </row>
    <row r="245" spans="2:21" ht="34.5" customHeight="1">
      <c r="B245" s="275"/>
      <c r="C245" s="390"/>
      <c r="D245" s="391"/>
      <c r="E245" s="392"/>
      <c r="F245" s="298"/>
      <c r="G245" s="300" t="s">
        <v>254</v>
      </c>
      <c r="H245" s="303"/>
      <c r="I245" s="303"/>
      <c r="J245" s="399"/>
      <c r="K245" s="400"/>
      <c r="L245" s="401"/>
      <c r="M245" s="303"/>
      <c r="N245" s="399"/>
      <c r="O245" s="400"/>
      <c r="P245" s="400"/>
      <c r="Q245" s="401"/>
      <c r="R245" s="303"/>
      <c r="S245" s="275"/>
      <c r="T245" s="219"/>
    </row>
    <row r="246" spans="2:21" ht="34.5" customHeight="1">
      <c r="B246" s="275"/>
      <c r="C246" s="390"/>
      <c r="D246" s="391"/>
      <c r="E246" s="392"/>
      <c r="F246" s="298"/>
      <c r="G246" s="300" t="s">
        <v>255</v>
      </c>
      <c r="H246" s="303"/>
      <c r="I246" s="303"/>
      <c r="J246" s="399"/>
      <c r="K246" s="400"/>
      <c r="L246" s="401"/>
      <c r="M246" s="303"/>
      <c r="N246" s="399"/>
      <c r="O246" s="400"/>
      <c r="P246" s="400"/>
      <c r="Q246" s="401"/>
      <c r="R246" s="303"/>
      <c r="S246" s="275"/>
      <c r="T246" s="219"/>
    </row>
    <row r="247" spans="2:21" ht="34.5" customHeight="1">
      <c r="B247" s="275"/>
      <c r="C247" s="390"/>
      <c r="D247" s="391"/>
      <c r="E247" s="392"/>
      <c r="F247" s="298"/>
      <c r="G247" s="300" t="s">
        <v>36</v>
      </c>
      <c r="H247" s="303"/>
      <c r="I247" s="303"/>
      <c r="J247" s="399"/>
      <c r="K247" s="400"/>
      <c r="L247" s="401"/>
      <c r="M247" s="303"/>
      <c r="N247" s="399"/>
      <c r="O247" s="400"/>
      <c r="P247" s="400"/>
      <c r="Q247" s="401"/>
      <c r="R247" s="303"/>
      <c r="S247" s="275"/>
      <c r="T247" s="219"/>
    </row>
    <row r="248" spans="2:21" ht="34.5" customHeight="1">
      <c r="B248" s="275"/>
      <c r="C248" s="390"/>
      <c r="D248" s="391"/>
      <c r="E248" s="392"/>
      <c r="F248" s="298"/>
      <c r="G248" s="300" t="s">
        <v>256</v>
      </c>
      <c r="H248" s="303"/>
      <c r="I248" s="303"/>
      <c r="J248" s="399"/>
      <c r="K248" s="400"/>
      <c r="L248" s="401"/>
      <c r="M248" s="303"/>
      <c r="N248" s="399"/>
      <c r="O248" s="400"/>
      <c r="P248" s="400"/>
      <c r="Q248" s="401"/>
      <c r="R248" s="303"/>
      <c r="S248" s="275"/>
      <c r="T248" s="219"/>
    </row>
    <row r="249" spans="2:21" ht="34.5" customHeight="1">
      <c r="B249" s="275"/>
      <c r="C249" s="390"/>
      <c r="D249" s="391"/>
      <c r="E249" s="392"/>
      <c r="F249" s="287" t="s">
        <v>257</v>
      </c>
      <c r="G249" s="291"/>
      <c r="H249" s="303"/>
      <c r="I249" s="303"/>
      <c r="J249" s="399"/>
      <c r="K249" s="400"/>
      <c r="L249" s="401"/>
      <c r="M249" s="303"/>
      <c r="N249" s="399"/>
      <c r="O249" s="400"/>
      <c r="P249" s="400"/>
      <c r="Q249" s="401"/>
      <c r="R249" s="303"/>
      <c r="S249" s="275"/>
      <c r="T249" s="219"/>
    </row>
    <row r="250" spans="2:21" ht="34.5" customHeight="1">
      <c r="B250" s="275"/>
      <c r="C250" s="393"/>
      <c r="D250" s="394"/>
      <c r="E250" s="395"/>
      <c r="F250" s="287" t="s">
        <v>515</v>
      </c>
      <c r="G250" s="291"/>
      <c r="H250" s="216" t="str">
        <f>IF(COUNT(H232,H235,H242,H243,H249)=0,"",SUM(H232,H235,H242,H243,H249))</f>
        <v/>
      </c>
      <c r="I250" s="216" t="str">
        <f>IF(COUNT(I232,I235,I242,I243,I249)=0,"",SUM(I232,I235,I242,I243,I249))</f>
        <v/>
      </c>
      <c r="J250" s="399"/>
      <c r="K250" s="400"/>
      <c r="L250" s="401"/>
      <c r="M250" s="216" t="str">
        <f>IF(COUNT(M232,M235,M242,M243,M249)=0,"",SUM(M232,M235,M242,M243,M249))</f>
        <v/>
      </c>
      <c r="N250" s="399"/>
      <c r="O250" s="400"/>
      <c r="P250" s="400"/>
      <c r="Q250" s="401"/>
      <c r="R250" s="216" t="str">
        <f>IF(COUNT(R232,R235,R242,R243,R249)=0,"",SUM(R232,R235,R242,R243,R249))</f>
        <v/>
      </c>
      <c r="S250" s="275"/>
      <c r="T250" s="219"/>
      <c r="U250" s="225" t="s">
        <v>414</v>
      </c>
    </row>
    <row r="251" spans="2:21" ht="34.5" customHeight="1">
      <c r="B251" s="275"/>
      <c r="C251" s="335" t="s">
        <v>497</v>
      </c>
      <c r="D251" s="336"/>
      <c r="E251" s="336"/>
      <c r="F251" s="336"/>
      <c r="G251" s="337"/>
      <c r="H251" s="258"/>
      <c r="I251" s="258"/>
      <c r="J251" s="402"/>
      <c r="K251" s="403"/>
      <c r="L251" s="404"/>
      <c r="M251" s="259"/>
      <c r="N251" s="402"/>
      <c r="O251" s="403"/>
      <c r="P251" s="403"/>
      <c r="Q251" s="404"/>
      <c r="R251" s="259"/>
      <c r="S251" s="275"/>
      <c r="T251" s="219"/>
    </row>
    <row r="252" spans="2:21" ht="18" customHeight="1">
      <c r="B252" s="275"/>
      <c r="C252" s="302" t="s">
        <v>260</v>
      </c>
      <c r="D252" s="275"/>
      <c r="E252" s="275"/>
      <c r="F252" s="275"/>
      <c r="G252" s="275"/>
      <c r="H252" s="275"/>
      <c r="I252" s="275"/>
      <c r="J252" s="275"/>
      <c r="K252" s="275"/>
      <c r="L252" s="275"/>
      <c r="M252" s="275"/>
      <c r="N252" s="275"/>
      <c r="O252" s="275"/>
      <c r="P252" s="275"/>
      <c r="Q252" s="275"/>
      <c r="R252" s="275"/>
      <c r="S252" s="275"/>
      <c r="T252" s="219"/>
    </row>
    <row r="253" spans="2:21" ht="18" customHeight="1">
      <c r="B253" s="275"/>
      <c r="C253" s="14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275"/>
      <c r="T253" s="219"/>
    </row>
    <row r="254" spans="2:21" ht="18" customHeight="1">
      <c r="B254" s="275"/>
      <c r="C254" s="14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275"/>
      <c r="T254" s="219"/>
    </row>
    <row r="255" spans="2:21" ht="18" customHeight="1">
      <c r="B255" s="275"/>
      <c r="C255" s="14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275"/>
      <c r="T255" s="219"/>
    </row>
    <row r="256" spans="2:21" ht="18" customHeight="1">
      <c r="B256" s="275"/>
      <c r="C256" s="14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275"/>
      <c r="T256" s="219"/>
    </row>
    <row r="257" spans="2:21" ht="18" customHeight="1">
      <c r="B257" s="275"/>
      <c r="C257" s="14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275"/>
      <c r="T257" s="219"/>
    </row>
    <row r="258" spans="2:21" ht="18" customHeight="1">
      <c r="B258" s="275"/>
      <c r="C258" s="14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275"/>
      <c r="T258" s="219"/>
    </row>
    <row r="259" spans="2:21" ht="18" customHeight="1">
      <c r="B259" s="275"/>
      <c r="C259" s="14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275"/>
      <c r="T259" s="219"/>
    </row>
    <row r="260" spans="2:21" ht="18" customHeight="1">
      <c r="B260" s="275"/>
      <c r="C260" s="14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275"/>
      <c r="T260" s="219"/>
    </row>
    <row r="261" spans="2:21" ht="18" customHeight="1">
      <c r="B261" s="275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275"/>
      <c r="T261" s="219"/>
    </row>
    <row r="262" spans="2:21" ht="18" customHeight="1">
      <c r="B262" s="275"/>
      <c r="C262" s="275"/>
      <c r="D262" s="275"/>
      <c r="E262" s="275"/>
      <c r="F262" s="275"/>
      <c r="G262" s="275"/>
      <c r="H262" s="275"/>
      <c r="I262" s="275"/>
      <c r="J262" s="275"/>
      <c r="K262" s="275"/>
      <c r="L262" s="275"/>
      <c r="M262" s="275"/>
      <c r="N262" s="275"/>
      <c r="O262" s="275"/>
      <c r="P262" s="275"/>
      <c r="Q262" s="275"/>
      <c r="R262" s="275"/>
      <c r="S262" s="275"/>
      <c r="T262" s="219"/>
    </row>
    <row r="263" spans="2:21" ht="27.75" customHeight="1">
      <c r="B263" s="275"/>
      <c r="C263" s="275" t="s">
        <v>25</v>
      </c>
      <c r="D263" s="275"/>
      <c r="E263" s="275"/>
      <c r="F263" s="275"/>
      <c r="G263" s="275"/>
      <c r="H263" s="275"/>
      <c r="I263" s="275"/>
      <c r="J263" s="275"/>
      <c r="K263" s="275"/>
      <c r="L263" s="275"/>
      <c r="M263" s="275"/>
      <c r="N263" s="275"/>
      <c r="O263" s="275"/>
      <c r="P263" s="275"/>
      <c r="Q263" s="275"/>
      <c r="R263" s="275"/>
      <c r="S263" s="275"/>
      <c r="T263" s="219"/>
    </row>
    <row r="264" spans="2:21" ht="27.75" customHeight="1">
      <c r="B264" s="275"/>
      <c r="C264" s="275" t="s">
        <v>70</v>
      </c>
      <c r="D264" s="275"/>
      <c r="E264" s="275"/>
      <c r="F264" s="275"/>
      <c r="G264" s="275"/>
      <c r="H264" s="275"/>
      <c r="I264" s="275"/>
      <c r="J264" s="275"/>
      <c r="K264" s="275"/>
      <c r="L264" s="275"/>
      <c r="M264" s="275"/>
      <c r="N264" s="275"/>
      <c r="O264" s="275"/>
      <c r="P264" s="275"/>
      <c r="Q264" s="275"/>
      <c r="R264" s="275"/>
      <c r="S264" s="275"/>
      <c r="T264" s="219"/>
    </row>
    <row r="265" spans="2:21" ht="27.75" customHeight="1">
      <c r="B265" s="275"/>
      <c r="C265" s="278" t="s">
        <v>65</v>
      </c>
      <c r="D265" s="279"/>
      <c r="E265" s="279"/>
      <c r="F265" s="279"/>
      <c r="G265" s="279"/>
      <c r="H265" s="279"/>
      <c r="I265" s="279"/>
      <c r="J265" s="279"/>
      <c r="K265" s="279"/>
      <c r="L265" s="275"/>
      <c r="M265" s="275"/>
      <c r="N265" s="275"/>
      <c r="O265" s="275"/>
      <c r="P265" s="275"/>
      <c r="Q265" s="275"/>
      <c r="R265" s="275"/>
      <c r="S265" s="275"/>
      <c r="T265" s="219"/>
    </row>
    <row r="266" spans="2:21" ht="27.75" customHeight="1">
      <c r="B266" s="275"/>
      <c r="C266" s="280" t="s">
        <v>28</v>
      </c>
      <c r="D266" s="275"/>
      <c r="E266" s="275"/>
      <c r="F266" s="328" t="s">
        <v>72</v>
      </c>
      <c r="G266" s="275"/>
      <c r="H266" s="275"/>
      <c r="I266" s="275"/>
      <c r="J266" s="275"/>
      <c r="K266" s="275"/>
      <c r="L266" s="275"/>
      <c r="M266" s="275"/>
      <c r="N266" s="275"/>
      <c r="O266" s="275"/>
      <c r="P266" s="275"/>
      <c r="Q266" s="275"/>
      <c r="R266" s="282" t="s">
        <v>209</v>
      </c>
      <c r="S266" s="275"/>
      <c r="T266" s="219"/>
    </row>
    <row r="267" spans="2:21" ht="27.75" customHeight="1">
      <c r="B267" s="275"/>
      <c r="C267" s="348" t="s">
        <v>472</v>
      </c>
      <c r="D267" s="349"/>
      <c r="E267" s="349"/>
      <c r="F267" s="349"/>
      <c r="G267" s="350"/>
      <c r="H267" s="283">
        <f>$H$7</f>
        <v>42005</v>
      </c>
      <c r="I267" s="283">
        <f>$I$7</f>
        <v>42370</v>
      </c>
      <c r="J267" s="283">
        <f>$J$7</f>
        <v>42736</v>
      </c>
      <c r="K267" s="283">
        <f>$K$7</f>
        <v>43101</v>
      </c>
      <c r="L267" s="283">
        <f>$L$7</f>
        <v>43466</v>
      </c>
      <c r="M267" s="283">
        <f>$M$7</f>
        <v>43831</v>
      </c>
      <c r="N267" s="283">
        <f>$N$7</f>
        <v>44197</v>
      </c>
      <c r="O267" s="283">
        <f>$O$7</f>
        <v>44562</v>
      </c>
      <c r="P267" s="283">
        <f>$P$7</f>
        <v>44927</v>
      </c>
      <c r="Q267" s="283">
        <f>$Q$7</f>
        <v>45292</v>
      </c>
      <c r="R267" s="283">
        <f>$R$7</f>
        <v>45658</v>
      </c>
      <c r="S267" s="275"/>
      <c r="T267" s="219"/>
    </row>
    <row r="268" spans="2:21" ht="27.75" customHeight="1">
      <c r="B268" s="275"/>
      <c r="C268" s="351"/>
      <c r="D268" s="352"/>
      <c r="E268" s="352"/>
      <c r="F268" s="352"/>
      <c r="G268" s="353"/>
      <c r="H268" s="285" t="s">
        <v>30</v>
      </c>
      <c r="I268" s="285"/>
      <c r="J268" s="285"/>
      <c r="K268" s="285"/>
      <c r="L268" s="285"/>
      <c r="M268" s="285"/>
      <c r="N268" s="285"/>
      <c r="O268" s="285"/>
      <c r="P268" s="285"/>
      <c r="Q268" s="285"/>
      <c r="R268" s="285"/>
      <c r="S268" s="275"/>
      <c r="T268" s="219"/>
    </row>
    <row r="269" spans="2:21" ht="34.5" customHeight="1">
      <c r="B269" s="275"/>
      <c r="C269" s="360" t="s">
        <v>4</v>
      </c>
      <c r="D269" s="367" t="s">
        <v>31</v>
      </c>
      <c r="E269" s="287" t="s">
        <v>228</v>
      </c>
      <c r="F269" s="288"/>
      <c r="G269" s="289"/>
      <c r="H269" s="303"/>
      <c r="I269" s="213" t="str">
        <f>IF(COUNT(様式32第4表!V195)=0,"",様式32第4表!V195)</f>
        <v/>
      </c>
      <c r="J269" s="303"/>
      <c r="K269" s="303"/>
      <c r="L269" s="303"/>
      <c r="M269" s="303"/>
      <c r="N269" s="303"/>
      <c r="O269" s="303"/>
      <c r="P269" s="303"/>
      <c r="Q269" s="303"/>
      <c r="R269" s="303"/>
      <c r="S269" s="275"/>
      <c r="T269" s="219"/>
      <c r="U269" s="225" t="s">
        <v>558</v>
      </c>
    </row>
    <row r="270" spans="2:21" ht="34.5" customHeight="1">
      <c r="B270" s="275"/>
      <c r="C270" s="361"/>
      <c r="D270" s="368"/>
      <c r="E270" s="287" t="s">
        <v>522</v>
      </c>
      <c r="F270" s="288"/>
      <c r="G270" s="289"/>
      <c r="H270" s="303"/>
      <c r="I270" s="213" t="str">
        <f>IF(COUNT(様式32第4表!V197)=0,"",様式32第4表!V197)</f>
        <v/>
      </c>
      <c r="J270" s="303"/>
      <c r="K270" s="303"/>
      <c r="L270" s="303"/>
      <c r="M270" s="303"/>
      <c r="N270" s="303"/>
      <c r="O270" s="303"/>
      <c r="P270" s="303"/>
      <c r="Q270" s="303"/>
      <c r="R270" s="303"/>
      <c r="S270" s="275"/>
      <c r="T270" s="219"/>
      <c r="U270" s="225" t="s">
        <v>558</v>
      </c>
    </row>
    <row r="271" spans="2:21" ht="34.5" customHeight="1">
      <c r="B271" s="275"/>
      <c r="C271" s="361"/>
      <c r="D271" s="368"/>
      <c r="E271" s="287" t="s">
        <v>520</v>
      </c>
      <c r="F271" s="288"/>
      <c r="G271" s="289"/>
      <c r="H271" s="303"/>
      <c r="I271" s="213" t="str">
        <f>IF(COUNT(様式32第4表!V199)=0,"",様式32第4表!V199)</f>
        <v/>
      </c>
      <c r="J271" s="303"/>
      <c r="K271" s="303"/>
      <c r="L271" s="303"/>
      <c r="M271" s="303"/>
      <c r="N271" s="303"/>
      <c r="O271" s="303"/>
      <c r="P271" s="303"/>
      <c r="Q271" s="303"/>
      <c r="R271" s="303"/>
      <c r="S271" s="275"/>
      <c r="T271" s="219"/>
      <c r="U271" s="225" t="s">
        <v>558</v>
      </c>
    </row>
    <row r="272" spans="2:21" ht="34.5" customHeight="1">
      <c r="B272" s="275"/>
      <c r="C272" s="361"/>
      <c r="D272" s="368"/>
      <c r="E272" s="287" t="s">
        <v>225</v>
      </c>
      <c r="F272" s="288"/>
      <c r="G272" s="289"/>
      <c r="H272" s="303"/>
      <c r="I272" s="213" t="str">
        <f>IF(COUNT(様式32第4表!V201)=0,"",様式32第4表!V201)</f>
        <v/>
      </c>
      <c r="J272" s="303"/>
      <c r="K272" s="303"/>
      <c r="L272" s="303"/>
      <c r="M272" s="303"/>
      <c r="N272" s="303"/>
      <c r="O272" s="303"/>
      <c r="P272" s="303"/>
      <c r="Q272" s="303"/>
      <c r="R272" s="303"/>
      <c r="S272" s="275"/>
      <c r="T272" s="219"/>
      <c r="U272" s="225" t="s">
        <v>558</v>
      </c>
    </row>
    <row r="273" spans="2:21" ht="34.5" customHeight="1">
      <c r="B273" s="275"/>
      <c r="C273" s="361"/>
      <c r="D273" s="369"/>
      <c r="E273" s="287" t="s">
        <v>229</v>
      </c>
      <c r="F273" s="288"/>
      <c r="G273" s="289"/>
      <c r="H273" s="213" t="str">
        <f>IF(COUNT(H269:H272)=0,"",SUM(H269:H272))</f>
        <v/>
      </c>
      <c r="I273" s="213" t="str">
        <f t="shared" ref="I273:R273" si="23">IF(COUNT(I269:I272)=0,"",SUM(I269:I272))</f>
        <v/>
      </c>
      <c r="J273" s="213" t="str">
        <f t="shared" si="23"/>
        <v/>
      </c>
      <c r="K273" s="213" t="str">
        <f t="shared" si="23"/>
        <v/>
      </c>
      <c r="L273" s="213" t="str">
        <f t="shared" si="23"/>
        <v/>
      </c>
      <c r="M273" s="213" t="str">
        <f t="shared" si="23"/>
        <v/>
      </c>
      <c r="N273" s="213" t="str">
        <f t="shared" si="23"/>
        <v/>
      </c>
      <c r="O273" s="213" t="str">
        <f t="shared" si="23"/>
        <v/>
      </c>
      <c r="P273" s="213" t="str">
        <f t="shared" si="23"/>
        <v/>
      </c>
      <c r="Q273" s="213" t="str">
        <f t="shared" si="23"/>
        <v/>
      </c>
      <c r="R273" s="213" t="str">
        <f t="shared" si="23"/>
        <v/>
      </c>
      <c r="S273" s="275"/>
      <c r="T273" s="219"/>
      <c r="U273" s="225" t="s">
        <v>414</v>
      </c>
    </row>
    <row r="274" spans="2:21" ht="34.5" customHeight="1">
      <c r="B274" s="275"/>
      <c r="C274" s="361"/>
      <c r="D274" s="360" t="s">
        <v>1</v>
      </c>
      <c r="E274" s="287" t="s">
        <v>230</v>
      </c>
      <c r="F274" s="290"/>
      <c r="G274" s="291"/>
      <c r="H274" s="303"/>
      <c r="I274" s="213" t="str">
        <f>'様式第32第8表(指定１)_受電'!H271</f>
        <v/>
      </c>
      <c r="J274" s="213" t="str">
        <f>'様式第32第8表(指定１)_受電'!I271</f>
        <v/>
      </c>
      <c r="K274" s="213" t="str">
        <f>'様式第32第8表(指定１)_受電'!J271</f>
        <v/>
      </c>
      <c r="L274" s="213" t="str">
        <f>'様式第32第8表(指定１)_受電'!K271</f>
        <v/>
      </c>
      <c r="M274" s="213" t="str">
        <f>'様式第32第8表(指定１)_受電'!L271</f>
        <v/>
      </c>
      <c r="N274" s="213" t="str">
        <f>'様式第32第8表(指定１)_受電'!M271</f>
        <v/>
      </c>
      <c r="O274" s="213" t="str">
        <f>'様式第32第8表(指定１)_受電'!N271</f>
        <v/>
      </c>
      <c r="P274" s="213" t="str">
        <f>'様式第32第8表(指定１)_受電'!O271</f>
        <v/>
      </c>
      <c r="Q274" s="213" t="str">
        <f>'様式第32第8表(指定１)_受電'!P271</f>
        <v/>
      </c>
      <c r="R274" s="213" t="str">
        <f>'様式第32第8表(指定１)_受電'!Q271</f>
        <v/>
      </c>
      <c r="S274" s="275"/>
      <c r="T274" s="219"/>
      <c r="U274" s="225" t="s">
        <v>471</v>
      </c>
    </row>
    <row r="275" spans="2:21" ht="34.5" customHeight="1">
      <c r="B275" s="275"/>
      <c r="C275" s="361"/>
      <c r="D275" s="361"/>
      <c r="E275" s="287" t="s">
        <v>232</v>
      </c>
      <c r="F275" s="290"/>
      <c r="G275" s="291"/>
      <c r="H275" s="303"/>
      <c r="I275" s="213" t="str">
        <f>'様式第32第8表(指定１)_受電'!H279</f>
        <v/>
      </c>
      <c r="J275" s="213" t="str">
        <f>'様式第32第8表(指定１)_受電'!I279</f>
        <v/>
      </c>
      <c r="K275" s="213" t="str">
        <f>'様式第32第8表(指定１)_受電'!J279</f>
        <v/>
      </c>
      <c r="L275" s="213" t="str">
        <f>'様式第32第8表(指定１)_受電'!K279</f>
        <v/>
      </c>
      <c r="M275" s="213" t="str">
        <f>'様式第32第8表(指定１)_受電'!L279</f>
        <v/>
      </c>
      <c r="N275" s="213" t="str">
        <f>'様式第32第8表(指定１)_受電'!M279</f>
        <v/>
      </c>
      <c r="O275" s="213" t="str">
        <f>'様式第32第8表(指定１)_受電'!N279</f>
        <v/>
      </c>
      <c r="P275" s="213" t="str">
        <f>'様式第32第8表(指定１)_受電'!O279</f>
        <v/>
      </c>
      <c r="Q275" s="213" t="str">
        <f>'様式第32第8表(指定１)_受電'!P279</f>
        <v/>
      </c>
      <c r="R275" s="213" t="str">
        <f>'様式第32第8表(指定１)_受電'!Q279</f>
        <v/>
      </c>
      <c r="S275" s="275"/>
      <c r="T275" s="219"/>
      <c r="U275" s="225" t="s">
        <v>471</v>
      </c>
    </row>
    <row r="276" spans="2:21" ht="34.5" customHeight="1">
      <c r="B276" s="275"/>
      <c r="C276" s="361"/>
      <c r="D276" s="361"/>
      <c r="E276" s="287" t="s">
        <v>231</v>
      </c>
      <c r="F276" s="290"/>
      <c r="G276" s="291"/>
      <c r="H276" s="303"/>
      <c r="I276" s="213" t="str">
        <f>'様式第32第8表(指定１)_受電'!H287</f>
        <v/>
      </c>
      <c r="J276" s="213" t="str">
        <f>'様式第32第8表(指定１)_受電'!I287</f>
        <v/>
      </c>
      <c r="K276" s="213" t="str">
        <f>'様式第32第8表(指定１)_受電'!J287</f>
        <v/>
      </c>
      <c r="L276" s="213" t="str">
        <f>'様式第32第8表(指定１)_受電'!K287</f>
        <v/>
      </c>
      <c r="M276" s="213" t="str">
        <f>'様式第32第8表(指定１)_受電'!L287</f>
        <v/>
      </c>
      <c r="N276" s="213" t="str">
        <f>'様式第32第8表(指定１)_受電'!M287</f>
        <v/>
      </c>
      <c r="O276" s="213" t="str">
        <f>'様式第32第8表(指定１)_受電'!N287</f>
        <v/>
      </c>
      <c r="P276" s="213" t="str">
        <f>'様式第32第8表(指定１)_受電'!O287</f>
        <v/>
      </c>
      <c r="Q276" s="213" t="str">
        <f>'様式第32第8表(指定１)_受電'!P287</f>
        <v/>
      </c>
      <c r="R276" s="213" t="str">
        <f>'様式第32第8表(指定１)_受電'!Q287</f>
        <v/>
      </c>
      <c r="S276" s="275"/>
      <c r="T276" s="219"/>
      <c r="U276" s="225" t="s">
        <v>471</v>
      </c>
    </row>
    <row r="277" spans="2:21" ht="34.5" customHeight="1">
      <c r="B277" s="275"/>
      <c r="C277" s="361"/>
      <c r="D277" s="361"/>
      <c r="E277" s="363" t="s">
        <v>233</v>
      </c>
      <c r="F277" s="364"/>
      <c r="G277" s="291" t="s">
        <v>274</v>
      </c>
      <c r="H277" s="303"/>
      <c r="I277" s="213"/>
      <c r="J277" s="213"/>
      <c r="K277" s="213"/>
      <c r="L277" s="213"/>
      <c r="M277" s="213"/>
      <c r="N277" s="213"/>
      <c r="O277" s="213"/>
      <c r="P277" s="213"/>
      <c r="Q277" s="213"/>
      <c r="R277" s="213"/>
      <c r="S277" s="275"/>
      <c r="T277" s="219"/>
    </row>
    <row r="278" spans="2:21" ht="34.5" customHeight="1">
      <c r="B278" s="275"/>
      <c r="C278" s="361"/>
      <c r="D278" s="362"/>
      <c r="E278" s="365"/>
      <c r="F278" s="366"/>
      <c r="G278" s="291" t="s">
        <v>233</v>
      </c>
      <c r="H278" s="303"/>
      <c r="I278" s="213" t="str">
        <f>'様式第32第8表(指定１)_受電'!H295</f>
        <v/>
      </c>
      <c r="J278" s="213" t="str">
        <f>'様式第32第8表(指定１)_受電'!I295</f>
        <v/>
      </c>
      <c r="K278" s="213" t="str">
        <f>'様式第32第8表(指定１)_受電'!J295</f>
        <v/>
      </c>
      <c r="L278" s="213" t="str">
        <f>'様式第32第8表(指定１)_受電'!K295</f>
        <v/>
      </c>
      <c r="M278" s="213" t="str">
        <f>'様式第32第8表(指定１)_受電'!L295</f>
        <v/>
      </c>
      <c r="N278" s="213" t="str">
        <f>'様式第32第8表(指定１)_受電'!M295</f>
        <v/>
      </c>
      <c r="O278" s="213" t="str">
        <f>'様式第32第8表(指定１)_受電'!N295</f>
        <v/>
      </c>
      <c r="P278" s="213" t="str">
        <f>'様式第32第8表(指定１)_受電'!O295</f>
        <v/>
      </c>
      <c r="Q278" s="213" t="str">
        <f>'様式第32第8表(指定１)_受電'!P295</f>
        <v/>
      </c>
      <c r="R278" s="213" t="str">
        <f>'様式第32第8表(指定１)_受電'!Q295</f>
        <v/>
      </c>
      <c r="S278" s="275"/>
      <c r="T278" s="219"/>
      <c r="U278" s="225" t="s">
        <v>471</v>
      </c>
    </row>
    <row r="279" spans="2:21" ht="34.5" customHeight="1">
      <c r="B279" s="275"/>
      <c r="C279" s="361"/>
      <c r="D279" s="287" t="s">
        <v>521</v>
      </c>
      <c r="E279" s="290"/>
      <c r="F279" s="290"/>
      <c r="G279" s="291"/>
      <c r="H279" s="213"/>
      <c r="I279" s="213"/>
      <c r="J279" s="213"/>
      <c r="K279" s="213"/>
      <c r="L279" s="213"/>
      <c r="M279" s="213"/>
      <c r="N279" s="213"/>
      <c r="O279" s="213"/>
      <c r="P279" s="213"/>
      <c r="Q279" s="213"/>
      <c r="R279" s="213"/>
      <c r="S279" s="275"/>
      <c r="T279" s="219"/>
    </row>
    <row r="280" spans="2:21" ht="34.5" customHeight="1">
      <c r="B280" s="275"/>
      <c r="C280" s="361"/>
      <c r="D280" s="287" t="s">
        <v>264</v>
      </c>
      <c r="E280" s="288"/>
      <c r="F280" s="288"/>
      <c r="G280" s="289"/>
      <c r="H280" s="303"/>
      <c r="I280" s="213" t="str">
        <f>IF(COUNT(様式32第4表!V210)=0,"",様式32第4表!V210)</f>
        <v/>
      </c>
      <c r="J280" s="303"/>
      <c r="K280" s="303"/>
      <c r="L280" s="303"/>
      <c r="M280" s="303"/>
      <c r="N280" s="303"/>
      <c r="O280" s="303"/>
      <c r="P280" s="303"/>
      <c r="Q280" s="303"/>
      <c r="R280" s="303"/>
      <c r="S280" s="275"/>
      <c r="T280" s="219"/>
      <c r="U280" s="225" t="s">
        <v>558</v>
      </c>
    </row>
    <row r="281" spans="2:21" ht="34.5" customHeight="1">
      <c r="B281" s="275"/>
      <c r="C281" s="361"/>
      <c r="D281" s="287" t="s">
        <v>229</v>
      </c>
      <c r="E281" s="288"/>
      <c r="F281" s="288"/>
      <c r="G281" s="288"/>
      <c r="H281" s="262" t="str">
        <f>IF(COUNT(H273:H280)=0,"",SUM(H273:H280))</f>
        <v/>
      </c>
      <c r="I281" s="262" t="str">
        <f t="shared" ref="I281:R281" si="24">IF(COUNT(I273:I280)=0,"",SUM(I273:I280))</f>
        <v/>
      </c>
      <c r="J281" s="262" t="str">
        <f t="shared" si="24"/>
        <v/>
      </c>
      <c r="K281" s="262" t="str">
        <f t="shared" si="24"/>
        <v/>
      </c>
      <c r="L281" s="262" t="str">
        <f t="shared" si="24"/>
        <v/>
      </c>
      <c r="M281" s="262" t="str">
        <f t="shared" si="24"/>
        <v/>
      </c>
      <c r="N281" s="262" t="str">
        <f t="shared" si="24"/>
        <v/>
      </c>
      <c r="O281" s="262" t="str">
        <f t="shared" si="24"/>
        <v/>
      </c>
      <c r="P281" s="262" t="str">
        <f t="shared" si="24"/>
        <v/>
      </c>
      <c r="Q281" s="262" t="str">
        <f t="shared" si="24"/>
        <v/>
      </c>
      <c r="R281" s="262" t="str">
        <f t="shared" si="24"/>
        <v/>
      </c>
      <c r="S281" s="275"/>
      <c r="T281" s="219"/>
      <c r="U281" s="225" t="s">
        <v>414</v>
      </c>
    </row>
    <row r="282" spans="2:21" ht="34.5" customHeight="1">
      <c r="B282" s="275"/>
      <c r="C282" s="361"/>
      <c r="D282" s="334" t="s">
        <v>265</v>
      </c>
      <c r="E282" s="288"/>
      <c r="F282" s="288"/>
      <c r="G282" s="289"/>
      <c r="H282" s="213"/>
      <c r="I282" s="213"/>
      <c r="J282" s="213"/>
      <c r="K282" s="213"/>
      <c r="L282" s="213"/>
      <c r="M282" s="213"/>
      <c r="N282" s="213"/>
      <c r="O282" s="213"/>
      <c r="P282" s="213"/>
      <c r="Q282" s="213"/>
      <c r="R282" s="213"/>
      <c r="S282" s="275"/>
      <c r="T282" s="219"/>
    </row>
    <row r="283" spans="2:21" ht="34.5" customHeight="1">
      <c r="B283" s="275"/>
      <c r="C283" s="287" t="s">
        <v>263</v>
      </c>
      <c r="D283" s="288"/>
      <c r="E283" s="288"/>
      <c r="F283" s="288"/>
      <c r="G283" s="289"/>
      <c r="H283" s="345"/>
      <c r="I283" s="265" t="str">
        <f>'様式第32第8表(指定１)_送電'!H297</f>
        <v/>
      </c>
      <c r="J283" s="265" t="str">
        <f>'様式第32第8表(指定１)_送電'!I297</f>
        <v/>
      </c>
      <c r="K283" s="265" t="str">
        <f>'様式第32第8表(指定１)_送電'!J297</f>
        <v/>
      </c>
      <c r="L283" s="265" t="str">
        <f>'様式第32第8表(指定１)_送電'!K297</f>
        <v/>
      </c>
      <c r="M283" s="265" t="str">
        <f>'様式第32第8表(指定１)_送電'!L297</f>
        <v/>
      </c>
      <c r="N283" s="265" t="str">
        <f>'様式第32第8表(指定１)_送電'!M297</f>
        <v/>
      </c>
      <c r="O283" s="265" t="str">
        <f>'様式第32第8表(指定１)_送電'!N297</f>
        <v/>
      </c>
      <c r="P283" s="265" t="str">
        <f>'様式第32第8表(指定１)_送電'!O297</f>
        <v/>
      </c>
      <c r="Q283" s="265" t="str">
        <f>'様式第32第8表(指定１)_送電'!P297</f>
        <v/>
      </c>
      <c r="R283" s="265" t="str">
        <f>'様式第32第8表(指定１)_送電'!Q297</f>
        <v/>
      </c>
      <c r="S283" s="275"/>
      <c r="T283" s="219"/>
      <c r="U283" s="225" t="s">
        <v>471</v>
      </c>
    </row>
    <row r="284" spans="2:21" ht="34.5" customHeight="1">
      <c r="B284" s="275"/>
      <c r="C284" s="370" t="s">
        <v>364</v>
      </c>
      <c r="D284" s="388"/>
      <c r="E284" s="389"/>
      <c r="F284" s="298" t="s">
        <v>516</v>
      </c>
      <c r="G284" s="299"/>
      <c r="H284" s="216" t="str">
        <f>IF(COUNT(H285:H286)=0,"",SUM(H285:H286))</f>
        <v/>
      </c>
      <c r="I284" s="216" t="str">
        <f>IF(COUNT(I285:I286)=0,"",SUM(I285:I286))</f>
        <v/>
      </c>
      <c r="J284" s="396"/>
      <c r="K284" s="397"/>
      <c r="L284" s="398"/>
      <c r="M284" s="216" t="str">
        <f>IF(COUNT(M285:M286)=0,"",SUM(M285:M286))</f>
        <v/>
      </c>
      <c r="N284" s="396"/>
      <c r="O284" s="397"/>
      <c r="P284" s="397"/>
      <c r="Q284" s="398"/>
      <c r="R284" s="216" t="str">
        <f>IF(COUNT(R285:R286)=0,"",SUM(R285:R286))</f>
        <v/>
      </c>
      <c r="S284" s="275"/>
      <c r="T284" s="219"/>
      <c r="U284" s="225" t="s">
        <v>414</v>
      </c>
    </row>
    <row r="285" spans="2:21" ht="34.5" customHeight="1">
      <c r="B285" s="275"/>
      <c r="C285" s="390"/>
      <c r="D285" s="391"/>
      <c r="E285" s="392"/>
      <c r="F285" s="298"/>
      <c r="G285" s="300" t="s">
        <v>495</v>
      </c>
      <c r="H285" s="303"/>
      <c r="I285" s="303"/>
      <c r="J285" s="399"/>
      <c r="K285" s="400"/>
      <c r="L285" s="401"/>
      <c r="M285" s="303"/>
      <c r="N285" s="399"/>
      <c r="O285" s="400"/>
      <c r="P285" s="400"/>
      <c r="Q285" s="401"/>
      <c r="R285" s="303"/>
      <c r="S285" s="275"/>
      <c r="T285" s="219"/>
    </row>
    <row r="286" spans="2:21" ht="34.5" customHeight="1">
      <c r="B286" s="275"/>
      <c r="C286" s="390"/>
      <c r="D286" s="391"/>
      <c r="E286" s="392"/>
      <c r="F286" s="332"/>
      <c r="G286" s="300" t="s">
        <v>523</v>
      </c>
      <c r="H286" s="303"/>
      <c r="I286" s="303"/>
      <c r="J286" s="399"/>
      <c r="K286" s="400"/>
      <c r="L286" s="401"/>
      <c r="M286" s="303"/>
      <c r="N286" s="399"/>
      <c r="O286" s="400"/>
      <c r="P286" s="400"/>
      <c r="Q286" s="401"/>
      <c r="R286" s="303"/>
      <c r="S286" s="275"/>
      <c r="T286" s="219"/>
    </row>
    <row r="287" spans="2:21" ht="34.5" customHeight="1">
      <c r="B287" s="275"/>
      <c r="C287" s="390"/>
      <c r="D287" s="391"/>
      <c r="E287" s="392"/>
      <c r="F287" s="298" t="s">
        <v>517</v>
      </c>
      <c r="G287" s="299"/>
      <c r="H287" s="216" t="str">
        <f>IF(COUNT(H288:H293)=0,"",SUM(H288:H293))</f>
        <v/>
      </c>
      <c r="I287" s="216" t="str">
        <f>IF(COUNT(I288:I293)=0,"",SUM(I288:I293))</f>
        <v/>
      </c>
      <c r="J287" s="399"/>
      <c r="K287" s="400"/>
      <c r="L287" s="401"/>
      <c r="M287" s="216" t="str">
        <f>IF(COUNT(M288:M293)=0,"",SUM(M288:M293))</f>
        <v/>
      </c>
      <c r="N287" s="399"/>
      <c r="O287" s="400"/>
      <c r="P287" s="400"/>
      <c r="Q287" s="401"/>
      <c r="R287" s="216" t="str">
        <f>IF(COUNT(R288:R293)=0,"",SUM(R288:R293))</f>
        <v/>
      </c>
      <c r="S287" s="275"/>
      <c r="T287" s="219"/>
      <c r="U287" s="225" t="s">
        <v>414</v>
      </c>
    </row>
    <row r="288" spans="2:21" ht="34.5" customHeight="1">
      <c r="B288" s="275"/>
      <c r="C288" s="390"/>
      <c r="D288" s="391"/>
      <c r="E288" s="392"/>
      <c r="F288" s="298"/>
      <c r="G288" s="300" t="s">
        <v>496</v>
      </c>
      <c r="H288" s="303"/>
      <c r="I288" s="303"/>
      <c r="J288" s="399"/>
      <c r="K288" s="400"/>
      <c r="L288" s="401"/>
      <c r="M288" s="303"/>
      <c r="N288" s="399"/>
      <c r="O288" s="400"/>
      <c r="P288" s="400"/>
      <c r="Q288" s="401"/>
      <c r="R288" s="303"/>
      <c r="S288" s="275"/>
      <c r="T288" s="219"/>
    </row>
    <row r="289" spans="2:21" ht="34.5" customHeight="1">
      <c r="B289" s="275"/>
      <c r="C289" s="390"/>
      <c r="D289" s="391"/>
      <c r="E289" s="392"/>
      <c r="F289" s="298"/>
      <c r="G289" s="300" t="s">
        <v>524</v>
      </c>
      <c r="H289" s="303"/>
      <c r="I289" s="303"/>
      <c r="J289" s="399"/>
      <c r="K289" s="400"/>
      <c r="L289" s="401"/>
      <c r="M289" s="303"/>
      <c r="N289" s="399"/>
      <c r="O289" s="400"/>
      <c r="P289" s="400"/>
      <c r="Q289" s="401"/>
      <c r="R289" s="303"/>
      <c r="S289" s="275"/>
      <c r="T289" s="219"/>
    </row>
    <row r="290" spans="2:21" ht="34.5" customHeight="1">
      <c r="B290" s="275"/>
      <c r="C290" s="390"/>
      <c r="D290" s="391"/>
      <c r="E290" s="392"/>
      <c r="F290" s="298"/>
      <c r="G290" s="300" t="s">
        <v>518</v>
      </c>
      <c r="H290" s="303"/>
      <c r="I290" s="303"/>
      <c r="J290" s="399"/>
      <c r="K290" s="400"/>
      <c r="L290" s="401"/>
      <c r="M290" s="303"/>
      <c r="N290" s="399"/>
      <c r="O290" s="400"/>
      <c r="P290" s="400"/>
      <c r="Q290" s="401"/>
      <c r="R290" s="303"/>
      <c r="S290" s="275"/>
      <c r="T290" s="219"/>
    </row>
    <row r="291" spans="2:21" ht="34.5" customHeight="1">
      <c r="B291" s="275"/>
      <c r="C291" s="390"/>
      <c r="D291" s="391"/>
      <c r="E291" s="392"/>
      <c r="F291" s="298"/>
      <c r="G291" s="300" t="s">
        <v>489</v>
      </c>
      <c r="H291" s="303"/>
      <c r="I291" s="303"/>
      <c r="J291" s="399"/>
      <c r="K291" s="400"/>
      <c r="L291" s="401"/>
      <c r="M291" s="303"/>
      <c r="N291" s="399"/>
      <c r="O291" s="400"/>
      <c r="P291" s="400"/>
      <c r="Q291" s="401"/>
      <c r="R291" s="303"/>
      <c r="S291" s="275"/>
      <c r="T291" s="219"/>
    </row>
    <row r="292" spans="2:21" ht="34.5" customHeight="1">
      <c r="B292" s="275"/>
      <c r="C292" s="390"/>
      <c r="D292" s="391"/>
      <c r="E292" s="392"/>
      <c r="F292" s="298"/>
      <c r="G292" s="300" t="s">
        <v>2</v>
      </c>
      <c r="H292" s="303"/>
      <c r="I292" s="303"/>
      <c r="J292" s="399"/>
      <c r="K292" s="400"/>
      <c r="L292" s="401"/>
      <c r="M292" s="303"/>
      <c r="N292" s="399"/>
      <c r="O292" s="400"/>
      <c r="P292" s="400"/>
      <c r="Q292" s="401"/>
      <c r="R292" s="303"/>
      <c r="S292" s="275"/>
      <c r="T292" s="219"/>
    </row>
    <row r="293" spans="2:21" ht="34.5" customHeight="1">
      <c r="B293" s="275"/>
      <c r="C293" s="390"/>
      <c r="D293" s="391"/>
      <c r="E293" s="392"/>
      <c r="F293" s="298"/>
      <c r="G293" s="300" t="s">
        <v>35</v>
      </c>
      <c r="H293" s="303"/>
      <c r="I293" s="303"/>
      <c r="J293" s="399"/>
      <c r="K293" s="400"/>
      <c r="L293" s="401"/>
      <c r="M293" s="303"/>
      <c r="N293" s="399"/>
      <c r="O293" s="400"/>
      <c r="P293" s="400"/>
      <c r="Q293" s="401"/>
      <c r="R293" s="303"/>
      <c r="S293" s="275"/>
      <c r="T293" s="219"/>
    </row>
    <row r="294" spans="2:21" ht="34.5" customHeight="1">
      <c r="B294" s="275"/>
      <c r="C294" s="390"/>
      <c r="D294" s="391"/>
      <c r="E294" s="392"/>
      <c r="F294" s="287" t="s">
        <v>362</v>
      </c>
      <c r="G294" s="333"/>
      <c r="H294" s="303"/>
      <c r="I294" s="303"/>
      <c r="J294" s="399"/>
      <c r="K294" s="400"/>
      <c r="L294" s="401"/>
      <c r="M294" s="303"/>
      <c r="N294" s="399"/>
      <c r="O294" s="400"/>
      <c r="P294" s="400"/>
      <c r="Q294" s="401"/>
      <c r="R294" s="303"/>
      <c r="S294" s="275"/>
      <c r="T294" s="219"/>
    </row>
    <row r="295" spans="2:21" ht="34.5" customHeight="1">
      <c r="B295" s="275"/>
      <c r="C295" s="390"/>
      <c r="D295" s="391"/>
      <c r="E295" s="392"/>
      <c r="F295" s="298" t="s">
        <v>252</v>
      </c>
      <c r="G295" s="299"/>
      <c r="H295" s="216" t="str">
        <f>IF(COUNT(H296:H300)=0,"",SUM(H296:H300))</f>
        <v/>
      </c>
      <c r="I295" s="216" t="str">
        <f>IF(COUNT(I296:I300)=0,"",SUM(I296:I300))</f>
        <v/>
      </c>
      <c r="J295" s="399"/>
      <c r="K295" s="400"/>
      <c r="L295" s="401"/>
      <c r="M295" s="216" t="str">
        <f>IF(COUNT(M296:M300)=0,"",SUM(M296:M300))</f>
        <v/>
      </c>
      <c r="N295" s="399"/>
      <c r="O295" s="400"/>
      <c r="P295" s="400"/>
      <c r="Q295" s="401"/>
      <c r="R295" s="216" t="str">
        <f>IF(COUNT(R296:R300)=0,"",SUM(R296:R300))</f>
        <v/>
      </c>
      <c r="S295" s="275"/>
      <c r="T295" s="219"/>
      <c r="U295" s="225" t="s">
        <v>414</v>
      </c>
    </row>
    <row r="296" spans="2:21" ht="34.5" customHeight="1">
      <c r="B296" s="275"/>
      <c r="C296" s="390"/>
      <c r="D296" s="391"/>
      <c r="E296" s="392"/>
      <c r="F296" s="298"/>
      <c r="G296" s="300" t="s">
        <v>519</v>
      </c>
      <c r="H296" s="303"/>
      <c r="I296" s="303"/>
      <c r="J296" s="399"/>
      <c r="K296" s="400"/>
      <c r="L296" s="401"/>
      <c r="M296" s="303"/>
      <c r="N296" s="399"/>
      <c r="O296" s="400"/>
      <c r="P296" s="400"/>
      <c r="Q296" s="401"/>
      <c r="R296" s="303"/>
      <c r="S296" s="275"/>
      <c r="T296" s="219"/>
    </row>
    <row r="297" spans="2:21" ht="34.5" customHeight="1">
      <c r="B297" s="275"/>
      <c r="C297" s="390"/>
      <c r="D297" s="391"/>
      <c r="E297" s="392"/>
      <c r="F297" s="298"/>
      <c r="G297" s="300" t="s">
        <v>254</v>
      </c>
      <c r="H297" s="303"/>
      <c r="I297" s="303"/>
      <c r="J297" s="399"/>
      <c r="K297" s="400"/>
      <c r="L297" s="401"/>
      <c r="M297" s="303"/>
      <c r="N297" s="399"/>
      <c r="O297" s="400"/>
      <c r="P297" s="400"/>
      <c r="Q297" s="401"/>
      <c r="R297" s="303"/>
      <c r="S297" s="275"/>
      <c r="T297" s="219"/>
    </row>
    <row r="298" spans="2:21" ht="34.5" customHeight="1">
      <c r="B298" s="275"/>
      <c r="C298" s="390"/>
      <c r="D298" s="391"/>
      <c r="E298" s="392"/>
      <c r="F298" s="298"/>
      <c r="G298" s="300" t="s">
        <v>255</v>
      </c>
      <c r="H298" s="303"/>
      <c r="I298" s="303"/>
      <c r="J298" s="399"/>
      <c r="K298" s="400"/>
      <c r="L298" s="401"/>
      <c r="M298" s="303"/>
      <c r="N298" s="399"/>
      <c r="O298" s="400"/>
      <c r="P298" s="400"/>
      <c r="Q298" s="401"/>
      <c r="R298" s="303"/>
      <c r="S298" s="275"/>
      <c r="T298" s="219"/>
    </row>
    <row r="299" spans="2:21" ht="34.5" customHeight="1">
      <c r="B299" s="275"/>
      <c r="C299" s="390"/>
      <c r="D299" s="391"/>
      <c r="E299" s="392"/>
      <c r="F299" s="298"/>
      <c r="G299" s="300" t="s">
        <v>36</v>
      </c>
      <c r="H299" s="303"/>
      <c r="I299" s="303"/>
      <c r="J299" s="399"/>
      <c r="K299" s="400"/>
      <c r="L299" s="401"/>
      <c r="M299" s="303"/>
      <c r="N299" s="399"/>
      <c r="O299" s="400"/>
      <c r="P299" s="400"/>
      <c r="Q299" s="401"/>
      <c r="R299" s="303"/>
      <c r="S299" s="275"/>
      <c r="T299" s="219"/>
    </row>
    <row r="300" spans="2:21" ht="34.5" customHeight="1">
      <c r="B300" s="275"/>
      <c r="C300" s="390"/>
      <c r="D300" s="391"/>
      <c r="E300" s="392"/>
      <c r="F300" s="298"/>
      <c r="G300" s="300" t="s">
        <v>256</v>
      </c>
      <c r="H300" s="303"/>
      <c r="I300" s="303"/>
      <c r="J300" s="399"/>
      <c r="K300" s="400"/>
      <c r="L300" s="401"/>
      <c r="M300" s="303"/>
      <c r="N300" s="399"/>
      <c r="O300" s="400"/>
      <c r="P300" s="400"/>
      <c r="Q300" s="401"/>
      <c r="R300" s="303"/>
      <c r="S300" s="275"/>
      <c r="T300" s="219"/>
    </row>
    <row r="301" spans="2:21" ht="34.5" customHeight="1">
      <c r="B301" s="275"/>
      <c r="C301" s="390"/>
      <c r="D301" s="391"/>
      <c r="E301" s="392"/>
      <c r="F301" s="287" t="s">
        <v>257</v>
      </c>
      <c r="G301" s="291"/>
      <c r="H301" s="303"/>
      <c r="I301" s="303"/>
      <c r="J301" s="399"/>
      <c r="K301" s="400"/>
      <c r="L301" s="401"/>
      <c r="M301" s="303"/>
      <c r="N301" s="399"/>
      <c r="O301" s="400"/>
      <c r="P301" s="400"/>
      <c r="Q301" s="401"/>
      <c r="R301" s="303"/>
      <c r="S301" s="275"/>
      <c r="T301" s="219"/>
    </row>
    <row r="302" spans="2:21" ht="34.5" customHeight="1">
      <c r="B302" s="275"/>
      <c r="C302" s="393"/>
      <c r="D302" s="394"/>
      <c r="E302" s="395"/>
      <c r="F302" s="287" t="s">
        <v>515</v>
      </c>
      <c r="G302" s="291"/>
      <c r="H302" s="216" t="str">
        <f>IF(COUNT(H284,H287,H294,H295,H301)=0,"",SUM(H284,H287,H294,H295,H301))</f>
        <v/>
      </c>
      <c r="I302" s="216" t="str">
        <f>IF(COUNT(I284,I287,I294,I295,I301)=0,"",SUM(I284,I287,I294,I295,I301))</f>
        <v/>
      </c>
      <c r="J302" s="399"/>
      <c r="K302" s="400"/>
      <c r="L302" s="401"/>
      <c r="M302" s="216" t="str">
        <f>IF(COUNT(M284,M287,M294,M295,M301)=0,"",SUM(M284,M287,M294,M295,M301))</f>
        <v/>
      </c>
      <c r="N302" s="399"/>
      <c r="O302" s="400"/>
      <c r="P302" s="400"/>
      <c r="Q302" s="401"/>
      <c r="R302" s="216" t="str">
        <f>IF(COUNT(R284,R287,R294,R295,R301)=0,"",SUM(R284,R287,R294,R295,R301))</f>
        <v/>
      </c>
      <c r="S302" s="275"/>
      <c r="T302" s="219"/>
      <c r="U302" s="225" t="s">
        <v>414</v>
      </c>
    </row>
    <row r="303" spans="2:21" ht="34.5" customHeight="1">
      <c r="B303" s="275"/>
      <c r="C303" s="335" t="s">
        <v>497</v>
      </c>
      <c r="D303" s="336"/>
      <c r="E303" s="336"/>
      <c r="F303" s="336"/>
      <c r="G303" s="337"/>
      <c r="H303" s="258"/>
      <c r="I303" s="258"/>
      <c r="J303" s="402"/>
      <c r="K303" s="403"/>
      <c r="L303" s="404"/>
      <c r="M303" s="259"/>
      <c r="N303" s="402"/>
      <c r="O303" s="403"/>
      <c r="P303" s="403"/>
      <c r="Q303" s="404"/>
      <c r="R303" s="259"/>
      <c r="S303" s="275"/>
      <c r="T303" s="219"/>
    </row>
    <row r="304" spans="2:21" ht="18" customHeight="1">
      <c r="B304" s="275"/>
      <c r="C304" s="302" t="s">
        <v>260</v>
      </c>
      <c r="D304" s="275"/>
      <c r="E304" s="275"/>
      <c r="F304" s="275"/>
      <c r="G304" s="275"/>
      <c r="H304" s="275"/>
      <c r="I304" s="275"/>
      <c r="J304" s="275"/>
      <c r="K304" s="275"/>
      <c r="L304" s="275"/>
      <c r="M304" s="275"/>
      <c r="N304" s="275"/>
      <c r="O304" s="275"/>
      <c r="P304" s="275"/>
      <c r="Q304" s="275"/>
      <c r="R304" s="275"/>
      <c r="S304" s="275"/>
      <c r="T304" s="219"/>
    </row>
    <row r="305" spans="2:20" ht="18" customHeight="1">
      <c r="B305" s="275"/>
      <c r="C305" s="14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275"/>
      <c r="T305" s="219"/>
    </row>
    <row r="306" spans="2:20" ht="18" customHeight="1">
      <c r="B306" s="275"/>
      <c r="C306" s="14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275"/>
      <c r="T306" s="219"/>
    </row>
    <row r="307" spans="2:20" ht="18" customHeight="1">
      <c r="B307" s="275"/>
      <c r="C307" s="14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275"/>
      <c r="T307" s="219"/>
    </row>
    <row r="308" spans="2:20" ht="18" customHeight="1">
      <c r="B308" s="275"/>
      <c r="C308" s="14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275"/>
      <c r="T308" s="219"/>
    </row>
    <row r="309" spans="2:20" ht="18" customHeight="1">
      <c r="B309" s="275"/>
      <c r="C309" s="14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275"/>
      <c r="T309" s="219"/>
    </row>
    <row r="310" spans="2:20" ht="18" customHeight="1">
      <c r="B310" s="275"/>
      <c r="C310" s="14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275"/>
      <c r="T310" s="219"/>
    </row>
    <row r="311" spans="2:20" ht="18" customHeight="1">
      <c r="B311" s="275"/>
      <c r="C311" s="14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275"/>
      <c r="T311" s="219"/>
    </row>
    <row r="312" spans="2:20" ht="18" customHeight="1">
      <c r="B312" s="275"/>
      <c r="C312" s="14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275"/>
      <c r="T312" s="219"/>
    </row>
    <row r="313" spans="2:20" ht="18" customHeight="1">
      <c r="B313" s="275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275"/>
      <c r="T313" s="219"/>
    </row>
    <row r="314" spans="2:20" ht="18" customHeight="1">
      <c r="B314" s="275"/>
      <c r="C314" s="275"/>
      <c r="D314" s="275"/>
      <c r="E314" s="275"/>
      <c r="F314" s="275"/>
      <c r="G314" s="275"/>
      <c r="H314" s="275"/>
      <c r="I314" s="275"/>
      <c r="J314" s="275"/>
      <c r="K314" s="275"/>
      <c r="L314" s="275"/>
      <c r="M314" s="275"/>
      <c r="N314" s="275"/>
      <c r="O314" s="275"/>
      <c r="P314" s="275"/>
      <c r="Q314" s="275"/>
      <c r="R314" s="275"/>
      <c r="S314" s="275"/>
      <c r="T314" s="219"/>
    </row>
    <row r="315" spans="2:20" ht="27.75" customHeight="1">
      <c r="B315" s="275"/>
      <c r="C315" s="275" t="s">
        <v>25</v>
      </c>
      <c r="D315" s="275"/>
      <c r="E315" s="275"/>
      <c r="F315" s="275"/>
      <c r="G315" s="275"/>
      <c r="H315" s="275"/>
      <c r="I315" s="275"/>
      <c r="J315" s="275"/>
      <c r="K315" s="275"/>
      <c r="L315" s="275"/>
      <c r="M315" s="275"/>
      <c r="N315" s="275"/>
      <c r="O315" s="275"/>
      <c r="P315" s="275"/>
      <c r="Q315" s="275"/>
      <c r="R315" s="275"/>
      <c r="S315" s="275"/>
      <c r="T315" s="219"/>
    </row>
    <row r="316" spans="2:20" ht="27.75" customHeight="1">
      <c r="B316" s="275"/>
      <c r="C316" s="275" t="s">
        <v>70</v>
      </c>
      <c r="D316" s="275"/>
      <c r="E316" s="275"/>
      <c r="F316" s="275"/>
      <c r="G316" s="275"/>
      <c r="H316" s="275"/>
      <c r="I316" s="275"/>
      <c r="J316" s="275"/>
      <c r="K316" s="275"/>
      <c r="L316" s="275"/>
      <c r="M316" s="275"/>
      <c r="N316" s="275"/>
      <c r="O316" s="275"/>
      <c r="P316" s="275"/>
      <c r="Q316" s="275"/>
      <c r="R316" s="275"/>
      <c r="S316" s="275"/>
      <c r="T316" s="219"/>
    </row>
    <row r="317" spans="2:20" ht="27.75" customHeight="1">
      <c r="B317" s="275"/>
      <c r="C317" s="278" t="s">
        <v>65</v>
      </c>
      <c r="D317" s="279"/>
      <c r="E317" s="279"/>
      <c r="F317" s="279"/>
      <c r="G317" s="279"/>
      <c r="H317" s="279"/>
      <c r="I317" s="279"/>
      <c r="J317" s="279"/>
      <c r="K317" s="279"/>
      <c r="L317" s="275"/>
      <c r="M317" s="275"/>
      <c r="N317" s="275"/>
      <c r="O317" s="275"/>
      <c r="P317" s="275"/>
      <c r="Q317" s="275"/>
      <c r="R317" s="275"/>
      <c r="S317" s="275"/>
      <c r="T317" s="219"/>
    </row>
    <row r="318" spans="2:20" ht="27.75" customHeight="1">
      <c r="B318" s="275"/>
      <c r="C318" s="280" t="s">
        <v>28</v>
      </c>
      <c r="D318" s="275"/>
      <c r="E318" s="275"/>
      <c r="F318" s="328" t="s">
        <v>73</v>
      </c>
      <c r="G318" s="275"/>
      <c r="H318" s="275"/>
      <c r="I318" s="275"/>
      <c r="J318" s="275"/>
      <c r="K318" s="275"/>
      <c r="L318" s="275"/>
      <c r="M318" s="275"/>
      <c r="N318" s="275"/>
      <c r="O318" s="275"/>
      <c r="P318" s="275"/>
      <c r="Q318" s="275"/>
      <c r="R318" s="282" t="s">
        <v>209</v>
      </c>
      <c r="S318" s="275"/>
      <c r="T318" s="219"/>
    </row>
    <row r="319" spans="2:20" ht="27.75" customHeight="1">
      <c r="B319" s="275"/>
      <c r="C319" s="348" t="s">
        <v>472</v>
      </c>
      <c r="D319" s="349"/>
      <c r="E319" s="349"/>
      <c r="F319" s="349"/>
      <c r="G319" s="350"/>
      <c r="H319" s="283">
        <f>$H$7</f>
        <v>42005</v>
      </c>
      <c r="I319" s="283">
        <f>$I$7</f>
        <v>42370</v>
      </c>
      <c r="J319" s="283">
        <f>$J$7</f>
        <v>42736</v>
      </c>
      <c r="K319" s="283">
        <f>$K$7</f>
        <v>43101</v>
      </c>
      <c r="L319" s="283">
        <f>$L$7</f>
        <v>43466</v>
      </c>
      <c r="M319" s="283">
        <f>$M$7</f>
        <v>43831</v>
      </c>
      <c r="N319" s="283">
        <f>$N$7</f>
        <v>44197</v>
      </c>
      <c r="O319" s="283">
        <f>$O$7</f>
        <v>44562</v>
      </c>
      <c r="P319" s="283">
        <f>$P$7</f>
        <v>44927</v>
      </c>
      <c r="Q319" s="283">
        <f>$Q$7</f>
        <v>45292</v>
      </c>
      <c r="R319" s="283">
        <f>$R$7</f>
        <v>45658</v>
      </c>
      <c r="S319" s="275"/>
      <c r="T319" s="219"/>
    </row>
    <row r="320" spans="2:20" ht="27.75" customHeight="1">
      <c r="B320" s="275"/>
      <c r="C320" s="351"/>
      <c r="D320" s="352"/>
      <c r="E320" s="352"/>
      <c r="F320" s="352"/>
      <c r="G320" s="353"/>
      <c r="H320" s="285" t="s">
        <v>30</v>
      </c>
      <c r="I320" s="285"/>
      <c r="J320" s="285"/>
      <c r="K320" s="285"/>
      <c r="L320" s="285"/>
      <c r="M320" s="285"/>
      <c r="N320" s="285"/>
      <c r="O320" s="285"/>
      <c r="P320" s="285"/>
      <c r="Q320" s="285"/>
      <c r="R320" s="285"/>
      <c r="S320" s="275"/>
      <c r="T320" s="219"/>
    </row>
    <row r="321" spans="2:21" ht="34.5" customHeight="1">
      <c r="B321" s="275"/>
      <c r="C321" s="360" t="s">
        <v>4</v>
      </c>
      <c r="D321" s="367" t="s">
        <v>474</v>
      </c>
      <c r="E321" s="287" t="s">
        <v>475</v>
      </c>
      <c r="F321" s="288"/>
      <c r="G321" s="289"/>
      <c r="H321" s="303"/>
      <c r="I321" s="213" t="str">
        <f>IF(COUNT(様式32第4表!V232)=0,"",様式32第4表!V232)</f>
        <v/>
      </c>
      <c r="J321" s="303"/>
      <c r="K321" s="303"/>
      <c r="L321" s="303"/>
      <c r="M321" s="303"/>
      <c r="N321" s="303"/>
      <c r="O321" s="303"/>
      <c r="P321" s="303"/>
      <c r="Q321" s="303"/>
      <c r="R321" s="303"/>
      <c r="S321" s="275"/>
      <c r="T321" s="219"/>
      <c r="U321" s="225" t="s">
        <v>558</v>
      </c>
    </row>
    <row r="322" spans="2:21" ht="34.5" customHeight="1">
      <c r="B322" s="275"/>
      <c r="C322" s="361"/>
      <c r="D322" s="368"/>
      <c r="E322" s="287" t="s">
        <v>476</v>
      </c>
      <c r="F322" s="288"/>
      <c r="G322" s="289"/>
      <c r="H322" s="303"/>
      <c r="I322" s="213" t="str">
        <f>IF(COUNT(様式32第4表!V234)=0,"",様式32第4表!V234)</f>
        <v/>
      </c>
      <c r="J322" s="303"/>
      <c r="K322" s="303"/>
      <c r="L322" s="303"/>
      <c r="M322" s="303"/>
      <c r="N322" s="303"/>
      <c r="O322" s="303"/>
      <c r="P322" s="303"/>
      <c r="Q322" s="303"/>
      <c r="R322" s="303"/>
      <c r="S322" s="275"/>
      <c r="T322" s="219"/>
      <c r="U322" s="225" t="s">
        <v>558</v>
      </c>
    </row>
    <row r="323" spans="2:21" ht="34.5" customHeight="1">
      <c r="B323" s="275"/>
      <c r="C323" s="361"/>
      <c r="D323" s="368"/>
      <c r="E323" s="287" t="s">
        <v>520</v>
      </c>
      <c r="F323" s="288"/>
      <c r="G323" s="289"/>
      <c r="H323" s="303"/>
      <c r="I323" s="213" t="str">
        <f>IF(COUNT(様式32第4表!V236)=0,"",様式32第4表!V236)</f>
        <v/>
      </c>
      <c r="J323" s="303"/>
      <c r="K323" s="303"/>
      <c r="L323" s="303"/>
      <c r="M323" s="303"/>
      <c r="N323" s="303"/>
      <c r="O323" s="303"/>
      <c r="P323" s="303"/>
      <c r="Q323" s="303"/>
      <c r="R323" s="303"/>
      <c r="S323" s="275"/>
      <c r="T323" s="219"/>
      <c r="U323" s="225" t="s">
        <v>558</v>
      </c>
    </row>
    <row r="324" spans="2:21" ht="34.5" customHeight="1">
      <c r="B324" s="275"/>
      <c r="C324" s="361"/>
      <c r="D324" s="368"/>
      <c r="E324" s="287" t="s">
        <v>225</v>
      </c>
      <c r="F324" s="288"/>
      <c r="G324" s="289"/>
      <c r="H324" s="303"/>
      <c r="I324" s="213" t="str">
        <f>IF(COUNT(様式32第4表!V238)=0,"",様式32第4表!V238)</f>
        <v/>
      </c>
      <c r="J324" s="303"/>
      <c r="K324" s="303"/>
      <c r="L324" s="303"/>
      <c r="M324" s="303"/>
      <c r="N324" s="303"/>
      <c r="O324" s="303"/>
      <c r="P324" s="303"/>
      <c r="Q324" s="303"/>
      <c r="R324" s="303"/>
      <c r="S324" s="275"/>
      <c r="T324" s="219"/>
      <c r="U324" s="225" t="s">
        <v>558</v>
      </c>
    </row>
    <row r="325" spans="2:21" ht="34.5" customHeight="1">
      <c r="B325" s="275"/>
      <c r="C325" s="361"/>
      <c r="D325" s="369"/>
      <c r="E325" s="287" t="s">
        <v>229</v>
      </c>
      <c r="F325" s="288"/>
      <c r="G325" s="289"/>
      <c r="H325" s="213" t="str">
        <f>IF(COUNT(H321:H324)=0,"",SUM(H321:H324))</f>
        <v/>
      </c>
      <c r="I325" s="213" t="str">
        <f t="shared" ref="I325:R325" si="25">IF(COUNT(I321:I324)=0,"",SUM(I321:I324))</f>
        <v/>
      </c>
      <c r="J325" s="213" t="str">
        <f t="shared" si="25"/>
        <v/>
      </c>
      <c r="K325" s="213" t="str">
        <f t="shared" si="25"/>
        <v/>
      </c>
      <c r="L325" s="213" t="str">
        <f t="shared" si="25"/>
        <v/>
      </c>
      <c r="M325" s="213" t="str">
        <f t="shared" si="25"/>
        <v/>
      </c>
      <c r="N325" s="213" t="str">
        <f t="shared" si="25"/>
        <v/>
      </c>
      <c r="O325" s="213" t="str">
        <f t="shared" si="25"/>
        <v/>
      </c>
      <c r="P325" s="213" t="str">
        <f t="shared" si="25"/>
        <v/>
      </c>
      <c r="Q325" s="213" t="str">
        <f t="shared" si="25"/>
        <v/>
      </c>
      <c r="R325" s="213" t="str">
        <f t="shared" si="25"/>
        <v/>
      </c>
      <c r="S325" s="275"/>
      <c r="T325" s="219"/>
      <c r="U325" s="225" t="s">
        <v>414</v>
      </c>
    </row>
    <row r="326" spans="2:21" ht="34.5" customHeight="1">
      <c r="B326" s="275"/>
      <c r="C326" s="361"/>
      <c r="D326" s="360" t="s">
        <v>1</v>
      </c>
      <c r="E326" s="287" t="s">
        <v>230</v>
      </c>
      <c r="F326" s="290"/>
      <c r="G326" s="291"/>
      <c r="H326" s="303"/>
      <c r="I326" s="213" t="str">
        <f>'様式第32第8表(指定１)_受電'!H322</f>
        <v/>
      </c>
      <c r="J326" s="213" t="str">
        <f>'様式第32第8表(指定１)_受電'!I322</f>
        <v/>
      </c>
      <c r="K326" s="213" t="str">
        <f>'様式第32第8表(指定１)_受電'!J322</f>
        <v/>
      </c>
      <c r="L326" s="213" t="str">
        <f>'様式第32第8表(指定１)_受電'!K322</f>
        <v/>
      </c>
      <c r="M326" s="213" t="str">
        <f>'様式第32第8表(指定１)_受電'!L322</f>
        <v/>
      </c>
      <c r="N326" s="213" t="str">
        <f>'様式第32第8表(指定１)_受電'!M322</f>
        <v/>
      </c>
      <c r="O326" s="213" t="str">
        <f>'様式第32第8表(指定１)_受電'!N322</f>
        <v/>
      </c>
      <c r="P326" s="213" t="str">
        <f>'様式第32第8表(指定１)_受電'!O322</f>
        <v/>
      </c>
      <c r="Q326" s="213" t="str">
        <f>'様式第32第8表(指定１)_受電'!P322</f>
        <v/>
      </c>
      <c r="R326" s="213" t="str">
        <f>'様式第32第8表(指定１)_受電'!Q322</f>
        <v/>
      </c>
      <c r="S326" s="275"/>
      <c r="T326" s="219"/>
      <c r="U326" s="225" t="s">
        <v>471</v>
      </c>
    </row>
    <row r="327" spans="2:21" ht="34.5" customHeight="1">
      <c r="B327" s="275"/>
      <c r="C327" s="361"/>
      <c r="D327" s="361"/>
      <c r="E327" s="287" t="s">
        <v>232</v>
      </c>
      <c r="F327" s="290"/>
      <c r="G327" s="291"/>
      <c r="H327" s="303"/>
      <c r="I327" s="213" t="str">
        <f>'様式第32第8表(指定１)_受電'!H330</f>
        <v/>
      </c>
      <c r="J327" s="213" t="str">
        <f>'様式第32第8表(指定１)_受電'!I330</f>
        <v/>
      </c>
      <c r="K327" s="213" t="str">
        <f>'様式第32第8表(指定１)_受電'!J330</f>
        <v/>
      </c>
      <c r="L327" s="213" t="str">
        <f>'様式第32第8表(指定１)_受電'!K330</f>
        <v/>
      </c>
      <c r="M327" s="213" t="str">
        <f>'様式第32第8表(指定１)_受電'!L330</f>
        <v/>
      </c>
      <c r="N327" s="213" t="str">
        <f>'様式第32第8表(指定１)_受電'!M330</f>
        <v/>
      </c>
      <c r="O327" s="213" t="str">
        <f>'様式第32第8表(指定１)_受電'!N330</f>
        <v/>
      </c>
      <c r="P327" s="213" t="str">
        <f>'様式第32第8表(指定１)_受電'!O330</f>
        <v/>
      </c>
      <c r="Q327" s="213" t="str">
        <f>'様式第32第8表(指定１)_受電'!P330</f>
        <v/>
      </c>
      <c r="R327" s="213" t="str">
        <f>'様式第32第8表(指定１)_受電'!Q330</f>
        <v/>
      </c>
      <c r="S327" s="275"/>
      <c r="T327" s="219"/>
      <c r="U327" s="225" t="s">
        <v>471</v>
      </c>
    </row>
    <row r="328" spans="2:21" ht="34.5" customHeight="1">
      <c r="B328" s="275"/>
      <c r="C328" s="361"/>
      <c r="D328" s="361"/>
      <c r="E328" s="287" t="s">
        <v>231</v>
      </c>
      <c r="F328" s="290"/>
      <c r="G328" s="291"/>
      <c r="H328" s="303"/>
      <c r="I328" s="213" t="str">
        <f>'様式第32第8表(指定１)_受電'!H338</f>
        <v/>
      </c>
      <c r="J328" s="213" t="str">
        <f>'様式第32第8表(指定１)_受電'!I338</f>
        <v/>
      </c>
      <c r="K328" s="213" t="str">
        <f>'様式第32第8表(指定１)_受電'!J338</f>
        <v/>
      </c>
      <c r="L328" s="213" t="str">
        <f>'様式第32第8表(指定１)_受電'!K338</f>
        <v/>
      </c>
      <c r="M328" s="213" t="str">
        <f>'様式第32第8表(指定１)_受電'!L338</f>
        <v/>
      </c>
      <c r="N328" s="213" t="str">
        <f>'様式第32第8表(指定１)_受電'!M338</f>
        <v/>
      </c>
      <c r="O328" s="213" t="str">
        <f>'様式第32第8表(指定１)_受電'!N338</f>
        <v/>
      </c>
      <c r="P328" s="213" t="str">
        <f>'様式第32第8表(指定１)_受電'!O338</f>
        <v/>
      </c>
      <c r="Q328" s="213" t="str">
        <f>'様式第32第8表(指定１)_受電'!P338</f>
        <v/>
      </c>
      <c r="R328" s="213" t="str">
        <f>'様式第32第8表(指定１)_受電'!Q338</f>
        <v/>
      </c>
      <c r="S328" s="275"/>
      <c r="T328" s="219"/>
      <c r="U328" s="225" t="s">
        <v>471</v>
      </c>
    </row>
    <row r="329" spans="2:21" ht="34.5" customHeight="1">
      <c r="B329" s="275"/>
      <c r="C329" s="361"/>
      <c r="D329" s="361"/>
      <c r="E329" s="363" t="s">
        <v>233</v>
      </c>
      <c r="F329" s="364"/>
      <c r="G329" s="291" t="s">
        <v>274</v>
      </c>
      <c r="H329" s="303"/>
      <c r="I329" s="213"/>
      <c r="J329" s="213"/>
      <c r="K329" s="213"/>
      <c r="L329" s="213"/>
      <c r="M329" s="213"/>
      <c r="N329" s="213"/>
      <c r="O329" s="213"/>
      <c r="P329" s="213"/>
      <c r="Q329" s="213"/>
      <c r="R329" s="213"/>
      <c r="S329" s="275"/>
      <c r="T329" s="219"/>
    </row>
    <row r="330" spans="2:21" ht="34.5" customHeight="1">
      <c r="B330" s="275"/>
      <c r="C330" s="361"/>
      <c r="D330" s="362"/>
      <c r="E330" s="365"/>
      <c r="F330" s="366"/>
      <c r="G330" s="291" t="s">
        <v>233</v>
      </c>
      <c r="H330" s="303"/>
      <c r="I330" s="213" t="str">
        <f>'様式第32第8表(指定１)_受電'!H346</f>
        <v/>
      </c>
      <c r="J330" s="213" t="str">
        <f>'様式第32第8表(指定１)_受電'!I346</f>
        <v/>
      </c>
      <c r="K330" s="213" t="str">
        <f>'様式第32第8表(指定１)_受電'!J346</f>
        <v/>
      </c>
      <c r="L330" s="213" t="str">
        <f>'様式第32第8表(指定１)_受電'!K346</f>
        <v/>
      </c>
      <c r="M330" s="213" t="str">
        <f>'様式第32第8表(指定１)_受電'!L346</f>
        <v/>
      </c>
      <c r="N330" s="213" t="str">
        <f>'様式第32第8表(指定１)_受電'!M346</f>
        <v/>
      </c>
      <c r="O330" s="213" t="str">
        <f>'様式第32第8表(指定１)_受電'!N346</f>
        <v/>
      </c>
      <c r="P330" s="213" t="str">
        <f>'様式第32第8表(指定１)_受電'!O346</f>
        <v/>
      </c>
      <c r="Q330" s="213" t="str">
        <f>'様式第32第8表(指定１)_受電'!P346</f>
        <v/>
      </c>
      <c r="R330" s="213" t="str">
        <f>'様式第32第8表(指定１)_受電'!Q346</f>
        <v/>
      </c>
      <c r="S330" s="275"/>
      <c r="T330" s="219"/>
      <c r="U330" s="225" t="s">
        <v>471</v>
      </c>
    </row>
    <row r="331" spans="2:21" ht="34.5" customHeight="1">
      <c r="B331" s="275"/>
      <c r="C331" s="361"/>
      <c r="D331" s="287" t="s">
        <v>521</v>
      </c>
      <c r="E331" s="290"/>
      <c r="F331" s="290"/>
      <c r="G331" s="291"/>
      <c r="H331" s="213"/>
      <c r="I331" s="213"/>
      <c r="J331" s="213"/>
      <c r="K331" s="213"/>
      <c r="L331" s="213"/>
      <c r="M331" s="213"/>
      <c r="N331" s="213"/>
      <c r="O331" s="213"/>
      <c r="P331" s="213"/>
      <c r="Q331" s="213"/>
      <c r="R331" s="213"/>
      <c r="S331" s="275"/>
      <c r="T331" s="219"/>
    </row>
    <row r="332" spans="2:21" ht="34.5" customHeight="1">
      <c r="B332" s="275"/>
      <c r="C332" s="361"/>
      <c r="D332" s="287" t="s">
        <v>264</v>
      </c>
      <c r="E332" s="288"/>
      <c r="F332" s="288"/>
      <c r="G332" s="289"/>
      <c r="H332" s="303"/>
      <c r="I332" s="213" t="str">
        <f>IF(COUNT(様式32第4表!V247)=0,"",様式32第4表!V247)</f>
        <v/>
      </c>
      <c r="J332" s="303"/>
      <c r="K332" s="303"/>
      <c r="L332" s="303"/>
      <c r="M332" s="303"/>
      <c r="N332" s="303"/>
      <c r="O332" s="303"/>
      <c r="P332" s="303"/>
      <c r="Q332" s="303"/>
      <c r="R332" s="303"/>
      <c r="S332" s="275"/>
      <c r="T332" s="219"/>
      <c r="U332" s="225" t="s">
        <v>558</v>
      </c>
    </row>
    <row r="333" spans="2:21" ht="34.5" customHeight="1">
      <c r="B333" s="275"/>
      <c r="C333" s="361"/>
      <c r="D333" s="287" t="s">
        <v>229</v>
      </c>
      <c r="E333" s="288"/>
      <c r="F333" s="288"/>
      <c r="G333" s="288"/>
      <c r="H333" s="262" t="str">
        <f>IF(COUNT(H325:H332)=0,"",SUM(H325:H332))</f>
        <v/>
      </c>
      <c r="I333" s="262" t="str">
        <f t="shared" ref="I333:R333" si="26">IF(COUNT(I325:I332)=0,"",SUM(I325:I332))</f>
        <v/>
      </c>
      <c r="J333" s="262" t="str">
        <f t="shared" si="26"/>
        <v/>
      </c>
      <c r="K333" s="262" t="str">
        <f t="shared" si="26"/>
        <v/>
      </c>
      <c r="L333" s="262" t="str">
        <f t="shared" si="26"/>
        <v/>
      </c>
      <c r="M333" s="262" t="str">
        <f t="shared" si="26"/>
        <v/>
      </c>
      <c r="N333" s="262" t="str">
        <f t="shared" si="26"/>
        <v/>
      </c>
      <c r="O333" s="262" t="str">
        <f t="shared" si="26"/>
        <v/>
      </c>
      <c r="P333" s="262" t="str">
        <f t="shared" si="26"/>
        <v/>
      </c>
      <c r="Q333" s="262" t="str">
        <f t="shared" si="26"/>
        <v/>
      </c>
      <c r="R333" s="262" t="str">
        <f t="shared" si="26"/>
        <v/>
      </c>
      <c r="S333" s="275"/>
      <c r="T333" s="219"/>
      <c r="U333" s="225" t="s">
        <v>414</v>
      </c>
    </row>
    <row r="334" spans="2:21" ht="34.5" customHeight="1">
      <c r="B334" s="275"/>
      <c r="C334" s="361"/>
      <c r="D334" s="334" t="s">
        <v>265</v>
      </c>
      <c r="E334" s="288"/>
      <c r="F334" s="288"/>
      <c r="G334" s="289"/>
      <c r="H334" s="213"/>
      <c r="I334" s="213"/>
      <c r="J334" s="213"/>
      <c r="K334" s="213"/>
      <c r="L334" s="213"/>
      <c r="M334" s="213"/>
      <c r="N334" s="213"/>
      <c r="O334" s="213"/>
      <c r="P334" s="213"/>
      <c r="Q334" s="213"/>
      <c r="R334" s="213"/>
      <c r="S334" s="275"/>
      <c r="T334" s="219"/>
    </row>
    <row r="335" spans="2:21" ht="34.5" customHeight="1">
      <c r="B335" s="275"/>
      <c r="C335" s="287" t="s">
        <v>263</v>
      </c>
      <c r="D335" s="288"/>
      <c r="E335" s="288"/>
      <c r="F335" s="288"/>
      <c r="G335" s="289"/>
      <c r="H335" s="345"/>
      <c r="I335" s="265" t="str">
        <f>'様式第32第8表(指定１)_送電'!H348</f>
        <v/>
      </c>
      <c r="J335" s="265" t="str">
        <f>'様式第32第8表(指定１)_送電'!I348</f>
        <v/>
      </c>
      <c r="K335" s="265" t="str">
        <f>'様式第32第8表(指定１)_送電'!J348</f>
        <v/>
      </c>
      <c r="L335" s="265" t="str">
        <f>'様式第32第8表(指定１)_送電'!K348</f>
        <v/>
      </c>
      <c r="M335" s="265" t="str">
        <f>'様式第32第8表(指定１)_送電'!L348</f>
        <v/>
      </c>
      <c r="N335" s="265" t="str">
        <f>'様式第32第8表(指定１)_送電'!M348</f>
        <v/>
      </c>
      <c r="O335" s="265" t="str">
        <f>'様式第32第8表(指定１)_送電'!N348</f>
        <v/>
      </c>
      <c r="P335" s="265" t="str">
        <f>'様式第32第8表(指定１)_送電'!O348</f>
        <v/>
      </c>
      <c r="Q335" s="265" t="str">
        <f>'様式第32第8表(指定１)_送電'!P348</f>
        <v/>
      </c>
      <c r="R335" s="265" t="str">
        <f>'様式第32第8表(指定１)_送電'!Q348</f>
        <v/>
      </c>
      <c r="S335" s="275"/>
      <c r="T335" s="219"/>
      <c r="U335" s="225" t="s">
        <v>471</v>
      </c>
    </row>
    <row r="336" spans="2:21" ht="34.5" customHeight="1">
      <c r="B336" s="275"/>
      <c r="C336" s="370" t="s">
        <v>364</v>
      </c>
      <c r="D336" s="388"/>
      <c r="E336" s="389"/>
      <c r="F336" s="298" t="s">
        <v>516</v>
      </c>
      <c r="G336" s="299"/>
      <c r="H336" s="216" t="str">
        <f>IF(COUNT(H337:H338)=0,"",SUM(H337:H338))</f>
        <v/>
      </c>
      <c r="I336" s="216" t="str">
        <f>IF(COUNT(I337:I338)=0,"",SUM(I337:I338))</f>
        <v/>
      </c>
      <c r="J336" s="396"/>
      <c r="K336" s="397"/>
      <c r="L336" s="398"/>
      <c r="M336" s="216" t="str">
        <f>IF(COUNT(M337:M338)=0,"",SUM(M337:M338))</f>
        <v/>
      </c>
      <c r="N336" s="396"/>
      <c r="O336" s="397"/>
      <c r="P336" s="397"/>
      <c r="Q336" s="398"/>
      <c r="R336" s="216" t="str">
        <f>IF(COUNT(R337:R338)=0,"",SUM(R337:R338))</f>
        <v/>
      </c>
      <c r="S336" s="275"/>
      <c r="T336" s="219"/>
      <c r="U336" s="225" t="s">
        <v>414</v>
      </c>
    </row>
    <row r="337" spans="2:21" ht="34.5" customHeight="1">
      <c r="B337" s="275"/>
      <c r="C337" s="390"/>
      <c r="D337" s="391"/>
      <c r="E337" s="392"/>
      <c r="F337" s="298"/>
      <c r="G337" s="300" t="s">
        <v>495</v>
      </c>
      <c r="H337" s="303"/>
      <c r="I337" s="303"/>
      <c r="J337" s="399"/>
      <c r="K337" s="400"/>
      <c r="L337" s="401"/>
      <c r="M337" s="303"/>
      <c r="N337" s="399"/>
      <c r="O337" s="400"/>
      <c r="P337" s="400"/>
      <c r="Q337" s="401"/>
      <c r="R337" s="303"/>
      <c r="S337" s="275"/>
      <c r="T337" s="219"/>
    </row>
    <row r="338" spans="2:21" ht="34.5" customHeight="1">
      <c r="B338" s="275"/>
      <c r="C338" s="390"/>
      <c r="D338" s="391"/>
      <c r="E338" s="392"/>
      <c r="F338" s="332"/>
      <c r="G338" s="300" t="s">
        <v>484</v>
      </c>
      <c r="H338" s="303"/>
      <c r="I338" s="303"/>
      <c r="J338" s="399"/>
      <c r="K338" s="400"/>
      <c r="L338" s="401"/>
      <c r="M338" s="303"/>
      <c r="N338" s="399"/>
      <c r="O338" s="400"/>
      <c r="P338" s="400"/>
      <c r="Q338" s="401"/>
      <c r="R338" s="303"/>
      <c r="S338" s="275"/>
      <c r="T338" s="219"/>
    </row>
    <row r="339" spans="2:21" ht="34.5" customHeight="1">
      <c r="B339" s="275"/>
      <c r="C339" s="390"/>
      <c r="D339" s="391"/>
      <c r="E339" s="392"/>
      <c r="F339" s="298" t="s">
        <v>517</v>
      </c>
      <c r="G339" s="299"/>
      <c r="H339" s="216" t="str">
        <f>IF(COUNT(H340:H345)=0,"",SUM(H340:H345))</f>
        <v/>
      </c>
      <c r="I339" s="216" t="str">
        <f>IF(COUNT(I340:I345)=0,"",SUM(I340:I345))</f>
        <v/>
      </c>
      <c r="J339" s="399"/>
      <c r="K339" s="400"/>
      <c r="L339" s="401"/>
      <c r="M339" s="216" t="str">
        <f>IF(COUNT(M340:M345)=0,"",SUM(M340:M345))</f>
        <v/>
      </c>
      <c r="N339" s="399"/>
      <c r="O339" s="400"/>
      <c r="P339" s="400"/>
      <c r="Q339" s="401"/>
      <c r="R339" s="216" t="str">
        <f>IF(COUNT(R340:R345)=0,"",SUM(R340:R345))</f>
        <v/>
      </c>
      <c r="S339" s="275"/>
      <c r="T339" s="219"/>
      <c r="U339" s="225" t="s">
        <v>414</v>
      </c>
    </row>
    <row r="340" spans="2:21" ht="34.5" customHeight="1">
      <c r="B340" s="275"/>
      <c r="C340" s="390"/>
      <c r="D340" s="391"/>
      <c r="E340" s="392"/>
      <c r="F340" s="298"/>
      <c r="G340" s="300" t="s">
        <v>496</v>
      </c>
      <c r="H340" s="303"/>
      <c r="I340" s="303"/>
      <c r="J340" s="399"/>
      <c r="K340" s="400"/>
      <c r="L340" s="401"/>
      <c r="M340" s="303"/>
      <c r="N340" s="399"/>
      <c r="O340" s="400"/>
      <c r="P340" s="400"/>
      <c r="Q340" s="401"/>
      <c r="R340" s="303"/>
      <c r="S340" s="275"/>
      <c r="T340" s="219"/>
    </row>
    <row r="341" spans="2:21" ht="34.5" customHeight="1">
      <c r="B341" s="275"/>
      <c r="C341" s="390"/>
      <c r="D341" s="391"/>
      <c r="E341" s="392"/>
      <c r="F341" s="298"/>
      <c r="G341" s="300" t="s">
        <v>487</v>
      </c>
      <c r="H341" s="303"/>
      <c r="I341" s="303"/>
      <c r="J341" s="399"/>
      <c r="K341" s="400"/>
      <c r="L341" s="401"/>
      <c r="M341" s="303"/>
      <c r="N341" s="399"/>
      <c r="O341" s="400"/>
      <c r="P341" s="400"/>
      <c r="Q341" s="401"/>
      <c r="R341" s="303"/>
      <c r="S341" s="275"/>
      <c r="T341" s="219"/>
    </row>
    <row r="342" spans="2:21" ht="34.5" customHeight="1">
      <c r="B342" s="275"/>
      <c r="C342" s="390"/>
      <c r="D342" s="391"/>
      <c r="E342" s="392"/>
      <c r="F342" s="298"/>
      <c r="G342" s="300" t="s">
        <v>518</v>
      </c>
      <c r="H342" s="303"/>
      <c r="I342" s="303"/>
      <c r="J342" s="399"/>
      <c r="K342" s="400"/>
      <c r="L342" s="401"/>
      <c r="M342" s="303"/>
      <c r="N342" s="399"/>
      <c r="O342" s="400"/>
      <c r="P342" s="400"/>
      <c r="Q342" s="401"/>
      <c r="R342" s="303"/>
      <c r="S342" s="275"/>
      <c r="T342" s="219"/>
    </row>
    <row r="343" spans="2:21" ht="34.5" customHeight="1">
      <c r="B343" s="275"/>
      <c r="C343" s="390"/>
      <c r="D343" s="391"/>
      <c r="E343" s="392"/>
      <c r="F343" s="298"/>
      <c r="G343" s="300" t="s">
        <v>489</v>
      </c>
      <c r="H343" s="303"/>
      <c r="I343" s="303"/>
      <c r="J343" s="399"/>
      <c r="K343" s="400"/>
      <c r="L343" s="401"/>
      <c r="M343" s="303"/>
      <c r="N343" s="399"/>
      <c r="O343" s="400"/>
      <c r="P343" s="400"/>
      <c r="Q343" s="401"/>
      <c r="R343" s="303"/>
      <c r="S343" s="275"/>
      <c r="T343" s="219"/>
    </row>
    <row r="344" spans="2:21" ht="34.5" customHeight="1">
      <c r="B344" s="275"/>
      <c r="C344" s="390"/>
      <c r="D344" s="391"/>
      <c r="E344" s="392"/>
      <c r="F344" s="298"/>
      <c r="G344" s="300" t="s">
        <v>2</v>
      </c>
      <c r="H344" s="303"/>
      <c r="I344" s="303"/>
      <c r="J344" s="399"/>
      <c r="K344" s="400"/>
      <c r="L344" s="401"/>
      <c r="M344" s="303"/>
      <c r="N344" s="399"/>
      <c r="O344" s="400"/>
      <c r="P344" s="400"/>
      <c r="Q344" s="401"/>
      <c r="R344" s="303"/>
      <c r="S344" s="275"/>
      <c r="T344" s="219"/>
    </row>
    <row r="345" spans="2:21" ht="34.5" customHeight="1">
      <c r="B345" s="275"/>
      <c r="C345" s="390"/>
      <c r="D345" s="391"/>
      <c r="E345" s="392"/>
      <c r="F345" s="298"/>
      <c r="G345" s="300" t="s">
        <v>35</v>
      </c>
      <c r="H345" s="303"/>
      <c r="I345" s="303"/>
      <c r="J345" s="399"/>
      <c r="K345" s="400"/>
      <c r="L345" s="401"/>
      <c r="M345" s="303"/>
      <c r="N345" s="399"/>
      <c r="O345" s="400"/>
      <c r="P345" s="400"/>
      <c r="Q345" s="401"/>
      <c r="R345" s="303"/>
      <c r="S345" s="275"/>
      <c r="T345" s="219"/>
    </row>
    <row r="346" spans="2:21" ht="34.5" customHeight="1">
      <c r="B346" s="275"/>
      <c r="C346" s="390"/>
      <c r="D346" s="391"/>
      <c r="E346" s="392"/>
      <c r="F346" s="287" t="s">
        <v>362</v>
      </c>
      <c r="G346" s="333"/>
      <c r="H346" s="303"/>
      <c r="I346" s="303"/>
      <c r="J346" s="399"/>
      <c r="K346" s="400"/>
      <c r="L346" s="401"/>
      <c r="M346" s="303"/>
      <c r="N346" s="399"/>
      <c r="O346" s="400"/>
      <c r="P346" s="400"/>
      <c r="Q346" s="401"/>
      <c r="R346" s="303"/>
      <c r="S346" s="275"/>
      <c r="T346" s="219"/>
    </row>
    <row r="347" spans="2:21" ht="34.5" customHeight="1">
      <c r="B347" s="275"/>
      <c r="C347" s="390"/>
      <c r="D347" s="391"/>
      <c r="E347" s="392"/>
      <c r="F347" s="298" t="s">
        <v>252</v>
      </c>
      <c r="G347" s="299"/>
      <c r="H347" s="216" t="str">
        <f>IF(COUNT(H348:H352)=0,"",SUM(H348:H352))</f>
        <v/>
      </c>
      <c r="I347" s="216" t="str">
        <f>IF(COUNT(I348:I352)=0,"",SUM(I348:I352))</f>
        <v/>
      </c>
      <c r="J347" s="399"/>
      <c r="K347" s="400"/>
      <c r="L347" s="401"/>
      <c r="M347" s="216" t="str">
        <f>IF(COUNT(M348:M352)=0,"",SUM(M348:M352))</f>
        <v/>
      </c>
      <c r="N347" s="399"/>
      <c r="O347" s="400"/>
      <c r="P347" s="400"/>
      <c r="Q347" s="401"/>
      <c r="R347" s="216" t="str">
        <f>IF(COUNT(R348:R352)=0,"",SUM(R348:R352))</f>
        <v/>
      </c>
      <c r="S347" s="275"/>
      <c r="T347" s="219"/>
      <c r="U347" s="225" t="s">
        <v>414</v>
      </c>
    </row>
    <row r="348" spans="2:21" ht="34.5" customHeight="1">
      <c r="B348" s="275"/>
      <c r="C348" s="390"/>
      <c r="D348" s="391"/>
      <c r="E348" s="392"/>
      <c r="F348" s="298"/>
      <c r="G348" s="300" t="s">
        <v>519</v>
      </c>
      <c r="H348" s="303"/>
      <c r="I348" s="303"/>
      <c r="J348" s="399"/>
      <c r="K348" s="400"/>
      <c r="L348" s="401"/>
      <c r="M348" s="303"/>
      <c r="N348" s="399"/>
      <c r="O348" s="400"/>
      <c r="P348" s="400"/>
      <c r="Q348" s="401"/>
      <c r="R348" s="303"/>
      <c r="S348" s="275"/>
      <c r="T348" s="219"/>
    </row>
    <row r="349" spans="2:21" ht="34.5" customHeight="1">
      <c r="B349" s="275"/>
      <c r="C349" s="390"/>
      <c r="D349" s="391"/>
      <c r="E349" s="392"/>
      <c r="F349" s="298"/>
      <c r="G349" s="300" t="s">
        <v>254</v>
      </c>
      <c r="H349" s="303"/>
      <c r="I349" s="303"/>
      <c r="J349" s="399"/>
      <c r="K349" s="400"/>
      <c r="L349" s="401"/>
      <c r="M349" s="303"/>
      <c r="N349" s="399"/>
      <c r="O349" s="400"/>
      <c r="P349" s="400"/>
      <c r="Q349" s="401"/>
      <c r="R349" s="303"/>
      <c r="S349" s="275"/>
      <c r="T349" s="219"/>
    </row>
    <row r="350" spans="2:21" ht="34.5" customHeight="1">
      <c r="B350" s="275"/>
      <c r="C350" s="390"/>
      <c r="D350" s="391"/>
      <c r="E350" s="392"/>
      <c r="F350" s="298"/>
      <c r="G350" s="300" t="s">
        <v>255</v>
      </c>
      <c r="H350" s="303"/>
      <c r="I350" s="303"/>
      <c r="J350" s="399"/>
      <c r="K350" s="400"/>
      <c r="L350" s="401"/>
      <c r="M350" s="303"/>
      <c r="N350" s="399"/>
      <c r="O350" s="400"/>
      <c r="P350" s="400"/>
      <c r="Q350" s="401"/>
      <c r="R350" s="303"/>
      <c r="S350" s="275"/>
      <c r="T350" s="219"/>
    </row>
    <row r="351" spans="2:21" ht="34.5" customHeight="1">
      <c r="B351" s="275"/>
      <c r="C351" s="390"/>
      <c r="D351" s="391"/>
      <c r="E351" s="392"/>
      <c r="F351" s="298"/>
      <c r="G351" s="300" t="s">
        <v>36</v>
      </c>
      <c r="H351" s="303"/>
      <c r="I351" s="303"/>
      <c r="J351" s="399"/>
      <c r="K351" s="400"/>
      <c r="L351" s="401"/>
      <c r="M351" s="303"/>
      <c r="N351" s="399"/>
      <c r="O351" s="400"/>
      <c r="P351" s="400"/>
      <c r="Q351" s="401"/>
      <c r="R351" s="303"/>
      <c r="S351" s="275"/>
      <c r="T351" s="219"/>
    </row>
    <row r="352" spans="2:21" ht="34.5" customHeight="1">
      <c r="B352" s="275"/>
      <c r="C352" s="390"/>
      <c r="D352" s="391"/>
      <c r="E352" s="392"/>
      <c r="F352" s="298"/>
      <c r="G352" s="300" t="s">
        <v>256</v>
      </c>
      <c r="H352" s="303"/>
      <c r="I352" s="303"/>
      <c r="J352" s="399"/>
      <c r="K352" s="400"/>
      <c r="L352" s="401"/>
      <c r="M352" s="303"/>
      <c r="N352" s="399"/>
      <c r="O352" s="400"/>
      <c r="P352" s="400"/>
      <c r="Q352" s="401"/>
      <c r="R352" s="303"/>
      <c r="S352" s="275"/>
      <c r="T352" s="219"/>
    </row>
    <row r="353" spans="2:21" ht="34.5" customHeight="1">
      <c r="B353" s="275"/>
      <c r="C353" s="390"/>
      <c r="D353" s="391"/>
      <c r="E353" s="392"/>
      <c r="F353" s="287" t="s">
        <v>257</v>
      </c>
      <c r="G353" s="291"/>
      <c r="H353" s="303"/>
      <c r="I353" s="303"/>
      <c r="J353" s="399"/>
      <c r="K353" s="400"/>
      <c r="L353" s="401"/>
      <c r="M353" s="303"/>
      <c r="N353" s="399"/>
      <c r="O353" s="400"/>
      <c r="P353" s="400"/>
      <c r="Q353" s="401"/>
      <c r="R353" s="303"/>
      <c r="S353" s="275"/>
      <c r="T353" s="219"/>
    </row>
    <row r="354" spans="2:21" ht="34.5" customHeight="1">
      <c r="B354" s="275"/>
      <c r="C354" s="393"/>
      <c r="D354" s="394"/>
      <c r="E354" s="395"/>
      <c r="F354" s="287" t="s">
        <v>515</v>
      </c>
      <c r="G354" s="291"/>
      <c r="H354" s="216" t="str">
        <f>IF(COUNT(H336,H339,H346,H347,H353)=0,"",SUM(H336,H339,H346,H347,H353))</f>
        <v/>
      </c>
      <c r="I354" s="216" t="str">
        <f>IF(COUNT(I336,I339,I346,I347,I353)=0,"",SUM(I336,I339,I346,I347,I353))</f>
        <v/>
      </c>
      <c r="J354" s="399"/>
      <c r="K354" s="400"/>
      <c r="L354" s="401"/>
      <c r="M354" s="216" t="str">
        <f>IF(COUNT(M336,M339,M346,M347,M353)=0,"",SUM(M336,M339,M346,M347,M353))</f>
        <v/>
      </c>
      <c r="N354" s="399"/>
      <c r="O354" s="400"/>
      <c r="P354" s="400"/>
      <c r="Q354" s="401"/>
      <c r="R354" s="216" t="str">
        <f>IF(COUNT(R336,R339,R346,R347,R353)=0,"",SUM(R336,R339,R346,R347,R353))</f>
        <v/>
      </c>
      <c r="S354" s="275"/>
      <c r="T354" s="219"/>
      <c r="U354" s="225" t="s">
        <v>414</v>
      </c>
    </row>
    <row r="355" spans="2:21" ht="34.5" customHeight="1">
      <c r="B355" s="275"/>
      <c r="C355" s="335" t="s">
        <v>497</v>
      </c>
      <c r="D355" s="336"/>
      <c r="E355" s="336"/>
      <c r="F355" s="336"/>
      <c r="G355" s="337"/>
      <c r="H355" s="258"/>
      <c r="I355" s="258"/>
      <c r="J355" s="402"/>
      <c r="K355" s="403"/>
      <c r="L355" s="404"/>
      <c r="M355" s="259"/>
      <c r="N355" s="402"/>
      <c r="O355" s="403"/>
      <c r="P355" s="403"/>
      <c r="Q355" s="404"/>
      <c r="R355" s="259"/>
      <c r="S355" s="275"/>
      <c r="T355" s="219"/>
    </row>
    <row r="356" spans="2:21" ht="18" customHeight="1">
      <c r="B356" s="275"/>
      <c r="C356" s="302" t="s">
        <v>260</v>
      </c>
      <c r="D356" s="275"/>
      <c r="E356" s="275"/>
      <c r="F356" s="275"/>
      <c r="G356" s="275"/>
      <c r="H356" s="275"/>
      <c r="I356" s="275"/>
      <c r="J356" s="275"/>
      <c r="K356" s="275"/>
      <c r="L356" s="275"/>
      <c r="M356" s="275"/>
      <c r="N356" s="275"/>
      <c r="O356" s="275"/>
      <c r="P356" s="275"/>
      <c r="Q356" s="275"/>
      <c r="R356" s="275"/>
      <c r="S356" s="275"/>
      <c r="T356" s="219"/>
    </row>
    <row r="357" spans="2:21" ht="18" customHeight="1">
      <c r="B357" s="275"/>
      <c r="C357" s="14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275"/>
      <c r="T357" s="219"/>
    </row>
    <row r="358" spans="2:21" ht="18" customHeight="1">
      <c r="B358" s="275"/>
      <c r="C358" s="14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275"/>
      <c r="T358" s="219"/>
    </row>
    <row r="359" spans="2:21" ht="18" customHeight="1">
      <c r="B359" s="275"/>
      <c r="C359" s="14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275"/>
      <c r="T359" s="219"/>
    </row>
    <row r="360" spans="2:21" ht="18" customHeight="1">
      <c r="B360" s="275"/>
      <c r="C360" s="14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275"/>
      <c r="T360" s="219"/>
    </row>
    <row r="361" spans="2:21" ht="18" customHeight="1">
      <c r="B361" s="275"/>
      <c r="C361" s="14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275"/>
      <c r="T361" s="219"/>
    </row>
    <row r="362" spans="2:21" ht="18" customHeight="1">
      <c r="B362" s="275"/>
      <c r="C362" s="14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275"/>
      <c r="T362" s="219"/>
    </row>
    <row r="363" spans="2:21" ht="18" customHeight="1">
      <c r="B363" s="275"/>
      <c r="C363" s="14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275"/>
      <c r="T363" s="219"/>
    </row>
    <row r="364" spans="2:21" ht="18" customHeight="1">
      <c r="B364" s="275"/>
      <c r="C364" s="14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275"/>
      <c r="T364" s="219"/>
    </row>
    <row r="365" spans="2:21" ht="18" customHeight="1">
      <c r="B365" s="275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275"/>
      <c r="T365" s="219"/>
    </row>
    <row r="366" spans="2:21" ht="18" customHeight="1">
      <c r="B366" s="275"/>
      <c r="C366" s="275"/>
      <c r="D366" s="275"/>
      <c r="E366" s="275"/>
      <c r="F366" s="275"/>
      <c r="G366" s="275"/>
      <c r="H366" s="275"/>
      <c r="I366" s="275"/>
      <c r="J366" s="275"/>
      <c r="K366" s="275"/>
      <c r="L366" s="275"/>
      <c r="M366" s="275"/>
      <c r="N366" s="275"/>
      <c r="O366" s="275"/>
      <c r="P366" s="275"/>
      <c r="Q366" s="275"/>
      <c r="R366" s="275"/>
      <c r="S366" s="275"/>
      <c r="T366" s="219"/>
    </row>
    <row r="367" spans="2:21" ht="27.75" customHeight="1">
      <c r="B367" s="275"/>
      <c r="C367" s="275" t="s">
        <v>25</v>
      </c>
      <c r="D367" s="275"/>
      <c r="E367" s="275"/>
      <c r="F367" s="275"/>
      <c r="G367" s="275"/>
      <c r="H367" s="275"/>
      <c r="I367" s="275"/>
      <c r="J367" s="275"/>
      <c r="K367" s="275"/>
      <c r="L367" s="275"/>
      <c r="M367" s="275"/>
      <c r="N367" s="275"/>
      <c r="O367" s="275"/>
      <c r="P367" s="275"/>
      <c r="Q367" s="275"/>
      <c r="R367" s="275"/>
      <c r="S367" s="275"/>
      <c r="T367" s="219"/>
    </row>
    <row r="368" spans="2:21" ht="27.75" customHeight="1">
      <c r="B368" s="275"/>
      <c r="C368" s="275" t="s">
        <v>70</v>
      </c>
      <c r="D368" s="275"/>
      <c r="E368" s="275"/>
      <c r="F368" s="275"/>
      <c r="G368" s="275"/>
      <c r="H368" s="275"/>
      <c r="I368" s="275"/>
      <c r="J368" s="275"/>
      <c r="K368" s="275"/>
      <c r="L368" s="275"/>
      <c r="M368" s="275"/>
      <c r="N368" s="275"/>
      <c r="O368" s="275"/>
      <c r="P368" s="275"/>
      <c r="Q368" s="275"/>
      <c r="R368" s="275"/>
      <c r="S368" s="275"/>
      <c r="T368" s="219"/>
    </row>
    <row r="369" spans="2:21" ht="27.75" customHeight="1">
      <c r="B369" s="275"/>
      <c r="C369" s="278" t="s">
        <v>65</v>
      </c>
      <c r="D369" s="279"/>
      <c r="E369" s="279"/>
      <c r="F369" s="279"/>
      <c r="G369" s="279"/>
      <c r="H369" s="279"/>
      <c r="I369" s="279"/>
      <c r="J369" s="279"/>
      <c r="K369" s="279"/>
      <c r="L369" s="275"/>
      <c r="M369" s="275"/>
      <c r="N369" s="275"/>
      <c r="O369" s="275"/>
      <c r="P369" s="275"/>
      <c r="Q369" s="275"/>
      <c r="R369" s="275"/>
      <c r="S369" s="275"/>
      <c r="T369" s="219"/>
    </row>
    <row r="370" spans="2:21" ht="27.75" customHeight="1">
      <c r="B370" s="275"/>
      <c r="C370" s="280" t="s">
        <v>28</v>
      </c>
      <c r="D370" s="275"/>
      <c r="E370" s="275"/>
      <c r="F370" s="328" t="s">
        <v>74</v>
      </c>
      <c r="G370" s="275"/>
      <c r="H370" s="275"/>
      <c r="I370" s="275"/>
      <c r="J370" s="275"/>
      <c r="K370" s="275"/>
      <c r="L370" s="275"/>
      <c r="M370" s="275"/>
      <c r="N370" s="275"/>
      <c r="O370" s="275"/>
      <c r="P370" s="275"/>
      <c r="Q370" s="275"/>
      <c r="R370" s="282" t="s">
        <v>209</v>
      </c>
      <c r="S370" s="275"/>
      <c r="T370" s="219"/>
    </row>
    <row r="371" spans="2:21" ht="27.75" customHeight="1">
      <c r="B371" s="275"/>
      <c r="C371" s="348" t="s">
        <v>472</v>
      </c>
      <c r="D371" s="349"/>
      <c r="E371" s="349"/>
      <c r="F371" s="349"/>
      <c r="G371" s="350"/>
      <c r="H371" s="283">
        <f>$H$7</f>
        <v>42005</v>
      </c>
      <c r="I371" s="283">
        <f>$I$7</f>
        <v>42370</v>
      </c>
      <c r="J371" s="283">
        <f>$J$7</f>
        <v>42736</v>
      </c>
      <c r="K371" s="283">
        <f>$K$7</f>
        <v>43101</v>
      </c>
      <c r="L371" s="283">
        <f>$L$7</f>
        <v>43466</v>
      </c>
      <c r="M371" s="283">
        <f>$M$7</f>
        <v>43831</v>
      </c>
      <c r="N371" s="283">
        <f>$N$7</f>
        <v>44197</v>
      </c>
      <c r="O371" s="283">
        <f>$O$7</f>
        <v>44562</v>
      </c>
      <c r="P371" s="283">
        <f>$P$7</f>
        <v>44927</v>
      </c>
      <c r="Q371" s="283">
        <f>$Q$7</f>
        <v>45292</v>
      </c>
      <c r="R371" s="283">
        <f>$R$7</f>
        <v>45658</v>
      </c>
      <c r="S371" s="275"/>
      <c r="T371" s="219"/>
    </row>
    <row r="372" spans="2:21" ht="27.75" customHeight="1">
      <c r="B372" s="275"/>
      <c r="C372" s="351"/>
      <c r="D372" s="352"/>
      <c r="E372" s="352"/>
      <c r="F372" s="352"/>
      <c r="G372" s="353"/>
      <c r="H372" s="285" t="s">
        <v>30</v>
      </c>
      <c r="I372" s="285"/>
      <c r="J372" s="285"/>
      <c r="K372" s="285"/>
      <c r="L372" s="285"/>
      <c r="M372" s="285"/>
      <c r="N372" s="285"/>
      <c r="O372" s="285"/>
      <c r="P372" s="285"/>
      <c r="Q372" s="285"/>
      <c r="R372" s="285"/>
      <c r="S372" s="275"/>
      <c r="T372" s="219"/>
    </row>
    <row r="373" spans="2:21" ht="34.5" customHeight="1">
      <c r="B373" s="275"/>
      <c r="C373" s="360" t="s">
        <v>4</v>
      </c>
      <c r="D373" s="367" t="s">
        <v>31</v>
      </c>
      <c r="E373" s="287" t="s">
        <v>228</v>
      </c>
      <c r="F373" s="288"/>
      <c r="G373" s="289"/>
      <c r="H373" s="303"/>
      <c r="I373" s="213" t="str">
        <f>IF(COUNT(様式32第4表!V269)=0,"",様式32第4表!V269)</f>
        <v/>
      </c>
      <c r="J373" s="303"/>
      <c r="K373" s="303"/>
      <c r="L373" s="303"/>
      <c r="M373" s="303"/>
      <c r="N373" s="303"/>
      <c r="O373" s="303"/>
      <c r="P373" s="303"/>
      <c r="Q373" s="303"/>
      <c r="R373" s="303"/>
      <c r="S373" s="275"/>
      <c r="T373" s="219"/>
      <c r="U373" s="225" t="s">
        <v>558</v>
      </c>
    </row>
    <row r="374" spans="2:21" ht="34.5" customHeight="1">
      <c r="B374" s="275"/>
      <c r="C374" s="361"/>
      <c r="D374" s="368"/>
      <c r="E374" s="287" t="s">
        <v>522</v>
      </c>
      <c r="F374" s="288"/>
      <c r="G374" s="289"/>
      <c r="H374" s="303"/>
      <c r="I374" s="213" t="str">
        <f>IF(COUNT(様式32第4表!V271)=0,"",様式32第4表!V271)</f>
        <v/>
      </c>
      <c r="J374" s="303"/>
      <c r="K374" s="303"/>
      <c r="L374" s="303"/>
      <c r="M374" s="303"/>
      <c r="N374" s="303"/>
      <c r="O374" s="303"/>
      <c r="P374" s="303"/>
      <c r="Q374" s="303"/>
      <c r="R374" s="303"/>
      <c r="S374" s="275"/>
      <c r="T374" s="219"/>
      <c r="U374" s="225" t="s">
        <v>558</v>
      </c>
    </row>
    <row r="375" spans="2:21" ht="34.5" customHeight="1">
      <c r="B375" s="275"/>
      <c r="C375" s="361"/>
      <c r="D375" s="368"/>
      <c r="E375" s="287" t="s">
        <v>520</v>
      </c>
      <c r="F375" s="288"/>
      <c r="G375" s="289"/>
      <c r="H375" s="303"/>
      <c r="I375" s="213" t="str">
        <f>IF(COUNT(様式32第4表!V273)=0,"",様式32第4表!V273)</f>
        <v/>
      </c>
      <c r="J375" s="303"/>
      <c r="K375" s="303"/>
      <c r="L375" s="303"/>
      <c r="M375" s="303"/>
      <c r="N375" s="303"/>
      <c r="O375" s="303"/>
      <c r="P375" s="303"/>
      <c r="Q375" s="303"/>
      <c r="R375" s="303"/>
      <c r="S375" s="275"/>
      <c r="T375" s="219"/>
      <c r="U375" s="225" t="s">
        <v>558</v>
      </c>
    </row>
    <row r="376" spans="2:21" ht="34.5" customHeight="1">
      <c r="B376" s="275"/>
      <c r="C376" s="361"/>
      <c r="D376" s="368"/>
      <c r="E376" s="287" t="s">
        <v>225</v>
      </c>
      <c r="F376" s="288"/>
      <c r="G376" s="289"/>
      <c r="H376" s="303"/>
      <c r="I376" s="213" t="str">
        <f>IF(COUNT(様式32第4表!V275)=0,"",様式32第4表!V275)</f>
        <v/>
      </c>
      <c r="J376" s="303"/>
      <c r="K376" s="303"/>
      <c r="L376" s="303"/>
      <c r="M376" s="303"/>
      <c r="N376" s="303"/>
      <c r="O376" s="303"/>
      <c r="P376" s="303"/>
      <c r="Q376" s="303"/>
      <c r="R376" s="303"/>
      <c r="S376" s="275"/>
      <c r="T376" s="219"/>
      <c r="U376" s="225" t="s">
        <v>558</v>
      </c>
    </row>
    <row r="377" spans="2:21" ht="34.5" customHeight="1">
      <c r="B377" s="275"/>
      <c r="C377" s="361"/>
      <c r="D377" s="369"/>
      <c r="E377" s="287" t="s">
        <v>229</v>
      </c>
      <c r="F377" s="288"/>
      <c r="G377" s="289"/>
      <c r="H377" s="213" t="str">
        <f>IF(COUNT(H373:H376)=0,"",SUM(H373:H376))</f>
        <v/>
      </c>
      <c r="I377" s="213" t="str">
        <f t="shared" ref="I377:R377" si="27">IF(COUNT(I373:I376)=0,"",SUM(I373:I376))</f>
        <v/>
      </c>
      <c r="J377" s="213" t="str">
        <f t="shared" si="27"/>
        <v/>
      </c>
      <c r="K377" s="213" t="str">
        <f t="shared" si="27"/>
        <v/>
      </c>
      <c r="L377" s="213" t="str">
        <f t="shared" si="27"/>
        <v/>
      </c>
      <c r="M377" s="213" t="str">
        <f t="shared" si="27"/>
        <v/>
      </c>
      <c r="N377" s="213" t="str">
        <f t="shared" si="27"/>
        <v/>
      </c>
      <c r="O377" s="213" t="str">
        <f t="shared" si="27"/>
        <v/>
      </c>
      <c r="P377" s="213" t="str">
        <f t="shared" si="27"/>
        <v/>
      </c>
      <c r="Q377" s="213" t="str">
        <f t="shared" si="27"/>
        <v/>
      </c>
      <c r="R377" s="213" t="str">
        <f t="shared" si="27"/>
        <v/>
      </c>
      <c r="S377" s="275"/>
      <c r="T377" s="219"/>
      <c r="U377" s="225" t="s">
        <v>414</v>
      </c>
    </row>
    <row r="378" spans="2:21" ht="34.5" customHeight="1">
      <c r="B378" s="275"/>
      <c r="C378" s="361"/>
      <c r="D378" s="360" t="s">
        <v>1</v>
      </c>
      <c r="E378" s="287" t="s">
        <v>230</v>
      </c>
      <c r="F378" s="290"/>
      <c r="G378" s="291"/>
      <c r="H378" s="303"/>
      <c r="I378" s="213" t="str">
        <f>'様式第32第8表(指定１)_受電'!H373</f>
        <v/>
      </c>
      <c r="J378" s="213" t="str">
        <f>'様式第32第8表(指定１)_受電'!I373</f>
        <v/>
      </c>
      <c r="K378" s="213" t="str">
        <f>'様式第32第8表(指定１)_受電'!J373</f>
        <v/>
      </c>
      <c r="L378" s="213" t="str">
        <f>'様式第32第8表(指定１)_受電'!K373</f>
        <v/>
      </c>
      <c r="M378" s="213" t="str">
        <f>'様式第32第8表(指定１)_受電'!L373</f>
        <v/>
      </c>
      <c r="N378" s="213" t="str">
        <f>'様式第32第8表(指定１)_受電'!M373</f>
        <v/>
      </c>
      <c r="O378" s="213" t="str">
        <f>'様式第32第8表(指定１)_受電'!N373</f>
        <v/>
      </c>
      <c r="P378" s="213" t="str">
        <f>'様式第32第8表(指定１)_受電'!O373</f>
        <v/>
      </c>
      <c r="Q378" s="213" t="str">
        <f>'様式第32第8表(指定１)_受電'!P373</f>
        <v/>
      </c>
      <c r="R378" s="213" t="str">
        <f>'様式第32第8表(指定１)_受電'!Q373</f>
        <v/>
      </c>
      <c r="S378" s="275"/>
      <c r="T378" s="219"/>
      <c r="U378" s="225" t="s">
        <v>471</v>
      </c>
    </row>
    <row r="379" spans="2:21" ht="34.5" customHeight="1">
      <c r="B379" s="275"/>
      <c r="C379" s="361"/>
      <c r="D379" s="361"/>
      <c r="E379" s="287" t="s">
        <v>232</v>
      </c>
      <c r="F379" s="290"/>
      <c r="G379" s="291"/>
      <c r="H379" s="303"/>
      <c r="I379" s="213" t="str">
        <f>'様式第32第8表(指定１)_受電'!H381</f>
        <v/>
      </c>
      <c r="J379" s="213" t="str">
        <f>'様式第32第8表(指定１)_受電'!I381</f>
        <v/>
      </c>
      <c r="K379" s="213" t="str">
        <f>'様式第32第8表(指定１)_受電'!J381</f>
        <v/>
      </c>
      <c r="L379" s="213" t="str">
        <f>'様式第32第8表(指定１)_受電'!K381</f>
        <v/>
      </c>
      <c r="M379" s="213" t="str">
        <f>'様式第32第8表(指定１)_受電'!L381</f>
        <v/>
      </c>
      <c r="N379" s="213" t="str">
        <f>'様式第32第8表(指定１)_受電'!M381</f>
        <v/>
      </c>
      <c r="O379" s="213" t="str">
        <f>'様式第32第8表(指定１)_受電'!N381</f>
        <v/>
      </c>
      <c r="P379" s="213" t="str">
        <f>'様式第32第8表(指定１)_受電'!O381</f>
        <v/>
      </c>
      <c r="Q379" s="213" t="str">
        <f>'様式第32第8表(指定１)_受電'!P381</f>
        <v/>
      </c>
      <c r="R379" s="213" t="str">
        <f>'様式第32第8表(指定１)_受電'!Q381</f>
        <v/>
      </c>
      <c r="S379" s="275"/>
      <c r="T379" s="219"/>
      <c r="U379" s="225" t="s">
        <v>471</v>
      </c>
    </row>
    <row r="380" spans="2:21" ht="34.5" customHeight="1">
      <c r="B380" s="275"/>
      <c r="C380" s="361"/>
      <c r="D380" s="361"/>
      <c r="E380" s="287" t="s">
        <v>231</v>
      </c>
      <c r="F380" s="290"/>
      <c r="G380" s="291"/>
      <c r="H380" s="303"/>
      <c r="I380" s="213" t="str">
        <f>'様式第32第8表(指定１)_受電'!H389</f>
        <v/>
      </c>
      <c r="J380" s="213" t="str">
        <f>'様式第32第8表(指定１)_受電'!I389</f>
        <v/>
      </c>
      <c r="K380" s="213" t="str">
        <f>'様式第32第8表(指定１)_受電'!J389</f>
        <v/>
      </c>
      <c r="L380" s="213" t="str">
        <f>'様式第32第8表(指定１)_受電'!K389</f>
        <v/>
      </c>
      <c r="M380" s="213" t="str">
        <f>'様式第32第8表(指定１)_受電'!L389</f>
        <v/>
      </c>
      <c r="N380" s="213" t="str">
        <f>'様式第32第8表(指定１)_受電'!M389</f>
        <v/>
      </c>
      <c r="O380" s="213" t="str">
        <f>'様式第32第8表(指定１)_受電'!N389</f>
        <v/>
      </c>
      <c r="P380" s="213" t="str">
        <f>'様式第32第8表(指定１)_受電'!O389</f>
        <v/>
      </c>
      <c r="Q380" s="213" t="str">
        <f>'様式第32第8表(指定１)_受電'!P389</f>
        <v/>
      </c>
      <c r="R380" s="213" t="str">
        <f>'様式第32第8表(指定１)_受電'!Q389</f>
        <v/>
      </c>
      <c r="S380" s="275"/>
      <c r="T380" s="219"/>
      <c r="U380" s="225" t="s">
        <v>471</v>
      </c>
    </row>
    <row r="381" spans="2:21" ht="34.5" customHeight="1">
      <c r="B381" s="275"/>
      <c r="C381" s="361"/>
      <c r="D381" s="361"/>
      <c r="E381" s="363" t="s">
        <v>233</v>
      </c>
      <c r="F381" s="364"/>
      <c r="G381" s="291" t="s">
        <v>274</v>
      </c>
      <c r="H381" s="303"/>
      <c r="I381" s="213"/>
      <c r="J381" s="213"/>
      <c r="K381" s="213"/>
      <c r="L381" s="213"/>
      <c r="M381" s="213"/>
      <c r="N381" s="213"/>
      <c r="O381" s="213"/>
      <c r="P381" s="213"/>
      <c r="Q381" s="213"/>
      <c r="R381" s="213"/>
      <c r="S381" s="275"/>
      <c r="T381" s="219"/>
    </row>
    <row r="382" spans="2:21" ht="34.5" customHeight="1">
      <c r="B382" s="275"/>
      <c r="C382" s="361"/>
      <c r="D382" s="362"/>
      <c r="E382" s="365"/>
      <c r="F382" s="366"/>
      <c r="G382" s="291" t="s">
        <v>233</v>
      </c>
      <c r="H382" s="303"/>
      <c r="I382" s="213" t="str">
        <f>'様式第32第8表(指定１)_受電'!H397</f>
        <v/>
      </c>
      <c r="J382" s="213" t="str">
        <f>'様式第32第8表(指定１)_受電'!I397</f>
        <v/>
      </c>
      <c r="K382" s="213" t="str">
        <f>'様式第32第8表(指定１)_受電'!J397</f>
        <v/>
      </c>
      <c r="L382" s="213" t="str">
        <f>'様式第32第8表(指定１)_受電'!K397</f>
        <v/>
      </c>
      <c r="M382" s="213" t="str">
        <f>'様式第32第8表(指定１)_受電'!L397</f>
        <v/>
      </c>
      <c r="N382" s="213" t="str">
        <f>'様式第32第8表(指定１)_受電'!M397</f>
        <v/>
      </c>
      <c r="O382" s="213" t="str">
        <f>'様式第32第8表(指定１)_受電'!N397</f>
        <v/>
      </c>
      <c r="P382" s="213" t="str">
        <f>'様式第32第8表(指定１)_受電'!O397</f>
        <v/>
      </c>
      <c r="Q382" s="213" t="str">
        <f>'様式第32第8表(指定１)_受電'!P397</f>
        <v/>
      </c>
      <c r="R382" s="213" t="str">
        <f>'様式第32第8表(指定１)_受電'!Q397</f>
        <v/>
      </c>
      <c r="S382" s="275"/>
      <c r="T382" s="219"/>
      <c r="U382" s="225" t="s">
        <v>471</v>
      </c>
    </row>
    <row r="383" spans="2:21" ht="34.5" customHeight="1">
      <c r="B383" s="275"/>
      <c r="C383" s="361"/>
      <c r="D383" s="287" t="s">
        <v>521</v>
      </c>
      <c r="E383" s="290"/>
      <c r="F383" s="290"/>
      <c r="G383" s="291"/>
      <c r="H383" s="213"/>
      <c r="I383" s="213"/>
      <c r="J383" s="213"/>
      <c r="K383" s="213"/>
      <c r="L383" s="213"/>
      <c r="M383" s="213"/>
      <c r="N383" s="213"/>
      <c r="O383" s="213"/>
      <c r="P383" s="213"/>
      <c r="Q383" s="213"/>
      <c r="R383" s="213"/>
      <c r="S383" s="275"/>
      <c r="T383" s="219"/>
    </row>
    <row r="384" spans="2:21" ht="34.5" customHeight="1">
      <c r="B384" s="275"/>
      <c r="C384" s="361"/>
      <c r="D384" s="287" t="s">
        <v>264</v>
      </c>
      <c r="E384" s="288"/>
      <c r="F384" s="288"/>
      <c r="G384" s="289"/>
      <c r="H384" s="303"/>
      <c r="I384" s="213" t="str">
        <f>IF(COUNT(様式32第4表!V284)=0,"",様式32第4表!V284)</f>
        <v/>
      </c>
      <c r="J384" s="303"/>
      <c r="K384" s="303"/>
      <c r="L384" s="303"/>
      <c r="M384" s="303"/>
      <c r="N384" s="303"/>
      <c r="O384" s="303"/>
      <c r="P384" s="303"/>
      <c r="Q384" s="303"/>
      <c r="R384" s="303"/>
      <c r="S384" s="275"/>
      <c r="T384" s="219"/>
      <c r="U384" s="225" t="s">
        <v>558</v>
      </c>
    </row>
    <row r="385" spans="2:21" ht="34.5" customHeight="1">
      <c r="B385" s="275"/>
      <c r="C385" s="361"/>
      <c r="D385" s="287" t="s">
        <v>229</v>
      </c>
      <c r="E385" s="288"/>
      <c r="F385" s="288"/>
      <c r="G385" s="288"/>
      <c r="H385" s="262" t="str">
        <f>IF(COUNT(H377:H384)=0,"",SUM(H377:H384))</f>
        <v/>
      </c>
      <c r="I385" s="262" t="str">
        <f t="shared" ref="I385:R385" si="28">IF(COUNT(I377:I384)=0,"",SUM(I377:I384))</f>
        <v/>
      </c>
      <c r="J385" s="262" t="str">
        <f t="shared" si="28"/>
        <v/>
      </c>
      <c r="K385" s="262" t="str">
        <f t="shared" si="28"/>
        <v/>
      </c>
      <c r="L385" s="262" t="str">
        <f t="shared" si="28"/>
        <v/>
      </c>
      <c r="M385" s="262" t="str">
        <f t="shared" si="28"/>
        <v/>
      </c>
      <c r="N385" s="262" t="str">
        <f t="shared" si="28"/>
        <v/>
      </c>
      <c r="O385" s="262" t="str">
        <f t="shared" si="28"/>
        <v/>
      </c>
      <c r="P385" s="262" t="str">
        <f t="shared" si="28"/>
        <v/>
      </c>
      <c r="Q385" s="262" t="str">
        <f t="shared" si="28"/>
        <v/>
      </c>
      <c r="R385" s="262" t="str">
        <f t="shared" si="28"/>
        <v/>
      </c>
      <c r="S385" s="275"/>
      <c r="T385" s="219"/>
      <c r="U385" s="225" t="s">
        <v>414</v>
      </c>
    </row>
    <row r="386" spans="2:21" ht="34.5" customHeight="1">
      <c r="B386" s="275"/>
      <c r="C386" s="361"/>
      <c r="D386" s="334" t="s">
        <v>265</v>
      </c>
      <c r="E386" s="288"/>
      <c r="F386" s="288"/>
      <c r="G386" s="289"/>
      <c r="H386" s="213"/>
      <c r="I386" s="213"/>
      <c r="J386" s="213"/>
      <c r="K386" s="213"/>
      <c r="L386" s="213"/>
      <c r="M386" s="213"/>
      <c r="N386" s="213"/>
      <c r="O386" s="213"/>
      <c r="P386" s="213"/>
      <c r="Q386" s="213"/>
      <c r="R386" s="213"/>
      <c r="S386" s="275"/>
      <c r="T386" s="219"/>
    </row>
    <row r="387" spans="2:21" ht="34.5" customHeight="1">
      <c r="B387" s="275"/>
      <c r="C387" s="287" t="s">
        <v>263</v>
      </c>
      <c r="D387" s="288"/>
      <c r="E387" s="288"/>
      <c r="F387" s="288"/>
      <c r="G387" s="289"/>
      <c r="H387" s="345"/>
      <c r="I387" s="265" t="str">
        <f>'様式第32第8表(指定１)_送電'!H399</f>
        <v/>
      </c>
      <c r="J387" s="265" t="str">
        <f>'様式第32第8表(指定１)_送電'!I399</f>
        <v/>
      </c>
      <c r="K387" s="265" t="str">
        <f>'様式第32第8表(指定１)_送電'!J399</f>
        <v/>
      </c>
      <c r="L387" s="265" t="str">
        <f>'様式第32第8表(指定１)_送電'!K399</f>
        <v/>
      </c>
      <c r="M387" s="265" t="str">
        <f>'様式第32第8表(指定１)_送電'!L399</f>
        <v/>
      </c>
      <c r="N387" s="265" t="str">
        <f>'様式第32第8表(指定１)_送電'!M399</f>
        <v/>
      </c>
      <c r="O387" s="265" t="str">
        <f>'様式第32第8表(指定１)_送電'!N399</f>
        <v/>
      </c>
      <c r="P387" s="265" t="str">
        <f>'様式第32第8表(指定１)_送電'!O399</f>
        <v/>
      </c>
      <c r="Q387" s="265" t="str">
        <f>'様式第32第8表(指定１)_送電'!P399</f>
        <v/>
      </c>
      <c r="R387" s="265" t="str">
        <f>'様式第32第8表(指定１)_送電'!Q399</f>
        <v/>
      </c>
      <c r="S387" s="275"/>
      <c r="T387" s="219"/>
      <c r="U387" s="225" t="s">
        <v>471</v>
      </c>
    </row>
    <row r="388" spans="2:21" ht="34.5" customHeight="1">
      <c r="B388" s="275"/>
      <c r="C388" s="370" t="s">
        <v>364</v>
      </c>
      <c r="D388" s="388"/>
      <c r="E388" s="389"/>
      <c r="F388" s="298" t="s">
        <v>516</v>
      </c>
      <c r="G388" s="299"/>
      <c r="H388" s="216" t="str">
        <f>IF(COUNT(H389:H390)=0,"",SUM(H389:H390))</f>
        <v/>
      </c>
      <c r="I388" s="216" t="str">
        <f>IF(COUNT(I389:I390)=0,"",SUM(I389:I390))</f>
        <v/>
      </c>
      <c r="J388" s="396"/>
      <c r="K388" s="397"/>
      <c r="L388" s="398"/>
      <c r="M388" s="216" t="str">
        <f>IF(COUNT(M389:M390)=0,"",SUM(M389:M390))</f>
        <v/>
      </c>
      <c r="N388" s="396"/>
      <c r="O388" s="397"/>
      <c r="P388" s="397"/>
      <c r="Q388" s="398"/>
      <c r="R388" s="216" t="str">
        <f>IF(COUNT(R389:R390)=0,"",SUM(R389:R390))</f>
        <v/>
      </c>
      <c r="S388" s="275"/>
      <c r="T388" s="219"/>
      <c r="U388" s="225" t="s">
        <v>414</v>
      </c>
    </row>
    <row r="389" spans="2:21" ht="34.5" customHeight="1">
      <c r="B389" s="275"/>
      <c r="C389" s="390"/>
      <c r="D389" s="391"/>
      <c r="E389" s="392"/>
      <c r="F389" s="298"/>
      <c r="G389" s="300" t="s">
        <v>495</v>
      </c>
      <c r="H389" s="303"/>
      <c r="I389" s="303"/>
      <c r="J389" s="399"/>
      <c r="K389" s="400"/>
      <c r="L389" s="401"/>
      <c r="M389" s="303"/>
      <c r="N389" s="399"/>
      <c r="O389" s="400"/>
      <c r="P389" s="400"/>
      <c r="Q389" s="401"/>
      <c r="R389" s="303"/>
      <c r="S389" s="275"/>
      <c r="T389" s="219"/>
    </row>
    <row r="390" spans="2:21" ht="34.5" customHeight="1">
      <c r="B390" s="275"/>
      <c r="C390" s="390"/>
      <c r="D390" s="391"/>
      <c r="E390" s="392"/>
      <c r="F390" s="332"/>
      <c r="G390" s="300" t="s">
        <v>484</v>
      </c>
      <c r="H390" s="303"/>
      <c r="I390" s="303"/>
      <c r="J390" s="399"/>
      <c r="K390" s="400"/>
      <c r="L390" s="401"/>
      <c r="M390" s="303"/>
      <c r="N390" s="399"/>
      <c r="O390" s="400"/>
      <c r="P390" s="400"/>
      <c r="Q390" s="401"/>
      <c r="R390" s="303"/>
      <c r="S390" s="275"/>
      <c r="T390" s="219"/>
    </row>
    <row r="391" spans="2:21" ht="34.5" customHeight="1">
      <c r="B391" s="275"/>
      <c r="C391" s="390"/>
      <c r="D391" s="391"/>
      <c r="E391" s="392"/>
      <c r="F391" s="298" t="s">
        <v>517</v>
      </c>
      <c r="G391" s="299"/>
      <c r="H391" s="216" t="str">
        <f>IF(COUNT(H392:H397)=0,"",SUM(H392:H397))</f>
        <v/>
      </c>
      <c r="I391" s="216" t="str">
        <f>IF(COUNT(I392:I397)=0,"",SUM(I392:I397))</f>
        <v/>
      </c>
      <c r="J391" s="399"/>
      <c r="K391" s="400"/>
      <c r="L391" s="401"/>
      <c r="M391" s="216" t="str">
        <f>IF(COUNT(M392:M397)=0,"",SUM(M392:M397))</f>
        <v/>
      </c>
      <c r="N391" s="399"/>
      <c r="O391" s="400"/>
      <c r="P391" s="400"/>
      <c r="Q391" s="401"/>
      <c r="R391" s="216" t="str">
        <f>IF(COUNT(R392:R397)=0,"",SUM(R392:R397))</f>
        <v/>
      </c>
      <c r="S391" s="275"/>
      <c r="T391" s="219"/>
      <c r="U391" s="225" t="s">
        <v>414</v>
      </c>
    </row>
    <row r="392" spans="2:21" ht="34.5" customHeight="1">
      <c r="B392" s="275"/>
      <c r="C392" s="390"/>
      <c r="D392" s="391"/>
      <c r="E392" s="392"/>
      <c r="F392" s="298"/>
      <c r="G392" s="300" t="s">
        <v>496</v>
      </c>
      <c r="H392" s="303"/>
      <c r="I392" s="303"/>
      <c r="J392" s="399"/>
      <c r="K392" s="400"/>
      <c r="L392" s="401"/>
      <c r="M392" s="303"/>
      <c r="N392" s="399"/>
      <c r="O392" s="400"/>
      <c r="P392" s="400"/>
      <c r="Q392" s="401"/>
      <c r="R392" s="303"/>
      <c r="S392" s="275"/>
      <c r="T392" s="219"/>
    </row>
    <row r="393" spans="2:21" ht="34.5" customHeight="1">
      <c r="B393" s="275"/>
      <c r="C393" s="390"/>
      <c r="D393" s="391"/>
      <c r="E393" s="392"/>
      <c r="F393" s="298"/>
      <c r="G393" s="300" t="s">
        <v>487</v>
      </c>
      <c r="H393" s="303"/>
      <c r="I393" s="303"/>
      <c r="J393" s="399"/>
      <c r="K393" s="400"/>
      <c r="L393" s="401"/>
      <c r="M393" s="303"/>
      <c r="N393" s="399"/>
      <c r="O393" s="400"/>
      <c r="P393" s="400"/>
      <c r="Q393" s="401"/>
      <c r="R393" s="303"/>
      <c r="S393" s="275"/>
      <c r="T393" s="219"/>
    </row>
    <row r="394" spans="2:21" ht="34.5" customHeight="1">
      <c r="B394" s="275"/>
      <c r="C394" s="390"/>
      <c r="D394" s="391"/>
      <c r="E394" s="392"/>
      <c r="F394" s="298"/>
      <c r="G394" s="300" t="s">
        <v>518</v>
      </c>
      <c r="H394" s="303"/>
      <c r="I394" s="303"/>
      <c r="J394" s="399"/>
      <c r="K394" s="400"/>
      <c r="L394" s="401"/>
      <c r="M394" s="303"/>
      <c r="N394" s="399"/>
      <c r="O394" s="400"/>
      <c r="P394" s="400"/>
      <c r="Q394" s="401"/>
      <c r="R394" s="303"/>
      <c r="S394" s="275"/>
      <c r="T394" s="219"/>
    </row>
    <row r="395" spans="2:21" ht="34.5" customHeight="1">
      <c r="B395" s="275"/>
      <c r="C395" s="390"/>
      <c r="D395" s="391"/>
      <c r="E395" s="392"/>
      <c r="F395" s="298"/>
      <c r="G395" s="300" t="s">
        <v>489</v>
      </c>
      <c r="H395" s="303"/>
      <c r="I395" s="303"/>
      <c r="J395" s="399"/>
      <c r="K395" s="400"/>
      <c r="L395" s="401"/>
      <c r="M395" s="303"/>
      <c r="N395" s="399"/>
      <c r="O395" s="400"/>
      <c r="P395" s="400"/>
      <c r="Q395" s="401"/>
      <c r="R395" s="303"/>
      <c r="S395" s="275"/>
      <c r="T395" s="219"/>
    </row>
    <row r="396" spans="2:21" ht="34.5" customHeight="1">
      <c r="B396" s="275"/>
      <c r="C396" s="390"/>
      <c r="D396" s="391"/>
      <c r="E396" s="392"/>
      <c r="F396" s="298"/>
      <c r="G396" s="300" t="s">
        <v>2</v>
      </c>
      <c r="H396" s="303"/>
      <c r="I396" s="303"/>
      <c r="J396" s="399"/>
      <c r="K396" s="400"/>
      <c r="L396" s="401"/>
      <c r="M396" s="303"/>
      <c r="N396" s="399"/>
      <c r="O396" s="400"/>
      <c r="P396" s="400"/>
      <c r="Q396" s="401"/>
      <c r="R396" s="303"/>
      <c r="S396" s="275"/>
      <c r="T396" s="219"/>
    </row>
    <row r="397" spans="2:21" ht="34.5" customHeight="1">
      <c r="B397" s="275"/>
      <c r="C397" s="390"/>
      <c r="D397" s="391"/>
      <c r="E397" s="392"/>
      <c r="F397" s="298"/>
      <c r="G397" s="300" t="s">
        <v>35</v>
      </c>
      <c r="H397" s="303"/>
      <c r="I397" s="303"/>
      <c r="J397" s="399"/>
      <c r="K397" s="400"/>
      <c r="L397" s="401"/>
      <c r="M397" s="303"/>
      <c r="N397" s="399"/>
      <c r="O397" s="400"/>
      <c r="P397" s="400"/>
      <c r="Q397" s="401"/>
      <c r="R397" s="303"/>
      <c r="S397" s="275"/>
      <c r="T397" s="219"/>
    </row>
    <row r="398" spans="2:21" ht="34.5" customHeight="1">
      <c r="B398" s="275"/>
      <c r="C398" s="390"/>
      <c r="D398" s="391"/>
      <c r="E398" s="392"/>
      <c r="F398" s="287" t="s">
        <v>362</v>
      </c>
      <c r="G398" s="333"/>
      <c r="H398" s="303"/>
      <c r="I398" s="303"/>
      <c r="J398" s="399"/>
      <c r="K398" s="400"/>
      <c r="L398" s="401"/>
      <c r="M398" s="303"/>
      <c r="N398" s="399"/>
      <c r="O398" s="400"/>
      <c r="P398" s="400"/>
      <c r="Q398" s="401"/>
      <c r="R398" s="303"/>
      <c r="S398" s="275"/>
      <c r="T398" s="219"/>
    </row>
    <row r="399" spans="2:21" ht="34.5" customHeight="1">
      <c r="B399" s="275"/>
      <c r="C399" s="390"/>
      <c r="D399" s="391"/>
      <c r="E399" s="392"/>
      <c r="F399" s="298" t="s">
        <v>252</v>
      </c>
      <c r="G399" s="299"/>
      <c r="H399" s="216" t="str">
        <f>IF(COUNT(H400:H404)=0,"",SUM(H400:H404))</f>
        <v/>
      </c>
      <c r="I399" s="216" t="str">
        <f>IF(COUNT(I400:I404)=0,"",SUM(I400:I404))</f>
        <v/>
      </c>
      <c r="J399" s="399"/>
      <c r="K399" s="400"/>
      <c r="L399" s="401"/>
      <c r="M399" s="216" t="str">
        <f>IF(COUNT(M400:M404)=0,"",SUM(M400:M404))</f>
        <v/>
      </c>
      <c r="N399" s="399"/>
      <c r="O399" s="400"/>
      <c r="P399" s="400"/>
      <c r="Q399" s="401"/>
      <c r="R399" s="216" t="str">
        <f>IF(COUNT(R400:R404)=0,"",SUM(R400:R404))</f>
        <v/>
      </c>
      <c r="S399" s="275"/>
      <c r="T399" s="219"/>
      <c r="U399" s="225" t="s">
        <v>414</v>
      </c>
    </row>
    <row r="400" spans="2:21" ht="34.5" customHeight="1">
      <c r="B400" s="275"/>
      <c r="C400" s="390"/>
      <c r="D400" s="391"/>
      <c r="E400" s="392"/>
      <c r="F400" s="298"/>
      <c r="G400" s="300" t="s">
        <v>519</v>
      </c>
      <c r="H400" s="303"/>
      <c r="I400" s="303"/>
      <c r="J400" s="399"/>
      <c r="K400" s="400"/>
      <c r="L400" s="401"/>
      <c r="M400" s="303"/>
      <c r="N400" s="399"/>
      <c r="O400" s="400"/>
      <c r="P400" s="400"/>
      <c r="Q400" s="401"/>
      <c r="R400" s="303"/>
      <c r="S400" s="275"/>
      <c r="T400" s="219"/>
    </row>
    <row r="401" spans="2:21" ht="34.5" customHeight="1">
      <c r="B401" s="275"/>
      <c r="C401" s="390"/>
      <c r="D401" s="391"/>
      <c r="E401" s="392"/>
      <c r="F401" s="298"/>
      <c r="G401" s="300" t="s">
        <v>254</v>
      </c>
      <c r="H401" s="303"/>
      <c r="I401" s="303"/>
      <c r="J401" s="399"/>
      <c r="K401" s="400"/>
      <c r="L401" s="401"/>
      <c r="M401" s="303"/>
      <c r="N401" s="399"/>
      <c r="O401" s="400"/>
      <c r="P401" s="400"/>
      <c r="Q401" s="401"/>
      <c r="R401" s="303"/>
      <c r="S401" s="275"/>
      <c r="T401" s="219"/>
    </row>
    <row r="402" spans="2:21" ht="34.5" customHeight="1">
      <c r="B402" s="275"/>
      <c r="C402" s="390"/>
      <c r="D402" s="391"/>
      <c r="E402" s="392"/>
      <c r="F402" s="298"/>
      <c r="G402" s="300" t="s">
        <v>255</v>
      </c>
      <c r="H402" s="303"/>
      <c r="I402" s="303"/>
      <c r="J402" s="399"/>
      <c r="K402" s="400"/>
      <c r="L402" s="401"/>
      <c r="M402" s="303"/>
      <c r="N402" s="399"/>
      <c r="O402" s="400"/>
      <c r="P402" s="400"/>
      <c r="Q402" s="401"/>
      <c r="R402" s="303"/>
      <c r="S402" s="275"/>
      <c r="T402" s="219"/>
    </row>
    <row r="403" spans="2:21" ht="34.5" customHeight="1">
      <c r="B403" s="275"/>
      <c r="C403" s="390"/>
      <c r="D403" s="391"/>
      <c r="E403" s="392"/>
      <c r="F403" s="298"/>
      <c r="G403" s="300" t="s">
        <v>36</v>
      </c>
      <c r="H403" s="303"/>
      <c r="I403" s="303"/>
      <c r="J403" s="399"/>
      <c r="K403" s="400"/>
      <c r="L403" s="401"/>
      <c r="M403" s="303"/>
      <c r="N403" s="399"/>
      <c r="O403" s="400"/>
      <c r="P403" s="400"/>
      <c r="Q403" s="401"/>
      <c r="R403" s="303"/>
      <c r="S403" s="275"/>
      <c r="T403" s="219"/>
    </row>
    <row r="404" spans="2:21" ht="34.5" customHeight="1">
      <c r="B404" s="275"/>
      <c r="C404" s="390"/>
      <c r="D404" s="391"/>
      <c r="E404" s="392"/>
      <c r="F404" s="298"/>
      <c r="G404" s="300" t="s">
        <v>256</v>
      </c>
      <c r="H404" s="303"/>
      <c r="I404" s="303"/>
      <c r="J404" s="399"/>
      <c r="K404" s="400"/>
      <c r="L404" s="401"/>
      <c r="M404" s="303"/>
      <c r="N404" s="399"/>
      <c r="O404" s="400"/>
      <c r="P404" s="400"/>
      <c r="Q404" s="401"/>
      <c r="R404" s="303"/>
      <c r="S404" s="275"/>
      <c r="T404" s="219"/>
    </row>
    <row r="405" spans="2:21" ht="34.5" customHeight="1">
      <c r="B405" s="275"/>
      <c r="C405" s="390"/>
      <c r="D405" s="391"/>
      <c r="E405" s="392"/>
      <c r="F405" s="287" t="s">
        <v>257</v>
      </c>
      <c r="G405" s="291"/>
      <c r="H405" s="303"/>
      <c r="I405" s="303"/>
      <c r="J405" s="399"/>
      <c r="K405" s="400"/>
      <c r="L405" s="401"/>
      <c r="M405" s="303"/>
      <c r="N405" s="399"/>
      <c r="O405" s="400"/>
      <c r="P405" s="400"/>
      <c r="Q405" s="401"/>
      <c r="R405" s="303"/>
      <c r="S405" s="275"/>
      <c r="T405" s="219"/>
    </row>
    <row r="406" spans="2:21" ht="34.5" customHeight="1">
      <c r="B406" s="275"/>
      <c r="C406" s="393"/>
      <c r="D406" s="394"/>
      <c r="E406" s="395"/>
      <c r="F406" s="287" t="s">
        <v>515</v>
      </c>
      <c r="G406" s="291"/>
      <c r="H406" s="216" t="str">
        <f>IF(COUNT(H388,H391,H398,H399,H405)=0,"",SUM(H388,H391,H398,H399,H405))</f>
        <v/>
      </c>
      <c r="I406" s="216" t="str">
        <f>IF(COUNT(I388,I391,I398,I399,I405)=0,"",SUM(I388,I391,I398,I399,I405))</f>
        <v/>
      </c>
      <c r="J406" s="399"/>
      <c r="K406" s="400"/>
      <c r="L406" s="401"/>
      <c r="M406" s="216" t="str">
        <f>IF(COUNT(M388,M391,M398,M399,M405)=0,"",SUM(M388,M391,M398,M399,M405))</f>
        <v/>
      </c>
      <c r="N406" s="399"/>
      <c r="O406" s="400"/>
      <c r="P406" s="400"/>
      <c r="Q406" s="401"/>
      <c r="R406" s="216" t="str">
        <f>IF(COUNT(R388,R391,R398,R399,R405)=0,"",SUM(R388,R391,R398,R399,R405))</f>
        <v/>
      </c>
      <c r="S406" s="275"/>
      <c r="T406" s="219"/>
      <c r="U406" s="225" t="s">
        <v>414</v>
      </c>
    </row>
    <row r="407" spans="2:21" ht="34.5" customHeight="1">
      <c r="B407" s="275"/>
      <c r="C407" s="335" t="s">
        <v>497</v>
      </c>
      <c r="D407" s="336"/>
      <c r="E407" s="336"/>
      <c r="F407" s="336"/>
      <c r="G407" s="337"/>
      <c r="H407" s="258"/>
      <c r="I407" s="258"/>
      <c r="J407" s="402"/>
      <c r="K407" s="403"/>
      <c r="L407" s="404"/>
      <c r="M407" s="259"/>
      <c r="N407" s="402"/>
      <c r="O407" s="403"/>
      <c r="P407" s="403"/>
      <c r="Q407" s="404"/>
      <c r="R407" s="259"/>
      <c r="S407" s="275"/>
      <c r="T407" s="219"/>
    </row>
    <row r="408" spans="2:21" ht="18" customHeight="1">
      <c r="B408" s="275"/>
      <c r="C408" s="302" t="s">
        <v>260</v>
      </c>
      <c r="D408" s="275"/>
      <c r="E408" s="275"/>
      <c r="F408" s="275"/>
      <c r="G408" s="275"/>
      <c r="H408" s="275"/>
      <c r="I408" s="275"/>
      <c r="J408" s="275"/>
      <c r="K408" s="275"/>
      <c r="L408" s="275"/>
      <c r="M408" s="275"/>
      <c r="N408" s="275"/>
      <c r="O408" s="275"/>
      <c r="P408" s="275"/>
      <c r="Q408" s="275"/>
      <c r="R408" s="275"/>
      <c r="S408" s="275"/>
      <c r="T408" s="219"/>
    </row>
    <row r="409" spans="2:21" ht="18" customHeight="1">
      <c r="B409" s="275"/>
      <c r="C409" s="14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275"/>
      <c r="T409" s="219"/>
    </row>
    <row r="410" spans="2:21" ht="18" customHeight="1">
      <c r="B410" s="275"/>
      <c r="C410" s="14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275"/>
      <c r="T410" s="219"/>
    </row>
    <row r="411" spans="2:21" ht="18" customHeight="1">
      <c r="B411" s="275"/>
      <c r="C411" s="14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275"/>
      <c r="T411" s="219"/>
    </row>
    <row r="412" spans="2:21" ht="18" customHeight="1">
      <c r="B412" s="275"/>
      <c r="C412" s="14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275"/>
      <c r="T412" s="219"/>
    </row>
    <row r="413" spans="2:21" ht="18" customHeight="1">
      <c r="B413" s="275"/>
      <c r="C413" s="14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275"/>
      <c r="T413" s="219"/>
    </row>
    <row r="414" spans="2:21" ht="18" customHeight="1">
      <c r="B414" s="275"/>
      <c r="C414" s="14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275"/>
      <c r="T414" s="219"/>
    </row>
    <row r="415" spans="2:21" ht="18" customHeight="1">
      <c r="B415" s="275"/>
      <c r="C415" s="14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275"/>
      <c r="T415" s="219"/>
    </row>
    <row r="416" spans="2:21" ht="18" customHeight="1">
      <c r="B416" s="275"/>
      <c r="C416" s="14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275"/>
      <c r="T416" s="219"/>
    </row>
    <row r="417" spans="2:21" ht="18" customHeight="1">
      <c r="B417" s="275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275"/>
      <c r="T417" s="219"/>
    </row>
    <row r="418" spans="2:21" ht="18" customHeight="1">
      <c r="B418" s="275"/>
      <c r="C418" s="275"/>
      <c r="D418" s="275"/>
      <c r="E418" s="275"/>
      <c r="F418" s="275"/>
      <c r="G418" s="275"/>
      <c r="H418" s="275"/>
      <c r="I418" s="275"/>
      <c r="J418" s="275"/>
      <c r="K418" s="275"/>
      <c r="L418" s="275"/>
      <c r="M418" s="275"/>
      <c r="N418" s="275"/>
      <c r="O418" s="275"/>
      <c r="P418" s="275"/>
      <c r="Q418" s="275"/>
      <c r="R418" s="275"/>
      <c r="S418" s="275"/>
      <c r="T418" s="219"/>
    </row>
    <row r="419" spans="2:21" ht="27.75" customHeight="1">
      <c r="B419" s="275"/>
      <c r="C419" s="275" t="s">
        <v>25</v>
      </c>
      <c r="D419" s="275"/>
      <c r="E419" s="275"/>
      <c r="F419" s="275"/>
      <c r="G419" s="275"/>
      <c r="H419" s="275"/>
      <c r="I419" s="275"/>
      <c r="J419" s="275"/>
      <c r="K419" s="275"/>
      <c r="L419" s="275"/>
      <c r="M419" s="275"/>
      <c r="N419" s="275"/>
      <c r="O419" s="275"/>
      <c r="P419" s="275"/>
      <c r="Q419" s="275"/>
      <c r="R419" s="275"/>
      <c r="S419" s="275"/>
      <c r="T419" s="219"/>
    </row>
    <row r="420" spans="2:21" ht="27.75" customHeight="1">
      <c r="B420" s="275"/>
      <c r="C420" s="275" t="s">
        <v>70</v>
      </c>
      <c r="D420" s="275"/>
      <c r="E420" s="275"/>
      <c r="F420" s="275"/>
      <c r="G420" s="275"/>
      <c r="H420" s="275"/>
      <c r="I420" s="275"/>
      <c r="J420" s="275"/>
      <c r="K420" s="275"/>
      <c r="L420" s="275"/>
      <c r="M420" s="275"/>
      <c r="N420" s="275"/>
      <c r="O420" s="275"/>
      <c r="P420" s="275"/>
      <c r="Q420" s="275"/>
      <c r="R420" s="275"/>
      <c r="S420" s="275"/>
      <c r="T420" s="219"/>
    </row>
    <row r="421" spans="2:21" ht="27.75" customHeight="1">
      <c r="B421" s="275"/>
      <c r="C421" s="278" t="s">
        <v>65</v>
      </c>
      <c r="D421" s="279"/>
      <c r="E421" s="279"/>
      <c r="F421" s="279"/>
      <c r="G421" s="279"/>
      <c r="H421" s="279"/>
      <c r="I421" s="279"/>
      <c r="J421" s="279"/>
      <c r="K421" s="279"/>
      <c r="L421" s="275"/>
      <c r="M421" s="275"/>
      <c r="N421" s="275"/>
      <c r="O421" s="275"/>
      <c r="P421" s="275"/>
      <c r="Q421" s="275"/>
      <c r="R421" s="275"/>
      <c r="S421" s="275"/>
      <c r="T421" s="219"/>
    </row>
    <row r="422" spans="2:21" ht="27.75" customHeight="1">
      <c r="B422" s="275"/>
      <c r="C422" s="280" t="s">
        <v>28</v>
      </c>
      <c r="D422" s="275"/>
      <c r="E422" s="275"/>
      <c r="F422" s="328" t="s">
        <v>75</v>
      </c>
      <c r="G422" s="275"/>
      <c r="H422" s="275"/>
      <c r="I422" s="275"/>
      <c r="J422" s="275"/>
      <c r="K422" s="275"/>
      <c r="L422" s="275"/>
      <c r="M422" s="275"/>
      <c r="N422" s="275"/>
      <c r="O422" s="275"/>
      <c r="P422" s="275"/>
      <c r="Q422" s="275"/>
      <c r="R422" s="282" t="s">
        <v>209</v>
      </c>
      <c r="S422" s="275"/>
      <c r="T422" s="219"/>
    </row>
    <row r="423" spans="2:21" ht="27.75" customHeight="1">
      <c r="B423" s="275"/>
      <c r="C423" s="348" t="s">
        <v>472</v>
      </c>
      <c r="D423" s="349"/>
      <c r="E423" s="349"/>
      <c r="F423" s="349"/>
      <c r="G423" s="350"/>
      <c r="H423" s="283">
        <f>$H$7</f>
        <v>42005</v>
      </c>
      <c r="I423" s="283">
        <f>$I$7</f>
        <v>42370</v>
      </c>
      <c r="J423" s="283">
        <f>$J$7</f>
        <v>42736</v>
      </c>
      <c r="K423" s="283">
        <f>$K$7</f>
        <v>43101</v>
      </c>
      <c r="L423" s="283">
        <f>$L$7</f>
        <v>43466</v>
      </c>
      <c r="M423" s="283">
        <f>$M$7</f>
        <v>43831</v>
      </c>
      <c r="N423" s="283">
        <f>$N$7</f>
        <v>44197</v>
      </c>
      <c r="O423" s="283">
        <f>$O$7</f>
        <v>44562</v>
      </c>
      <c r="P423" s="283">
        <f>$P$7</f>
        <v>44927</v>
      </c>
      <c r="Q423" s="283">
        <f>$Q$7</f>
        <v>45292</v>
      </c>
      <c r="R423" s="283">
        <f>$R$7</f>
        <v>45658</v>
      </c>
      <c r="S423" s="275"/>
      <c r="T423" s="219"/>
    </row>
    <row r="424" spans="2:21" ht="27.75" customHeight="1">
      <c r="B424" s="275"/>
      <c r="C424" s="351"/>
      <c r="D424" s="352"/>
      <c r="E424" s="352"/>
      <c r="F424" s="352"/>
      <c r="G424" s="353"/>
      <c r="H424" s="285" t="s">
        <v>30</v>
      </c>
      <c r="I424" s="285"/>
      <c r="J424" s="285"/>
      <c r="K424" s="285"/>
      <c r="L424" s="285"/>
      <c r="M424" s="285"/>
      <c r="N424" s="285"/>
      <c r="O424" s="285"/>
      <c r="P424" s="285"/>
      <c r="Q424" s="285"/>
      <c r="R424" s="285"/>
      <c r="S424" s="275"/>
      <c r="T424" s="219"/>
    </row>
    <row r="425" spans="2:21" ht="34.5" customHeight="1">
      <c r="B425" s="275"/>
      <c r="C425" s="360" t="s">
        <v>4</v>
      </c>
      <c r="D425" s="367" t="s">
        <v>31</v>
      </c>
      <c r="E425" s="287" t="s">
        <v>228</v>
      </c>
      <c r="F425" s="288"/>
      <c r="G425" s="289"/>
      <c r="H425" s="303"/>
      <c r="I425" s="213" t="str">
        <f>IF(COUNT(様式32第4表!V306)=0,"",様式32第4表!V306)</f>
        <v/>
      </c>
      <c r="J425" s="303"/>
      <c r="K425" s="303"/>
      <c r="L425" s="303"/>
      <c r="M425" s="303"/>
      <c r="N425" s="303"/>
      <c r="O425" s="303"/>
      <c r="P425" s="303"/>
      <c r="Q425" s="303"/>
      <c r="R425" s="303"/>
      <c r="S425" s="275"/>
      <c r="T425" s="219"/>
      <c r="U425" s="225" t="s">
        <v>558</v>
      </c>
    </row>
    <row r="426" spans="2:21" ht="34.5" customHeight="1">
      <c r="B426" s="275"/>
      <c r="C426" s="361"/>
      <c r="D426" s="368"/>
      <c r="E426" s="287" t="s">
        <v>522</v>
      </c>
      <c r="F426" s="288"/>
      <c r="G426" s="289"/>
      <c r="H426" s="303"/>
      <c r="I426" s="213" t="str">
        <f>IF(COUNT(様式32第4表!V308)=0,"",様式32第4表!V308)</f>
        <v/>
      </c>
      <c r="J426" s="303"/>
      <c r="K426" s="303"/>
      <c r="L426" s="303"/>
      <c r="M426" s="303"/>
      <c r="N426" s="303"/>
      <c r="O426" s="303"/>
      <c r="P426" s="303"/>
      <c r="Q426" s="303"/>
      <c r="R426" s="303"/>
      <c r="S426" s="275"/>
      <c r="T426" s="219"/>
      <c r="U426" s="225" t="s">
        <v>558</v>
      </c>
    </row>
    <row r="427" spans="2:21" ht="34.5" customHeight="1">
      <c r="B427" s="275"/>
      <c r="C427" s="361"/>
      <c r="D427" s="368"/>
      <c r="E427" s="287" t="s">
        <v>520</v>
      </c>
      <c r="F427" s="288"/>
      <c r="G427" s="289"/>
      <c r="H427" s="303"/>
      <c r="I427" s="213" t="str">
        <f>IF(COUNT(様式32第4表!V310)=0,"",様式32第4表!V310)</f>
        <v/>
      </c>
      <c r="J427" s="303"/>
      <c r="K427" s="303"/>
      <c r="L427" s="303"/>
      <c r="M427" s="303"/>
      <c r="N427" s="303"/>
      <c r="O427" s="303"/>
      <c r="P427" s="303"/>
      <c r="Q427" s="303"/>
      <c r="R427" s="303"/>
      <c r="S427" s="275"/>
      <c r="T427" s="219"/>
      <c r="U427" s="225" t="s">
        <v>558</v>
      </c>
    </row>
    <row r="428" spans="2:21" ht="34.5" customHeight="1">
      <c r="B428" s="275"/>
      <c r="C428" s="361"/>
      <c r="D428" s="368"/>
      <c r="E428" s="287" t="s">
        <v>225</v>
      </c>
      <c r="F428" s="288"/>
      <c r="G428" s="289"/>
      <c r="H428" s="303"/>
      <c r="I428" s="213" t="str">
        <f>IF(COUNT(様式32第4表!V312)=0,"",様式32第4表!V312)</f>
        <v/>
      </c>
      <c r="J428" s="303"/>
      <c r="K428" s="303"/>
      <c r="L428" s="303"/>
      <c r="M428" s="303"/>
      <c r="N428" s="303"/>
      <c r="O428" s="303"/>
      <c r="P428" s="303"/>
      <c r="Q428" s="303"/>
      <c r="R428" s="303"/>
      <c r="S428" s="275"/>
      <c r="T428" s="219"/>
      <c r="U428" s="225" t="s">
        <v>558</v>
      </c>
    </row>
    <row r="429" spans="2:21" ht="34.5" customHeight="1">
      <c r="B429" s="275"/>
      <c r="C429" s="361"/>
      <c r="D429" s="369"/>
      <c r="E429" s="287" t="s">
        <v>229</v>
      </c>
      <c r="F429" s="288"/>
      <c r="G429" s="289"/>
      <c r="H429" s="213" t="str">
        <f>IF(COUNT(H425:H428)=0,"",SUM(H425:H428))</f>
        <v/>
      </c>
      <c r="I429" s="213" t="str">
        <f t="shared" ref="I429:R429" si="29">IF(COUNT(I425:I428)=0,"",SUM(I425:I428))</f>
        <v/>
      </c>
      <c r="J429" s="213" t="str">
        <f t="shared" si="29"/>
        <v/>
      </c>
      <c r="K429" s="213" t="str">
        <f t="shared" si="29"/>
        <v/>
      </c>
      <c r="L429" s="213" t="str">
        <f t="shared" si="29"/>
        <v/>
      </c>
      <c r="M429" s="213" t="str">
        <f t="shared" si="29"/>
        <v/>
      </c>
      <c r="N429" s="213" t="str">
        <f t="shared" si="29"/>
        <v/>
      </c>
      <c r="O429" s="213" t="str">
        <f t="shared" si="29"/>
        <v/>
      </c>
      <c r="P429" s="213" t="str">
        <f t="shared" si="29"/>
        <v/>
      </c>
      <c r="Q429" s="213" t="str">
        <f t="shared" si="29"/>
        <v/>
      </c>
      <c r="R429" s="213" t="str">
        <f t="shared" si="29"/>
        <v/>
      </c>
      <c r="S429" s="275"/>
      <c r="T429" s="219"/>
      <c r="U429" s="225" t="s">
        <v>414</v>
      </c>
    </row>
    <row r="430" spans="2:21" ht="34.5" customHeight="1">
      <c r="B430" s="275"/>
      <c r="C430" s="361"/>
      <c r="D430" s="360" t="s">
        <v>1</v>
      </c>
      <c r="E430" s="287" t="s">
        <v>230</v>
      </c>
      <c r="F430" s="290"/>
      <c r="G430" s="291"/>
      <c r="H430" s="303"/>
      <c r="I430" s="213" t="str">
        <f>'様式第32第8表(指定１)_受電'!H424</f>
        <v/>
      </c>
      <c r="J430" s="213" t="str">
        <f>'様式第32第8表(指定１)_受電'!I424</f>
        <v/>
      </c>
      <c r="K430" s="213" t="str">
        <f>'様式第32第8表(指定１)_受電'!J424</f>
        <v/>
      </c>
      <c r="L430" s="213" t="str">
        <f>'様式第32第8表(指定１)_受電'!K424</f>
        <v/>
      </c>
      <c r="M430" s="213" t="str">
        <f>'様式第32第8表(指定１)_受電'!L424</f>
        <v/>
      </c>
      <c r="N430" s="213" t="str">
        <f>'様式第32第8表(指定１)_受電'!M424</f>
        <v/>
      </c>
      <c r="O430" s="213" t="str">
        <f>'様式第32第8表(指定１)_受電'!N424</f>
        <v/>
      </c>
      <c r="P430" s="213" t="str">
        <f>'様式第32第8表(指定１)_受電'!O424</f>
        <v/>
      </c>
      <c r="Q430" s="213" t="str">
        <f>'様式第32第8表(指定１)_受電'!P424</f>
        <v/>
      </c>
      <c r="R430" s="213" t="str">
        <f>'様式第32第8表(指定１)_受電'!Q424</f>
        <v/>
      </c>
      <c r="S430" s="275"/>
      <c r="T430" s="219"/>
      <c r="U430" s="225" t="s">
        <v>471</v>
      </c>
    </row>
    <row r="431" spans="2:21" ht="34.5" customHeight="1">
      <c r="B431" s="275"/>
      <c r="C431" s="361"/>
      <c r="D431" s="361"/>
      <c r="E431" s="287" t="s">
        <v>232</v>
      </c>
      <c r="F431" s="290"/>
      <c r="G431" s="291"/>
      <c r="H431" s="303"/>
      <c r="I431" s="213" t="str">
        <f>'様式第32第8表(指定１)_受電'!H432</f>
        <v/>
      </c>
      <c r="J431" s="213" t="str">
        <f>'様式第32第8表(指定１)_受電'!I432</f>
        <v/>
      </c>
      <c r="K431" s="213" t="str">
        <f>'様式第32第8表(指定１)_受電'!J432</f>
        <v/>
      </c>
      <c r="L431" s="213" t="str">
        <f>'様式第32第8表(指定１)_受電'!K432</f>
        <v/>
      </c>
      <c r="M431" s="213" t="str">
        <f>'様式第32第8表(指定１)_受電'!L432</f>
        <v/>
      </c>
      <c r="N431" s="213" t="str">
        <f>'様式第32第8表(指定１)_受電'!M432</f>
        <v/>
      </c>
      <c r="O431" s="213" t="str">
        <f>'様式第32第8表(指定１)_受電'!N432</f>
        <v/>
      </c>
      <c r="P431" s="213" t="str">
        <f>'様式第32第8表(指定１)_受電'!O432</f>
        <v/>
      </c>
      <c r="Q431" s="213" t="str">
        <f>'様式第32第8表(指定１)_受電'!P432</f>
        <v/>
      </c>
      <c r="R431" s="213" t="str">
        <f>'様式第32第8表(指定１)_受電'!Q432</f>
        <v/>
      </c>
      <c r="S431" s="275"/>
      <c r="T431" s="219"/>
      <c r="U431" s="225" t="s">
        <v>471</v>
      </c>
    </row>
    <row r="432" spans="2:21" ht="34.5" customHeight="1">
      <c r="B432" s="275"/>
      <c r="C432" s="361"/>
      <c r="D432" s="361"/>
      <c r="E432" s="287" t="s">
        <v>231</v>
      </c>
      <c r="F432" s="290"/>
      <c r="G432" s="291"/>
      <c r="H432" s="303"/>
      <c r="I432" s="213" t="str">
        <f>'様式第32第8表(指定１)_受電'!H440</f>
        <v/>
      </c>
      <c r="J432" s="213" t="str">
        <f>'様式第32第8表(指定１)_受電'!I440</f>
        <v/>
      </c>
      <c r="K432" s="213" t="str">
        <f>'様式第32第8表(指定１)_受電'!J440</f>
        <v/>
      </c>
      <c r="L432" s="213" t="str">
        <f>'様式第32第8表(指定１)_受電'!K440</f>
        <v/>
      </c>
      <c r="M432" s="213" t="str">
        <f>'様式第32第8表(指定１)_受電'!L440</f>
        <v/>
      </c>
      <c r="N432" s="213" t="str">
        <f>'様式第32第8表(指定１)_受電'!M440</f>
        <v/>
      </c>
      <c r="O432" s="213" t="str">
        <f>'様式第32第8表(指定１)_受電'!N440</f>
        <v/>
      </c>
      <c r="P432" s="213" t="str">
        <f>'様式第32第8表(指定１)_受電'!O440</f>
        <v/>
      </c>
      <c r="Q432" s="213" t="str">
        <f>'様式第32第8表(指定１)_受電'!P440</f>
        <v/>
      </c>
      <c r="R432" s="213" t="str">
        <f>'様式第32第8表(指定１)_受電'!Q440</f>
        <v/>
      </c>
      <c r="S432" s="275"/>
      <c r="T432" s="219"/>
      <c r="U432" s="225" t="s">
        <v>471</v>
      </c>
    </row>
    <row r="433" spans="2:21" ht="34.5" customHeight="1">
      <c r="B433" s="275"/>
      <c r="C433" s="361"/>
      <c r="D433" s="361"/>
      <c r="E433" s="363" t="s">
        <v>233</v>
      </c>
      <c r="F433" s="364"/>
      <c r="G433" s="291" t="s">
        <v>274</v>
      </c>
      <c r="H433" s="303"/>
      <c r="I433" s="213"/>
      <c r="J433" s="213"/>
      <c r="K433" s="213"/>
      <c r="L433" s="213"/>
      <c r="M433" s="213"/>
      <c r="N433" s="213"/>
      <c r="O433" s="213"/>
      <c r="P433" s="213"/>
      <c r="Q433" s="213"/>
      <c r="R433" s="213"/>
      <c r="S433" s="275"/>
      <c r="T433" s="219"/>
    </row>
    <row r="434" spans="2:21" ht="34.5" customHeight="1">
      <c r="B434" s="275"/>
      <c r="C434" s="361"/>
      <c r="D434" s="362"/>
      <c r="E434" s="365"/>
      <c r="F434" s="366"/>
      <c r="G434" s="291" t="s">
        <v>233</v>
      </c>
      <c r="H434" s="303"/>
      <c r="I434" s="213" t="str">
        <f>'様式第32第8表(指定１)_受電'!H448</f>
        <v/>
      </c>
      <c r="J434" s="213" t="str">
        <f>'様式第32第8表(指定１)_受電'!I448</f>
        <v/>
      </c>
      <c r="K434" s="213" t="str">
        <f>'様式第32第8表(指定１)_受電'!J448</f>
        <v/>
      </c>
      <c r="L434" s="213" t="str">
        <f>'様式第32第8表(指定１)_受電'!K448</f>
        <v/>
      </c>
      <c r="M434" s="213" t="str">
        <f>'様式第32第8表(指定１)_受電'!L448</f>
        <v/>
      </c>
      <c r="N434" s="213" t="str">
        <f>'様式第32第8表(指定１)_受電'!M448</f>
        <v/>
      </c>
      <c r="O434" s="213" t="str">
        <f>'様式第32第8表(指定１)_受電'!N448</f>
        <v/>
      </c>
      <c r="P434" s="213" t="str">
        <f>'様式第32第8表(指定１)_受電'!O448</f>
        <v/>
      </c>
      <c r="Q434" s="213" t="str">
        <f>'様式第32第8表(指定１)_受電'!P448</f>
        <v/>
      </c>
      <c r="R434" s="213" t="str">
        <f>'様式第32第8表(指定１)_受電'!Q448</f>
        <v/>
      </c>
      <c r="S434" s="275"/>
      <c r="T434" s="219"/>
      <c r="U434" s="225" t="s">
        <v>471</v>
      </c>
    </row>
    <row r="435" spans="2:21" ht="34.5" customHeight="1">
      <c r="B435" s="275"/>
      <c r="C435" s="361"/>
      <c r="D435" s="287" t="s">
        <v>521</v>
      </c>
      <c r="E435" s="290"/>
      <c r="F435" s="290"/>
      <c r="G435" s="291"/>
      <c r="H435" s="213"/>
      <c r="I435" s="213"/>
      <c r="J435" s="213"/>
      <c r="K435" s="213"/>
      <c r="L435" s="213"/>
      <c r="M435" s="213"/>
      <c r="N435" s="213"/>
      <c r="O435" s="213"/>
      <c r="P435" s="213"/>
      <c r="Q435" s="213"/>
      <c r="R435" s="213"/>
      <c r="S435" s="275"/>
      <c r="T435" s="219"/>
    </row>
    <row r="436" spans="2:21" ht="34.5" customHeight="1">
      <c r="B436" s="275"/>
      <c r="C436" s="361"/>
      <c r="D436" s="287" t="s">
        <v>264</v>
      </c>
      <c r="E436" s="288"/>
      <c r="F436" s="288"/>
      <c r="G436" s="289"/>
      <c r="H436" s="303"/>
      <c r="I436" s="213" t="str">
        <f>IF(COUNT(様式32第4表!V321)=0,"",様式32第4表!V321)</f>
        <v/>
      </c>
      <c r="J436" s="303"/>
      <c r="K436" s="303"/>
      <c r="L436" s="303"/>
      <c r="M436" s="303"/>
      <c r="N436" s="303"/>
      <c r="O436" s="303"/>
      <c r="P436" s="303"/>
      <c r="Q436" s="303"/>
      <c r="R436" s="303"/>
      <c r="S436" s="275"/>
      <c r="T436" s="219"/>
      <c r="U436" s="225" t="s">
        <v>558</v>
      </c>
    </row>
    <row r="437" spans="2:21" ht="34.5" customHeight="1">
      <c r="B437" s="275"/>
      <c r="C437" s="361"/>
      <c r="D437" s="287" t="s">
        <v>229</v>
      </c>
      <c r="E437" s="288"/>
      <c r="F437" s="288"/>
      <c r="G437" s="288"/>
      <c r="H437" s="262" t="str">
        <f>IF(COUNT(H429:H436)=0,"",SUM(H429:H436))</f>
        <v/>
      </c>
      <c r="I437" s="262" t="str">
        <f t="shared" ref="I437:R437" si="30">IF(COUNT(I429:I436)=0,"",SUM(I429:I436))</f>
        <v/>
      </c>
      <c r="J437" s="262" t="str">
        <f t="shared" si="30"/>
        <v/>
      </c>
      <c r="K437" s="262" t="str">
        <f t="shared" si="30"/>
        <v/>
      </c>
      <c r="L437" s="262" t="str">
        <f t="shared" si="30"/>
        <v/>
      </c>
      <c r="M437" s="262" t="str">
        <f t="shared" si="30"/>
        <v/>
      </c>
      <c r="N437" s="262" t="str">
        <f t="shared" si="30"/>
        <v/>
      </c>
      <c r="O437" s="262" t="str">
        <f t="shared" si="30"/>
        <v/>
      </c>
      <c r="P437" s="262" t="str">
        <f t="shared" si="30"/>
        <v/>
      </c>
      <c r="Q437" s="262" t="str">
        <f t="shared" si="30"/>
        <v/>
      </c>
      <c r="R437" s="262" t="str">
        <f t="shared" si="30"/>
        <v/>
      </c>
      <c r="S437" s="275"/>
      <c r="T437" s="219"/>
      <c r="U437" s="225" t="s">
        <v>414</v>
      </c>
    </row>
    <row r="438" spans="2:21" ht="34.5" customHeight="1">
      <c r="B438" s="275"/>
      <c r="C438" s="361"/>
      <c r="D438" s="334" t="s">
        <v>265</v>
      </c>
      <c r="E438" s="288"/>
      <c r="F438" s="288"/>
      <c r="G438" s="289"/>
      <c r="H438" s="213"/>
      <c r="I438" s="213"/>
      <c r="J438" s="213"/>
      <c r="K438" s="213"/>
      <c r="L438" s="213"/>
      <c r="M438" s="213"/>
      <c r="N438" s="213"/>
      <c r="O438" s="213"/>
      <c r="P438" s="213"/>
      <c r="Q438" s="213"/>
      <c r="R438" s="213"/>
      <c r="S438" s="275"/>
      <c r="T438" s="219"/>
    </row>
    <row r="439" spans="2:21" ht="34.5" customHeight="1">
      <c r="B439" s="275"/>
      <c r="C439" s="287" t="s">
        <v>263</v>
      </c>
      <c r="D439" s="288"/>
      <c r="E439" s="288"/>
      <c r="F439" s="288"/>
      <c r="G439" s="289"/>
      <c r="H439" s="345"/>
      <c r="I439" s="265" t="str">
        <f>'様式第32第8表(指定１)_送電'!H450</f>
        <v/>
      </c>
      <c r="J439" s="265" t="str">
        <f>'様式第32第8表(指定１)_送電'!I450</f>
        <v/>
      </c>
      <c r="K439" s="265" t="str">
        <f>'様式第32第8表(指定１)_送電'!J450</f>
        <v/>
      </c>
      <c r="L439" s="265" t="str">
        <f>'様式第32第8表(指定１)_送電'!K450</f>
        <v/>
      </c>
      <c r="M439" s="265" t="str">
        <f>'様式第32第8表(指定１)_送電'!L450</f>
        <v/>
      </c>
      <c r="N439" s="265" t="str">
        <f>'様式第32第8表(指定１)_送電'!M450</f>
        <v/>
      </c>
      <c r="O439" s="265" t="str">
        <f>'様式第32第8表(指定１)_送電'!N450</f>
        <v/>
      </c>
      <c r="P439" s="265" t="str">
        <f>'様式第32第8表(指定１)_送電'!O450</f>
        <v/>
      </c>
      <c r="Q439" s="265" t="str">
        <f>'様式第32第8表(指定１)_送電'!P450</f>
        <v/>
      </c>
      <c r="R439" s="265" t="str">
        <f>'様式第32第8表(指定１)_送電'!Q450</f>
        <v/>
      </c>
      <c r="S439" s="275"/>
      <c r="T439" s="219"/>
      <c r="U439" s="225" t="s">
        <v>471</v>
      </c>
    </row>
    <row r="440" spans="2:21" ht="34.5" customHeight="1">
      <c r="B440" s="275"/>
      <c r="C440" s="370" t="s">
        <v>364</v>
      </c>
      <c r="D440" s="388"/>
      <c r="E440" s="389"/>
      <c r="F440" s="298" t="s">
        <v>516</v>
      </c>
      <c r="G440" s="299"/>
      <c r="H440" s="216" t="str">
        <f>IF(COUNT(H441:H442)=0,"",SUM(H441:H442))</f>
        <v/>
      </c>
      <c r="I440" s="216" t="str">
        <f>IF(COUNT(I441:I442)=0,"",SUM(I441:I442))</f>
        <v/>
      </c>
      <c r="J440" s="396"/>
      <c r="K440" s="397"/>
      <c r="L440" s="398"/>
      <c r="M440" s="216" t="str">
        <f>IF(COUNT(M441:M442)=0,"",SUM(M441:M442))</f>
        <v/>
      </c>
      <c r="N440" s="396"/>
      <c r="O440" s="397"/>
      <c r="P440" s="397"/>
      <c r="Q440" s="398"/>
      <c r="R440" s="216" t="str">
        <f>IF(COUNT(R441:R442)=0,"",SUM(R441:R442))</f>
        <v/>
      </c>
      <c r="S440" s="275"/>
      <c r="T440" s="219"/>
      <c r="U440" s="225" t="s">
        <v>414</v>
      </c>
    </row>
    <row r="441" spans="2:21" ht="34.5" customHeight="1">
      <c r="B441" s="275"/>
      <c r="C441" s="390"/>
      <c r="D441" s="391"/>
      <c r="E441" s="392"/>
      <c r="F441" s="298"/>
      <c r="G441" s="300" t="s">
        <v>495</v>
      </c>
      <c r="H441" s="303"/>
      <c r="I441" s="303"/>
      <c r="J441" s="399"/>
      <c r="K441" s="400"/>
      <c r="L441" s="401"/>
      <c r="M441" s="303"/>
      <c r="N441" s="399"/>
      <c r="O441" s="400"/>
      <c r="P441" s="400"/>
      <c r="Q441" s="401"/>
      <c r="R441" s="303"/>
      <c r="S441" s="275"/>
      <c r="T441" s="219"/>
    </row>
    <row r="442" spans="2:21" ht="34.5" customHeight="1">
      <c r="B442" s="275"/>
      <c r="C442" s="390"/>
      <c r="D442" s="391"/>
      <c r="E442" s="392"/>
      <c r="F442" s="332"/>
      <c r="G442" s="300" t="s">
        <v>484</v>
      </c>
      <c r="H442" s="303"/>
      <c r="I442" s="303"/>
      <c r="J442" s="399"/>
      <c r="K442" s="400"/>
      <c r="L442" s="401"/>
      <c r="M442" s="303"/>
      <c r="N442" s="399"/>
      <c r="O442" s="400"/>
      <c r="P442" s="400"/>
      <c r="Q442" s="401"/>
      <c r="R442" s="303"/>
      <c r="S442" s="275"/>
      <c r="T442" s="219"/>
    </row>
    <row r="443" spans="2:21" ht="34.5" customHeight="1">
      <c r="B443" s="275"/>
      <c r="C443" s="390"/>
      <c r="D443" s="391"/>
      <c r="E443" s="392"/>
      <c r="F443" s="298" t="s">
        <v>517</v>
      </c>
      <c r="G443" s="299"/>
      <c r="H443" s="216" t="str">
        <f>IF(COUNT(H444:H449)=0,"",SUM(H444:H449))</f>
        <v/>
      </c>
      <c r="I443" s="216" t="str">
        <f>IF(COUNT(I444:I449)=0,"",SUM(I444:I449))</f>
        <v/>
      </c>
      <c r="J443" s="399"/>
      <c r="K443" s="400"/>
      <c r="L443" s="401"/>
      <c r="M443" s="216" t="str">
        <f>IF(COUNT(M444:M449)=0,"",SUM(M444:M449))</f>
        <v/>
      </c>
      <c r="N443" s="399"/>
      <c r="O443" s="400"/>
      <c r="P443" s="400"/>
      <c r="Q443" s="401"/>
      <c r="R443" s="216" t="str">
        <f>IF(COUNT(R444:R449)=0,"",SUM(R444:R449))</f>
        <v/>
      </c>
      <c r="S443" s="275"/>
      <c r="T443" s="219"/>
      <c r="U443" s="225" t="s">
        <v>414</v>
      </c>
    </row>
    <row r="444" spans="2:21" ht="34.5" customHeight="1">
      <c r="B444" s="275"/>
      <c r="C444" s="390"/>
      <c r="D444" s="391"/>
      <c r="E444" s="392"/>
      <c r="F444" s="298"/>
      <c r="G444" s="300" t="s">
        <v>496</v>
      </c>
      <c r="H444" s="303"/>
      <c r="I444" s="303"/>
      <c r="J444" s="399"/>
      <c r="K444" s="400"/>
      <c r="L444" s="401"/>
      <c r="M444" s="303"/>
      <c r="N444" s="399"/>
      <c r="O444" s="400"/>
      <c r="P444" s="400"/>
      <c r="Q444" s="401"/>
      <c r="R444" s="303"/>
      <c r="S444" s="275"/>
      <c r="T444" s="219"/>
    </row>
    <row r="445" spans="2:21" ht="34.5" customHeight="1">
      <c r="B445" s="275"/>
      <c r="C445" s="390"/>
      <c r="D445" s="391"/>
      <c r="E445" s="392"/>
      <c r="F445" s="298"/>
      <c r="G445" s="300" t="s">
        <v>487</v>
      </c>
      <c r="H445" s="303"/>
      <c r="I445" s="303"/>
      <c r="J445" s="399"/>
      <c r="K445" s="400"/>
      <c r="L445" s="401"/>
      <c r="M445" s="303"/>
      <c r="N445" s="399"/>
      <c r="O445" s="400"/>
      <c r="P445" s="400"/>
      <c r="Q445" s="401"/>
      <c r="R445" s="303"/>
      <c r="S445" s="275"/>
      <c r="T445" s="219"/>
    </row>
    <row r="446" spans="2:21" ht="34.5" customHeight="1">
      <c r="B446" s="275"/>
      <c r="C446" s="390"/>
      <c r="D446" s="391"/>
      <c r="E446" s="392"/>
      <c r="F446" s="298"/>
      <c r="G446" s="300" t="s">
        <v>518</v>
      </c>
      <c r="H446" s="303"/>
      <c r="I446" s="303"/>
      <c r="J446" s="399"/>
      <c r="K446" s="400"/>
      <c r="L446" s="401"/>
      <c r="M446" s="303"/>
      <c r="N446" s="399"/>
      <c r="O446" s="400"/>
      <c r="P446" s="400"/>
      <c r="Q446" s="401"/>
      <c r="R446" s="303"/>
      <c r="S446" s="275"/>
      <c r="T446" s="219"/>
    </row>
    <row r="447" spans="2:21" ht="34.5" customHeight="1">
      <c r="B447" s="275"/>
      <c r="C447" s="390"/>
      <c r="D447" s="391"/>
      <c r="E447" s="392"/>
      <c r="F447" s="298"/>
      <c r="G447" s="300" t="s">
        <v>489</v>
      </c>
      <c r="H447" s="303"/>
      <c r="I447" s="303"/>
      <c r="J447" s="399"/>
      <c r="K447" s="400"/>
      <c r="L447" s="401"/>
      <c r="M447" s="303"/>
      <c r="N447" s="399"/>
      <c r="O447" s="400"/>
      <c r="P447" s="400"/>
      <c r="Q447" s="401"/>
      <c r="R447" s="303"/>
      <c r="S447" s="275"/>
      <c r="T447" s="219"/>
    </row>
    <row r="448" spans="2:21" ht="34.5" customHeight="1">
      <c r="B448" s="275"/>
      <c r="C448" s="390"/>
      <c r="D448" s="391"/>
      <c r="E448" s="392"/>
      <c r="F448" s="298"/>
      <c r="G448" s="300" t="s">
        <v>2</v>
      </c>
      <c r="H448" s="303"/>
      <c r="I448" s="303"/>
      <c r="J448" s="399"/>
      <c r="K448" s="400"/>
      <c r="L448" s="401"/>
      <c r="M448" s="303"/>
      <c r="N448" s="399"/>
      <c r="O448" s="400"/>
      <c r="P448" s="400"/>
      <c r="Q448" s="401"/>
      <c r="R448" s="303"/>
      <c r="S448" s="275"/>
      <c r="T448" s="219"/>
    </row>
    <row r="449" spans="2:21" ht="34.5" customHeight="1">
      <c r="B449" s="275"/>
      <c r="C449" s="390"/>
      <c r="D449" s="391"/>
      <c r="E449" s="392"/>
      <c r="F449" s="298"/>
      <c r="G449" s="300" t="s">
        <v>35</v>
      </c>
      <c r="H449" s="303"/>
      <c r="I449" s="303"/>
      <c r="J449" s="399"/>
      <c r="K449" s="400"/>
      <c r="L449" s="401"/>
      <c r="M449" s="303"/>
      <c r="N449" s="399"/>
      <c r="O449" s="400"/>
      <c r="P449" s="400"/>
      <c r="Q449" s="401"/>
      <c r="R449" s="303"/>
      <c r="S449" s="275"/>
      <c r="T449" s="219"/>
    </row>
    <row r="450" spans="2:21" ht="34.5" customHeight="1">
      <c r="B450" s="275"/>
      <c r="C450" s="390"/>
      <c r="D450" s="391"/>
      <c r="E450" s="392"/>
      <c r="F450" s="287" t="s">
        <v>362</v>
      </c>
      <c r="G450" s="333"/>
      <c r="H450" s="303"/>
      <c r="I450" s="303"/>
      <c r="J450" s="399"/>
      <c r="K450" s="400"/>
      <c r="L450" s="401"/>
      <c r="M450" s="303"/>
      <c r="N450" s="399"/>
      <c r="O450" s="400"/>
      <c r="P450" s="400"/>
      <c r="Q450" s="401"/>
      <c r="R450" s="303"/>
      <c r="S450" s="275"/>
      <c r="T450" s="219"/>
    </row>
    <row r="451" spans="2:21" ht="34.5" customHeight="1">
      <c r="B451" s="275"/>
      <c r="C451" s="390"/>
      <c r="D451" s="391"/>
      <c r="E451" s="392"/>
      <c r="F451" s="298" t="s">
        <v>252</v>
      </c>
      <c r="G451" s="299"/>
      <c r="H451" s="216" t="str">
        <f>IF(COUNT(H452:H456)=0,"",SUM(H452:H456))</f>
        <v/>
      </c>
      <c r="I451" s="216" t="str">
        <f>IF(COUNT(I452:I456)=0,"",SUM(I452:I456))</f>
        <v/>
      </c>
      <c r="J451" s="399"/>
      <c r="K451" s="400"/>
      <c r="L451" s="401"/>
      <c r="M451" s="216" t="str">
        <f>IF(COUNT(M452:M456)=0,"",SUM(M452:M456))</f>
        <v/>
      </c>
      <c r="N451" s="399"/>
      <c r="O451" s="400"/>
      <c r="P451" s="400"/>
      <c r="Q451" s="401"/>
      <c r="R451" s="216" t="str">
        <f>IF(COUNT(R452:R456)=0,"",SUM(R452:R456))</f>
        <v/>
      </c>
      <c r="S451" s="275"/>
      <c r="T451" s="219"/>
      <c r="U451" s="225" t="s">
        <v>414</v>
      </c>
    </row>
    <row r="452" spans="2:21" ht="34.5" customHeight="1">
      <c r="B452" s="275"/>
      <c r="C452" s="390"/>
      <c r="D452" s="391"/>
      <c r="E452" s="392"/>
      <c r="F452" s="298"/>
      <c r="G452" s="300" t="s">
        <v>519</v>
      </c>
      <c r="H452" s="303"/>
      <c r="I452" s="303"/>
      <c r="J452" s="399"/>
      <c r="K452" s="400"/>
      <c r="L452" s="401"/>
      <c r="M452" s="303"/>
      <c r="N452" s="399"/>
      <c r="O452" s="400"/>
      <c r="P452" s="400"/>
      <c r="Q452" s="401"/>
      <c r="R452" s="303"/>
      <c r="S452" s="275"/>
      <c r="T452" s="219"/>
    </row>
    <row r="453" spans="2:21" ht="34.5" customHeight="1">
      <c r="B453" s="275"/>
      <c r="C453" s="390"/>
      <c r="D453" s="391"/>
      <c r="E453" s="392"/>
      <c r="F453" s="298"/>
      <c r="G453" s="300" t="s">
        <v>254</v>
      </c>
      <c r="H453" s="303"/>
      <c r="I453" s="303"/>
      <c r="J453" s="399"/>
      <c r="K453" s="400"/>
      <c r="L453" s="401"/>
      <c r="M453" s="303"/>
      <c r="N453" s="399"/>
      <c r="O453" s="400"/>
      <c r="P453" s="400"/>
      <c r="Q453" s="401"/>
      <c r="R453" s="303"/>
      <c r="S453" s="275"/>
      <c r="T453" s="219"/>
    </row>
    <row r="454" spans="2:21" ht="34.5" customHeight="1">
      <c r="B454" s="275"/>
      <c r="C454" s="390"/>
      <c r="D454" s="391"/>
      <c r="E454" s="392"/>
      <c r="F454" s="298"/>
      <c r="G454" s="300" t="s">
        <v>255</v>
      </c>
      <c r="H454" s="303"/>
      <c r="I454" s="303"/>
      <c r="J454" s="399"/>
      <c r="K454" s="400"/>
      <c r="L454" s="401"/>
      <c r="M454" s="303"/>
      <c r="N454" s="399"/>
      <c r="O454" s="400"/>
      <c r="P454" s="400"/>
      <c r="Q454" s="401"/>
      <c r="R454" s="303"/>
      <c r="S454" s="275"/>
      <c r="T454" s="219"/>
    </row>
    <row r="455" spans="2:21" ht="34.5" customHeight="1">
      <c r="B455" s="275"/>
      <c r="C455" s="390"/>
      <c r="D455" s="391"/>
      <c r="E455" s="392"/>
      <c r="F455" s="298"/>
      <c r="G455" s="300" t="s">
        <v>36</v>
      </c>
      <c r="H455" s="303"/>
      <c r="I455" s="303"/>
      <c r="J455" s="399"/>
      <c r="K455" s="400"/>
      <c r="L455" s="401"/>
      <c r="M455" s="303"/>
      <c r="N455" s="399"/>
      <c r="O455" s="400"/>
      <c r="P455" s="400"/>
      <c r="Q455" s="401"/>
      <c r="R455" s="303"/>
      <c r="S455" s="275"/>
      <c r="T455" s="219"/>
    </row>
    <row r="456" spans="2:21" ht="34.5" customHeight="1">
      <c r="B456" s="275"/>
      <c r="C456" s="390"/>
      <c r="D456" s="391"/>
      <c r="E456" s="392"/>
      <c r="F456" s="298"/>
      <c r="G456" s="300" t="s">
        <v>256</v>
      </c>
      <c r="H456" s="303"/>
      <c r="I456" s="303"/>
      <c r="J456" s="399"/>
      <c r="K456" s="400"/>
      <c r="L456" s="401"/>
      <c r="M456" s="303"/>
      <c r="N456" s="399"/>
      <c r="O456" s="400"/>
      <c r="P456" s="400"/>
      <c r="Q456" s="401"/>
      <c r="R456" s="303"/>
      <c r="S456" s="275"/>
      <c r="T456" s="219"/>
    </row>
    <row r="457" spans="2:21" ht="34.5" customHeight="1">
      <c r="B457" s="275"/>
      <c r="C457" s="390"/>
      <c r="D457" s="391"/>
      <c r="E457" s="392"/>
      <c r="F457" s="287" t="s">
        <v>257</v>
      </c>
      <c r="G457" s="291"/>
      <c r="H457" s="303"/>
      <c r="I457" s="303"/>
      <c r="J457" s="399"/>
      <c r="K457" s="400"/>
      <c r="L457" s="401"/>
      <c r="M457" s="303"/>
      <c r="N457" s="399"/>
      <c r="O457" s="400"/>
      <c r="P457" s="400"/>
      <c r="Q457" s="401"/>
      <c r="R457" s="303"/>
      <c r="S457" s="275"/>
      <c r="T457" s="219"/>
    </row>
    <row r="458" spans="2:21" ht="34.5" customHeight="1">
      <c r="B458" s="275"/>
      <c r="C458" s="393"/>
      <c r="D458" s="394"/>
      <c r="E458" s="395"/>
      <c r="F458" s="287" t="s">
        <v>515</v>
      </c>
      <c r="G458" s="291"/>
      <c r="H458" s="216" t="str">
        <f>IF(COUNT(H440,H443,H450,H451,H457)=0,"",SUM(H440,H443,H450,H451,H457))</f>
        <v/>
      </c>
      <c r="I458" s="216" t="str">
        <f>IF(COUNT(I440,I443,I450,I451,I457)=0,"",SUM(I440,I443,I450,I451,I457))</f>
        <v/>
      </c>
      <c r="J458" s="399"/>
      <c r="K458" s="400"/>
      <c r="L458" s="401"/>
      <c r="M458" s="216" t="str">
        <f>IF(COUNT(M440,M443,M450,M451,M457)=0,"",SUM(M440,M443,M450,M451,M457))</f>
        <v/>
      </c>
      <c r="N458" s="399"/>
      <c r="O458" s="400"/>
      <c r="P458" s="400"/>
      <c r="Q458" s="401"/>
      <c r="R458" s="216" t="str">
        <f>IF(COUNT(R440,R443,R450,R451,R457)=0,"",SUM(R440,R443,R450,R451,R457))</f>
        <v/>
      </c>
      <c r="S458" s="275"/>
      <c r="T458" s="219"/>
      <c r="U458" s="225" t="s">
        <v>414</v>
      </c>
    </row>
    <row r="459" spans="2:21" ht="34.5" customHeight="1">
      <c r="B459" s="275"/>
      <c r="C459" s="335" t="s">
        <v>497</v>
      </c>
      <c r="D459" s="336"/>
      <c r="E459" s="336"/>
      <c r="F459" s="336"/>
      <c r="G459" s="337"/>
      <c r="H459" s="258"/>
      <c r="I459" s="258"/>
      <c r="J459" s="402"/>
      <c r="K459" s="403"/>
      <c r="L459" s="404"/>
      <c r="M459" s="259"/>
      <c r="N459" s="402"/>
      <c r="O459" s="403"/>
      <c r="P459" s="403"/>
      <c r="Q459" s="404"/>
      <c r="R459" s="259"/>
      <c r="S459" s="275"/>
      <c r="T459" s="219"/>
    </row>
    <row r="460" spans="2:21" ht="18" customHeight="1">
      <c r="B460" s="275"/>
      <c r="C460" s="302" t="s">
        <v>260</v>
      </c>
      <c r="D460" s="275"/>
      <c r="E460" s="275"/>
      <c r="F460" s="275"/>
      <c r="G460" s="275"/>
      <c r="H460" s="275"/>
      <c r="I460" s="275"/>
      <c r="J460" s="275"/>
      <c r="K460" s="275"/>
      <c r="L460" s="275"/>
      <c r="M460" s="275"/>
      <c r="N460" s="275"/>
      <c r="O460" s="275"/>
      <c r="P460" s="275"/>
      <c r="Q460" s="275"/>
      <c r="R460" s="275"/>
      <c r="S460" s="275"/>
      <c r="T460" s="219"/>
    </row>
    <row r="461" spans="2:21" ht="18" customHeight="1">
      <c r="B461" s="275"/>
      <c r="C461" s="14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275"/>
      <c r="T461" s="219"/>
    </row>
    <row r="462" spans="2:21" ht="18" customHeight="1">
      <c r="B462" s="275"/>
      <c r="C462" s="14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275"/>
      <c r="T462" s="219"/>
    </row>
    <row r="463" spans="2:21" ht="18" customHeight="1">
      <c r="B463" s="275"/>
      <c r="C463" s="14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275"/>
      <c r="T463" s="219"/>
    </row>
    <row r="464" spans="2:21" ht="18" customHeight="1">
      <c r="B464" s="275"/>
      <c r="C464" s="14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275"/>
      <c r="T464" s="219"/>
    </row>
    <row r="465" spans="2:21" ht="18" customHeight="1">
      <c r="B465" s="275"/>
      <c r="C465" s="14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275"/>
      <c r="T465" s="219"/>
    </row>
    <row r="466" spans="2:21" ht="18" customHeight="1">
      <c r="B466" s="275"/>
      <c r="C466" s="14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275"/>
      <c r="T466" s="219"/>
    </row>
    <row r="467" spans="2:21" ht="18" customHeight="1">
      <c r="B467" s="275"/>
      <c r="C467" s="14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275"/>
      <c r="T467" s="219"/>
    </row>
    <row r="468" spans="2:21" ht="18" customHeight="1">
      <c r="B468" s="275"/>
      <c r="C468" s="14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275"/>
      <c r="T468" s="219"/>
    </row>
    <row r="469" spans="2:21" ht="18" customHeight="1">
      <c r="B469" s="275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275"/>
      <c r="T469" s="219"/>
    </row>
    <row r="470" spans="2:21" ht="18" customHeight="1">
      <c r="B470" s="275"/>
      <c r="C470" s="275"/>
      <c r="D470" s="275"/>
      <c r="E470" s="275"/>
      <c r="F470" s="275"/>
      <c r="G470" s="275"/>
      <c r="H470" s="275"/>
      <c r="I470" s="275"/>
      <c r="J470" s="275"/>
      <c r="K470" s="275"/>
      <c r="L470" s="275"/>
      <c r="M470" s="275"/>
      <c r="N470" s="275"/>
      <c r="O470" s="275"/>
      <c r="P470" s="275"/>
      <c r="Q470" s="275"/>
      <c r="R470" s="275"/>
      <c r="S470" s="275"/>
      <c r="T470" s="219"/>
    </row>
    <row r="471" spans="2:21" ht="27.75" customHeight="1">
      <c r="B471" s="275"/>
      <c r="C471" s="275" t="s">
        <v>25</v>
      </c>
      <c r="D471" s="275"/>
      <c r="E471" s="275"/>
      <c r="F471" s="275"/>
      <c r="G471" s="275"/>
      <c r="H471" s="275"/>
      <c r="I471" s="275"/>
      <c r="J471" s="275"/>
      <c r="K471" s="275"/>
      <c r="L471" s="275"/>
      <c r="M471" s="275"/>
      <c r="N471" s="275"/>
      <c r="O471" s="275"/>
      <c r="P471" s="275"/>
      <c r="Q471" s="275"/>
      <c r="R471" s="275"/>
      <c r="S471" s="275"/>
      <c r="T471" s="219"/>
    </row>
    <row r="472" spans="2:21" ht="27.75" customHeight="1">
      <c r="B472" s="275"/>
      <c r="C472" s="275" t="s">
        <v>70</v>
      </c>
      <c r="D472" s="275"/>
      <c r="E472" s="275"/>
      <c r="F472" s="275"/>
      <c r="G472" s="275"/>
      <c r="H472" s="275"/>
      <c r="I472" s="275"/>
      <c r="J472" s="275"/>
      <c r="K472" s="275"/>
      <c r="L472" s="275"/>
      <c r="M472" s="275"/>
      <c r="N472" s="275"/>
      <c r="O472" s="275"/>
      <c r="P472" s="275"/>
      <c r="Q472" s="275"/>
      <c r="R472" s="275"/>
      <c r="S472" s="275"/>
      <c r="T472" s="219"/>
    </row>
    <row r="473" spans="2:21" ht="27.75" customHeight="1">
      <c r="B473" s="275"/>
      <c r="C473" s="278" t="s">
        <v>65</v>
      </c>
      <c r="D473" s="279"/>
      <c r="E473" s="279"/>
      <c r="F473" s="279"/>
      <c r="G473" s="279"/>
      <c r="H473" s="279"/>
      <c r="I473" s="279"/>
      <c r="J473" s="279"/>
      <c r="K473" s="279"/>
      <c r="L473" s="275"/>
      <c r="M473" s="275"/>
      <c r="N473" s="275"/>
      <c r="O473" s="275"/>
      <c r="P473" s="275"/>
      <c r="Q473" s="275"/>
      <c r="R473" s="275"/>
      <c r="S473" s="275"/>
      <c r="T473" s="219"/>
    </row>
    <row r="474" spans="2:21" ht="27.75" customHeight="1">
      <c r="B474" s="275"/>
      <c r="C474" s="280" t="s">
        <v>28</v>
      </c>
      <c r="D474" s="275"/>
      <c r="E474" s="275"/>
      <c r="F474" s="328" t="s">
        <v>76</v>
      </c>
      <c r="G474" s="275"/>
      <c r="H474" s="275"/>
      <c r="I474" s="275"/>
      <c r="J474" s="275"/>
      <c r="K474" s="275"/>
      <c r="L474" s="275"/>
      <c r="M474" s="275"/>
      <c r="N474" s="275"/>
      <c r="O474" s="275"/>
      <c r="P474" s="275"/>
      <c r="Q474" s="275"/>
      <c r="R474" s="282" t="s">
        <v>209</v>
      </c>
      <c r="S474" s="275"/>
      <c r="T474" s="219"/>
    </row>
    <row r="475" spans="2:21" ht="27.75" customHeight="1">
      <c r="B475" s="275"/>
      <c r="C475" s="348" t="s">
        <v>472</v>
      </c>
      <c r="D475" s="349"/>
      <c r="E475" s="349"/>
      <c r="F475" s="349"/>
      <c r="G475" s="350"/>
      <c r="H475" s="283">
        <f>$H$7</f>
        <v>42005</v>
      </c>
      <c r="I475" s="283">
        <f>$I$7</f>
        <v>42370</v>
      </c>
      <c r="J475" s="283">
        <f>$J$7</f>
        <v>42736</v>
      </c>
      <c r="K475" s="283">
        <f>$K$7</f>
        <v>43101</v>
      </c>
      <c r="L475" s="283">
        <f>$L$7</f>
        <v>43466</v>
      </c>
      <c r="M475" s="283">
        <f>$M$7</f>
        <v>43831</v>
      </c>
      <c r="N475" s="283">
        <f>$N$7</f>
        <v>44197</v>
      </c>
      <c r="O475" s="283">
        <f>$O$7</f>
        <v>44562</v>
      </c>
      <c r="P475" s="283">
        <f>$P$7</f>
        <v>44927</v>
      </c>
      <c r="Q475" s="283">
        <f>$Q$7</f>
        <v>45292</v>
      </c>
      <c r="R475" s="283">
        <f>$R$7</f>
        <v>45658</v>
      </c>
      <c r="S475" s="275"/>
      <c r="T475" s="219"/>
    </row>
    <row r="476" spans="2:21" ht="27.75" customHeight="1">
      <c r="B476" s="275"/>
      <c r="C476" s="351"/>
      <c r="D476" s="352"/>
      <c r="E476" s="352"/>
      <c r="F476" s="352"/>
      <c r="G476" s="353"/>
      <c r="H476" s="285" t="s">
        <v>30</v>
      </c>
      <c r="I476" s="285"/>
      <c r="J476" s="285"/>
      <c r="K476" s="285"/>
      <c r="L476" s="285"/>
      <c r="M476" s="285"/>
      <c r="N476" s="285"/>
      <c r="O476" s="285"/>
      <c r="P476" s="285"/>
      <c r="Q476" s="285"/>
      <c r="R476" s="285"/>
      <c r="S476" s="275"/>
      <c r="T476" s="219"/>
    </row>
    <row r="477" spans="2:21" ht="34.5" customHeight="1">
      <c r="B477" s="275"/>
      <c r="C477" s="360" t="s">
        <v>4</v>
      </c>
      <c r="D477" s="367" t="s">
        <v>31</v>
      </c>
      <c r="E477" s="287" t="s">
        <v>228</v>
      </c>
      <c r="F477" s="288"/>
      <c r="G477" s="289"/>
      <c r="H477" s="303"/>
      <c r="I477" s="213" t="str">
        <f>IF(COUNT(様式32第4表!V343)=0,"",様式32第4表!V343)</f>
        <v/>
      </c>
      <c r="J477" s="303"/>
      <c r="K477" s="303"/>
      <c r="L477" s="303"/>
      <c r="M477" s="303"/>
      <c r="N477" s="303"/>
      <c r="O477" s="303"/>
      <c r="P477" s="303"/>
      <c r="Q477" s="303"/>
      <c r="R477" s="303"/>
      <c r="S477" s="275"/>
      <c r="T477" s="219"/>
      <c r="U477" s="225" t="s">
        <v>558</v>
      </c>
    </row>
    <row r="478" spans="2:21" ht="34.5" customHeight="1">
      <c r="B478" s="275"/>
      <c r="C478" s="361"/>
      <c r="D478" s="368"/>
      <c r="E478" s="287" t="s">
        <v>525</v>
      </c>
      <c r="F478" s="288"/>
      <c r="G478" s="289"/>
      <c r="H478" s="303"/>
      <c r="I478" s="213" t="str">
        <f>IF(COUNT(様式32第4表!V345)=0,"",様式32第4表!V345)</f>
        <v/>
      </c>
      <c r="J478" s="303"/>
      <c r="K478" s="303"/>
      <c r="L478" s="303"/>
      <c r="M478" s="303"/>
      <c r="N478" s="303"/>
      <c r="O478" s="303"/>
      <c r="P478" s="303"/>
      <c r="Q478" s="303"/>
      <c r="R478" s="303"/>
      <c r="S478" s="275"/>
      <c r="T478" s="219"/>
      <c r="U478" s="225" t="s">
        <v>558</v>
      </c>
    </row>
    <row r="479" spans="2:21" ht="34.5" customHeight="1">
      <c r="B479" s="275"/>
      <c r="C479" s="361"/>
      <c r="D479" s="368"/>
      <c r="E479" s="287" t="s">
        <v>520</v>
      </c>
      <c r="F479" s="288"/>
      <c r="G479" s="289"/>
      <c r="H479" s="303"/>
      <c r="I479" s="213" t="str">
        <f>IF(COUNT(様式32第4表!V347)=0,"",様式32第4表!V347)</f>
        <v/>
      </c>
      <c r="J479" s="303"/>
      <c r="K479" s="303"/>
      <c r="L479" s="303"/>
      <c r="M479" s="303"/>
      <c r="N479" s="303"/>
      <c r="O479" s="303"/>
      <c r="P479" s="303"/>
      <c r="Q479" s="303"/>
      <c r="R479" s="303"/>
      <c r="S479" s="275"/>
      <c r="T479" s="219"/>
      <c r="U479" s="225" t="s">
        <v>558</v>
      </c>
    </row>
    <row r="480" spans="2:21" ht="34.5" customHeight="1">
      <c r="B480" s="275"/>
      <c r="C480" s="361"/>
      <c r="D480" s="368"/>
      <c r="E480" s="287" t="s">
        <v>225</v>
      </c>
      <c r="F480" s="288"/>
      <c r="G480" s="289"/>
      <c r="H480" s="303"/>
      <c r="I480" s="213" t="str">
        <f>IF(COUNT(様式32第4表!V349)=0,"",様式32第4表!V349)</f>
        <v/>
      </c>
      <c r="J480" s="303"/>
      <c r="K480" s="303"/>
      <c r="L480" s="303"/>
      <c r="M480" s="303"/>
      <c r="N480" s="303"/>
      <c r="O480" s="303"/>
      <c r="P480" s="303"/>
      <c r="Q480" s="303"/>
      <c r="R480" s="303"/>
      <c r="S480" s="275"/>
      <c r="T480" s="219"/>
      <c r="U480" s="225" t="s">
        <v>558</v>
      </c>
    </row>
    <row r="481" spans="2:21" ht="34.5" customHeight="1">
      <c r="B481" s="275"/>
      <c r="C481" s="361"/>
      <c r="D481" s="369"/>
      <c r="E481" s="287" t="s">
        <v>229</v>
      </c>
      <c r="F481" s="288"/>
      <c r="G481" s="289"/>
      <c r="H481" s="213" t="str">
        <f>IF(COUNT(H477:H480)=0,"",SUM(H477:H480))</f>
        <v/>
      </c>
      <c r="I481" s="213" t="str">
        <f t="shared" ref="I481:R481" si="31">IF(COUNT(I477:I480)=0,"",SUM(I477:I480))</f>
        <v/>
      </c>
      <c r="J481" s="213" t="str">
        <f t="shared" si="31"/>
        <v/>
      </c>
      <c r="K481" s="213" t="str">
        <f t="shared" si="31"/>
        <v/>
      </c>
      <c r="L481" s="213" t="str">
        <f t="shared" si="31"/>
        <v/>
      </c>
      <c r="M481" s="213" t="str">
        <f t="shared" si="31"/>
        <v/>
      </c>
      <c r="N481" s="213" t="str">
        <f t="shared" si="31"/>
        <v/>
      </c>
      <c r="O481" s="213" t="str">
        <f t="shared" si="31"/>
        <v/>
      </c>
      <c r="P481" s="213" t="str">
        <f t="shared" si="31"/>
        <v/>
      </c>
      <c r="Q481" s="213" t="str">
        <f t="shared" si="31"/>
        <v/>
      </c>
      <c r="R481" s="213" t="str">
        <f t="shared" si="31"/>
        <v/>
      </c>
      <c r="S481" s="275"/>
      <c r="T481" s="219"/>
      <c r="U481" s="225" t="s">
        <v>414</v>
      </c>
    </row>
    <row r="482" spans="2:21" ht="34.5" customHeight="1">
      <c r="B482" s="275"/>
      <c r="C482" s="361"/>
      <c r="D482" s="360" t="s">
        <v>1</v>
      </c>
      <c r="E482" s="287" t="s">
        <v>230</v>
      </c>
      <c r="F482" s="290"/>
      <c r="G482" s="291"/>
      <c r="H482" s="303"/>
      <c r="I482" s="213" t="str">
        <f>'様式第32第8表(指定１)_受電'!H475</f>
        <v/>
      </c>
      <c r="J482" s="213" t="str">
        <f>'様式第32第8表(指定１)_受電'!I475</f>
        <v/>
      </c>
      <c r="K482" s="213" t="str">
        <f>'様式第32第8表(指定１)_受電'!J475</f>
        <v/>
      </c>
      <c r="L482" s="213" t="str">
        <f>'様式第32第8表(指定１)_受電'!K475</f>
        <v/>
      </c>
      <c r="M482" s="213" t="str">
        <f>'様式第32第8表(指定１)_受電'!L475</f>
        <v/>
      </c>
      <c r="N482" s="213" t="str">
        <f>'様式第32第8表(指定１)_受電'!M475</f>
        <v/>
      </c>
      <c r="O482" s="213" t="str">
        <f>'様式第32第8表(指定１)_受電'!N475</f>
        <v/>
      </c>
      <c r="P482" s="213" t="str">
        <f>'様式第32第8表(指定１)_受電'!O475</f>
        <v/>
      </c>
      <c r="Q482" s="213" t="str">
        <f>'様式第32第8表(指定１)_受電'!P475</f>
        <v/>
      </c>
      <c r="R482" s="213" t="str">
        <f>'様式第32第8表(指定１)_受電'!Q475</f>
        <v/>
      </c>
      <c r="S482" s="275"/>
      <c r="T482" s="219"/>
      <c r="U482" s="225" t="s">
        <v>471</v>
      </c>
    </row>
    <row r="483" spans="2:21" ht="34.5" customHeight="1">
      <c r="B483" s="275"/>
      <c r="C483" s="361"/>
      <c r="D483" s="361"/>
      <c r="E483" s="287" t="s">
        <v>232</v>
      </c>
      <c r="F483" s="290"/>
      <c r="G483" s="291"/>
      <c r="H483" s="303"/>
      <c r="I483" s="213" t="str">
        <f>'様式第32第8表(指定１)_受電'!H483</f>
        <v/>
      </c>
      <c r="J483" s="213" t="str">
        <f>'様式第32第8表(指定１)_受電'!I483</f>
        <v/>
      </c>
      <c r="K483" s="213" t="str">
        <f>'様式第32第8表(指定１)_受電'!J483</f>
        <v/>
      </c>
      <c r="L483" s="213" t="str">
        <f>'様式第32第8表(指定１)_受電'!K483</f>
        <v/>
      </c>
      <c r="M483" s="213" t="str">
        <f>'様式第32第8表(指定１)_受電'!L483</f>
        <v/>
      </c>
      <c r="N483" s="213" t="str">
        <f>'様式第32第8表(指定１)_受電'!M483</f>
        <v/>
      </c>
      <c r="O483" s="213" t="str">
        <f>'様式第32第8表(指定１)_受電'!N483</f>
        <v/>
      </c>
      <c r="P483" s="213" t="str">
        <f>'様式第32第8表(指定１)_受電'!O483</f>
        <v/>
      </c>
      <c r="Q483" s="213" t="str">
        <f>'様式第32第8表(指定１)_受電'!P483</f>
        <v/>
      </c>
      <c r="R483" s="213" t="str">
        <f>'様式第32第8表(指定１)_受電'!Q483</f>
        <v/>
      </c>
      <c r="S483" s="275"/>
      <c r="T483" s="219"/>
      <c r="U483" s="225" t="s">
        <v>471</v>
      </c>
    </row>
    <row r="484" spans="2:21" ht="34.5" customHeight="1">
      <c r="B484" s="275"/>
      <c r="C484" s="361"/>
      <c r="D484" s="361"/>
      <c r="E484" s="287" t="s">
        <v>231</v>
      </c>
      <c r="F484" s="290"/>
      <c r="G484" s="291"/>
      <c r="H484" s="303"/>
      <c r="I484" s="213" t="str">
        <f>'様式第32第8表(指定１)_受電'!H491</f>
        <v/>
      </c>
      <c r="J484" s="213" t="str">
        <f>'様式第32第8表(指定１)_受電'!I491</f>
        <v/>
      </c>
      <c r="K484" s="213" t="str">
        <f>'様式第32第8表(指定１)_受電'!J491</f>
        <v/>
      </c>
      <c r="L484" s="213" t="str">
        <f>'様式第32第8表(指定１)_受電'!K491</f>
        <v/>
      </c>
      <c r="M484" s="213" t="str">
        <f>'様式第32第8表(指定１)_受電'!L491</f>
        <v/>
      </c>
      <c r="N484" s="213" t="str">
        <f>'様式第32第8表(指定１)_受電'!M491</f>
        <v/>
      </c>
      <c r="O484" s="213" t="str">
        <f>'様式第32第8表(指定１)_受電'!N491</f>
        <v/>
      </c>
      <c r="P484" s="213" t="str">
        <f>'様式第32第8表(指定１)_受電'!O491</f>
        <v/>
      </c>
      <c r="Q484" s="213" t="str">
        <f>'様式第32第8表(指定１)_受電'!P491</f>
        <v/>
      </c>
      <c r="R484" s="213" t="str">
        <f>'様式第32第8表(指定１)_受電'!Q491</f>
        <v/>
      </c>
      <c r="S484" s="275"/>
      <c r="T484" s="219"/>
      <c r="U484" s="225" t="s">
        <v>471</v>
      </c>
    </row>
    <row r="485" spans="2:21" ht="34.5" customHeight="1">
      <c r="B485" s="275"/>
      <c r="C485" s="361"/>
      <c r="D485" s="361"/>
      <c r="E485" s="363" t="s">
        <v>233</v>
      </c>
      <c r="F485" s="364"/>
      <c r="G485" s="291" t="s">
        <v>526</v>
      </c>
      <c r="H485" s="303"/>
      <c r="I485" s="213"/>
      <c r="J485" s="213"/>
      <c r="K485" s="213"/>
      <c r="L485" s="213"/>
      <c r="M485" s="213"/>
      <c r="N485" s="213"/>
      <c r="O485" s="213"/>
      <c r="P485" s="213"/>
      <c r="Q485" s="213"/>
      <c r="R485" s="213"/>
      <c r="S485" s="275"/>
      <c r="T485" s="219"/>
    </row>
    <row r="486" spans="2:21" ht="34.5" customHeight="1">
      <c r="B486" s="275"/>
      <c r="C486" s="361"/>
      <c r="D486" s="362"/>
      <c r="E486" s="365"/>
      <c r="F486" s="366"/>
      <c r="G486" s="291" t="s">
        <v>233</v>
      </c>
      <c r="H486" s="303"/>
      <c r="I486" s="213" t="str">
        <f>'様式第32第8表(指定１)_受電'!H499</f>
        <v/>
      </c>
      <c r="J486" s="213" t="str">
        <f>'様式第32第8表(指定１)_受電'!I499</f>
        <v/>
      </c>
      <c r="K486" s="213" t="str">
        <f>'様式第32第8表(指定１)_受電'!J499</f>
        <v/>
      </c>
      <c r="L486" s="213" t="str">
        <f>'様式第32第8表(指定１)_受電'!K499</f>
        <v/>
      </c>
      <c r="M486" s="213" t="str">
        <f>'様式第32第8表(指定１)_受電'!L499</f>
        <v/>
      </c>
      <c r="N486" s="213" t="str">
        <f>'様式第32第8表(指定１)_受電'!M499</f>
        <v/>
      </c>
      <c r="O486" s="213" t="str">
        <f>'様式第32第8表(指定１)_受電'!N499</f>
        <v/>
      </c>
      <c r="P486" s="213" t="str">
        <f>'様式第32第8表(指定１)_受電'!O499</f>
        <v/>
      </c>
      <c r="Q486" s="213" t="str">
        <f>'様式第32第8表(指定１)_受電'!P499</f>
        <v/>
      </c>
      <c r="R486" s="213" t="str">
        <f>'様式第32第8表(指定１)_受電'!Q499</f>
        <v/>
      </c>
      <c r="S486" s="275"/>
      <c r="T486" s="219"/>
      <c r="U486" s="225" t="s">
        <v>471</v>
      </c>
    </row>
    <row r="487" spans="2:21" ht="34.5" customHeight="1">
      <c r="B487" s="275"/>
      <c r="C487" s="361"/>
      <c r="D487" s="287" t="s">
        <v>521</v>
      </c>
      <c r="E487" s="290"/>
      <c r="F487" s="290"/>
      <c r="G487" s="291"/>
      <c r="H487" s="213"/>
      <c r="I487" s="213"/>
      <c r="J487" s="213"/>
      <c r="K487" s="213"/>
      <c r="L487" s="213"/>
      <c r="M487" s="213"/>
      <c r="N487" s="213"/>
      <c r="O487" s="213"/>
      <c r="P487" s="213"/>
      <c r="Q487" s="213"/>
      <c r="R487" s="213"/>
      <c r="S487" s="275"/>
      <c r="T487" s="219"/>
    </row>
    <row r="488" spans="2:21" ht="34.5" customHeight="1">
      <c r="B488" s="275"/>
      <c r="C488" s="361"/>
      <c r="D488" s="287" t="s">
        <v>264</v>
      </c>
      <c r="E488" s="288"/>
      <c r="F488" s="288"/>
      <c r="G488" s="289"/>
      <c r="H488" s="303"/>
      <c r="I488" s="213" t="str">
        <f>IF(COUNT(様式32第4表!V358)=0,"",様式32第4表!V358)</f>
        <v/>
      </c>
      <c r="J488" s="303"/>
      <c r="K488" s="303"/>
      <c r="L488" s="303"/>
      <c r="M488" s="303"/>
      <c r="N488" s="303"/>
      <c r="O488" s="303"/>
      <c r="P488" s="303"/>
      <c r="Q488" s="303"/>
      <c r="R488" s="303"/>
      <c r="S488" s="275"/>
      <c r="T488" s="219"/>
      <c r="U488" s="225" t="s">
        <v>558</v>
      </c>
    </row>
    <row r="489" spans="2:21" ht="34.5" customHeight="1">
      <c r="B489" s="275"/>
      <c r="C489" s="361"/>
      <c r="D489" s="287" t="s">
        <v>527</v>
      </c>
      <c r="E489" s="288"/>
      <c r="F489" s="288"/>
      <c r="G489" s="288"/>
      <c r="H489" s="262" t="str">
        <f>IF(COUNT(H481:H488)=0,"",SUM(H481:H488))</f>
        <v/>
      </c>
      <c r="I489" s="262" t="str">
        <f t="shared" ref="I489:R489" si="32">IF(COUNT(I481:I488)=0,"",SUM(I481:I488))</f>
        <v/>
      </c>
      <c r="J489" s="262" t="str">
        <f t="shared" si="32"/>
        <v/>
      </c>
      <c r="K489" s="262" t="str">
        <f t="shared" si="32"/>
        <v/>
      </c>
      <c r="L489" s="262" t="str">
        <f t="shared" si="32"/>
        <v/>
      </c>
      <c r="M489" s="262" t="str">
        <f t="shared" si="32"/>
        <v/>
      </c>
      <c r="N489" s="262" t="str">
        <f t="shared" si="32"/>
        <v/>
      </c>
      <c r="O489" s="262" t="str">
        <f t="shared" si="32"/>
        <v/>
      </c>
      <c r="P489" s="262" t="str">
        <f t="shared" si="32"/>
        <v/>
      </c>
      <c r="Q489" s="262" t="str">
        <f t="shared" si="32"/>
        <v/>
      </c>
      <c r="R489" s="262" t="str">
        <f t="shared" si="32"/>
        <v/>
      </c>
      <c r="S489" s="275"/>
      <c r="T489" s="219"/>
      <c r="U489" s="225" t="s">
        <v>414</v>
      </c>
    </row>
    <row r="490" spans="2:21" ht="34.5" customHeight="1">
      <c r="B490" s="275"/>
      <c r="C490" s="361"/>
      <c r="D490" s="334" t="s">
        <v>265</v>
      </c>
      <c r="E490" s="288"/>
      <c r="F490" s="288"/>
      <c r="G490" s="289"/>
      <c r="H490" s="213"/>
      <c r="I490" s="213"/>
      <c r="J490" s="213"/>
      <c r="K490" s="213"/>
      <c r="L490" s="213"/>
      <c r="M490" s="213"/>
      <c r="N490" s="213"/>
      <c r="O490" s="213"/>
      <c r="P490" s="213"/>
      <c r="Q490" s="213"/>
      <c r="R490" s="213"/>
      <c r="S490" s="275"/>
      <c r="T490" s="219"/>
    </row>
    <row r="491" spans="2:21" ht="34.5" customHeight="1">
      <c r="B491" s="275"/>
      <c r="C491" s="287" t="s">
        <v>263</v>
      </c>
      <c r="D491" s="288"/>
      <c r="E491" s="288"/>
      <c r="F491" s="288"/>
      <c r="G491" s="289"/>
      <c r="H491" s="345"/>
      <c r="I491" s="265" t="str">
        <f>'様式第32第8表(指定１)_送電'!H501</f>
        <v/>
      </c>
      <c r="J491" s="265" t="str">
        <f>'様式第32第8表(指定１)_送電'!I501</f>
        <v/>
      </c>
      <c r="K491" s="265" t="str">
        <f>'様式第32第8表(指定１)_送電'!J501</f>
        <v/>
      </c>
      <c r="L491" s="265" t="str">
        <f>'様式第32第8表(指定１)_送電'!K501</f>
        <v/>
      </c>
      <c r="M491" s="265" t="str">
        <f>'様式第32第8表(指定１)_送電'!L501</f>
        <v/>
      </c>
      <c r="N491" s="265" t="str">
        <f>'様式第32第8表(指定１)_送電'!M501</f>
        <v/>
      </c>
      <c r="O491" s="265" t="str">
        <f>'様式第32第8表(指定１)_送電'!N501</f>
        <v/>
      </c>
      <c r="P491" s="265" t="str">
        <f>'様式第32第8表(指定１)_送電'!O501</f>
        <v/>
      </c>
      <c r="Q491" s="265" t="str">
        <f>'様式第32第8表(指定１)_送電'!P501</f>
        <v/>
      </c>
      <c r="R491" s="265" t="str">
        <f>'様式第32第8表(指定１)_送電'!Q501</f>
        <v/>
      </c>
      <c r="S491" s="275"/>
      <c r="T491" s="219"/>
      <c r="U491" s="225" t="s">
        <v>471</v>
      </c>
    </row>
    <row r="492" spans="2:21" ht="34.5" customHeight="1">
      <c r="B492" s="275"/>
      <c r="C492" s="370" t="s">
        <v>364</v>
      </c>
      <c r="D492" s="388"/>
      <c r="E492" s="389"/>
      <c r="F492" s="298" t="s">
        <v>516</v>
      </c>
      <c r="G492" s="299"/>
      <c r="H492" s="216" t="str">
        <f>IF(COUNT(H493:H494)=0,"",SUM(H493:H494))</f>
        <v/>
      </c>
      <c r="I492" s="216" t="str">
        <f>IF(COUNT(I493:I494)=0,"",SUM(I493:I494))</f>
        <v/>
      </c>
      <c r="J492" s="396"/>
      <c r="K492" s="397"/>
      <c r="L492" s="398"/>
      <c r="M492" s="216" t="str">
        <f>IF(COUNT(M493:M494)=0,"",SUM(M493:M494))</f>
        <v/>
      </c>
      <c r="N492" s="396"/>
      <c r="O492" s="397"/>
      <c r="P492" s="397"/>
      <c r="Q492" s="398"/>
      <c r="R492" s="216" t="str">
        <f>IF(COUNT(R493:R494)=0,"",SUM(R493:R494))</f>
        <v/>
      </c>
      <c r="S492" s="275"/>
      <c r="T492" s="219"/>
      <c r="U492" s="225" t="s">
        <v>414</v>
      </c>
    </row>
    <row r="493" spans="2:21" ht="34.5" customHeight="1">
      <c r="B493" s="275"/>
      <c r="C493" s="390"/>
      <c r="D493" s="391"/>
      <c r="E493" s="392"/>
      <c r="F493" s="298"/>
      <c r="G493" s="300" t="s">
        <v>495</v>
      </c>
      <c r="H493" s="303"/>
      <c r="I493" s="303"/>
      <c r="J493" s="399"/>
      <c r="K493" s="400"/>
      <c r="L493" s="401"/>
      <c r="M493" s="303"/>
      <c r="N493" s="399"/>
      <c r="O493" s="400"/>
      <c r="P493" s="400"/>
      <c r="Q493" s="401"/>
      <c r="R493" s="303"/>
      <c r="S493" s="275"/>
      <c r="T493" s="219"/>
    </row>
    <row r="494" spans="2:21" ht="34.5" customHeight="1">
      <c r="B494" s="275"/>
      <c r="C494" s="390"/>
      <c r="D494" s="391"/>
      <c r="E494" s="392"/>
      <c r="F494" s="332"/>
      <c r="G494" s="300" t="s">
        <v>484</v>
      </c>
      <c r="H494" s="303"/>
      <c r="I494" s="303"/>
      <c r="J494" s="399"/>
      <c r="K494" s="400"/>
      <c r="L494" s="401"/>
      <c r="M494" s="303"/>
      <c r="N494" s="399"/>
      <c r="O494" s="400"/>
      <c r="P494" s="400"/>
      <c r="Q494" s="401"/>
      <c r="R494" s="303"/>
      <c r="S494" s="275"/>
      <c r="T494" s="219"/>
    </row>
    <row r="495" spans="2:21" ht="34.5" customHeight="1">
      <c r="B495" s="275"/>
      <c r="C495" s="390"/>
      <c r="D495" s="391"/>
      <c r="E495" s="392"/>
      <c r="F495" s="298" t="s">
        <v>517</v>
      </c>
      <c r="G495" s="299"/>
      <c r="H495" s="216" t="str">
        <f>IF(COUNT(H496:H501)=0,"",SUM(H496:H501))</f>
        <v/>
      </c>
      <c r="I495" s="216" t="str">
        <f>IF(COUNT(I496:I501)=0,"",SUM(I496:I501))</f>
        <v/>
      </c>
      <c r="J495" s="399"/>
      <c r="K495" s="400"/>
      <c r="L495" s="401"/>
      <c r="M495" s="216" t="str">
        <f>IF(COUNT(M496:M501)=0,"",SUM(M496:M501))</f>
        <v/>
      </c>
      <c r="N495" s="399"/>
      <c r="O495" s="400"/>
      <c r="P495" s="400"/>
      <c r="Q495" s="401"/>
      <c r="R495" s="216" t="str">
        <f>IF(COUNT(R496:R501)=0,"",SUM(R496:R501))</f>
        <v/>
      </c>
      <c r="S495" s="275"/>
      <c r="T495" s="219"/>
      <c r="U495" s="225" t="s">
        <v>414</v>
      </c>
    </row>
    <row r="496" spans="2:21" ht="34.5" customHeight="1">
      <c r="B496" s="275"/>
      <c r="C496" s="390"/>
      <c r="D496" s="391"/>
      <c r="E496" s="392"/>
      <c r="F496" s="298"/>
      <c r="G496" s="300" t="s">
        <v>496</v>
      </c>
      <c r="H496" s="303"/>
      <c r="I496" s="303"/>
      <c r="J496" s="399"/>
      <c r="K496" s="400"/>
      <c r="L496" s="401"/>
      <c r="M496" s="303"/>
      <c r="N496" s="399"/>
      <c r="O496" s="400"/>
      <c r="P496" s="400"/>
      <c r="Q496" s="401"/>
      <c r="R496" s="303"/>
      <c r="S496" s="275"/>
      <c r="T496" s="219"/>
    </row>
    <row r="497" spans="2:21" ht="34.5" customHeight="1">
      <c r="B497" s="275"/>
      <c r="C497" s="390"/>
      <c r="D497" s="391"/>
      <c r="E497" s="392"/>
      <c r="F497" s="298"/>
      <c r="G497" s="300" t="s">
        <v>487</v>
      </c>
      <c r="H497" s="303"/>
      <c r="I497" s="303"/>
      <c r="J497" s="399"/>
      <c r="K497" s="400"/>
      <c r="L497" s="401"/>
      <c r="M497" s="303"/>
      <c r="N497" s="399"/>
      <c r="O497" s="400"/>
      <c r="P497" s="400"/>
      <c r="Q497" s="401"/>
      <c r="R497" s="303"/>
      <c r="S497" s="275"/>
      <c r="T497" s="219"/>
    </row>
    <row r="498" spans="2:21" ht="34.5" customHeight="1">
      <c r="B498" s="275"/>
      <c r="C498" s="390"/>
      <c r="D498" s="391"/>
      <c r="E498" s="392"/>
      <c r="F498" s="298"/>
      <c r="G498" s="300" t="s">
        <v>518</v>
      </c>
      <c r="H498" s="303"/>
      <c r="I498" s="303"/>
      <c r="J498" s="399"/>
      <c r="K498" s="400"/>
      <c r="L498" s="401"/>
      <c r="M498" s="303"/>
      <c r="N498" s="399"/>
      <c r="O498" s="400"/>
      <c r="P498" s="400"/>
      <c r="Q498" s="401"/>
      <c r="R498" s="303"/>
      <c r="S498" s="275"/>
      <c r="T498" s="219"/>
    </row>
    <row r="499" spans="2:21" ht="34.5" customHeight="1">
      <c r="B499" s="275"/>
      <c r="C499" s="390"/>
      <c r="D499" s="391"/>
      <c r="E499" s="392"/>
      <c r="F499" s="298"/>
      <c r="G499" s="300" t="s">
        <v>489</v>
      </c>
      <c r="H499" s="303"/>
      <c r="I499" s="303"/>
      <c r="J499" s="399"/>
      <c r="K499" s="400"/>
      <c r="L499" s="401"/>
      <c r="M499" s="303"/>
      <c r="N499" s="399"/>
      <c r="O499" s="400"/>
      <c r="P499" s="400"/>
      <c r="Q499" s="401"/>
      <c r="R499" s="303"/>
      <c r="S499" s="275"/>
      <c r="T499" s="219"/>
    </row>
    <row r="500" spans="2:21" ht="34.5" customHeight="1">
      <c r="B500" s="275"/>
      <c r="C500" s="390"/>
      <c r="D500" s="391"/>
      <c r="E500" s="392"/>
      <c r="F500" s="298"/>
      <c r="G500" s="300" t="s">
        <v>2</v>
      </c>
      <c r="H500" s="303"/>
      <c r="I500" s="303"/>
      <c r="J500" s="399"/>
      <c r="K500" s="400"/>
      <c r="L500" s="401"/>
      <c r="M500" s="303"/>
      <c r="N500" s="399"/>
      <c r="O500" s="400"/>
      <c r="P500" s="400"/>
      <c r="Q500" s="401"/>
      <c r="R500" s="303"/>
      <c r="S500" s="275"/>
      <c r="T500" s="219"/>
    </row>
    <row r="501" spans="2:21" ht="34.5" customHeight="1">
      <c r="B501" s="275"/>
      <c r="C501" s="390"/>
      <c r="D501" s="391"/>
      <c r="E501" s="392"/>
      <c r="F501" s="298"/>
      <c r="G501" s="300" t="s">
        <v>35</v>
      </c>
      <c r="H501" s="303"/>
      <c r="I501" s="303"/>
      <c r="J501" s="399"/>
      <c r="K501" s="400"/>
      <c r="L501" s="401"/>
      <c r="M501" s="303"/>
      <c r="N501" s="399"/>
      <c r="O501" s="400"/>
      <c r="P501" s="400"/>
      <c r="Q501" s="401"/>
      <c r="R501" s="303"/>
      <c r="S501" s="275"/>
      <c r="T501" s="219"/>
    </row>
    <row r="502" spans="2:21" ht="34.5" customHeight="1">
      <c r="B502" s="275"/>
      <c r="C502" s="390"/>
      <c r="D502" s="391"/>
      <c r="E502" s="392"/>
      <c r="F502" s="287" t="s">
        <v>362</v>
      </c>
      <c r="G502" s="333"/>
      <c r="H502" s="303"/>
      <c r="I502" s="303"/>
      <c r="J502" s="399"/>
      <c r="K502" s="400"/>
      <c r="L502" s="401"/>
      <c r="M502" s="303"/>
      <c r="N502" s="399"/>
      <c r="O502" s="400"/>
      <c r="P502" s="400"/>
      <c r="Q502" s="401"/>
      <c r="R502" s="303"/>
      <c r="S502" s="275"/>
      <c r="T502" s="219"/>
    </row>
    <row r="503" spans="2:21" ht="34.5" customHeight="1">
      <c r="B503" s="275"/>
      <c r="C503" s="390"/>
      <c r="D503" s="391"/>
      <c r="E503" s="392"/>
      <c r="F503" s="298" t="s">
        <v>252</v>
      </c>
      <c r="G503" s="299"/>
      <c r="H503" s="216" t="str">
        <f>IF(COUNT(H504:H508)=0,"",SUM(H504:H508))</f>
        <v/>
      </c>
      <c r="I503" s="216" t="str">
        <f>IF(COUNT(I504:I508)=0,"",SUM(I504:I508))</f>
        <v/>
      </c>
      <c r="J503" s="399"/>
      <c r="K503" s="400"/>
      <c r="L503" s="401"/>
      <c r="M503" s="216" t="str">
        <f>IF(COUNT(M504:M508)=0,"",SUM(M504:M508))</f>
        <v/>
      </c>
      <c r="N503" s="399"/>
      <c r="O503" s="400"/>
      <c r="P503" s="400"/>
      <c r="Q503" s="401"/>
      <c r="R503" s="216" t="str">
        <f>IF(COUNT(R504:R508)=0,"",SUM(R504:R508))</f>
        <v/>
      </c>
      <c r="S503" s="275"/>
      <c r="T503" s="219"/>
      <c r="U503" s="225" t="s">
        <v>414</v>
      </c>
    </row>
    <row r="504" spans="2:21" ht="34.5" customHeight="1">
      <c r="B504" s="275"/>
      <c r="C504" s="390"/>
      <c r="D504" s="391"/>
      <c r="E504" s="392"/>
      <c r="F504" s="298"/>
      <c r="G504" s="300" t="s">
        <v>519</v>
      </c>
      <c r="H504" s="303"/>
      <c r="I504" s="303"/>
      <c r="J504" s="399"/>
      <c r="K504" s="400"/>
      <c r="L504" s="401"/>
      <c r="M504" s="303"/>
      <c r="N504" s="399"/>
      <c r="O504" s="400"/>
      <c r="P504" s="400"/>
      <c r="Q504" s="401"/>
      <c r="R504" s="303"/>
      <c r="S504" s="275"/>
      <c r="T504" s="219"/>
    </row>
    <row r="505" spans="2:21" ht="34.5" customHeight="1">
      <c r="B505" s="275"/>
      <c r="C505" s="390"/>
      <c r="D505" s="391"/>
      <c r="E505" s="392"/>
      <c r="F505" s="298"/>
      <c r="G505" s="300" t="s">
        <v>254</v>
      </c>
      <c r="H505" s="303"/>
      <c r="I505" s="303"/>
      <c r="J505" s="399"/>
      <c r="K505" s="400"/>
      <c r="L505" s="401"/>
      <c r="M505" s="303"/>
      <c r="N505" s="399"/>
      <c r="O505" s="400"/>
      <c r="P505" s="400"/>
      <c r="Q505" s="401"/>
      <c r="R505" s="303"/>
      <c r="S505" s="275"/>
      <c r="T505" s="219"/>
    </row>
    <row r="506" spans="2:21" ht="34.5" customHeight="1">
      <c r="B506" s="275"/>
      <c r="C506" s="390"/>
      <c r="D506" s="391"/>
      <c r="E506" s="392"/>
      <c r="F506" s="298"/>
      <c r="G506" s="300" t="s">
        <v>255</v>
      </c>
      <c r="H506" s="303"/>
      <c r="I506" s="303"/>
      <c r="J506" s="399"/>
      <c r="K506" s="400"/>
      <c r="L506" s="401"/>
      <c r="M506" s="303"/>
      <c r="N506" s="399"/>
      <c r="O506" s="400"/>
      <c r="P506" s="400"/>
      <c r="Q506" s="401"/>
      <c r="R506" s="303"/>
      <c r="S506" s="275"/>
      <c r="T506" s="219"/>
    </row>
    <row r="507" spans="2:21" ht="34.5" customHeight="1">
      <c r="B507" s="275"/>
      <c r="C507" s="390"/>
      <c r="D507" s="391"/>
      <c r="E507" s="392"/>
      <c r="F507" s="298"/>
      <c r="G507" s="300" t="s">
        <v>36</v>
      </c>
      <c r="H507" s="303"/>
      <c r="I507" s="303"/>
      <c r="J507" s="399"/>
      <c r="K507" s="400"/>
      <c r="L507" s="401"/>
      <c r="M507" s="303"/>
      <c r="N507" s="399"/>
      <c r="O507" s="400"/>
      <c r="P507" s="400"/>
      <c r="Q507" s="401"/>
      <c r="R507" s="303"/>
      <c r="S507" s="275"/>
      <c r="T507" s="219"/>
    </row>
    <row r="508" spans="2:21" ht="34.5" customHeight="1">
      <c r="B508" s="275"/>
      <c r="C508" s="390"/>
      <c r="D508" s="391"/>
      <c r="E508" s="392"/>
      <c r="F508" s="298"/>
      <c r="G508" s="300" t="s">
        <v>256</v>
      </c>
      <c r="H508" s="303"/>
      <c r="I508" s="303"/>
      <c r="J508" s="399"/>
      <c r="K508" s="400"/>
      <c r="L508" s="401"/>
      <c r="M508" s="303"/>
      <c r="N508" s="399"/>
      <c r="O508" s="400"/>
      <c r="P508" s="400"/>
      <c r="Q508" s="401"/>
      <c r="R508" s="303"/>
      <c r="S508" s="275"/>
      <c r="T508" s="219"/>
    </row>
    <row r="509" spans="2:21" ht="34.5" customHeight="1">
      <c r="B509" s="275"/>
      <c r="C509" s="390"/>
      <c r="D509" s="391"/>
      <c r="E509" s="392"/>
      <c r="F509" s="287" t="s">
        <v>257</v>
      </c>
      <c r="G509" s="291"/>
      <c r="H509" s="303"/>
      <c r="I509" s="303"/>
      <c r="J509" s="399"/>
      <c r="K509" s="400"/>
      <c r="L509" s="401"/>
      <c r="M509" s="303"/>
      <c r="N509" s="399"/>
      <c r="O509" s="400"/>
      <c r="P509" s="400"/>
      <c r="Q509" s="401"/>
      <c r="R509" s="303"/>
      <c r="S509" s="275"/>
      <c r="T509" s="219"/>
    </row>
    <row r="510" spans="2:21" ht="34.5" customHeight="1">
      <c r="B510" s="275"/>
      <c r="C510" s="393"/>
      <c r="D510" s="394"/>
      <c r="E510" s="395"/>
      <c r="F510" s="287" t="s">
        <v>515</v>
      </c>
      <c r="G510" s="291"/>
      <c r="H510" s="216" t="str">
        <f>IF(COUNT(H492,H495,H502,H503,H509)=0,"",SUM(H492,H495,H502,H503,H509))</f>
        <v/>
      </c>
      <c r="I510" s="216" t="str">
        <f>IF(COUNT(I492,I495,I502,I503,I509)=0,"",SUM(I492,I495,I502,I503,I509))</f>
        <v/>
      </c>
      <c r="J510" s="399"/>
      <c r="K510" s="400"/>
      <c r="L510" s="401"/>
      <c r="M510" s="216" t="str">
        <f>IF(COUNT(M492,M495,M502,M503,M509)=0,"",SUM(M492,M495,M502,M503,M509))</f>
        <v/>
      </c>
      <c r="N510" s="399"/>
      <c r="O510" s="400"/>
      <c r="P510" s="400"/>
      <c r="Q510" s="401"/>
      <c r="R510" s="216" t="str">
        <f>IF(COUNT(R492,R495,R502,R503,R509)=0,"",SUM(R492,R495,R502,R503,R509))</f>
        <v/>
      </c>
      <c r="S510" s="275"/>
      <c r="T510" s="219"/>
      <c r="U510" s="225" t="s">
        <v>414</v>
      </c>
    </row>
    <row r="511" spans="2:21" ht="34.5" customHeight="1">
      <c r="B511" s="275"/>
      <c r="C511" s="335" t="s">
        <v>497</v>
      </c>
      <c r="D511" s="336"/>
      <c r="E511" s="336"/>
      <c r="F511" s="336"/>
      <c r="G511" s="337"/>
      <c r="H511" s="258"/>
      <c r="I511" s="258"/>
      <c r="J511" s="402"/>
      <c r="K511" s="403"/>
      <c r="L511" s="404"/>
      <c r="M511" s="259"/>
      <c r="N511" s="402"/>
      <c r="O511" s="403"/>
      <c r="P511" s="403"/>
      <c r="Q511" s="404"/>
      <c r="R511" s="259"/>
      <c r="S511" s="275"/>
      <c r="T511" s="219"/>
    </row>
    <row r="512" spans="2:21" ht="18" customHeight="1">
      <c r="B512" s="275"/>
      <c r="C512" s="302" t="s">
        <v>260</v>
      </c>
      <c r="D512" s="275"/>
      <c r="E512" s="275"/>
      <c r="F512" s="275"/>
      <c r="G512" s="275"/>
      <c r="H512" s="275"/>
      <c r="I512" s="275"/>
      <c r="J512" s="275"/>
      <c r="K512" s="275"/>
      <c r="L512" s="275"/>
      <c r="M512" s="275"/>
      <c r="N512" s="275"/>
      <c r="O512" s="275"/>
      <c r="P512" s="275"/>
      <c r="Q512" s="275"/>
      <c r="R512" s="275"/>
      <c r="S512" s="275"/>
      <c r="T512" s="219"/>
    </row>
    <row r="513" spans="2:20" ht="18" customHeight="1">
      <c r="B513" s="275"/>
      <c r="C513" s="14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275"/>
      <c r="T513" s="219"/>
    </row>
    <row r="514" spans="2:20" ht="18" customHeight="1">
      <c r="B514" s="275"/>
      <c r="C514" s="14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275"/>
      <c r="T514" s="219"/>
    </row>
    <row r="515" spans="2:20" ht="18" customHeight="1">
      <c r="B515" s="275"/>
      <c r="C515" s="14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275"/>
      <c r="T515" s="219"/>
    </row>
    <row r="516" spans="2:20" ht="18" customHeight="1">
      <c r="B516" s="275"/>
      <c r="C516" s="14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275"/>
      <c r="T516" s="219"/>
    </row>
    <row r="517" spans="2:20" ht="18" customHeight="1">
      <c r="B517" s="275"/>
      <c r="C517" s="14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275"/>
      <c r="T517" s="219"/>
    </row>
    <row r="518" spans="2:20" ht="18" customHeight="1">
      <c r="B518" s="275"/>
      <c r="C518" s="14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275"/>
      <c r="T518" s="219"/>
    </row>
    <row r="519" spans="2:20" ht="18" customHeight="1">
      <c r="B519" s="275"/>
      <c r="C519" s="14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275"/>
      <c r="T519" s="219"/>
    </row>
    <row r="520" spans="2:20" ht="18" customHeight="1">
      <c r="B520" s="275"/>
      <c r="C520" s="14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275"/>
      <c r="T520" s="219"/>
    </row>
    <row r="521" spans="2:20" ht="18" customHeight="1">
      <c r="B521" s="275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275"/>
      <c r="T521" s="219"/>
    </row>
    <row r="522" spans="2:20" ht="18" customHeight="1">
      <c r="B522" s="275"/>
      <c r="C522" s="275"/>
      <c r="D522" s="275"/>
      <c r="E522" s="275"/>
      <c r="F522" s="275"/>
      <c r="G522" s="275"/>
      <c r="H522" s="275"/>
      <c r="I522" s="275"/>
      <c r="J522" s="275"/>
      <c r="K522" s="275"/>
      <c r="L522" s="275"/>
      <c r="M522" s="275"/>
      <c r="N522" s="275"/>
      <c r="O522" s="275"/>
      <c r="P522" s="275"/>
      <c r="Q522" s="275"/>
      <c r="R522" s="275"/>
      <c r="S522" s="275"/>
      <c r="T522" s="219"/>
    </row>
    <row r="523" spans="2:20" ht="27.75" customHeight="1">
      <c r="B523" s="275"/>
      <c r="C523" s="275" t="s">
        <v>25</v>
      </c>
      <c r="D523" s="275"/>
      <c r="E523" s="275"/>
      <c r="F523" s="275"/>
      <c r="G523" s="275"/>
      <c r="H523" s="275"/>
      <c r="I523" s="275"/>
      <c r="J523" s="275"/>
      <c r="K523" s="275"/>
      <c r="L523" s="275"/>
      <c r="M523" s="275"/>
      <c r="N523" s="275"/>
      <c r="O523" s="275"/>
      <c r="P523" s="275"/>
      <c r="Q523" s="275"/>
      <c r="R523" s="275"/>
      <c r="S523" s="275"/>
      <c r="T523" s="219"/>
    </row>
    <row r="524" spans="2:20" ht="27.75" customHeight="1">
      <c r="B524" s="275"/>
      <c r="C524" s="275" t="s">
        <v>70</v>
      </c>
      <c r="D524" s="275"/>
      <c r="E524" s="275"/>
      <c r="F524" s="275"/>
      <c r="G524" s="275"/>
      <c r="H524" s="275"/>
      <c r="I524" s="275"/>
      <c r="J524" s="275"/>
      <c r="K524" s="275"/>
      <c r="L524" s="275"/>
      <c r="M524" s="275"/>
      <c r="N524" s="275"/>
      <c r="O524" s="275"/>
      <c r="P524" s="275"/>
      <c r="Q524" s="275"/>
      <c r="R524" s="275"/>
      <c r="S524" s="275"/>
      <c r="T524" s="219"/>
    </row>
    <row r="525" spans="2:20" ht="27.75" customHeight="1">
      <c r="B525" s="275"/>
      <c r="C525" s="278" t="s">
        <v>65</v>
      </c>
      <c r="D525" s="279"/>
      <c r="E525" s="279"/>
      <c r="F525" s="279"/>
      <c r="G525" s="279"/>
      <c r="H525" s="279"/>
      <c r="I525" s="279"/>
      <c r="J525" s="279"/>
      <c r="K525" s="279"/>
      <c r="L525" s="275"/>
      <c r="M525" s="275"/>
      <c r="N525" s="275"/>
      <c r="O525" s="275"/>
      <c r="P525" s="275"/>
      <c r="Q525" s="275"/>
      <c r="R525" s="275"/>
      <c r="S525" s="275"/>
      <c r="T525" s="219"/>
    </row>
    <row r="526" spans="2:20" ht="27.75" customHeight="1">
      <c r="B526" s="275"/>
      <c r="C526" s="280" t="s">
        <v>28</v>
      </c>
      <c r="D526" s="275"/>
      <c r="E526" s="275"/>
      <c r="F526" s="328" t="s">
        <v>77</v>
      </c>
      <c r="G526" s="275"/>
      <c r="H526" s="275"/>
      <c r="I526" s="275"/>
      <c r="J526" s="275"/>
      <c r="K526" s="275"/>
      <c r="L526" s="275"/>
      <c r="M526" s="275"/>
      <c r="N526" s="275"/>
      <c r="O526" s="275"/>
      <c r="P526" s="275"/>
      <c r="Q526" s="275"/>
      <c r="R526" s="282" t="s">
        <v>209</v>
      </c>
      <c r="S526" s="275"/>
      <c r="T526" s="219"/>
    </row>
    <row r="527" spans="2:20" ht="27.75" customHeight="1">
      <c r="B527" s="275"/>
      <c r="C527" s="348" t="s">
        <v>472</v>
      </c>
      <c r="D527" s="349"/>
      <c r="E527" s="349"/>
      <c r="F527" s="349"/>
      <c r="G527" s="350"/>
      <c r="H527" s="283">
        <f>$H$7</f>
        <v>42005</v>
      </c>
      <c r="I527" s="283">
        <f>$I$7</f>
        <v>42370</v>
      </c>
      <c r="J527" s="283">
        <f>$J$7</f>
        <v>42736</v>
      </c>
      <c r="K527" s="283">
        <f>$K$7</f>
        <v>43101</v>
      </c>
      <c r="L527" s="283">
        <f>$L$7</f>
        <v>43466</v>
      </c>
      <c r="M527" s="283">
        <f>$M$7</f>
        <v>43831</v>
      </c>
      <c r="N527" s="283">
        <f>$N$7</f>
        <v>44197</v>
      </c>
      <c r="O527" s="283">
        <f>$O$7</f>
        <v>44562</v>
      </c>
      <c r="P527" s="283">
        <f>$P$7</f>
        <v>44927</v>
      </c>
      <c r="Q527" s="283">
        <f>$Q$7</f>
        <v>45292</v>
      </c>
      <c r="R527" s="283">
        <f>$R$7</f>
        <v>45658</v>
      </c>
      <c r="S527" s="275"/>
      <c r="T527" s="219"/>
    </row>
    <row r="528" spans="2:20" ht="27.75" customHeight="1">
      <c r="B528" s="275"/>
      <c r="C528" s="351"/>
      <c r="D528" s="352"/>
      <c r="E528" s="352"/>
      <c r="F528" s="352"/>
      <c r="G528" s="353"/>
      <c r="H528" s="285" t="s">
        <v>30</v>
      </c>
      <c r="I528" s="285"/>
      <c r="J528" s="285"/>
      <c r="K528" s="285"/>
      <c r="L528" s="285"/>
      <c r="M528" s="285"/>
      <c r="N528" s="285"/>
      <c r="O528" s="285"/>
      <c r="P528" s="285"/>
      <c r="Q528" s="285"/>
      <c r="R528" s="285"/>
      <c r="S528" s="275"/>
      <c r="T528" s="219"/>
    </row>
    <row r="529" spans="2:21" ht="34.5" customHeight="1">
      <c r="B529" s="275"/>
      <c r="C529" s="360" t="s">
        <v>4</v>
      </c>
      <c r="D529" s="367" t="s">
        <v>528</v>
      </c>
      <c r="E529" s="287" t="s">
        <v>529</v>
      </c>
      <c r="F529" s="288"/>
      <c r="G529" s="289"/>
      <c r="H529" s="303"/>
      <c r="I529" s="213" t="str">
        <f>IF(COUNT(様式32第4表!V380)=0,"",様式32第4表!V380)</f>
        <v/>
      </c>
      <c r="J529" s="303"/>
      <c r="K529" s="303"/>
      <c r="L529" s="303"/>
      <c r="M529" s="303"/>
      <c r="N529" s="303"/>
      <c r="O529" s="303"/>
      <c r="P529" s="303"/>
      <c r="Q529" s="303"/>
      <c r="R529" s="303"/>
      <c r="S529" s="275"/>
      <c r="T529" s="219"/>
      <c r="U529" s="225" t="s">
        <v>558</v>
      </c>
    </row>
    <row r="530" spans="2:21" ht="34.5" customHeight="1">
      <c r="B530" s="275"/>
      <c r="C530" s="361"/>
      <c r="D530" s="368"/>
      <c r="E530" s="287" t="s">
        <v>530</v>
      </c>
      <c r="F530" s="288"/>
      <c r="G530" s="289"/>
      <c r="H530" s="303"/>
      <c r="I530" s="213" t="str">
        <f>IF(COUNT(様式32第4表!V382)=0,"",様式32第4表!V382)</f>
        <v/>
      </c>
      <c r="J530" s="303"/>
      <c r="K530" s="303"/>
      <c r="L530" s="303"/>
      <c r="M530" s="303"/>
      <c r="N530" s="303"/>
      <c r="O530" s="303"/>
      <c r="P530" s="303"/>
      <c r="Q530" s="303"/>
      <c r="R530" s="303"/>
      <c r="S530" s="275"/>
      <c r="T530" s="219"/>
      <c r="U530" s="225" t="s">
        <v>558</v>
      </c>
    </row>
    <row r="531" spans="2:21" ht="34.5" customHeight="1">
      <c r="B531" s="275"/>
      <c r="C531" s="361"/>
      <c r="D531" s="368"/>
      <c r="E531" s="287" t="s">
        <v>520</v>
      </c>
      <c r="F531" s="288"/>
      <c r="G531" s="289"/>
      <c r="H531" s="303"/>
      <c r="I531" s="213" t="str">
        <f>IF(COUNT(様式32第4表!V384)=0,"",様式32第4表!V384)</f>
        <v/>
      </c>
      <c r="J531" s="303"/>
      <c r="K531" s="303"/>
      <c r="L531" s="303"/>
      <c r="M531" s="303"/>
      <c r="N531" s="303"/>
      <c r="O531" s="303"/>
      <c r="P531" s="303"/>
      <c r="Q531" s="303"/>
      <c r="R531" s="303"/>
      <c r="S531" s="275"/>
      <c r="T531" s="219"/>
      <c r="U531" s="225" t="s">
        <v>558</v>
      </c>
    </row>
    <row r="532" spans="2:21" ht="34.5" customHeight="1">
      <c r="B532" s="275"/>
      <c r="C532" s="361"/>
      <c r="D532" s="368"/>
      <c r="E532" s="287" t="s">
        <v>225</v>
      </c>
      <c r="F532" s="288"/>
      <c r="G532" s="289"/>
      <c r="H532" s="303"/>
      <c r="I532" s="213" t="str">
        <f>IF(COUNT(様式32第4表!V386)=0,"",様式32第4表!V386)</f>
        <v/>
      </c>
      <c r="J532" s="303"/>
      <c r="K532" s="303"/>
      <c r="L532" s="303"/>
      <c r="M532" s="303"/>
      <c r="N532" s="303"/>
      <c r="O532" s="303"/>
      <c r="P532" s="303"/>
      <c r="Q532" s="303"/>
      <c r="R532" s="303"/>
      <c r="S532" s="275"/>
      <c r="T532" s="219"/>
      <c r="U532" s="225" t="s">
        <v>558</v>
      </c>
    </row>
    <row r="533" spans="2:21" ht="34.5" customHeight="1">
      <c r="B533" s="275"/>
      <c r="C533" s="361"/>
      <c r="D533" s="369"/>
      <c r="E533" s="287" t="s">
        <v>229</v>
      </c>
      <c r="F533" s="288"/>
      <c r="G533" s="289"/>
      <c r="H533" s="213" t="str">
        <f>IF(COUNT(H529:H532)=0,"",SUM(H529:H532))</f>
        <v/>
      </c>
      <c r="I533" s="213" t="str">
        <f t="shared" ref="I533:R533" si="33">IF(COUNT(I529:I532)=0,"",SUM(I529:I532))</f>
        <v/>
      </c>
      <c r="J533" s="213" t="str">
        <f t="shared" si="33"/>
        <v/>
      </c>
      <c r="K533" s="213" t="str">
        <f t="shared" si="33"/>
        <v/>
      </c>
      <c r="L533" s="213" t="str">
        <f t="shared" si="33"/>
        <v/>
      </c>
      <c r="M533" s="213" t="str">
        <f t="shared" si="33"/>
        <v/>
      </c>
      <c r="N533" s="213" t="str">
        <f t="shared" si="33"/>
        <v/>
      </c>
      <c r="O533" s="213" t="str">
        <f t="shared" si="33"/>
        <v/>
      </c>
      <c r="P533" s="213" t="str">
        <f t="shared" si="33"/>
        <v/>
      </c>
      <c r="Q533" s="213" t="str">
        <f t="shared" si="33"/>
        <v/>
      </c>
      <c r="R533" s="213" t="str">
        <f t="shared" si="33"/>
        <v/>
      </c>
      <c r="S533" s="275"/>
      <c r="T533" s="219"/>
      <c r="U533" s="225" t="s">
        <v>414</v>
      </c>
    </row>
    <row r="534" spans="2:21" ht="34.5" customHeight="1">
      <c r="B534" s="275"/>
      <c r="C534" s="361"/>
      <c r="D534" s="360" t="s">
        <v>1</v>
      </c>
      <c r="E534" s="287" t="s">
        <v>531</v>
      </c>
      <c r="F534" s="290"/>
      <c r="G534" s="291"/>
      <c r="H534" s="303"/>
      <c r="I534" s="213" t="str">
        <f>'様式第32第8表(指定１)_受電'!H526</f>
        <v/>
      </c>
      <c r="J534" s="213" t="str">
        <f>'様式第32第8表(指定１)_受電'!I526</f>
        <v/>
      </c>
      <c r="K534" s="213" t="str">
        <f>'様式第32第8表(指定１)_受電'!J526</f>
        <v/>
      </c>
      <c r="L534" s="213" t="str">
        <f>'様式第32第8表(指定１)_受電'!K526</f>
        <v/>
      </c>
      <c r="M534" s="213" t="str">
        <f>'様式第32第8表(指定１)_受電'!L526</f>
        <v/>
      </c>
      <c r="N534" s="213" t="str">
        <f>'様式第32第8表(指定１)_受電'!M526</f>
        <v/>
      </c>
      <c r="O534" s="213" t="str">
        <f>'様式第32第8表(指定１)_受電'!N526</f>
        <v/>
      </c>
      <c r="P534" s="213" t="str">
        <f>'様式第32第8表(指定１)_受電'!O526</f>
        <v/>
      </c>
      <c r="Q534" s="213" t="str">
        <f>'様式第32第8表(指定１)_受電'!P526</f>
        <v/>
      </c>
      <c r="R534" s="213" t="str">
        <f>'様式第32第8表(指定１)_受電'!Q526</f>
        <v/>
      </c>
      <c r="S534" s="275"/>
      <c r="T534" s="219"/>
      <c r="U534" s="225" t="s">
        <v>471</v>
      </c>
    </row>
    <row r="535" spans="2:21" ht="34.5" customHeight="1">
      <c r="B535" s="275"/>
      <c r="C535" s="361"/>
      <c r="D535" s="361"/>
      <c r="E535" s="287" t="s">
        <v>232</v>
      </c>
      <c r="F535" s="290"/>
      <c r="G535" s="291"/>
      <c r="H535" s="303"/>
      <c r="I535" s="213" t="str">
        <f>'様式第32第8表(指定１)_受電'!H534</f>
        <v/>
      </c>
      <c r="J535" s="213" t="str">
        <f>'様式第32第8表(指定１)_受電'!I534</f>
        <v/>
      </c>
      <c r="K535" s="213" t="str">
        <f>'様式第32第8表(指定１)_受電'!J534</f>
        <v/>
      </c>
      <c r="L535" s="213" t="str">
        <f>'様式第32第8表(指定１)_受電'!K534</f>
        <v/>
      </c>
      <c r="M535" s="213" t="str">
        <f>'様式第32第8表(指定１)_受電'!L534</f>
        <v/>
      </c>
      <c r="N535" s="213" t="str">
        <f>'様式第32第8表(指定１)_受電'!M534</f>
        <v/>
      </c>
      <c r="O535" s="213" t="str">
        <f>'様式第32第8表(指定１)_受電'!N534</f>
        <v/>
      </c>
      <c r="P535" s="213" t="str">
        <f>'様式第32第8表(指定１)_受電'!O534</f>
        <v/>
      </c>
      <c r="Q535" s="213" t="str">
        <f>'様式第32第8表(指定１)_受電'!P534</f>
        <v/>
      </c>
      <c r="R535" s="213" t="str">
        <f>'様式第32第8表(指定１)_受電'!Q534</f>
        <v/>
      </c>
      <c r="S535" s="275"/>
      <c r="T535" s="219"/>
      <c r="U535" s="225" t="s">
        <v>471</v>
      </c>
    </row>
    <row r="536" spans="2:21" ht="34.5" customHeight="1">
      <c r="B536" s="275"/>
      <c r="C536" s="361"/>
      <c r="D536" s="361"/>
      <c r="E536" s="287" t="s">
        <v>231</v>
      </c>
      <c r="F536" s="290"/>
      <c r="G536" s="291"/>
      <c r="H536" s="303"/>
      <c r="I536" s="213" t="str">
        <f>'様式第32第8表(指定１)_受電'!H542</f>
        <v/>
      </c>
      <c r="J536" s="213" t="str">
        <f>'様式第32第8表(指定１)_受電'!I542</f>
        <v/>
      </c>
      <c r="K536" s="213" t="str">
        <f>'様式第32第8表(指定１)_受電'!J542</f>
        <v/>
      </c>
      <c r="L536" s="213" t="str">
        <f>'様式第32第8表(指定１)_受電'!K542</f>
        <v/>
      </c>
      <c r="M536" s="213" t="str">
        <f>'様式第32第8表(指定１)_受電'!L542</f>
        <v/>
      </c>
      <c r="N536" s="213" t="str">
        <f>'様式第32第8表(指定１)_受電'!M542</f>
        <v/>
      </c>
      <c r="O536" s="213" t="str">
        <f>'様式第32第8表(指定１)_受電'!N542</f>
        <v/>
      </c>
      <c r="P536" s="213" t="str">
        <f>'様式第32第8表(指定１)_受電'!O542</f>
        <v/>
      </c>
      <c r="Q536" s="213" t="str">
        <f>'様式第32第8表(指定１)_受電'!P542</f>
        <v/>
      </c>
      <c r="R536" s="213" t="str">
        <f>'様式第32第8表(指定１)_受電'!Q542</f>
        <v/>
      </c>
      <c r="S536" s="275"/>
      <c r="T536" s="219"/>
      <c r="U536" s="225" t="s">
        <v>471</v>
      </c>
    </row>
    <row r="537" spans="2:21" ht="34.5" customHeight="1">
      <c r="B537" s="275"/>
      <c r="C537" s="361"/>
      <c r="D537" s="361"/>
      <c r="E537" s="363" t="s">
        <v>233</v>
      </c>
      <c r="F537" s="364"/>
      <c r="G537" s="291" t="s">
        <v>274</v>
      </c>
      <c r="H537" s="303"/>
      <c r="I537" s="213"/>
      <c r="J537" s="213"/>
      <c r="K537" s="213"/>
      <c r="L537" s="213"/>
      <c r="M537" s="213"/>
      <c r="N537" s="213"/>
      <c r="O537" s="213"/>
      <c r="P537" s="213"/>
      <c r="Q537" s="213"/>
      <c r="R537" s="213"/>
      <c r="S537" s="275"/>
      <c r="T537" s="219"/>
    </row>
    <row r="538" spans="2:21" ht="34.5" customHeight="1">
      <c r="B538" s="275"/>
      <c r="C538" s="361"/>
      <c r="D538" s="362"/>
      <c r="E538" s="365"/>
      <c r="F538" s="366"/>
      <c r="G538" s="291" t="s">
        <v>233</v>
      </c>
      <c r="H538" s="303"/>
      <c r="I538" s="213" t="str">
        <f>'様式第32第8表(指定１)_受電'!H550</f>
        <v/>
      </c>
      <c r="J538" s="213" t="str">
        <f>'様式第32第8表(指定１)_受電'!I550</f>
        <v/>
      </c>
      <c r="K538" s="213" t="str">
        <f>'様式第32第8表(指定１)_受電'!J550</f>
        <v/>
      </c>
      <c r="L538" s="213" t="str">
        <f>'様式第32第8表(指定１)_受電'!K550</f>
        <v/>
      </c>
      <c r="M538" s="213" t="str">
        <f>'様式第32第8表(指定１)_受電'!L550</f>
        <v/>
      </c>
      <c r="N538" s="213" t="str">
        <f>'様式第32第8表(指定１)_受電'!M550</f>
        <v/>
      </c>
      <c r="O538" s="213" t="str">
        <f>'様式第32第8表(指定１)_受電'!N550</f>
        <v/>
      </c>
      <c r="P538" s="213" t="str">
        <f>'様式第32第8表(指定１)_受電'!O550</f>
        <v/>
      </c>
      <c r="Q538" s="213" t="str">
        <f>'様式第32第8表(指定１)_受電'!P550</f>
        <v/>
      </c>
      <c r="R538" s="213" t="str">
        <f>'様式第32第8表(指定１)_受電'!Q550</f>
        <v/>
      </c>
      <c r="S538" s="275"/>
      <c r="T538" s="219"/>
      <c r="U538" s="225" t="s">
        <v>471</v>
      </c>
    </row>
    <row r="539" spans="2:21" ht="34.5" customHeight="1">
      <c r="B539" s="275"/>
      <c r="C539" s="361"/>
      <c r="D539" s="287" t="s">
        <v>521</v>
      </c>
      <c r="E539" s="290"/>
      <c r="F539" s="290"/>
      <c r="G539" s="291"/>
      <c r="H539" s="213"/>
      <c r="I539" s="213"/>
      <c r="J539" s="213"/>
      <c r="K539" s="213"/>
      <c r="L539" s="213"/>
      <c r="M539" s="213"/>
      <c r="N539" s="213"/>
      <c r="O539" s="213"/>
      <c r="P539" s="213"/>
      <c r="Q539" s="213"/>
      <c r="R539" s="213"/>
      <c r="S539" s="275"/>
      <c r="T539" s="219"/>
    </row>
    <row r="540" spans="2:21" ht="34.5" customHeight="1">
      <c r="B540" s="275"/>
      <c r="C540" s="361"/>
      <c r="D540" s="287" t="s">
        <v>264</v>
      </c>
      <c r="E540" s="288"/>
      <c r="F540" s="288"/>
      <c r="G540" s="289"/>
      <c r="H540" s="303"/>
      <c r="I540" s="213" t="str">
        <f>IF(COUNT(様式32第4表!V395)=0,"",様式32第4表!V395)</f>
        <v/>
      </c>
      <c r="J540" s="303"/>
      <c r="K540" s="303"/>
      <c r="L540" s="303"/>
      <c r="M540" s="303"/>
      <c r="N540" s="303"/>
      <c r="O540" s="303"/>
      <c r="P540" s="303"/>
      <c r="Q540" s="303"/>
      <c r="R540" s="303"/>
      <c r="S540" s="275"/>
      <c r="T540" s="219"/>
      <c r="U540" s="225" t="s">
        <v>558</v>
      </c>
    </row>
    <row r="541" spans="2:21" ht="34.5" customHeight="1">
      <c r="B541" s="275"/>
      <c r="C541" s="361"/>
      <c r="D541" s="287" t="s">
        <v>229</v>
      </c>
      <c r="E541" s="288"/>
      <c r="F541" s="288"/>
      <c r="G541" s="288"/>
      <c r="H541" s="262" t="str">
        <f>IF(COUNT(H533:H540)=0,"",SUM(H533:H540))</f>
        <v/>
      </c>
      <c r="I541" s="262" t="str">
        <f t="shared" ref="I541:R541" si="34">IF(COUNT(I533:I540)=0,"",SUM(I533:I540))</f>
        <v/>
      </c>
      <c r="J541" s="262" t="str">
        <f t="shared" si="34"/>
        <v/>
      </c>
      <c r="K541" s="262" t="str">
        <f t="shared" si="34"/>
        <v/>
      </c>
      <c r="L541" s="262" t="str">
        <f t="shared" si="34"/>
        <v/>
      </c>
      <c r="M541" s="262" t="str">
        <f t="shared" si="34"/>
        <v/>
      </c>
      <c r="N541" s="262" t="str">
        <f t="shared" si="34"/>
        <v/>
      </c>
      <c r="O541" s="262" t="str">
        <f t="shared" si="34"/>
        <v/>
      </c>
      <c r="P541" s="262" t="str">
        <f t="shared" si="34"/>
        <v/>
      </c>
      <c r="Q541" s="262" t="str">
        <f t="shared" si="34"/>
        <v/>
      </c>
      <c r="R541" s="262" t="str">
        <f t="shared" si="34"/>
        <v/>
      </c>
      <c r="S541" s="275"/>
      <c r="T541" s="219"/>
      <c r="U541" s="225" t="s">
        <v>414</v>
      </c>
    </row>
    <row r="542" spans="2:21" ht="34.5" customHeight="1">
      <c r="B542" s="275"/>
      <c r="C542" s="361"/>
      <c r="D542" s="334" t="s">
        <v>265</v>
      </c>
      <c r="E542" s="288"/>
      <c r="F542" s="288"/>
      <c r="G542" s="289"/>
      <c r="H542" s="213"/>
      <c r="I542" s="213"/>
      <c r="J542" s="213"/>
      <c r="K542" s="213"/>
      <c r="L542" s="213"/>
      <c r="M542" s="213"/>
      <c r="N542" s="213"/>
      <c r="O542" s="213"/>
      <c r="P542" s="213"/>
      <c r="Q542" s="213"/>
      <c r="R542" s="213"/>
      <c r="S542" s="275"/>
      <c r="T542" s="219"/>
    </row>
    <row r="543" spans="2:21" ht="34.5" customHeight="1">
      <c r="B543" s="275"/>
      <c r="C543" s="287" t="s">
        <v>263</v>
      </c>
      <c r="D543" s="288"/>
      <c r="E543" s="288"/>
      <c r="F543" s="288"/>
      <c r="G543" s="289"/>
      <c r="H543" s="345"/>
      <c r="I543" s="265" t="str">
        <f>'様式第32第8表(指定１)_送電'!H552</f>
        <v/>
      </c>
      <c r="J543" s="265" t="str">
        <f>'様式第32第8表(指定１)_送電'!I552</f>
        <v/>
      </c>
      <c r="K543" s="265" t="str">
        <f>'様式第32第8表(指定１)_送電'!J552</f>
        <v/>
      </c>
      <c r="L543" s="265" t="str">
        <f>'様式第32第8表(指定１)_送電'!K552</f>
        <v/>
      </c>
      <c r="M543" s="265" t="str">
        <f>'様式第32第8表(指定１)_送電'!L552</f>
        <v/>
      </c>
      <c r="N543" s="265" t="str">
        <f>'様式第32第8表(指定１)_送電'!M552</f>
        <v/>
      </c>
      <c r="O543" s="265" t="str">
        <f>'様式第32第8表(指定１)_送電'!N552</f>
        <v/>
      </c>
      <c r="P543" s="265" t="str">
        <f>'様式第32第8表(指定１)_送電'!O552</f>
        <v/>
      </c>
      <c r="Q543" s="265" t="str">
        <f>'様式第32第8表(指定１)_送電'!P552</f>
        <v/>
      </c>
      <c r="R543" s="265" t="str">
        <f>'様式第32第8表(指定１)_送電'!Q552</f>
        <v/>
      </c>
      <c r="S543" s="275"/>
      <c r="T543" s="219"/>
      <c r="U543" s="225" t="s">
        <v>471</v>
      </c>
    </row>
    <row r="544" spans="2:21" ht="34.5" customHeight="1">
      <c r="B544" s="275"/>
      <c r="C544" s="370" t="s">
        <v>364</v>
      </c>
      <c r="D544" s="388"/>
      <c r="E544" s="389"/>
      <c r="F544" s="298" t="s">
        <v>516</v>
      </c>
      <c r="G544" s="299"/>
      <c r="H544" s="216" t="str">
        <f>IF(COUNT(H545:H546)=0,"",SUM(H545:H546))</f>
        <v/>
      </c>
      <c r="I544" s="216" t="str">
        <f>IF(COUNT(I545:I546)=0,"",SUM(I545:I546))</f>
        <v/>
      </c>
      <c r="J544" s="396"/>
      <c r="K544" s="397"/>
      <c r="L544" s="398"/>
      <c r="M544" s="216" t="str">
        <f>IF(COUNT(M545:M546)=0,"",SUM(M545:M546))</f>
        <v/>
      </c>
      <c r="N544" s="396"/>
      <c r="O544" s="397"/>
      <c r="P544" s="397"/>
      <c r="Q544" s="398"/>
      <c r="R544" s="216" t="str">
        <f>IF(COUNT(R545:R546)=0,"",SUM(R545:R546))</f>
        <v/>
      </c>
      <c r="S544" s="275"/>
      <c r="T544" s="219"/>
      <c r="U544" s="225" t="s">
        <v>414</v>
      </c>
    </row>
    <row r="545" spans="2:21" ht="34.5" customHeight="1">
      <c r="B545" s="275"/>
      <c r="C545" s="390"/>
      <c r="D545" s="391"/>
      <c r="E545" s="392"/>
      <c r="F545" s="298"/>
      <c r="G545" s="300" t="s">
        <v>495</v>
      </c>
      <c r="H545" s="303"/>
      <c r="I545" s="303"/>
      <c r="J545" s="399"/>
      <c r="K545" s="400"/>
      <c r="L545" s="401"/>
      <c r="M545" s="303"/>
      <c r="N545" s="399"/>
      <c r="O545" s="400"/>
      <c r="P545" s="400"/>
      <c r="Q545" s="401"/>
      <c r="R545" s="303"/>
      <c r="S545" s="275"/>
      <c r="T545" s="219"/>
    </row>
    <row r="546" spans="2:21" ht="34.5" customHeight="1">
      <c r="B546" s="275"/>
      <c r="C546" s="390"/>
      <c r="D546" s="391"/>
      <c r="E546" s="392"/>
      <c r="F546" s="332"/>
      <c r="G546" s="300" t="s">
        <v>484</v>
      </c>
      <c r="H546" s="303"/>
      <c r="I546" s="303"/>
      <c r="J546" s="399"/>
      <c r="K546" s="400"/>
      <c r="L546" s="401"/>
      <c r="M546" s="303"/>
      <c r="N546" s="399"/>
      <c r="O546" s="400"/>
      <c r="P546" s="400"/>
      <c r="Q546" s="401"/>
      <c r="R546" s="303"/>
      <c r="S546" s="275"/>
      <c r="T546" s="219"/>
    </row>
    <row r="547" spans="2:21" ht="34.5" customHeight="1">
      <c r="B547" s="275"/>
      <c r="C547" s="390"/>
      <c r="D547" s="391"/>
      <c r="E547" s="392"/>
      <c r="F547" s="298" t="s">
        <v>517</v>
      </c>
      <c r="G547" s="299"/>
      <c r="H547" s="216" t="str">
        <f>IF(COUNT(H548:H553)=0,"",SUM(H548:H553))</f>
        <v/>
      </c>
      <c r="I547" s="216" t="str">
        <f>IF(COUNT(I548:I553)=0,"",SUM(I548:I553))</f>
        <v/>
      </c>
      <c r="J547" s="399"/>
      <c r="K547" s="400"/>
      <c r="L547" s="401"/>
      <c r="M547" s="216" t="str">
        <f>IF(COUNT(M548:M553)=0,"",SUM(M548:M553))</f>
        <v/>
      </c>
      <c r="N547" s="399"/>
      <c r="O547" s="400"/>
      <c r="P547" s="400"/>
      <c r="Q547" s="401"/>
      <c r="R547" s="216" t="str">
        <f>IF(COUNT(R548:R553)=0,"",SUM(R548:R553))</f>
        <v/>
      </c>
      <c r="S547" s="275"/>
      <c r="T547" s="219"/>
      <c r="U547" s="225" t="s">
        <v>414</v>
      </c>
    </row>
    <row r="548" spans="2:21" ht="34.5" customHeight="1">
      <c r="B548" s="275"/>
      <c r="C548" s="390"/>
      <c r="D548" s="391"/>
      <c r="E548" s="392"/>
      <c r="F548" s="298"/>
      <c r="G548" s="300" t="s">
        <v>496</v>
      </c>
      <c r="H548" s="303"/>
      <c r="I548" s="303"/>
      <c r="J548" s="399"/>
      <c r="K548" s="400"/>
      <c r="L548" s="401"/>
      <c r="M548" s="303"/>
      <c r="N548" s="399"/>
      <c r="O548" s="400"/>
      <c r="P548" s="400"/>
      <c r="Q548" s="401"/>
      <c r="R548" s="303"/>
      <c r="S548" s="275"/>
      <c r="T548" s="219"/>
    </row>
    <row r="549" spans="2:21" ht="34.5" customHeight="1">
      <c r="B549" s="275"/>
      <c r="C549" s="390"/>
      <c r="D549" s="391"/>
      <c r="E549" s="392"/>
      <c r="F549" s="298"/>
      <c r="G549" s="300" t="s">
        <v>487</v>
      </c>
      <c r="H549" s="303"/>
      <c r="I549" s="303"/>
      <c r="J549" s="399"/>
      <c r="K549" s="400"/>
      <c r="L549" s="401"/>
      <c r="M549" s="303"/>
      <c r="N549" s="399"/>
      <c r="O549" s="400"/>
      <c r="P549" s="400"/>
      <c r="Q549" s="401"/>
      <c r="R549" s="303"/>
      <c r="S549" s="275"/>
      <c r="T549" s="219"/>
    </row>
    <row r="550" spans="2:21" ht="34.5" customHeight="1">
      <c r="B550" s="275"/>
      <c r="C550" s="390"/>
      <c r="D550" s="391"/>
      <c r="E550" s="392"/>
      <c r="F550" s="298"/>
      <c r="G550" s="300" t="s">
        <v>518</v>
      </c>
      <c r="H550" s="303"/>
      <c r="I550" s="303"/>
      <c r="J550" s="399"/>
      <c r="K550" s="400"/>
      <c r="L550" s="401"/>
      <c r="M550" s="303"/>
      <c r="N550" s="399"/>
      <c r="O550" s="400"/>
      <c r="P550" s="400"/>
      <c r="Q550" s="401"/>
      <c r="R550" s="303"/>
      <c r="S550" s="275"/>
      <c r="T550" s="219"/>
    </row>
    <row r="551" spans="2:21" ht="34.5" customHeight="1">
      <c r="B551" s="275"/>
      <c r="C551" s="390"/>
      <c r="D551" s="391"/>
      <c r="E551" s="392"/>
      <c r="F551" s="298"/>
      <c r="G551" s="300" t="s">
        <v>489</v>
      </c>
      <c r="H551" s="303"/>
      <c r="I551" s="303"/>
      <c r="J551" s="399"/>
      <c r="K551" s="400"/>
      <c r="L551" s="401"/>
      <c r="M551" s="303"/>
      <c r="N551" s="399"/>
      <c r="O551" s="400"/>
      <c r="P551" s="400"/>
      <c r="Q551" s="401"/>
      <c r="R551" s="303"/>
      <c r="S551" s="275"/>
      <c r="T551" s="219"/>
    </row>
    <row r="552" spans="2:21" ht="34.5" customHeight="1">
      <c r="B552" s="275"/>
      <c r="C552" s="390"/>
      <c r="D552" s="391"/>
      <c r="E552" s="392"/>
      <c r="F552" s="298"/>
      <c r="G552" s="300" t="s">
        <v>2</v>
      </c>
      <c r="H552" s="303"/>
      <c r="I552" s="303"/>
      <c r="J552" s="399"/>
      <c r="K552" s="400"/>
      <c r="L552" s="401"/>
      <c r="M552" s="303"/>
      <c r="N552" s="399"/>
      <c r="O552" s="400"/>
      <c r="P552" s="400"/>
      <c r="Q552" s="401"/>
      <c r="R552" s="303"/>
      <c r="S552" s="275"/>
      <c r="T552" s="219"/>
    </row>
    <row r="553" spans="2:21" ht="34.5" customHeight="1">
      <c r="B553" s="275"/>
      <c r="C553" s="390"/>
      <c r="D553" s="391"/>
      <c r="E553" s="392"/>
      <c r="F553" s="298"/>
      <c r="G553" s="300" t="s">
        <v>35</v>
      </c>
      <c r="H553" s="303"/>
      <c r="I553" s="303"/>
      <c r="J553" s="399"/>
      <c r="K553" s="400"/>
      <c r="L553" s="401"/>
      <c r="M553" s="303"/>
      <c r="N553" s="399"/>
      <c r="O553" s="400"/>
      <c r="P553" s="400"/>
      <c r="Q553" s="401"/>
      <c r="R553" s="303"/>
      <c r="S553" s="275"/>
      <c r="T553" s="219"/>
    </row>
    <row r="554" spans="2:21" ht="34.5" customHeight="1">
      <c r="B554" s="275"/>
      <c r="C554" s="390"/>
      <c r="D554" s="391"/>
      <c r="E554" s="392"/>
      <c r="F554" s="287" t="s">
        <v>362</v>
      </c>
      <c r="G554" s="333"/>
      <c r="H554" s="303"/>
      <c r="I554" s="303"/>
      <c r="J554" s="399"/>
      <c r="K554" s="400"/>
      <c r="L554" s="401"/>
      <c r="M554" s="303"/>
      <c r="N554" s="399"/>
      <c r="O554" s="400"/>
      <c r="P554" s="400"/>
      <c r="Q554" s="401"/>
      <c r="R554" s="303"/>
      <c r="S554" s="275"/>
      <c r="T554" s="219"/>
    </row>
    <row r="555" spans="2:21" ht="34.5" customHeight="1">
      <c r="B555" s="275"/>
      <c r="C555" s="390"/>
      <c r="D555" s="391"/>
      <c r="E555" s="392"/>
      <c r="F555" s="298" t="s">
        <v>252</v>
      </c>
      <c r="G555" s="299"/>
      <c r="H555" s="216" t="str">
        <f>IF(COUNT(H556:H560)=0,"",SUM(H556:H560))</f>
        <v/>
      </c>
      <c r="I555" s="216" t="str">
        <f>IF(COUNT(I556:I560)=0,"",SUM(I556:I560))</f>
        <v/>
      </c>
      <c r="J555" s="399"/>
      <c r="K555" s="400"/>
      <c r="L555" s="401"/>
      <c r="M555" s="216" t="str">
        <f>IF(COUNT(M556:M560)=0,"",SUM(M556:M560))</f>
        <v/>
      </c>
      <c r="N555" s="399"/>
      <c r="O555" s="400"/>
      <c r="P555" s="400"/>
      <c r="Q555" s="401"/>
      <c r="R555" s="216" t="str">
        <f>IF(COUNT(R556:R560)=0,"",SUM(R556:R560))</f>
        <v/>
      </c>
      <c r="S555" s="275"/>
      <c r="T555" s="219"/>
      <c r="U555" s="225" t="s">
        <v>414</v>
      </c>
    </row>
    <row r="556" spans="2:21" ht="34.5" customHeight="1">
      <c r="B556" s="275"/>
      <c r="C556" s="390"/>
      <c r="D556" s="391"/>
      <c r="E556" s="392"/>
      <c r="F556" s="298"/>
      <c r="G556" s="300" t="s">
        <v>519</v>
      </c>
      <c r="H556" s="303"/>
      <c r="I556" s="303"/>
      <c r="J556" s="399"/>
      <c r="K556" s="400"/>
      <c r="L556" s="401"/>
      <c r="M556" s="303"/>
      <c r="N556" s="399"/>
      <c r="O556" s="400"/>
      <c r="P556" s="400"/>
      <c r="Q556" s="401"/>
      <c r="R556" s="303"/>
      <c r="S556" s="275"/>
      <c r="T556" s="219"/>
    </row>
    <row r="557" spans="2:21" ht="34.5" customHeight="1">
      <c r="B557" s="275"/>
      <c r="C557" s="390"/>
      <c r="D557" s="391"/>
      <c r="E557" s="392"/>
      <c r="F557" s="298"/>
      <c r="G557" s="300" t="s">
        <v>254</v>
      </c>
      <c r="H557" s="303"/>
      <c r="I557" s="303"/>
      <c r="J557" s="399"/>
      <c r="K557" s="400"/>
      <c r="L557" s="401"/>
      <c r="M557" s="303"/>
      <c r="N557" s="399"/>
      <c r="O557" s="400"/>
      <c r="P557" s="400"/>
      <c r="Q557" s="401"/>
      <c r="R557" s="303"/>
      <c r="S557" s="275"/>
      <c r="T557" s="219"/>
    </row>
    <row r="558" spans="2:21" ht="34.5" customHeight="1">
      <c r="B558" s="275"/>
      <c r="C558" s="390"/>
      <c r="D558" s="391"/>
      <c r="E558" s="392"/>
      <c r="F558" s="298"/>
      <c r="G558" s="300" t="s">
        <v>255</v>
      </c>
      <c r="H558" s="303"/>
      <c r="I558" s="303"/>
      <c r="J558" s="399"/>
      <c r="K558" s="400"/>
      <c r="L558" s="401"/>
      <c r="M558" s="303"/>
      <c r="N558" s="399"/>
      <c r="O558" s="400"/>
      <c r="P558" s="400"/>
      <c r="Q558" s="401"/>
      <c r="R558" s="303"/>
      <c r="S558" s="275"/>
      <c r="T558" s="219"/>
    </row>
    <row r="559" spans="2:21" ht="34.5" customHeight="1">
      <c r="B559" s="275"/>
      <c r="C559" s="390"/>
      <c r="D559" s="391"/>
      <c r="E559" s="392"/>
      <c r="F559" s="298"/>
      <c r="G559" s="300" t="s">
        <v>36</v>
      </c>
      <c r="H559" s="303"/>
      <c r="I559" s="303"/>
      <c r="J559" s="399"/>
      <c r="K559" s="400"/>
      <c r="L559" s="401"/>
      <c r="M559" s="303"/>
      <c r="N559" s="399"/>
      <c r="O559" s="400"/>
      <c r="P559" s="400"/>
      <c r="Q559" s="401"/>
      <c r="R559" s="303"/>
      <c r="S559" s="275"/>
      <c r="T559" s="219"/>
    </row>
    <row r="560" spans="2:21" ht="34.5" customHeight="1">
      <c r="B560" s="275"/>
      <c r="C560" s="390"/>
      <c r="D560" s="391"/>
      <c r="E560" s="392"/>
      <c r="F560" s="298"/>
      <c r="G560" s="300" t="s">
        <v>256</v>
      </c>
      <c r="H560" s="303"/>
      <c r="I560" s="303"/>
      <c r="J560" s="399"/>
      <c r="K560" s="400"/>
      <c r="L560" s="401"/>
      <c r="M560" s="303"/>
      <c r="N560" s="399"/>
      <c r="O560" s="400"/>
      <c r="P560" s="400"/>
      <c r="Q560" s="401"/>
      <c r="R560" s="303"/>
      <c r="S560" s="275"/>
      <c r="T560" s="219"/>
    </row>
    <row r="561" spans="2:21" ht="34.5" customHeight="1">
      <c r="B561" s="275"/>
      <c r="C561" s="390"/>
      <c r="D561" s="391"/>
      <c r="E561" s="392"/>
      <c r="F561" s="287" t="s">
        <v>257</v>
      </c>
      <c r="G561" s="291"/>
      <c r="H561" s="303"/>
      <c r="I561" s="303"/>
      <c r="J561" s="399"/>
      <c r="K561" s="400"/>
      <c r="L561" s="401"/>
      <c r="M561" s="303"/>
      <c r="N561" s="399"/>
      <c r="O561" s="400"/>
      <c r="P561" s="400"/>
      <c r="Q561" s="401"/>
      <c r="R561" s="303"/>
      <c r="S561" s="275"/>
      <c r="T561" s="219"/>
    </row>
    <row r="562" spans="2:21" ht="34.5" customHeight="1">
      <c r="B562" s="275"/>
      <c r="C562" s="393"/>
      <c r="D562" s="394"/>
      <c r="E562" s="395"/>
      <c r="F562" s="287" t="s">
        <v>515</v>
      </c>
      <c r="G562" s="291"/>
      <c r="H562" s="216" t="str">
        <f>IF(COUNT(H544,H547,H554,H555,H561)=0,"",SUM(H544,H547,H554,H555,H561))</f>
        <v/>
      </c>
      <c r="I562" s="216" t="str">
        <f>IF(COUNT(I544,I547,I554,I555,I561)=0,"",SUM(I544,I547,I554,I555,I561))</f>
        <v/>
      </c>
      <c r="J562" s="399"/>
      <c r="K562" s="400"/>
      <c r="L562" s="401"/>
      <c r="M562" s="216" t="str">
        <f>IF(COUNT(M544,M547,M554,M555,M561)=0,"",SUM(M544,M547,M554,M555,M561))</f>
        <v/>
      </c>
      <c r="N562" s="399"/>
      <c r="O562" s="400"/>
      <c r="P562" s="400"/>
      <c r="Q562" s="401"/>
      <c r="R562" s="216" t="str">
        <f>IF(COUNT(R544,R547,R554,R555,R561)=0,"",SUM(R544,R547,R554,R555,R561))</f>
        <v/>
      </c>
      <c r="S562" s="275"/>
      <c r="T562" s="219"/>
      <c r="U562" s="225" t="s">
        <v>414</v>
      </c>
    </row>
    <row r="563" spans="2:21" ht="34.5" customHeight="1">
      <c r="B563" s="275"/>
      <c r="C563" s="335" t="s">
        <v>497</v>
      </c>
      <c r="D563" s="336"/>
      <c r="E563" s="336"/>
      <c r="F563" s="336"/>
      <c r="G563" s="337"/>
      <c r="H563" s="258"/>
      <c r="I563" s="258"/>
      <c r="J563" s="402"/>
      <c r="K563" s="403"/>
      <c r="L563" s="404"/>
      <c r="M563" s="259"/>
      <c r="N563" s="402"/>
      <c r="O563" s="403"/>
      <c r="P563" s="403"/>
      <c r="Q563" s="404"/>
      <c r="R563" s="259"/>
      <c r="S563" s="275"/>
      <c r="T563" s="219"/>
    </row>
    <row r="564" spans="2:21" ht="18" customHeight="1">
      <c r="B564" s="275"/>
      <c r="C564" s="302" t="s">
        <v>260</v>
      </c>
      <c r="D564" s="275"/>
      <c r="E564" s="275"/>
      <c r="F564" s="275"/>
      <c r="G564" s="275"/>
      <c r="H564" s="275"/>
      <c r="I564" s="275"/>
      <c r="J564" s="275"/>
      <c r="K564" s="275"/>
      <c r="L564" s="275"/>
      <c r="M564" s="275"/>
      <c r="N564" s="275"/>
      <c r="O564" s="275"/>
      <c r="P564" s="275"/>
      <c r="Q564" s="275"/>
      <c r="R564" s="275"/>
      <c r="S564" s="275"/>
      <c r="T564" s="219"/>
    </row>
    <row r="565" spans="2:21" ht="18" customHeight="1">
      <c r="B565" s="275"/>
      <c r="C565" s="14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275"/>
      <c r="T565" s="219"/>
    </row>
    <row r="566" spans="2:21" ht="18" customHeight="1">
      <c r="B566" s="275"/>
      <c r="C566" s="14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275"/>
      <c r="T566" s="219"/>
    </row>
    <row r="567" spans="2:21" ht="18" customHeight="1">
      <c r="B567" s="275"/>
      <c r="C567" s="14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275"/>
      <c r="T567" s="219"/>
    </row>
    <row r="568" spans="2:21" ht="18" customHeight="1">
      <c r="B568" s="275"/>
      <c r="C568" s="14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275"/>
      <c r="T568" s="219"/>
    </row>
    <row r="569" spans="2:21" ht="18" customHeight="1">
      <c r="B569" s="275"/>
      <c r="C569" s="14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275"/>
      <c r="T569" s="219"/>
    </row>
    <row r="570" spans="2:21" ht="18" customHeight="1">
      <c r="B570" s="275"/>
      <c r="C570" s="14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275"/>
      <c r="T570" s="219"/>
    </row>
    <row r="571" spans="2:21" ht="18" customHeight="1">
      <c r="B571" s="275"/>
      <c r="C571" s="14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275"/>
      <c r="T571" s="219"/>
    </row>
    <row r="572" spans="2:21" ht="18" customHeight="1">
      <c r="B572" s="275"/>
      <c r="C572" s="14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275"/>
      <c r="T572" s="219"/>
    </row>
    <row r="573" spans="2:21" ht="18" customHeight="1">
      <c r="B573" s="275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275"/>
      <c r="T573" s="219"/>
    </row>
    <row r="574" spans="2:21" ht="18" customHeight="1">
      <c r="B574" s="275"/>
      <c r="C574" s="275"/>
      <c r="D574" s="275"/>
      <c r="E574" s="275"/>
      <c r="F574" s="275"/>
      <c r="G574" s="275"/>
      <c r="H574" s="275"/>
      <c r="I574" s="275"/>
      <c r="J574" s="275"/>
      <c r="K574" s="275"/>
      <c r="L574" s="275"/>
      <c r="M574" s="275"/>
      <c r="N574" s="275"/>
      <c r="O574" s="275"/>
      <c r="P574" s="275"/>
      <c r="Q574" s="275"/>
      <c r="R574" s="275"/>
      <c r="S574" s="275"/>
      <c r="T574" s="219"/>
    </row>
  </sheetData>
  <sheetProtection algorithmName="SHA-512" hashValue="8X4BZZ6g9LOtlAq/QX8QT/f4Pl/tkG2bO/0nwlIh8SXqZw7Eibc6RrD7Ae3ECjyQyfH/yWmLdVOohItoQiw6BQ==" saltValue="+/gKIV2kha3aeELv80gwqw==" spinCount="100000" sheet="1" objects="1" scenarios="1"/>
  <mergeCells count="88">
    <mergeCell ref="J440:L459"/>
    <mergeCell ref="D425:D429"/>
    <mergeCell ref="N336:Q355"/>
    <mergeCell ref="J336:L355"/>
    <mergeCell ref="C336:E354"/>
    <mergeCell ref="N388:Q407"/>
    <mergeCell ref="D430:D434"/>
    <mergeCell ref="E433:F434"/>
    <mergeCell ref="C425:C438"/>
    <mergeCell ref="D373:D377"/>
    <mergeCell ref="D378:D382"/>
    <mergeCell ref="E381:F382"/>
    <mergeCell ref="C388:E406"/>
    <mergeCell ref="C373:C386"/>
    <mergeCell ref="J388:L407"/>
    <mergeCell ref="J544:L563"/>
    <mergeCell ref="N544:Q563"/>
    <mergeCell ref="N440:Q459"/>
    <mergeCell ref="C477:C490"/>
    <mergeCell ref="J492:L511"/>
    <mergeCell ref="N492:Q511"/>
    <mergeCell ref="D529:D533"/>
    <mergeCell ref="D534:D538"/>
    <mergeCell ref="E537:F538"/>
    <mergeCell ref="C529:C542"/>
    <mergeCell ref="D477:D481"/>
    <mergeCell ref="D482:D486"/>
    <mergeCell ref="C440:E458"/>
    <mergeCell ref="C492:E510"/>
    <mergeCell ref="C544:E562"/>
    <mergeCell ref="E485:F486"/>
    <mergeCell ref="J128:L147"/>
    <mergeCell ref="N128:Q147"/>
    <mergeCell ref="N232:Q251"/>
    <mergeCell ref="J284:L303"/>
    <mergeCell ref="N284:Q303"/>
    <mergeCell ref="J232:L251"/>
    <mergeCell ref="J180:L199"/>
    <mergeCell ref="C232:E250"/>
    <mergeCell ref="D222:D226"/>
    <mergeCell ref="E225:F226"/>
    <mergeCell ref="J24:L43"/>
    <mergeCell ref="N24:Q43"/>
    <mergeCell ref="J76:L95"/>
    <mergeCell ref="N76:Q95"/>
    <mergeCell ref="C113:C126"/>
    <mergeCell ref="D113:D117"/>
    <mergeCell ref="D118:D122"/>
    <mergeCell ref="E121:F122"/>
    <mergeCell ref="C61:C74"/>
    <mergeCell ref="D61:D65"/>
    <mergeCell ref="D66:D70"/>
    <mergeCell ref="E69:F70"/>
    <mergeCell ref="N180:Q199"/>
    <mergeCell ref="D217:D221"/>
    <mergeCell ref="C24:E42"/>
    <mergeCell ref="C76:E94"/>
    <mergeCell ref="C128:E146"/>
    <mergeCell ref="C180:E198"/>
    <mergeCell ref="C217:C230"/>
    <mergeCell ref="D165:D169"/>
    <mergeCell ref="D170:D174"/>
    <mergeCell ref="E173:F174"/>
    <mergeCell ref="C165:C178"/>
    <mergeCell ref="C7:G8"/>
    <mergeCell ref="C59:G60"/>
    <mergeCell ref="C111:G112"/>
    <mergeCell ref="C163:G164"/>
    <mergeCell ref="C215:G216"/>
    <mergeCell ref="C9:C22"/>
    <mergeCell ref="D9:D13"/>
    <mergeCell ref="D14:D18"/>
    <mergeCell ref="E17:F18"/>
    <mergeCell ref="C527:G528"/>
    <mergeCell ref="C267:G268"/>
    <mergeCell ref="C319:G320"/>
    <mergeCell ref="C371:G372"/>
    <mergeCell ref="C423:G424"/>
    <mergeCell ref="C475:G476"/>
    <mergeCell ref="D321:D325"/>
    <mergeCell ref="D326:D330"/>
    <mergeCell ref="E329:F330"/>
    <mergeCell ref="C321:C334"/>
    <mergeCell ref="D269:D273"/>
    <mergeCell ref="D274:D278"/>
    <mergeCell ref="E277:F278"/>
    <mergeCell ref="C284:E302"/>
    <mergeCell ref="C269:C282"/>
  </mergeCells>
  <phoneticPr fontId="11"/>
  <conditionalFormatting sqref="H61:H64">
    <cfRule type="expression" dxfId="3375" priority="189">
      <formula>H61&lt;0</formula>
    </cfRule>
  </conditionalFormatting>
  <conditionalFormatting sqref="J61:R64">
    <cfRule type="expression" dxfId="3374" priority="188">
      <formula>J61&lt;0</formula>
    </cfRule>
  </conditionalFormatting>
  <conditionalFormatting sqref="H66:H70">
    <cfRule type="expression" dxfId="3373" priority="187">
      <formula>H66&lt;0</formula>
    </cfRule>
  </conditionalFormatting>
  <conditionalFormatting sqref="H72">
    <cfRule type="expression" dxfId="3372" priority="186">
      <formula>H72&lt;0</formula>
    </cfRule>
  </conditionalFormatting>
  <conditionalFormatting sqref="J72:R72">
    <cfRule type="expression" dxfId="3371" priority="185">
      <formula>J72&lt;0</formula>
    </cfRule>
  </conditionalFormatting>
  <conditionalFormatting sqref="H75">
    <cfRule type="expression" dxfId="3370" priority="184">
      <formula>H75&lt;0</formula>
    </cfRule>
  </conditionalFormatting>
  <conditionalFormatting sqref="H77:H78">
    <cfRule type="expression" dxfId="3369" priority="183">
      <formula>H77&lt;0</formula>
    </cfRule>
  </conditionalFormatting>
  <conditionalFormatting sqref="H80:H86">
    <cfRule type="expression" dxfId="3368" priority="182">
      <formula>H80&lt;0</formula>
    </cfRule>
  </conditionalFormatting>
  <conditionalFormatting sqref="H88:H93">
    <cfRule type="expression" dxfId="3367" priority="181">
      <formula>H88&lt;0</formula>
    </cfRule>
  </conditionalFormatting>
  <conditionalFormatting sqref="I77:I78">
    <cfRule type="expression" dxfId="3366" priority="180">
      <formula>I77&lt;0</formula>
    </cfRule>
  </conditionalFormatting>
  <conditionalFormatting sqref="I80:I86">
    <cfRule type="expression" dxfId="3365" priority="179">
      <formula>I80&lt;0</formula>
    </cfRule>
  </conditionalFormatting>
  <conditionalFormatting sqref="I88:I93">
    <cfRule type="expression" dxfId="3364" priority="178">
      <formula>I88&lt;0</formula>
    </cfRule>
  </conditionalFormatting>
  <conditionalFormatting sqref="M77:M78">
    <cfRule type="expression" dxfId="3363" priority="177">
      <formula>M77&lt;0</formula>
    </cfRule>
  </conditionalFormatting>
  <conditionalFormatting sqref="M80:M86">
    <cfRule type="expression" dxfId="3362" priority="176">
      <formula>M80&lt;0</formula>
    </cfRule>
  </conditionalFormatting>
  <conditionalFormatting sqref="M88:M93">
    <cfRule type="expression" dxfId="3361" priority="175">
      <formula>M88&lt;0</formula>
    </cfRule>
  </conditionalFormatting>
  <conditionalFormatting sqref="R77:R78">
    <cfRule type="expression" dxfId="3360" priority="174">
      <formula>R77&lt;0</formula>
    </cfRule>
  </conditionalFormatting>
  <conditionalFormatting sqref="R80:R86">
    <cfRule type="expression" dxfId="3359" priority="173">
      <formula>R80&lt;0</formula>
    </cfRule>
  </conditionalFormatting>
  <conditionalFormatting sqref="R88:R93">
    <cfRule type="expression" dxfId="3358" priority="172">
      <formula>R88&lt;0</formula>
    </cfRule>
  </conditionalFormatting>
  <conditionalFormatting sqref="H129:H130">
    <cfRule type="expression" dxfId="3357" priority="171">
      <formula>H129&lt;0</formula>
    </cfRule>
  </conditionalFormatting>
  <conditionalFormatting sqref="H132:H138">
    <cfRule type="expression" dxfId="3356" priority="170">
      <formula>H132&lt;0</formula>
    </cfRule>
  </conditionalFormatting>
  <conditionalFormatting sqref="H140:H145">
    <cfRule type="expression" dxfId="3355" priority="169">
      <formula>H140&lt;0</formula>
    </cfRule>
  </conditionalFormatting>
  <conditionalFormatting sqref="I129:I130">
    <cfRule type="expression" dxfId="3354" priority="168">
      <formula>I129&lt;0</formula>
    </cfRule>
  </conditionalFormatting>
  <conditionalFormatting sqref="I132:I138">
    <cfRule type="expression" dxfId="3353" priority="167">
      <formula>I132&lt;0</formula>
    </cfRule>
  </conditionalFormatting>
  <conditionalFormatting sqref="I140:I145">
    <cfRule type="expression" dxfId="3352" priority="166">
      <formula>I140&lt;0</formula>
    </cfRule>
  </conditionalFormatting>
  <conditionalFormatting sqref="M129:M130">
    <cfRule type="expression" dxfId="3351" priority="165">
      <formula>M129&lt;0</formula>
    </cfRule>
  </conditionalFormatting>
  <conditionalFormatting sqref="M132:M138">
    <cfRule type="expression" dxfId="3350" priority="164">
      <formula>M132&lt;0</formula>
    </cfRule>
  </conditionalFormatting>
  <conditionalFormatting sqref="M140:M145">
    <cfRule type="expression" dxfId="3349" priority="163">
      <formula>M140&lt;0</formula>
    </cfRule>
  </conditionalFormatting>
  <conditionalFormatting sqref="R129:R130">
    <cfRule type="expression" dxfId="3348" priority="162">
      <formula>R129&lt;0</formula>
    </cfRule>
  </conditionalFormatting>
  <conditionalFormatting sqref="R132:R138">
    <cfRule type="expression" dxfId="3347" priority="161">
      <formula>R132&lt;0</formula>
    </cfRule>
  </conditionalFormatting>
  <conditionalFormatting sqref="R140:R145">
    <cfRule type="expression" dxfId="3346" priority="160">
      <formula>R140&lt;0</formula>
    </cfRule>
  </conditionalFormatting>
  <conditionalFormatting sqref="H181:H182">
    <cfRule type="expression" dxfId="3345" priority="159">
      <formula>H181&lt;0</formula>
    </cfRule>
  </conditionalFormatting>
  <conditionalFormatting sqref="H184:H190">
    <cfRule type="expression" dxfId="3344" priority="158">
      <formula>H184&lt;0</formula>
    </cfRule>
  </conditionalFormatting>
  <conditionalFormatting sqref="H192:H197">
    <cfRule type="expression" dxfId="3343" priority="157">
      <formula>H192&lt;0</formula>
    </cfRule>
  </conditionalFormatting>
  <conditionalFormatting sqref="I181:I182">
    <cfRule type="expression" dxfId="3342" priority="156">
      <formula>I181&lt;0</formula>
    </cfRule>
  </conditionalFormatting>
  <conditionalFormatting sqref="I184:I190">
    <cfRule type="expression" dxfId="3341" priority="155">
      <formula>I184&lt;0</formula>
    </cfRule>
  </conditionalFormatting>
  <conditionalFormatting sqref="I192:I197">
    <cfRule type="expression" dxfId="3340" priority="154">
      <formula>I192&lt;0</formula>
    </cfRule>
  </conditionalFormatting>
  <conditionalFormatting sqref="M181:M182">
    <cfRule type="expression" dxfId="3339" priority="153">
      <formula>M181&lt;0</formula>
    </cfRule>
  </conditionalFormatting>
  <conditionalFormatting sqref="M184:M190">
    <cfRule type="expression" dxfId="3338" priority="152">
      <formula>M184&lt;0</formula>
    </cfRule>
  </conditionalFormatting>
  <conditionalFormatting sqref="M192:M197">
    <cfRule type="expression" dxfId="3337" priority="151">
      <formula>M192&lt;0</formula>
    </cfRule>
  </conditionalFormatting>
  <conditionalFormatting sqref="R181:R182">
    <cfRule type="expression" dxfId="3336" priority="150">
      <formula>R181&lt;0</formula>
    </cfRule>
  </conditionalFormatting>
  <conditionalFormatting sqref="R184:R190">
    <cfRule type="expression" dxfId="3335" priority="149">
      <formula>R184&lt;0</formula>
    </cfRule>
  </conditionalFormatting>
  <conditionalFormatting sqref="R192:R197">
    <cfRule type="expression" dxfId="3334" priority="148">
      <formula>R192&lt;0</formula>
    </cfRule>
  </conditionalFormatting>
  <conditionalFormatting sqref="H233:H234">
    <cfRule type="expression" dxfId="3333" priority="147">
      <formula>H233&lt;0</formula>
    </cfRule>
  </conditionalFormatting>
  <conditionalFormatting sqref="H236:H242">
    <cfRule type="expression" dxfId="3332" priority="146">
      <formula>H236&lt;0</formula>
    </cfRule>
  </conditionalFormatting>
  <conditionalFormatting sqref="H244:H249">
    <cfRule type="expression" dxfId="3331" priority="145">
      <formula>H244&lt;0</formula>
    </cfRule>
  </conditionalFormatting>
  <conditionalFormatting sqref="I233:I234">
    <cfRule type="expression" dxfId="3330" priority="144">
      <formula>I233&lt;0</formula>
    </cfRule>
  </conditionalFormatting>
  <conditionalFormatting sqref="I236:I242">
    <cfRule type="expression" dxfId="3329" priority="143">
      <formula>I236&lt;0</formula>
    </cfRule>
  </conditionalFormatting>
  <conditionalFormatting sqref="I244:I249">
    <cfRule type="expression" dxfId="3328" priority="142">
      <formula>I244&lt;0</formula>
    </cfRule>
  </conditionalFormatting>
  <conditionalFormatting sqref="M233:M234">
    <cfRule type="expression" dxfId="3327" priority="141">
      <formula>M233&lt;0</formula>
    </cfRule>
  </conditionalFormatting>
  <conditionalFormatting sqref="M236:M242">
    <cfRule type="expression" dxfId="3326" priority="140">
      <formula>M236&lt;0</formula>
    </cfRule>
  </conditionalFormatting>
  <conditionalFormatting sqref="M244:M249">
    <cfRule type="expression" dxfId="3325" priority="139">
      <formula>M244&lt;0</formula>
    </cfRule>
  </conditionalFormatting>
  <conditionalFormatting sqref="R233:R234">
    <cfRule type="expression" dxfId="3324" priority="138">
      <formula>R233&lt;0</formula>
    </cfRule>
  </conditionalFormatting>
  <conditionalFormatting sqref="R236:R242">
    <cfRule type="expression" dxfId="3323" priority="137">
      <formula>R236&lt;0</formula>
    </cfRule>
  </conditionalFormatting>
  <conditionalFormatting sqref="R244:R249">
    <cfRule type="expression" dxfId="3322" priority="136">
      <formula>R244&lt;0</formula>
    </cfRule>
  </conditionalFormatting>
  <conditionalFormatting sqref="H285:H286">
    <cfRule type="expression" dxfId="3321" priority="135">
      <formula>H285&lt;0</formula>
    </cfRule>
  </conditionalFormatting>
  <conditionalFormatting sqref="H288:H294">
    <cfRule type="expression" dxfId="3320" priority="134">
      <formula>H288&lt;0</formula>
    </cfRule>
  </conditionalFormatting>
  <conditionalFormatting sqref="H296:H301">
    <cfRule type="expression" dxfId="3319" priority="133">
      <formula>H296&lt;0</formula>
    </cfRule>
  </conditionalFormatting>
  <conditionalFormatting sqref="I285:I286">
    <cfRule type="expression" dxfId="3318" priority="132">
      <formula>I285&lt;0</formula>
    </cfRule>
  </conditionalFormatting>
  <conditionalFormatting sqref="I288:I294">
    <cfRule type="expression" dxfId="3317" priority="131">
      <formula>I288&lt;0</formula>
    </cfRule>
  </conditionalFormatting>
  <conditionalFormatting sqref="I296:I301">
    <cfRule type="expression" dxfId="3316" priority="130">
      <formula>I296&lt;0</formula>
    </cfRule>
  </conditionalFormatting>
  <conditionalFormatting sqref="M285:M286">
    <cfRule type="expression" dxfId="3315" priority="129">
      <formula>M285&lt;0</formula>
    </cfRule>
  </conditionalFormatting>
  <conditionalFormatting sqref="M288:M294">
    <cfRule type="expression" dxfId="3314" priority="128">
      <formula>M288&lt;0</formula>
    </cfRule>
  </conditionalFormatting>
  <conditionalFormatting sqref="M296:M301">
    <cfRule type="expression" dxfId="3313" priority="127">
      <formula>M296&lt;0</formula>
    </cfRule>
  </conditionalFormatting>
  <conditionalFormatting sqref="R285:R286">
    <cfRule type="expression" dxfId="3312" priority="126">
      <formula>R285&lt;0</formula>
    </cfRule>
  </conditionalFormatting>
  <conditionalFormatting sqref="R288:R294">
    <cfRule type="expression" dxfId="3311" priority="125">
      <formula>R288&lt;0</formula>
    </cfRule>
  </conditionalFormatting>
  <conditionalFormatting sqref="R296:R301">
    <cfRule type="expression" dxfId="3310" priority="124">
      <formula>R296&lt;0</formula>
    </cfRule>
  </conditionalFormatting>
  <conditionalFormatting sqref="H337:H338">
    <cfRule type="expression" dxfId="3309" priority="123">
      <formula>H337&lt;0</formula>
    </cfRule>
  </conditionalFormatting>
  <conditionalFormatting sqref="H340:H346">
    <cfRule type="expression" dxfId="3308" priority="122">
      <formula>H340&lt;0</formula>
    </cfRule>
  </conditionalFormatting>
  <conditionalFormatting sqref="H348:H353">
    <cfRule type="expression" dxfId="3307" priority="121">
      <formula>H348&lt;0</formula>
    </cfRule>
  </conditionalFormatting>
  <conditionalFormatting sqref="I337:I338">
    <cfRule type="expression" dxfId="3306" priority="120">
      <formula>I337&lt;0</formula>
    </cfRule>
  </conditionalFormatting>
  <conditionalFormatting sqref="I340:I346">
    <cfRule type="expression" dxfId="3305" priority="119">
      <formula>I340&lt;0</formula>
    </cfRule>
  </conditionalFormatting>
  <conditionalFormatting sqref="I348:I353">
    <cfRule type="expression" dxfId="3304" priority="118">
      <formula>I348&lt;0</formula>
    </cfRule>
  </conditionalFormatting>
  <conditionalFormatting sqref="M337:M338">
    <cfRule type="expression" dxfId="3303" priority="117">
      <formula>M337&lt;0</formula>
    </cfRule>
  </conditionalFormatting>
  <conditionalFormatting sqref="M340:M346">
    <cfRule type="expression" dxfId="3302" priority="116">
      <formula>M340&lt;0</formula>
    </cfRule>
  </conditionalFormatting>
  <conditionalFormatting sqref="M348:M353">
    <cfRule type="expression" dxfId="3301" priority="115">
      <formula>M348&lt;0</formula>
    </cfRule>
  </conditionalFormatting>
  <conditionalFormatting sqref="R337:R338">
    <cfRule type="expression" dxfId="3300" priority="114">
      <formula>R337&lt;0</formula>
    </cfRule>
  </conditionalFormatting>
  <conditionalFormatting sqref="R340:R346">
    <cfRule type="expression" dxfId="3299" priority="113">
      <formula>R340&lt;0</formula>
    </cfRule>
  </conditionalFormatting>
  <conditionalFormatting sqref="R348:R353">
    <cfRule type="expression" dxfId="3298" priority="112">
      <formula>R348&lt;0</formula>
    </cfRule>
  </conditionalFormatting>
  <conditionalFormatting sqref="H389:H390">
    <cfRule type="expression" dxfId="3297" priority="111">
      <formula>H389&lt;0</formula>
    </cfRule>
  </conditionalFormatting>
  <conditionalFormatting sqref="H392:H398">
    <cfRule type="expression" dxfId="3296" priority="110">
      <formula>H392&lt;0</formula>
    </cfRule>
  </conditionalFormatting>
  <conditionalFormatting sqref="H400:H405">
    <cfRule type="expression" dxfId="3295" priority="109">
      <formula>H400&lt;0</formula>
    </cfRule>
  </conditionalFormatting>
  <conditionalFormatting sqref="I389:I390">
    <cfRule type="expression" dxfId="3294" priority="108">
      <formula>I389&lt;0</formula>
    </cfRule>
  </conditionalFormatting>
  <conditionalFormatting sqref="I392:I398">
    <cfRule type="expression" dxfId="3293" priority="107">
      <formula>I392&lt;0</formula>
    </cfRule>
  </conditionalFormatting>
  <conditionalFormatting sqref="I400:I405">
    <cfRule type="expression" dxfId="3292" priority="106">
      <formula>I400&lt;0</formula>
    </cfRule>
  </conditionalFormatting>
  <conditionalFormatting sqref="M389:M390">
    <cfRule type="expression" dxfId="3291" priority="105">
      <formula>M389&lt;0</formula>
    </cfRule>
  </conditionalFormatting>
  <conditionalFormatting sqref="M392:M398">
    <cfRule type="expression" dxfId="3290" priority="104">
      <formula>M392&lt;0</formula>
    </cfRule>
  </conditionalFormatting>
  <conditionalFormatting sqref="M400:M405">
    <cfRule type="expression" dxfId="3289" priority="103">
      <formula>M400&lt;0</formula>
    </cfRule>
  </conditionalFormatting>
  <conditionalFormatting sqref="R389:R390">
    <cfRule type="expression" dxfId="3288" priority="102">
      <formula>R389&lt;0</formula>
    </cfRule>
  </conditionalFormatting>
  <conditionalFormatting sqref="R392:R398">
    <cfRule type="expression" dxfId="3287" priority="101">
      <formula>R392&lt;0</formula>
    </cfRule>
  </conditionalFormatting>
  <conditionalFormatting sqref="R400:R405">
    <cfRule type="expression" dxfId="3286" priority="100">
      <formula>R400&lt;0</formula>
    </cfRule>
  </conditionalFormatting>
  <conditionalFormatting sqref="H441:H442">
    <cfRule type="expression" dxfId="3285" priority="99">
      <formula>H441&lt;0</formula>
    </cfRule>
  </conditionalFormatting>
  <conditionalFormatting sqref="H444:H450">
    <cfRule type="expression" dxfId="3284" priority="98">
      <formula>H444&lt;0</formula>
    </cfRule>
  </conditionalFormatting>
  <conditionalFormatting sqref="H452:H457">
    <cfRule type="expression" dxfId="3283" priority="97">
      <formula>H452&lt;0</formula>
    </cfRule>
  </conditionalFormatting>
  <conditionalFormatting sqref="I441:I442">
    <cfRule type="expression" dxfId="3282" priority="96">
      <formula>I441&lt;0</formula>
    </cfRule>
  </conditionalFormatting>
  <conditionalFormatting sqref="I444:I450">
    <cfRule type="expression" dxfId="3281" priority="95">
      <formula>I444&lt;0</formula>
    </cfRule>
  </conditionalFormatting>
  <conditionalFormatting sqref="I452:I457">
    <cfRule type="expression" dxfId="3280" priority="94">
      <formula>I452&lt;0</formula>
    </cfRule>
  </conditionalFormatting>
  <conditionalFormatting sqref="M441:M442">
    <cfRule type="expression" dxfId="3279" priority="93">
      <formula>M441&lt;0</formula>
    </cfRule>
  </conditionalFormatting>
  <conditionalFormatting sqref="M444:M450">
    <cfRule type="expression" dxfId="3278" priority="92">
      <formula>M444&lt;0</formula>
    </cfRule>
  </conditionalFormatting>
  <conditionalFormatting sqref="M452:M457">
    <cfRule type="expression" dxfId="3277" priority="91">
      <formula>M452&lt;0</formula>
    </cfRule>
  </conditionalFormatting>
  <conditionalFormatting sqref="R441:R442">
    <cfRule type="expression" dxfId="3276" priority="90">
      <formula>R441&lt;0</formula>
    </cfRule>
  </conditionalFormatting>
  <conditionalFormatting sqref="R444:R450">
    <cfRule type="expression" dxfId="3275" priority="89">
      <formula>R444&lt;0</formula>
    </cfRule>
  </conditionalFormatting>
  <conditionalFormatting sqref="R452:R457">
    <cfRule type="expression" dxfId="3274" priority="88">
      <formula>R452&lt;0</formula>
    </cfRule>
  </conditionalFormatting>
  <conditionalFormatting sqref="H493:H494">
    <cfRule type="expression" dxfId="3273" priority="87">
      <formula>H493&lt;0</formula>
    </cfRule>
  </conditionalFormatting>
  <conditionalFormatting sqref="H496:H502">
    <cfRule type="expression" dxfId="3272" priority="86">
      <formula>H496&lt;0</formula>
    </cfRule>
  </conditionalFormatting>
  <conditionalFormatting sqref="H504:H509">
    <cfRule type="expression" dxfId="3271" priority="85">
      <formula>H504&lt;0</formula>
    </cfRule>
  </conditionalFormatting>
  <conditionalFormatting sqref="I493:I494">
    <cfRule type="expression" dxfId="3270" priority="84">
      <formula>I493&lt;0</formula>
    </cfRule>
  </conditionalFormatting>
  <conditionalFormatting sqref="I496:I502">
    <cfRule type="expression" dxfId="3269" priority="83">
      <formula>I496&lt;0</formula>
    </cfRule>
  </conditionalFormatting>
  <conditionalFormatting sqref="I504:I509">
    <cfRule type="expression" dxfId="3268" priority="82">
      <formula>I504&lt;0</formula>
    </cfRule>
  </conditionalFormatting>
  <conditionalFormatting sqref="M493:M494">
    <cfRule type="expression" dxfId="3267" priority="81">
      <formula>M493&lt;0</formula>
    </cfRule>
  </conditionalFormatting>
  <conditionalFormatting sqref="M496:M502">
    <cfRule type="expression" dxfId="3266" priority="80">
      <formula>M496&lt;0</formula>
    </cfRule>
  </conditionalFormatting>
  <conditionalFormatting sqref="M504:M509">
    <cfRule type="expression" dxfId="3265" priority="79">
      <formula>M504&lt;0</formula>
    </cfRule>
  </conditionalFormatting>
  <conditionalFormatting sqref="R493:R494">
    <cfRule type="expression" dxfId="3264" priority="78">
      <formula>R493&lt;0</formula>
    </cfRule>
  </conditionalFormatting>
  <conditionalFormatting sqref="R496:R502">
    <cfRule type="expression" dxfId="3263" priority="77">
      <formula>R496&lt;0</formula>
    </cfRule>
  </conditionalFormatting>
  <conditionalFormatting sqref="R504:R509">
    <cfRule type="expression" dxfId="3262" priority="76">
      <formula>R504&lt;0</formula>
    </cfRule>
  </conditionalFormatting>
  <conditionalFormatting sqref="H545:H546">
    <cfRule type="expression" dxfId="3261" priority="75">
      <formula>H545&lt;0</formula>
    </cfRule>
  </conditionalFormatting>
  <conditionalFormatting sqref="H548:H554">
    <cfRule type="expression" dxfId="3260" priority="74">
      <formula>H548&lt;0</formula>
    </cfRule>
  </conditionalFormatting>
  <conditionalFormatting sqref="H556:H561">
    <cfRule type="expression" dxfId="3259" priority="73">
      <formula>H556&lt;0</formula>
    </cfRule>
  </conditionalFormatting>
  <conditionalFormatting sqref="I545:I546">
    <cfRule type="expression" dxfId="3258" priority="72">
      <formula>I545&lt;0</formula>
    </cfRule>
  </conditionalFormatting>
  <conditionalFormatting sqref="I548:I554">
    <cfRule type="expression" dxfId="3257" priority="71">
      <formula>I548&lt;0</formula>
    </cfRule>
  </conditionalFormatting>
  <conditionalFormatting sqref="I556:I561">
    <cfRule type="expression" dxfId="3256" priority="70">
      <formula>I556&lt;0</formula>
    </cfRule>
  </conditionalFormatting>
  <conditionalFormatting sqref="M545:M546">
    <cfRule type="expression" dxfId="3255" priority="69">
      <formula>M545&lt;0</formula>
    </cfRule>
  </conditionalFormatting>
  <conditionalFormatting sqref="M548:M554">
    <cfRule type="expression" dxfId="3254" priority="68">
      <formula>M548&lt;0</formula>
    </cfRule>
  </conditionalFormatting>
  <conditionalFormatting sqref="M556:M561">
    <cfRule type="expression" dxfId="3253" priority="67">
      <formula>M556&lt;0</formula>
    </cfRule>
  </conditionalFormatting>
  <conditionalFormatting sqref="R545:R546">
    <cfRule type="expression" dxfId="3252" priority="66">
      <formula>R545&lt;0</formula>
    </cfRule>
  </conditionalFormatting>
  <conditionalFormatting sqref="R548:R554">
    <cfRule type="expression" dxfId="3251" priority="65">
      <formula>R548&lt;0</formula>
    </cfRule>
  </conditionalFormatting>
  <conditionalFormatting sqref="R556:R561">
    <cfRule type="expression" dxfId="3250" priority="64">
      <formula>R556&lt;0</formula>
    </cfRule>
  </conditionalFormatting>
  <conditionalFormatting sqref="H113:H116">
    <cfRule type="expression" dxfId="3249" priority="63">
      <formula>H113&lt;0</formula>
    </cfRule>
  </conditionalFormatting>
  <conditionalFormatting sqref="H118:H122">
    <cfRule type="expression" dxfId="3248" priority="62">
      <formula>H118&lt;0</formula>
    </cfRule>
  </conditionalFormatting>
  <conditionalFormatting sqref="H124">
    <cfRule type="expression" dxfId="3247" priority="61">
      <formula>H124&lt;0</formula>
    </cfRule>
  </conditionalFormatting>
  <conditionalFormatting sqref="H165:H168">
    <cfRule type="expression" dxfId="3246" priority="59">
      <formula>H165&lt;0</formula>
    </cfRule>
  </conditionalFormatting>
  <conditionalFormatting sqref="H170:H174">
    <cfRule type="expression" dxfId="3245" priority="58">
      <formula>H170&lt;0</formula>
    </cfRule>
  </conditionalFormatting>
  <conditionalFormatting sqref="H176">
    <cfRule type="expression" dxfId="3244" priority="57">
      <formula>H176&lt;0</formula>
    </cfRule>
  </conditionalFormatting>
  <conditionalFormatting sqref="H217:H220">
    <cfRule type="expression" dxfId="3243" priority="55">
      <formula>H217&lt;0</formula>
    </cfRule>
  </conditionalFormatting>
  <conditionalFormatting sqref="H222:H226">
    <cfRule type="expression" dxfId="3242" priority="54">
      <formula>H222&lt;0</formula>
    </cfRule>
  </conditionalFormatting>
  <conditionalFormatting sqref="H228">
    <cfRule type="expression" dxfId="3241" priority="53">
      <formula>H228&lt;0</formula>
    </cfRule>
  </conditionalFormatting>
  <conditionalFormatting sqref="H269:H272">
    <cfRule type="expression" dxfId="3240" priority="51">
      <formula>H269&lt;0</formula>
    </cfRule>
  </conditionalFormatting>
  <conditionalFormatting sqref="H274:H278">
    <cfRule type="expression" dxfId="3239" priority="50">
      <formula>H274&lt;0</formula>
    </cfRule>
  </conditionalFormatting>
  <conditionalFormatting sqref="H280">
    <cfRule type="expression" dxfId="3238" priority="49">
      <formula>H280&lt;0</formula>
    </cfRule>
  </conditionalFormatting>
  <conditionalFormatting sqref="H321:H324">
    <cfRule type="expression" dxfId="3237" priority="47">
      <formula>H321&lt;0</formula>
    </cfRule>
  </conditionalFormatting>
  <conditionalFormatting sqref="H326:H330">
    <cfRule type="expression" dxfId="3236" priority="46">
      <formula>H326&lt;0</formula>
    </cfRule>
  </conditionalFormatting>
  <conditionalFormatting sqref="H332">
    <cfRule type="expression" dxfId="3235" priority="45">
      <formula>H332&lt;0</formula>
    </cfRule>
  </conditionalFormatting>
  <conditionalFormatting sqref="H373:H376">
    <cfRule type="expression" dxfId="3234" priority="43">
      <formula>H373&lt;0</formula>
    </cfRule>
  </conditionalFormatting>
  <conditionalFormatting sqref="H378:H382">
    <cfRule type="expression" dxfId="3233" priority="42">
      <formula>H378&lt;0</formula>
    </cfRule>
  </conditionalFormatting>
  <conditionalFormatting sqref="H384">
    <cfRule type="expression" dxfId="3232" priority="41">
      <formula>H384&lt;0</formula>
    </cfRule>
  </conditionalFormatting>
  <conditionalFormatting sqref="H425:H428">
    <cfRule type="expression" dxfId="3231" priority="39">
      <formula>H425&lt;0</formula>
    </cfRule>
  </conditionalFormatting>
  <conditionalFormatting sqref="H430:H434">
    <cfRule type="expression" dxfId="3230" priority="38">
      <formula>H430&lt;0</formula>
    </cfRule>
  </conditionalFormatting>
  <conditionalFormatting sqref="H436">
    <cfRule type="expression" dxfId="3229" priority="37">
      <formula>H436&lt;0</formula>
    </cfRule>
  </conditionalFormatting>
  <conditionalFormatting sqref="H477:H480">
    <cfRule type="expression" dxfId="3228" priority="35">
      <formula>H477&lt;0</formula>
    </cfRule>
  </conditionalFormatting>
  <conditionalFormatting sqref="H482:H486">
    <cfRule type="expression" dxfId="3227" priority="34">
      <formula>H482&lt;0</formula>
    </cfRule>
  </conditionalFormatting>
  <conditionalFormatting sqref="H488">
    <cfRule type="expression" dxfId="3226" priority="33">
      <formula>H488&lt;0</formula>
    </cfRule>
  </conditionalFormatting>
  <conditionalFormatting sqref="H529:H532">
    <cfRule type="expression" dxfId="3225" priority="31">
      <formula>H529&lt;0</formula>
    </cfRule>
  </conditionalFormatting>
  <conditionalFormatting sqref="H534:H538">
    <cfRule type="expression" dxfId="3224" priority="30">
      <formula>H534&lt;0</formula>
    </cfRule>
  </conditionalFormatting>
  <conditionalFormatting sqref="H540">
    <cfRule type="expression" dxfId="3223" priority="29">
      <formula>H540&lt;0</formula>
    </cfRule>
  </conditionalFormatting>
  <conditionalFormatting sqref="J113:R116">
    <cfRule type="expression" dxfId="3222" priority="27">
      <formula>J113&lt;0</formula>
    </cfRule>
  </conditionalFormatting>
  <conditionalFormatting sqref="J165:R168">
    <cfRule type="expression" dxfId="3221" priority="26">
      <formula>J165&lt;0</formula>
    </cfRule>
  </conditionalFormatting>
  <conditionalFormatting sqref="J217:R220">
    <cfRule type="expression" dxfId="3220" priority="25">
      <formula>J217&lt;0</formula>
    </cfRule>
  </conditionalFormatting>
  <conditionalFormatting sqref="J269:R272">
    <cfRule type="expression" dxfId="3219" priority="24">
      <formula>J269&lt;0</formula>
    </cfRule>
  </conditionalFormatting>
  <conditionalFormatting sqref="J321:R324">
    <cfRule type="expression" dxfId="3218" priority="23">
      <formula>J321&lt;0</formula>
    </cfRule>
  </conditionalFormatting>
  <conditionalFormatting sqref="J373:R376">
    <cfRule type="expression" dxfId="3217" priority="22">
      <formula>J373&lt;0</formula>
    </cfRule>
  </conditionalFormatting>
  <conditionalFormatting sqref="J425:R428">
    <cfRule type="expression" dxfId="3216" priority="21">
      <formula>J425&lt;0</formula>
    </cfRule>
  </conditionalFormatting>
  <conditionalFormatting sqref="J477:R480">
    <cfRule type="expression" dxfId="3215" priority="20">
      <formula>J477&lt;0</formula>
    </cfRule>
  </conditionalFormatting>
  <conditionalFormatting sqref="J529:R532">
    <cfRule type="expression" dxfId="3214" priority="19">
      <formula>J529&lt;0</formula>
    </cfRule>
  </conditionalFormatting>
  <conditionalFormatting sqref="J124:R124">
    <cfRule type="expression" dxfId="3213" priority="18">
      <formula>J124&lt;0</formula>
    </cfRule>
  </conditionalFormatting>
  <conditionalFormatting sqref="J176:R176">
    <cfRule type="expression" dxfId="3212" priority="17">
      <formula>J176&lt;0</formula>
    </cfRule>
  </conditionalFormatting>
  <conditionalFormatting sqref="J228:R228">
    <cfRule type="expression" dxfId="3211" priority="16">
      <formula>J228&lt;0</formula>
    </cfRule>
  </conditionalFormatting>
  <conditionalFormatting sqref="J280:R280">
    <cfRule type="expression" dxfId="3210" priority="15">
      <formula>J280&lt;0</formula>
    </cfRule>
  </conditionalFormatting>
  <conditionalFormatting sqref="J332:R332">
    <cfRule type="expression" dxfId="3209" priority="14">
      <formula>J332&lt;0</formula>
    </cfRule>
  </conditionalFormatting>
  <conditionalFormatting sqref="J384:R384">
    <cfRule type="expression" dxfId="3208" priority="13">
      <formula>J384&lt;0</formula>
    </cfRule>
  </conditionalFormatting>
  <conditionalFormatting sqref="J436:R436">
    <cfRule type="expression" dxfId="3207" priority="12">
      <formula>J436&lt;0</formula>
    </cfRule>
  </conditionalFormatting>
  <conditionalFormatting sqref="J488:R488">
    <cfRule type="expression" dxfId="3206" priority="11">
      <formula>J488&lt;0</formula>
    </cfRule>
  </conditionalFormatting>
  <conditionalFormatting sqref="J540:R540">
    <cfRule type="expression" dxfId="3205" priority="10">
      <formula>J540&lt;0</formula>
    </cfRule>
  </conditionalFormatting>
  <conditionalFormatting sqref="H127">
    <cfRule type="expression" dxfId="3204" priority="9">
      <formula>H127&lt;0</formula>
    </cfRule>
  </conditionalFormatting>
  <conditionalFormatting sqref="H179">
    <cfRule type="expression" dxfId="3203" priority="8">
      <formula>H179&lt;0</formula>
    </cfRule>
  </conditionalFormatting>
  <conditionalFormatting sqref="H231">
    <cfRule type="expression" dxfId="3202" priority="7">
      <formula>H231&lt;0</formula>
    </cfRule>
  </conditionalFormatting>
  <conditionalFormatting sqref="H283">
    <cfRule type="expression" dxfId="3201" priority="6">
      <formula>H283&lt;0</formula>
    </cfRule>
  </conditionalFormatting>
  <conditionalFormatting sqref="H335">
    <cfRule type="expression" dxfId="3200" priority="5">
      <formula>H335&lt;0</formula>
    </cfRule>
  </conditionalFormatting>
  <conditionalFormatting sqref="H387">
    <cfRule type="expression" dxfId="3199" priority="4">
      <formula>H387&lt;0</formula>
    </cfRule>
  </conditionalFormatting>
  <conditionalFormatting sqref="H439">
    <cfRule type="expression" dxfId="3198" priority="3">
      <formula>H439&lt;0</formula>
    </cfRule>
  </conditionalFormatting>
  <conditionalFormatting sqref="H491">
    <cfRule type="expression" dxfId="3197" priority="2">
      <formula>H491&lt;0</formula>
    </cfRule>
  </conditionalFormatting>
  <conditionalFormatting sqref="H543">
    <cfRule type="expression" dxfId="3196" priority="1">
      <formula>H543&lt;0</formula>
    </cfRule>
  </conditionalFormatting>
  <dataValidations count="1">
    <dataValidation type="custom" allowBlank="1" showInputMessage="1" showErrorMessage="1" errorTitle="小数点以下入力エラー" error="小数点以下は３桁までとして下さい。" sqref="H61:H64 J61:R64 H66:H70 H72 J72:R72 H75 H77:I78 H80:I86 H88:I93 M77:M78 M80:M86 M88:M93 R77:R78 R80:R86 R88:R93 H129:I130 H132:I138 H140:I145 M129:M130 M132:M138 M140:M145 R129:R130 R132:R138 R140:R145 H181:I182 H184:I190 H192:I197 M181:M182 M184:M190 M192:M197 R181:R182 R184:R190 R192:R197 H233:I234 H236:I242 H244:I249 M233:M234 M236:M242 M244:M249 R233:R234 R236:R242 R244:R249 H285:I286 H288:I294 H296:I301 M285:M286 M288:M294 M296:M301 R285:R286 R288:R294 R296:R301 H337:I338 H340:I346 H348:I353 M337:M338 M340:M346 M348:M353 R337:R338 R340:R346 R348:R353 H389:I390 H392:I398 H400:I405 M389:M390 M392:M398 M400:M405 R389:R390 R392:R398 R400:R405 H441:I442 H444:I450 H452:I457 M441:M442 M444:M450 M452:M457 R441:R442 R444:R450 R452:R457 H493:I494 H496:I502 H504:I509 M493:M494 M496:M502 M504:M509 R493:R494 R496:R502 R504:R509 H545:I546 H548:I554 H556:I561 M545:M546 M548:M554 M556:M561 R545:R546 R548:R554 R556:R561 H113:H116 H118:H122 H124 J540:R540 H165:H168 H170:H174 H176 H127 H217:H220 H222:H226 H228 H179 H269:H272 H274:H278 H280 H231 H321:H324 H326:H330 H332 H283 H373:H376 H378:H382 H384 H335 H425:H428 H430:H434 H436 H387 H477:H480 H482:H486 H488 H439 H529:H532 H534:H538 H540 H491 J113:R116 J165:R168 J217:R220 J269:R272 J321:R324 J373:R376 J425:R428 J477:R480 J529:R532 J124:R124 J176:R176 J228:R228 J280:R280 J332:R332 J384:R384 J436:R436 J488:R488 H543">
      <formula1>ROUND(H61,3)=H61</formula1>
    </dataValidation>
  </dataValidations>
  <printOptions horizontalCentered="1"/>
  <pageMargins left="0.59055118110236227" right="0.59055118110236227" top="0.78740157480314965" bottom="0.39370078740157483" header="0.19685039370078741" footer="0.19685039370078741"/>
  <pageSetup paperSize="9" scale="45" fitToWidth="2" fitToHeight="11" pageOrder="overThenDown" orientation="portrait" blackAndWhite="1" r:id="rId1"/>
  <headerFooter>
    <oddFooter>&amp;C&amp;"ＭＳ 明朝,標準"&amp;14- &amp;P-2 -</oddFooter>
  </headerFooter>
  <rowBreaks count="11" manualBreakCount="11">
    <brk id="54" min="1" max="19" man="1"/>
    <brk id="106" min="1" max="19" man="1"/>
    <brk id="158" min="1" max="19" man="1"/>
    <brk id="210" min="1" max="19" man="1"/>
    <brk id="262" min="1" max="19" man="1"/>
    <brk id="314" min="1" max="19" man="1"/>
    <brk id="366" min="1" max="19" man="1"/>
    <brk id="418" min="1" max="19" man="1"/>
    <brk id="470" min="1" max="19" man="1"/>
    <brk id="522" min="1" max="19" man="1"/>
    <brk id="574" min="1" max="19" man="1"/>
  </rowBreaks>
  <colBreaks count="1" manualBreakCount="1">
    <brk id="12" min="2" max="573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Y_3A_0002">
    <tabColor rgb="FF00B050"/>
  </sheetPr>
  <dimension ref="B1:V497"/>
  <sheetViews>
    <sheetView showGridLines="0" view="pageBreakPreview" zoomScale="50" zoomScaleNormal="70" zoomScaleSheetLayoutView="50" workbookViewId="0">
      <selection activeCell="B3" sqref="B3"/>
    </sheetView>
  </sheetViews>
  <sheetFormatPr defaultColWidth="9.33203125" defaultRowHeight="27.75" customHeight="1"/>
  <cols>
    <col min="1" max="1" width="2.1640625" style="2" customWidth="1"/>
    <col min="2" max="2" width="2.83203125" style="2" customWidth="1"/>
    <col min="3" max="5" width="7.1640625" style="2" customWidth="1"/>
    <col min="6" max="6" width="7" style="2" customWidth="1"/>
    <col min="7" max="7" width="22.33203125" style="2" customWidth="1"/>
    <col min="8" max="8" width="16.6640625" style="2" customWidth="1"/>
    <col min="9" max="20" width="27.6640625" style="2" customWidth="1"/>
    <col min="21" max="21" width="2.83203125" style="2" customWidth="1"/>
    <col min="22" max="22" width="18" style="2" customWidth="1"/>
    <col min="23" max="25" width="16.1640625" style="2" bestFit="1" customWidth="1"/>
    <col min="26" max="26" width="18.6640625" style="2" bestFit="1" customWidth="1"/>
    <col min="27" max="16384" width="9.33203125" style="2"/>
  </cols>
  <sheetData>
    <row r="1" spans="2:22" ht="27.75" customHeight="1">
      <c r="B1" s="1" t="s">
        <v>400</v>
      </c>
      <c r="K1" s="171"/>
    </row>
    <row r="2" spans="2:22" ht="15" customHeight="1">
      <c r="C2" s="1"/>
      <c r="K2" s="15"/>
    </row>
    <row r="3" spans="2:22" ht="27.75" customHeight="1">
      <c r="B3" s="7"/>
      <c r="C3" s="7" t="s">
        <v>25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67"/>
    </row>
    <row r="4" spans="2:22" ht="27.75" customHeight="1">
      <c r="B4" s="7"/>
      <c r="C4" s="7" t="s">
        <v>78</v>
      </c>
      <c r="D4" s="7"/>
      <c r="E4" s="7"/>
      <c r="F4" s="7"/>
      <c r="G4" s="7"/>
      <c r="H4" s="7"/>
      <c r="I4" s="132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67"/>
    </row>
    <row r="5" spans="2:22" ht="27.75" customHeight="1">
      <c r="B5" s="7"/>
      <c r="C5" s="8" t="s">
        <v>93</v>
      </c>
      <c r="D5" s="9"/>
      <c r="E5" s="9"/>
      <c r="F5" s="9"/>
      <c r="G5" s="9"/>
      <c r="H5" s="9"/>
      <c r="I5" s="133"/>
      <c r="J5" s="9"/>
      <c r="K5" s="9"/>
      <c r="L5" s="9"/>
      <c r="M5" s="7"/>
      <c r="N5" s="7"/>
      <c r="O5" s="7"/>
      <c r="P5" s="7"/>
      <c r="Q5" s="7"/>
      <c r="R5" s="7"/>
      <c r="S5" s="7"/>
      <c r="T5" s="7"/>
      <c r="U5" s="167"/>
    </row>
    <row r="6" spans="2:22" ht="27.75" customHeight="1">
      <c r="B6" s="7"/>
      <c r="C6" s="10" t="s">
        <v>28</v>
      </c>
      <c r="D6" s="7"/>
      <c r="E6" s="7"/>
      <c r="F6" s="174" t="s">
        <v>427</v>
      </c>
      <c r="G6" s="11"/>
      <c r="H6" s="8" t="s">
        <v>383</v>
      </c>
      <c r="I6" s="133"/>
      <c r="J6" s="7"/>
      <c r="K6" s="7"/>
      <c r="L6" s="7"/>
      <c r="M6" s="7"/>
      <c r="N6" s="7"/>
      <c r="O6" s="7"/>
      <c r="P6" s="7"/>
      <c r="Q6" s="7"/>
      <c r="R6" s="7"/>
      <c r="S6" s="7"/>
      <c r="T6" s="12" t="s">
        <v>29</v>
      </c>
      <c r="U6" s="167"/>
    </row>
    <row r="7" spans="2:22" ht="27.75" customHeight="1">
      <c r="B7" s="7"/>
      <c r="C7" s="411" t="s">
        <v>473</v>
      </c>
      <c r="D7" s="412"/>
      <c r="E7" s="412"/>
      <c r="F7" s="412"/>
      <c r="G7" s="412"/>
      <c r="H7" s="413"/>
      <c r="I7" s="19" t="s">
        <v>79</v>
      </c>
      <c r="J7" s="19" t="s">
        <v>80</v>
      </c>
      <c r="K7" s="19" t="s">
        <v>81</v>
      </c>
      <c r="L7" s="19" t="s">
        <v>82</v>
      </c>
      <c r="M7" s="19" t="s">
        <v>83</v>
      </c>
      <c r="N7" s="19" t="s">
        <v>84</v>
      </c>
      <c r="O7" s="19" t="s">
        <v>85</v>
      </c>
      <c r="P7" s="19" t="s">
        <v>86</v>
      </c>
      <c r="Q7" s="19" t="s">
        <v>87</v>
      </c>
      <c r="R7" s="19" t="s">
        <v>88</v>
      </c>
      <c r="S7" s="19" t="s">
        <v>89</v>
      </c>
      <c r="T7" s="19" t="s">
        <v>94</v>
      </c>
      <c r="U7" s="167"/>
    </row>
    <row r="8" spans="2:22" ht="27.75" customHeight="1">
      <c r="B8" s="7"/>
      <c r="C8" s="414"/>
      <c r="D8" s="415"/>
      <c r="E8" s="415"/>
      <c r="F8" s="415"/>
      <c r="G8" s="415"/>
      <c r="H8" s="416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67"/>
    </row>
    <row r="9" spans="2:22" ht="34.5" customHeight="1">
      <c r="B9" s="7"/>
      <c r="C9" s="423" t="s">
        <v>0</v>
      </c>
      <c r="D9" s="423" t="s">
        <v>31</v>
      </c>
      <c r="E9" s="405" t="s">
        <v>267</v>
      </c>
      <c r="F9" s="406"/>
      <c r="G9" s="407"/>
      <c r="H9" s="172" t="s">
        <v>91</v>
      </c>
      <c r="I9" s="213" t="str">
        <f ca="1">IF(COUNT(OFFSET(I9,45,0),OFFSET(I9,90,0),OFFSET(I9,135,0),OFFSET(I9,180,0),OFFSET(I9,225,0),OFFSET(I9,270,0),OFFSET(I9,315,0),OFFSET(I9,360,0),OFFSET(I9,405,0),OFFSET(I9,450,0))=0,"",SUM(OFFSET(I9,45,0),OFFSET(I9,90,0),OFFSET(I9,135,0),OFFSET(I9,180,0),OFFSET(I9,225,0),OFFSET(I9,270,0),OFFSET(I9,315,0),OFFSET(I9,360,0),OFFSET(I9,405,0),OFFSET(I9,450,0)))</f>
        <v/>
      </c>
      <c r="J9" s="213" t="str">
        <f t="shared" ref="J9:T9" ca="1" si="0">IF(COUNT(OFFSET(J9,45,0),OFFSET(J9,90,0),OFFSET(J9,135,0),OFFSET(J9,180,0),OFFSET(J9,225,0),OFFSET(J9,270,0),OFFSET(J9,315,0),OFFSET(J9,360,0),OFFSET(J9,405,0),OFFSET(J9,450,0))=0,"",SUM(OFFSET(J9,45,0),OFFSET(J9,90,0),OFFSET(J9,135,0),OFFSET(J9,180,0),OFFSET(J9,225,0),OFFSET(J9,270,0),OFFSET(J9,315,0),OFFSET(J9,360,0),OFFSET(J9,405,0),OFFSET(J9,450,0)))</f>
        <v/>
      </c>
      <c r="K9" s="213" t="str">
        <f t="shared" ca="1" si="0"/>
        <v/>
      </c>
      <c r="L9" s="213" t="str">
        <f t="shared" ca="1" si="0"/>
        <v/>
      </c>
      <c r="M9" s="213" t="str">
        <f t="shared" ca="1" si="0"/>
        <v/>
      </c>
      <c r="N9" s="213" t="str">
        <f t="shared" ca="1" si="0"/>
        <v/>
      </c>
      <c r="O9" s="213" t="str">
        <f t="shared" ca="1" si="0"/>
        <v/>
      </c>
      <c r="P9" s="213" t="str">
        <f t="shared" ca="1" si="0"/>
        <v/>
      </c>
      <c r="Q9" s="213" t="str">
        <f t="shared" ca="1" si="0"/>
        <v/>
      </c>
      <c r="R9" s="213" t="str">
        <f t="shared" ca="1" si="0"/>
        <v/>
      </c>
      <c r="S9" s="213" t="str">
        <f t="shared" ca="1" si="0"/>
        <v/>
      </c>
      <c r="T9" s="213" t="str">
        <f t="shared" ca="1" si="0"/>
        <v/>
      </c>
      <c r="U9" s="167"/>
      <c r="V9" s="225" t="s">
        <v>414</v>
      </c>
    </row>
    <row r="10" spans="2:22" ht="34.5" customHeight="1">
      <c r="B10" s="7"/>
      <c r="C10" s="424"/>
      <c r="D10" s="424"/>
      <c r="E10" s="408"/>
      <c r="F10" s="409"/>
      <c r="G10" s="410"/>
      <c r="H10" s="173" t="s">
        <v>90</v>
      </c>
      <c r="I10" s="213" t="str">
        <f t="shared" ref="I10:T16" ca="1" si="1">IF(COUNT(OFFSET(I10,45,0),OFFSET(I10,90,0),OFFSET(I10,135,0),OFFSET(I10,180,0),OFFSET(I10,225,0),OFFSET(I10,270,0),OFFSET(I10,315,0),OFFSET(I10,360,0),OFFSET(I10,405,0),OFFSET(I10,450,0))=0,"",SUM(OFFSET(I10,45,0),OFFSET(I10,90,0),OFFSET(I10,135,0),OFFSET(I10,180,0),OFFSET(I10,225,0),OFFSET(I10,270,0),OFFSET(I10,315,0),OFFSET(I10,360,0),OFFSET(I10,405,0),OFFSET(I10,450,0)))</f>
        <v/>
      </c>
      <c r="J10" s="213" t="str">
        <f t="shared" ca="1" si="1"/>
        <v/>
      </c>
      <c r="K10" s="213" t="str">
        <f t="shared" ca="1" si="1"/>
        <v/>
      </c>
      <c r="L10" s="213" t="str">
        <f t="shared" ca="1" si="1"/>
        <v/>
      </c>
      <c r="M10" s="213" t="str">
        <f t="shared" ca="1" si="1"/>
        <v/>
      </c>
      <c r="N10" s="213" t="str">
        <f t="shared" ca="1" si="1"/>
        <v/>
      </c>
      <c r="O10" s="213" t="str">
        <f t="shared" ca="1" si="1"/>
        <v/>
      </c>
      <c r="P10" s="213" t="str">
        <f t="shared" ca="1" si="1"/>
        <v/>
      </c>
      <c r="Q10" s="213" t="str">
        <f t="shared" ca="1" si="1"/>
        <v/>
      </c>
      <c r="R10" s="213" t="str">
        <f t="shared" ca="1" si="1"/>
        <v/>
      </c>
      <c r="S10" s="213" t="str">
        <f t="shared" ca="1" si="1"/>
        <v/>
      </c>
      <c r="T10" s="213" t="str">
        <f t="shared" ca="1" si="1"/>
        <v/>
      </c>
      <c r="U10" s="167"/>
      <c r="V10" s="225" t="s">
        <v>414</v>
      </c>
    </row>
    <row r="11" spans="2:22" ht="34.5" customHeight="1">
      <c r="B11" s="7"/>
      <c r="C11" s="424"/>
      <c r="D11" s="424"/>
      <c r="E11" s="405" t="s">
        <v>268</v>
      </c>
      <c r="F11" s="406"/>
      <c r="G11" s="407"/>
      <c r="H11" s="172" t="s">
        <v>91</v>
      </c>
      <c r="I11" s="213" t="str">
        <f t="shared" ca="1" si="1"/>
        <v/>
      </c>
      <c r="J11" s="213" t="str">
        <f t="shared" ca="1" si="1"/>
        <v/>
      </c>
      <c r="K11" s="213" t="str">
        <f t="shared" ca="1" si="1"/>
        <v/>
      </c>
      <c r="L11" s="213" t="str">
        <f t="shared" ca="1" si="1"/>
        <v/>
      </c>
      <c r="M11" s="213" t="str">
        <f t="shared" ca="1" si="1"/>
        <v/>
      </c>
      <c r="N11" s="213" t="str">
        <f t="shared" ca="1" si="1"/>
        <v/>
      </c>
      <c r="O11" s="213" t="str">
        <f t="shared" ca="1" si="1"/>
        <v/>
      </c>
      <c r="P11" s="213" t="str">
        <f t="shared" ca="1" si="1"/>
        <v/>
      </c>
      <c r="Q11" s="213" t="str">
        <f t="shared" ca="1" si="1"/>
        <v/>
      </c>
      <c r="R11" s="213" t="str">
        <f t="shared" ca="1" si="1"/>
        <v/>
      </c>
      <c r="S11" s="213" t="str">
        <f t="shared" ca="1" si="1"/>
        <v/>
      </c>
      <c r="T11" s="213" t="str">
        <f t="shared" ca="1" si="1"/>
        <v/>
      </c>
      <c r="U11" s="167"/>
      <c r="V11" s="225" t="s">
        <v>414</v>
      </c>
    </row>
    <row r="12" spans="2:22" ht="34.5" customHeight="1">
      <c r="B12" s="7"/>
      <c r="C12" s="424"/>
      <c r="D12" s="424"/>
      <c r="E12" s="408"/>
      <c r="F12" s="409"/>
      <c r="G12" s="410"/>
      <c r="H12" s="173" t="s">
        <v>90</v>
      </c>
      <c r="I12" s="213" t="str">
        <f t="shared" ca="1" si="1"/>
        <v/>
      </c>
      <c r="J12" s="213" t="str">
        <f t="shared" ca="1" si="1"/>
        <v/>
      </c>
      <c r="K12" s="213" t="str">
        <f t="shared" ca="1" si="1"/>
        <v/>
      </c>
      <c r="L12" s="213" t="str">
        <f t="shared" ca="1" si="1"/>
        <v/>
      </c>
      <c r="M12" s="213" t="str">
        <f t="shared" ca="1" si="1"/>
        <v/>
      </c>
      <c r="N12" s="213" t="str">
        <f t="shared" ca="1" si="1"/>
        <v/>
      </c>
      <c r="O12" s="213" t="str">
        <f t="shared" ca="1" si="1"/>
        <v/>
      </c>
      <c r="P12" s="213" t="str">
        <f t="shared" ca="1" si="1"/>
        <v/>
      </c>
      <c r="Q12" s="213" t="str">
        <f t="shared" ca="1" si="1"/>
        <v/>
      </c>
      <c r="R12" s="213" t="str">
        <f t="shared" ca="1" si="1"/>
        <v/>
      </c>
      <c r="S12" s="213" t="str">
        <f t="shared" ca="1" si="1"/>
        <v/>
      </c>
      <c r="T12" s="213" t="str">
        <f t="shared" ca="1" si="1"/>
        <v/>
      </c>
      <c r="U12" s="167"/>
      <c r="V12" s="225" t="s">
        <v>414</v>
      </c>
    </row>
    <row r="13" spans="2:22" ht="34.5" customHeight="1">
      <c r="B13" s="7"/>
      <c r="C13" s="424"/>
      <c r="D13" s="424"/>
      <c r="E13" s="405" t="s">
        <v>269</v>
      </c>
      <c r="F13" s="406"/>
      <c r="G13" s="407"/>
      <c r="H13" s="172" t="s">
        <v>91</v>
      </c>
      <c r="I13" s="213" t="str">
        <f t="shared" ca="1" si="1"/>
        <v/>
      </c>
      <c r="J13" s="213" t="str">
        <f t="shared" ca="1" si="1"/>
        <v/>
      </c>
      <c r="K13" s="213" t="str">
        <f t="shared" ca="1" si="1"/>
        <v/>
      </c>
      <c r="L13" s="213" t="str">
        <f t="shared" ca="1" si="1"/>
        <v/>
      </c>
      <c r="M13" s="213" t="str">
        <f t="shared" ca="1" si="1"/>
        <v/>
      </c>
      <c r="N13" s="213" t="str">
        <f t="shared" ca="1" si="1"/>
        <v/>
      </c>
      <c r="O13" s="213" t="str">
        <f t="shared" ca="1" si="1"/>
        <v/>
      </c>
      <c r="P13" s="213" t="str">
        <f t="shared" ca="1" si="1"/>
        <v/>
      </c>
      <c r="Q13" s="213" t="str">
        <f t="shared" ca="1" si="1"/>
        <v/>
      </c>
      <c r="R13" s="213" t="str">
        <f t="shared" ca="1" si="1"/>
        <v/>
      </c>
      <c r="S13" s="213" t="str">
        <f t="shared" ca="1" si="1"/>
        <v/>
      </c>
      <c r="T13" s="213" t="str">
        <f t="shared" ca="1" si="1"/>
        <v/>
      </c>
      <c r="U13" s="167"/>
      <c r="V13" s="225" t="s">
        <v>414</v>
      </c>
    </row>
    <row r="14" spans="2:22" ht="34.5" customHeight="1">
      <c r="B14" s="7"/>
      <c r="C14" s="424"/>
      <c r="D14" s="424"/>
      <c r="E14" s="408"/>
      <c r="F14" s="409"/>
      <c r="G14" s="410"/>
      <c r="H14" s="173" t="s">
        <v>90</v>
      </c>
      <c r="I14" s="213" t="str">
        <f t="shared" ca="1" si="1"/>
        <v/>
      </c>
      <c r="J14" s="213" t="str">
        <f t="shared" ca="1" si="1"/>
        <v/>
      </c>
      <c r="K14" s="213" t="str">
        <f t="shared" ca="1" si="1"/>
        <v/>
      </c>
      <c r="L14" s="213" t="str">
        <f t="shared" ca="1" si="1"/>
        <v/>
      </c>
      <c r="M14" s="213" t="str">
        <f t="shared" ca="1" si="1"/>
        <v/>
      </c>
      <c r="N14" s="213" t="str">
        <f t="shared" ca="1" si="1"/>
        <v/>
      </c>
      <c r="O14" s="213" t="str">
        <f t="shared" ca="1" si="1"/>
        <v/>
      </c>
      <c r="P14" s="213" t="str">
        <f t="shared" ca="1" si="1"/>
        <v/>
      </c>
      <c r="Q14" s="213" t="str">
        <f t="shared" ca="1" si="1"/>
        <v/>
      </c>
      <c r="R14" s="213" t="str">
        <f t="shared" ca="1" si="1"/>
        <v/>
      </c>
      <c r="S14" s="213" t="str">
        <f t="shared" ca="1" si="1"/>
        <v/>
      </c>
      <c r="T14" s="213" t="str">
        <f t="shared" ca="1" si="1"/>
        <v/>
      </c>
      <c r="U14" s="167"/>
      <c r="V14" s="225" t="s">
        <v>414</v>
      </c>
    </row>
    <row r="15" spans="2:22" ht="34.5" customHeight="1">
      <c r="B15" s="7"/>
      <c r="C15" s="424"/>
      <c r="D15" s="424"/>
      <c r="E15" s="405" t="s">
        <v>252</v>
      </c>
      <c r="F15" s="406"/>
      <c r="G15" s="407"/>
      <c r="H15" s="172" t="s">
        <v>91</v>
      </c>
      <c r="I15" s="213" t="str">
        <f t="shared" ca="1" si="1"/>
        <v/>
      </c>
      <c r="J15" s="213" t="str">
        <f t="shared" ca="1" si="1"/>
        <v/>
      </c>
      <c r="K15" s="213" t="str">
        <f t="shared" ca="1" si="1"/>
        <v/>
      </c>
      <c r="L15" s="213" t="str">
        <f t="shared" ca="1" si="1"/>
        <v/>
      </c>
      <c r="M15" s="213" t="str">
        <f t="shared" ca="1" si="1"/>
        <v/>
      </c>
      <c r="N15" s="213" t="str">
        <f t="shared" ca="1" si="1"/>
        <v/>
      </c>
      <c r="O15" s="213" t="str">
        <f t="shared" ca="1" si="1"/>
        <v/>
      </c>
      <c r="P15" s="213" t="str">
        <f t="shared" ca="1" si="1"/>
        <v/>
      </c>
      <c r="Q15" s="213" t="str">
        <f t="shared" ca="1" si="1"/>
        <v/>
      </c>
      <c r="R15" s="213" t="str">
        <f t="shared" ca="1" si="1"/>
        <v/>
      </c>
      <c r="S15" s="213" t="str">
        <f t="shared" ca="1" si="1"/>
        <v/>
      </c>
      <c r="T15" s="213" t="str">
        <f t="shared" ca="1" si="1"/>
        <v/>
      </c>
      <c r="U15" s="167"/>
      <c r="V15" s="225" t="s">
        <v>414</v>
      </c>
    </row>
    <row r="16" spans="2:22" ht="34.5" customHeight="1">
      <c r="B16" s="7"/>
      <c r="C16" s="424"/>
      <c r="D16" s="424"/>
      <c r="E16" s="408"/>
      <c r="F16" s="409"/>
      <c r="G16" s="410"/>
      <c r="H16" s="173" t="s">
        <v>90</v>
      </c>
      <c r="I16" s="213" t="str">
        <f t="shared" ca="1" si="1"/>
        <v/>
      </c>
      <c r="J16" s="213" t="str">
        <f t="shared" ca="1" si="1"/>
        <v/>
      </c>
      <c r="K16" s="213" t="str">
        <f t="shared" ca="1" si="1"/>
        <v/>
      </c>
      <c r="L16" s="213" t="str">
        <f t="shared" ca="1" si="1"/>
        <v/>
      </c>
      <c r="M16" s="213" t="str">
        <f t="shared" ca="1" si="1"/>
        <v/>
      </c>
      <c r="N16" s="213" t="str">
        <f t="shared" ca="1" si="1"/>
        <v/>
      </c>
      <c r="O16" s="213" t="str">
        <f t="shared" ca="1" si="1"/>
        <v/>
      </c>
      <c r="P16" s="213" t="str">
        <f t="shared" ca="1" si="1"/>
        <v/>
      </c>
      <c r="Q16" s="213" t="str">
        <f t="shared" ca="1" si="1"/>
        <v/>
      </c>
      <c r="R16" s="213" t="str">
        <f t="shared" ca="1" si="1"/>
        <v/>
      </c>
      <c r="S16" s="213" t="str">
        <f t="shared" ca="1" si="1"/>
        <v/>
      </c>
      <c r="T16" s="213" t="str">
        <f t="shared" ca="1" si="1"/>
        <v/>
      </c>
      <c r="U16" s="167"/>
      <c r="V16" s="225" t="s">
        <v>414</v>
      </c>
    </row>
    <row r="17" spans="2:22" ht="34.5" customHeight="1">
      <c r="B17" s="7"/>
      <c r="C17" s="424"/>
      <c r="D17" s="424"/>
      <c r="E17" s="405" t="s">
        <v>270</v>
      </c>
      <c r="F17" s="406"/>
      <c r="G17" s="407"/>
      <c r="H17" s="172" t="s">
        <v>91</v>
      </c>
      <c r="I17" s="213" t="str">
        <f ca="1">IF(COUNT(I9,I11,I13,I15)=0,"",SUM(I9,I11,I13,I15))</f>
        <v/>
      </c>
      <c r="J17" s="213" t="str">
        <f t="shared" ref="J17:T17" ca="1" si="2">IF(COUNT(J9,J11,J13,J15)=0,"",SUM(J9,J11,J13,J15))</f>
        <v/>
      </c>
      <c r="K17" s="213" t="str">
        <f t="shared" ca="1" si="2"/>
        <v/>
      </c>
      <c r="L17" s="213" t="str">
        <f t="shared" ca="1" si="2"/>
        <v/>
      </c>
      <c r="M17" s="213" t="str">
        <f t="shared" ca="1" si="2"/>
        <v/>
      </c>
      <c r="N17" s="213" t="str">
        <f t="shared" ca="1" si="2"/>
        <v/>
      </c>
      <c r="O17" s="213" t="str">
        <f t="shared" ca="1" si="2"/>
        <v/>
      </c>
      <c r="P17" s="213" t="str">
        <f t="shared" ca="1" si="2"/>
        <v/>
      </c>
      <c r="Q17" s="213" t="str">
        <f t="shared" ca="1" si="2"/>
        <v/>
      </c>
      <c r="R17" s="213" t="str">
        <f t="shared" ca="1" si="2"/>
        <v/>
      </c>
      <c r="S17" s="213" t="str">
        <f t="shared" ca="1" si="2"/>
        <v/>
      </c>
      <c r="T17" s="213" t="str">
        <f t="shared" ca="1" si="2"/>
        <v/>
      </c>
      <c r="U17" s="167"/>
      <c r="V17" s="225" t="s">
        <v>414</v>
      </c>
    </row>
    <row r="18" spans="2:22" ht="34.5" customHeight="1">
      <c r="B18" s="7"/>
      <c r="C18" s="424"/>
      <c r="D18" s="425"/>
      <c r="E18" s="408"/>
      <c r="F18" s="409"/>
      <c r="G18" s="410"/>
      <c r="H18" s="173" t="s">
        <v>90</v>
      </c>
      <c r="I18" s="213" t="str">
        <f ca="1">IF(COUNT(I10,I12,I14,I16)=0,"",SUM(I10,I12,I14,I16))</f>
        <v/>
      </c>
      <c r="J18" s="213" t="str">
        <f t="shared" ref="J18:T18" ca="1" si="3">IF(COUNT(J10,J12,J14,J16)=0,"",SUM(J10,J12,J14,J16))</f>
        <v/>
      </c>
      <c r="K18" s="213" t="str">
        <f t="shared" ca="1" si="3"/>
        <v/>
      </c>
      <c r="L18" s="213" t="str">
        <f t="shared" ca="1" si="3"/>
        <v/>
      </c>
      <c r="M18" s="213" t="str">
        <f t="shared" ca="1" si="3"/>
        <v/>
      </c>
      <c r="N18" s="213" t="str">
        <f t="shared" ca="1" si="3"/>
        <v/>
      </c>
      <c r="O18" s="213" t="str">
        <f t="shared" ca="1" si="3"/>
        <v/>
      </c>
      <c r="P18" s="213" t="str">
        <f t="shared" ca="1" si="3"/>
        <v/>
      </c>
      <c r="Q18" s="213" t="str">
        <f t="shared" ca="1" si="3"/>
        <v/>
      </c>
      <c r="R18" s="213" t="str">
        <f t="shared" ca="1" si="3"/>
        <v/>
      </c>
      <c r="S18" s="213" t="str">
        <f t="shared" ca="1" si="3"/>
        <v/>
      </c>
      <c r="T18" s="213" t="str">
        <f t="shared" ca="1" si="3"/>
        <v/>
      </c>
      <c r="U18" s="167"/>
      <c r="V18" s="225" t="s">
        <v>414</v>
      </c>
    </row>
    <row r="19" spans="2:22" ht="34.5" customHeight="1">
      <c r="B19" s="7"/>
      <c r="C19" s="424"/>
      <c r="D19" s="423" t="s">
        <v>1</v>
      </c>
      <c r="E19" s="25" t="s">
        <v>271</v>
      </c>
      <c r="F19" s="26"/>
      <c r="G19" s="26"/>
      <c r="H19" s="27"/>
      <c r="I19" s="213" t="str">
        <f ca="1">IF(COUNT(OFFSET(I19,45,0),OFFSET(I19,90,0),OFFSET(I19,135,0),OFFSET(I19,180,0),OFFSET(I19,225,0),OFFSET(I19,270,0),OFFSET(I19,315,0),OFFSET(I19,360,0),OFFSET(I19,405,0),OFFSET(I19,450,0))=0,"",SUM(OFFSET(I19,45,0),OFFSET(I19,90,0),OFFSET(I19,135,0),OFFSET(I19,180,0),OFFSET(I19,225,0),OFFSET(I19,270,0),OFFSET(I19,315,0),OFFSET(I19,360,0),OFFSET(I19,405,0),OFFSET(I19,450,0)))</f>
        <v/>
      </c>
      <c r="J19" s="213" t="str">
        <f t="shared" ref="J19:T19" ca="1" si="4">IF(COUNT(OFFSET(J19,45,0),OFFSET(J19,90,0),OFFSET(J19,135,0),OFFSET(J19,180,0),OFFSET(J19,225,0),OFFSET(J19,270,0),OFFSET(J19,315,0),OFFSET(J19,360,0),OFFSET(J19,405,0),OFFSET(J19,450,0))=0,"",SUM(OFFSET(J19,45,0),OFFSET(J19,90,0),OFFSET(J19,135,0),OFFSET(J19,180,0),OFFSET(J19,225,0),OFFSET(J19,270,0),OFFSET(J19,315,0),OFFSET(J19,360,0),OFFSET(J19,405,0),OFFSET(J19,450,0)))</f>
        <v/>
      </c>
      <c r="K19" s="213" t="str">
        <f t="shared" ca="1" si="4"/>
        <v/>
      </c>
      <c r="L19" s="213" t="str">
        <f t="shared" ca="1" si="4"/>
        <v/>
      </c>
      <c r="M19" s="213" t="str">
        <f t="shared" ca="1" si="4"/>
        <v/>
      </c>
      <c r="N19" s="213" t="str">
        <f t="shared" ca="1" si="4"/>
        <v/>
      </c>
      <c r="O19" s="213" t="str">
        <f t="shared" ca="1" si="4"/>
        <v/>
      </c>
      <c r="P19" s="213" t="str">
        <f t="shared" ca="1" si="4"/>
        <v/>
      </c>
      <c r="Q19" s="213" t="str">
        <f t="shared" ca="1" si="4"/>
        <v/>
      </c>
      <c r="R19" s="213" t="str">
        <f t="shared" ca="1" si="4"/>
        <v/>
      </c>
      <c r="S19" s="213" t="str">
        <f t="shared" ca="1" si="4"/>
        <v/>
      </c>
      <c r="T19" s="213" t="str">
        <f t="shared" ca="1" si="4"/>
        <v/>
      </c>
      <c r="U19" s="167"/>
      <c r="V19" s="225" t="s">
        <v>414</v>
      </c>
    </row>
    <row r="20" spans="2:22" ht="34.5" customHeight="1">
      <c r="B20" s="7"/>
      <c r="C20" s="424"/>
      <c r="D20" s="424"/>
      <c r="E20" s="25" t="s">
        <v>232</v>
      </c>
      <c r="F20" s="26"/>
      <c r="G20" s="26"/>
      <c r="H20" s="27"/>
      <c r="I20" s="213" t="str">
        <f t="shared" ref="I20:T24" ca="1" si="5">IF(COUNT(OFFSET(I20,45,0),OFFSET(I20,90,0),OFFSET(I20,135,0),OFFSET(I20,180,0),OFFSET(I20,225,0),OFFSET(I20,270,0),OFFSET(I20,315,0),OFFSET(I20,360,0),OFFSET(I20,405,0),OFFSET(I20,450,0))=0,"",SUM(OFFSET(I20,45,0),OFFSET(I20,90,0),OFFSET(I20,135,0),OFFSET(I20,180,0),OFFSET(I20,225,0),OFFSET(I20,270,0),OFFSET(I20,315,0),OFFSET(I20,360,0),OFFSET(I20,405,0),OFFSET(I20,450,0)))</f>
        <v/>
      </c>
      <c r="J20" s="213" t="str">
        <f t="shared" ca="1" si="5"/>
        <v/>
      </c>
      <c r="K20" s="213" t="str">
        <f t="shared" ca="1" si="5"/>
        <v/>
      </c>
      <c r="L20" s="213" t="str">
        <f t="shared" ca="1" si="5"/>
        <v/>
      </c>
      <c r="M20" s="213" t="str">
        <f t="shared" ca="1" si="5"/>
        <v/>
      </c>
      <c r="N20" s="213" t="str">
        <f t="shared" ca="1" si="5"/>
        <v/>
      </c>
      <c r="O20" s="213" t="str">
        <f t="shared" ca="1" si="5"/>
        <v/>
      </c>
      <c r="P20" s="213" t="str">
        <f t="shared" ca="1" si="5"/>
        <v/>
      </c>
      <c r="Q20" s="213" t="str">
        <f t="shared" ca="1" si="5"/>
        <v/>
      </c>
      <c r="R20" s="213" t="str">
        <f t="shared" ca="1" si="5"/>
        <v/>
      </c>
      <c r="S20" s="213" t="str">
        <f t="shared" ca="1" si="5"/>
        <v/>
      </c>
      <c r="T20" s="213" t="str">
        <f t="shared" ca="1" si="5"/>
        <v/>
      </c>
      <c r="U20" s="167"/>
      <c r="V20" s="225" t="s">
        <v>414</v>
      </c>
    </row>
    <row r="21" spans="2:22" ht="34.5" customHeight="1">
      <c r="B21" s="7"/>
      <c r="C21" s="424"/>
      <c r="D21" s="424"/>
      <c r="E21" s="25" t="s">
        <v>231</v>
      </c>
      <c r="F21" s="26"/>
      <c r="G21" s="26"/>
      <c r="H21" s="27"/>
      <c r="I21" s="213" t="str">
        <f t="shared" ca="1" si="5"/>
        <v/>
      </c>
      <c r="J21" s="213" t="str">
        <f t="shared" ca="1" si="5"/>
        <v/>
      </c>
      <c r="K21" s="213" t="str">
        <f t="shared" ca="1" si="5"/>
        <v/>
      </c>
      <c r="L21" s="213" t="str">
        <f t="shared" ca="1" si="5"/>
        <v/>
      </c>
      <c r="M21" s="213" t="str">
        <f t="shared" ca="1" si="5"/>
        <v/>
      </c>
      <c r="N21" s="213" t="str">
        <f t="shared" ca="1" si="5"/>
        <v/>
      </c>
      <c r="O21" s="213" t="str">
        <f t="shared" ca="1" si="5"/>
        <v/>
      </c>
      <c r="P21" s="213" t="str">
        <f t="shared" ca="1" si="5"/>
        <v/>
      </c>
      <c r="Q21" s="213" t="str">
        <f t="shared" ca="1" si="5"/>
        <v/>
      </c>
      <c r="R21" s="213" t="str">
        <f t="shared" ca="1" si="5"/>
        <v/>
      </c>
      <c r="S21" s="213" t="str">
        <f t="shared" ca="1" si="5"/>
        <v/>
      </c>
      <c r="T21" s="213" t="str">
        <f t="shared" ca="1" si="5"/>
        <v/>
      </c>
      <c r="U21" s="167"/>
      <c r="V21" s="225" t="s">
        <v>414</v>
      </c>
    </row>
    <row r="22" spans="2:22" ht="34.5" customHeight="1">
      <c r="B22" s="7"/>
      <c r="C22" s="424"/>
      <c r="D22" s="424"/>
      <c r="E22" s="405" t="s">
        <v>32</v>
      </c>
      <c r="F22" s="406"/>
      <c r="G22" s="407"/>
      <c r="H22" s="159" t="s">
        <v>274</v>
      </c>
      <c r="I22" s="213" t="str">
        <f t="shared" ca="1" si="5"/>
        <v/>
      </c>
      <c r="J22" s="213" t="str">
        <f t="shared" ca="1" si="5"/>
        <v/>
      </c>
      <c r="K22" s="213" t="str">
        <f t="shared" ca="1" si="5"/>
        <v/>
      </c>
      <c r="L22" s="213" t="str">
        <f t="shared" ca="1" si="5"/>
        <v/>
      </c>
      <c r="M22" s="213" t="str">
        <f t="shared" ca="1" si="5"/>
        <v/>
      </c>
      <c r="N22" s="213" t="str">
        <f t="shared" ca="1" si="5"/>
        <v/>
      </c>
      <c r="O22" s="213" t="str">
        <f t="shared" ca="1" si="5"/>
        <v/>
      </c>
      <c r="P22" s="213" t="str">
        <f t="shared" ca="1" si="5"/>
        <v/>
      </c>
      <c r="Q22" s="213" t="str">
        <f t="shared" ca="1" si="5"/>
        <v/>
      </c>
      <c r="R22" s="213" t="str">
        <f t="shared" ca="1" si="5"/>
        <v/>
      </c>
      <c r="S22" s="213" t="str">
        <f t="shared" ca="1" si="5"/>
        <v/>
      </c>
      <c r="T22" s="213" t="str">
        <f t="shared" ca="1" si="5"/>
        <v/>
      </c>
      <c r="U22" s="167"/>
      <c r="V22" s="225" t="s">
        <v>414</v>
      </c>
    </row>
    <row r="23" spans="2:22" ht="34.5" customHeight="1">
      <c r="B23" s="7"/>
      <c r="C23" s="424"/>
      <c r="D23" s="425"/>
      <c r="E23" s="408"/>
      <c r="F23" s="409"/>
      <c r="G23" s="410"/>
      <c r="H23" s="159" t="s">
        <v>233</v>
      </c>
      <c r="I23" s="213" t="str">
        <f t="shared" ca="1" si="5"/>
        <v/>
      </c>
      <c r="J23" s="213" t="str">
        <f t="shared" ca="1" si="5"/>
        <v/>
      </c>
      <c r="K23" s="213" t="str">
        <f t="shared" ca="1" si="5"/>
        <v/>
      </c>
      <c r="L23" s="213" t="str">
        <f t="shared" ca="1" si="5"/>
        <v/>
      </c>
      <c r="M23" s="213" t="str">
        <f t="shared" ca="1" si="5"/>
        <v/>
      </c>
      <c r="N23" s="213" t="str">
        <f t="shared" ca="1" si="5"/>
        <v/>
      </c>
      <c r="O23" s="213" t="str">
        <f t="shared" ca="1" si="5"/>
        <v/>
      </c>
      <c r="P23" s="213" t="str">
        <f t="shared" ca="1" si="5"/>
        <v/>
      </c>
      <c r="Q23" s="213" t="str">
        <f t="shared" ca="1" si="5"/>
        <v/>
      </c>
      <c r="R23" s="213" t="str">
        <f t="shared" ca="1" si="5"/>
        <v/>
      </c>
      <c r="S23" s="213" t="str">
        <f t="shared" ca="1" si="5"/>
        <v/>
      </c>
      <c r="T23" s="213" t="str">
        <f t="shared" ca="1" si="5"/>
        <v/>
      </c>
      <c r="U23" s="167"/>
      <c r="V23" s="225" t="s">
        <v>414</v>
      </c>
    </row>
    <row r="24" spans="2:22" ht="34.5" customHeight="1">
      <c r="B24" s="7"/>
      <c r="C24" s="424"/>
      <c r="D24" s="25" t="s">
        <v>235</v>
      </c>
      <c r="E24" s="26"/>
      <c r="F24" s="26"/>
      <c r="G24" s="26"/>
      <c r="H24" s="27"/>
      <c r="I24" s="213" t="str">
        <f t="shared" ca="1" si="5"/>
        <v/>
      </c>
      <c r="J24" s="213" t="str">
        <f t="shared" ca="1" si="5"/>
        <v/>
      </c>
      <c r="K24" s="213" t="str">
        <f t="shared" ca="1" si="5"/>
        <v/>
      </c>
      <c r="L24" s="213" t="str">
        <f t="shared" ca="1" si="5"/>
        <v/>
      </c>
      <c r="M24" s="213" t="str">
        <f t="shared" ca="1" si="5"/>
        <v/>
      </c>
      <c r="N24" s="213" t="str">
        <f t="shared" ca="1" si="5"/>
        <v/>
      </c>
      <c r="O24" s="213" t="str">
        <f t="shared" ca="1" si="5"/>
        <v/>
      </c>
      <c r="P24" s="213" t="str">
        <f t="shared" ca="1" si="5"/>
        <v/>
      </c>
      <c r="Q24" s="213" t="str">
        <f t="shared" ca="1" si="5"/>
        <v/>
      </c>
      <c r="R24" s="213" t="str">
        <f t="shared" ca="1" si="5"/>
        <v/>
      </c>
      <c r="S24" s="213" t="str">
        <f t="shared" ca="1" si="5"/>
        <v/>
      </c>
      <c r="T24" s="213" t="str">
        <f t="shared" ca="1" si="5"/>
        <v/>
      </c>
      <c r="U24" s="167"/>
      <c r="V24" s="225" t="s">
        <v>414</v>
      </c>
    </row>
    <row r="25" spans="2:22" ht="34.5" customHeight="1">
      <c r="B25" s="7"/>
      <c r="C25" s="424"/>
      <c r="D25" s="25" t="s">
        <v>270</v>
      </c>
      <c r="E25" s="26"/>
      <c r="F25" s="26"/>
      <c r="G25" s="30"/>
      <c r="H25" s="173" t="s">
        <v>90</v>
      </c>
      <c r="I25" s="263" t="str">
        <f t="shared" ref="I25:T25" ca="1" si="6">IF(COUNT(I10,I12,I14,I16,I19:I24)=0,"",SUM(I10,I12,I14,I16,I19:I24))</f>
        <v/>
      </c>
      <c r="J25" s="263" t="str">
        <f t="shared" ca="1" si="6"/>
        <v/>
      </c>
      <c r="K25" s="263" t="str">
        <f t="shared" ca="1" si="6"/>
        <v/>
      </c>
      <c r="L25" s="263" t="str">
        <f t="shared" ca="1" si="6"/>
        <v/>
      </c>
      <c r="M25" s="263" t="str">
        <f t="shared" ca="1" si="6"/>
        <v/>
      </c>
      <c r="N25" s="263" t="str">
        <f t="shared" ca="1" si="6"/>
        <v/>
      </c>
      <c r="O25" s="263" t="str">
        <f t="shared" ca="1" si="6"/>
        <v/>
      </c>
      <c r="P25" s="263" t="str">
        <f t="shared" ca="1" si="6"/>
        <v/>
      </c>
      <c r="Q25" s="263" t="str">
        <f t="shared" ca="1" si="6"/>
        <v/>
      </c>
      <c r="R25" s="263" t="str">
        <f t="shared" ca="1" si="6"/>
        <v/>
      </c>
      <c r="S25" s="263" t="str">
        <f t="shared" ca="1" si="6"/>
        <v/>
      </c>
      <c r="T25" s="263" t="str">
        <f t="shared" ca="1" si="6"/>
        <v/>
      </c>
      <c r="U25" s="167"/>
      <c r="V25" s="225" t="s">
        <v>414</v>
      </c>
    </row>
    <row r="26" spans="2:22" ht="34.5" customHeight="1">
      <c r="B26" s="7"/>
      <c r="C26" s="424"/>
      <c r="D26" s="25" t="s">
        <v>236</v>
      </c>
      <c r="E26" s="26"/>
      <c r="F26" s="26"/>
      <c r="G26" s="26"/>
      <c r="H26" s="27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167"/>
    </row>
    <row r="27" spans="2:22" ht="34.5" customHeight="1">
      <c r="B27" s="7"/>
      <c r="C27" s="424"/>
      <c r="D27" s="25" t="s">
        <v>272</v>
      </c>
      <c r="E27" s="26"/>
      <c r="F27" s="26"/>
      <c r="G27" s="26"/>
      <c r="H27" s="27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167"/>
      <c r="V27" s="225"/>
    </row>
    <row r="28" spans="2:22" ht="34.5" customHeight="1">
      <c r="B28" s="7"/>
      <c r="C28" s="424"/>
      <c r="D28" s="160" t="s">
        <v>238</v>
      </c>
      <c r="E28" s="28"/>
      <c r="F28" s="28"/>
      <c r="G28" s="28"/>
      <c r="H28" s="29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167"/>
    </row>
    <row r="29" spans="2:22" ht="34.5" customHeight="1">
      <c r="B29" s="7"/>
      <c r="C29" s="25" t="s">
        <v>273</v>
      </c>
      <c r="D29" s="26"/>
      <c r="E29" s="26"/>
      <c r="F29" s="26"/>
      <c r="G29" s="26"/>
      <c r="H29" s="172" t="s">
        <v>90</v>
      </c>
      <c r="I29" s="263" t="str">
        <f t="shared" ref="I29:T29" ca="1" si="7">IF(COUNT(OFFSET(I29,45,0),OFFSET(I29,90,0),OFFSET(I29,135,0),OFFSET(I29,180,0),OFFSET(I29,225,0),OFFSET(I29,270,0),OFFSET(I29,315,0),OFFSET(I29,360,0),OFFSET(I29,405,0),OFFSET(I29,450,0))=0,"",SUM(OFFSET(I29,45,0),OFFSET(I29,90,0),OFFSET(I29,135,0),OFFSET(I29,180,0),OFFSET(I29,225,0),OFFSET(I29,270,0),OFFSET(I29,315,0),OFFSET(I29,360,0),OFFSET(I29,405,0),OFFSET(I29,450,0)))</f>
        <v/>
      </c>
      <c r="J29" s="263" t="str">
        <f t="shared" ca="1" si="7"/>
        <v/>
      </c>
      <c r="K29" s="263" t="str">
        <f t="shared" ca="1" si="7"/>
        <v/>
      </c>
      <c r="L29" s="263" t="str">
        <f t="shared" ca="1" si="7"/>
        <v/>
      </c>
      <c r="M29" s="263" t="str">
        <f t="shared" ca="1" si="7"/>
        <v/>
      </c>
      <c r="N29" s="263" t="str">
        <f t="shared" ca="1" si="7"/>
        <v/>
      </c>
      <c r="O29" s="263" t="str">
        <f t="shared" ca="1" si="7"/>
        <v/>
      </c>
      <c r="P29" s="263" t="str">
        <f t="shared" ca="1" si="7"/>
        <v/>
      </c>
      <c r="Q29" s="263" t="str">
        <f t="shared" ca="1" si="7"/>
        <v/>
      </c>
      <c r="R29" s="263" t="str">
        <f t="shared" ca="1" si="7"/>
        <v/>
      </c>
      <c r="S29" s="263" t="str">
        <f t="shared" ca="1" si="7"/>
        <v/>
      </c>
      <c r="T29" s="263" t="str">
        <f t="shared" ca="1" si="7"/>
        <v/>
      </c>
      <c r="U29" s="167"/>
      <c r="V29" s="225" t="s">
        <v>414</v>
      </c>
    </row>
    <row r="30" spans="2:22" ht="34.5" customHeight="1">
      <c r="B30" s="7"/>
      <c r="C30" s="417" t="s">
        <v>277</v>
      </c>
      <c r="D30" s="418"/>
      <c r="E30" s="418"/>
      <c r="F30" s="419"/>
      <c r="G30" s="25" t="s">
        <v>275</v>
      </c>
      <c r="H30" s="27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167"/>
      <c r="V30" s="225"/>
    </row>
    <row r="31" spans="2:22" ht="34.5" customHeight="1">
      <c r="B31" s="7"/>
      <c r="C31" s="420"/>
      <c r="D31" s="421"/>
      <c r="E31" s="421"/>
      <c r="F31" s="422"/>
      <c r="G31" s="162" t="s">
        <v>276</v>
      </c>
      <c r="H31" s="27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167"/>
    </row>
    <row r="32" spans="2:22" ht="34.5" customHeight="1">
      <c r="B32" s="7"/>
      <c r="C32" s="25" t="s">
        <v>279</v>
      </c>
      <c r="D32" s="26"/>
      <c r="E32" s="26"/>
      <c r="F32" s="26"/>
      <c r="G32" s="26"/>
      <c r="H32" s="26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167"/>
      <c r="V32" s="225"/>
    </row>
    <row r="33" spans="2:22" ht="34.5" customHeight="1">
      <c r="B33" s="7"/>
      <c r="C33" s="160" t="s">
        <v>241</v>
      </c>
      <c r="D33" s="28"/>
      <c r="E33" s="28"/>
      <c r="F33" s="28"/>
      <c r="G33" s="28"/>
      <c r="H33" s="29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167"/>
      <c r="V33" s="225"/>
    </row>
    <row r="34" spans="2:22" ht="34.5" customHeight="1">
      <c r="B34" s="7"/>
      <c r="C34" s="161" t="s">
        <v>34</v>
      </c>
      <c r="D34" s="30"/>
      <c r="E34" s="30"/>
      <c r="F34" s="30"/>
      <c r="G34" s="30"/>
      <c r="H34" s="31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167"/>
      <c r="V34" s="225"/>
    </row>
    <row r="35" spans="2:22" ht="34.5" customHeight="1">
      <c r="B35" s="7"/>
      <c r="C35" s="25" t="s">
        <v>242</v>
      </c>
      <c r="D35" s="26"/>
      <c r="E35" s="26"/>
      <c r="F35" s="26"/>
      <c r="G35" s="26"/>
      <c r="H35" s="27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167"/>
    </row>
    <row r="36" spans="2:22" ht="34.5" customHeight="1">
      <c r="B36" s="7"/>
      <c r="C36" s="25" t="s">
        <v>280</v>
      </c>
      <c r="D36" s="26"/>
      <c r="E36" s="26"/>
      <c r="F36" s="26"/>
      <c r="G36" s="26"/>
      <c r="H36" s="27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67"/>
    </row>
    <row r="37" spans="2:22" ht="18" customHeight="1">
      <c r="B37" s="7"/>
      <c r="C37" s="14" t="s">
        <v>281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167"/>
    </row>
    <row r="38" spans="2:22" ht="18" customHeight="1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67"/>
    </row>
    <row r="39" spans="2:22" ht="18" customHeight="1">
      <c r="B39" s="7"/>
      <c r="C39" s="14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67"/>
    </row>
    <row r="40" spans="2:22" ht="18" customHeight="1">
      <c r="B40" s="7"/>
      <c r="C40" s="14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167"/>
    </row>
    <row r="41" spans="2:22" ht="18" customHeight="1">
      <c r="B41" s="7"/>
      <c r="C41" s="14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67"/>
    </row>
    <row r="42" spans="2:22" ht="18" customHeight="1">
      <c r="B42" s="7"/>
      <c r="C42" s="14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167"/>
    </row>
    <row r="43" spans="2:22" ht="18" customHeight="1">
      <c r="B43" s="7"/>
      <c r="C43" s="14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167"/>
    </row>
    <row r="44" spans="2:22" ht="18" customHeight="1">
      <c r="B44" s="7"/>
      <c r="C44" s="14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67"/>
    </row>
    <row r="45" spans="2:22" ht="18" customHeight="1">
      <c r="B45" s="7"/>
      <c r="C45" s="1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67"/>
    </row>
    <row r="46" spans="2:22" ht="18" customHeight="1">
      <c r="B46" s="7"/>
      <c r="C46" s="14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167"/>
    </row>
    <row r="47" spans="2:22" ht="18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67"/>
    </row>
    <row r="48" spans="2:22" ht="27.75" customHeight="1">
      <c r="B48" s="7"/>
      <c r="C48" s="7" t="s">
        <v>25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167"/>
    </row>
    <row r="49" spans="2:22" ht="27.75" customHeight="1">
      <c r="B49" s="7"/>
      <c r="C49" s="7" t="s">
        <v>78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167"/>
    </row>
    <row r="50" spans="2:22" ht="27.75" customHeight="1">
      <c r="B50" s="7"/>
      <c r="C50" s="8" t="s">
        <v>93</v>
      </c>
      <c r="D50" s="9"/>
      <c r="E50" s="9"/>
      <c r="F50" s="9"/>
      <c r="G50" s="9"/>
      <c r="H50" s="9"/>
      <c r="I50" s="9"/>
      <c r="J50" s="9"/>
      <c r="K50" s="9"/>
      <c r="L50" s="9"/>
      <c r="M50" s="7"/>
      <c r="N50" s="7"/>
      <c r="O50" s="7"/>
      <c r="P50" s="7"/>
      <c r="Q50" s="7"/>
      <c r="R50" s="7"/>
      <c r="S50" s="7"/>
      <c r="T50" s="7"/>
      <c r="U50" s="167"/>
    </row>
    <row r="51" spans="2:22" ht="27.75" customHeight="1">
      <c r="B51" s="7"/>
      <c r="C51" s="10" t="s">
        <v>28</v>
      </c>
      <c r="D51" s="7"/>
      <c r="E51" s="7"/>
      <c r="F51" s="11" t="s">
        <v>92</v>
      </c>
      <c r="G51" s="11"/>
      <c r="H51" s="8" t="s">
        <v>383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12" t="s">
        <v>29</v>
      </c>
      <c r="U51" s="167"/>
    </row>
    <row r="52" spans="2:22" ht="27.75" customHeight="1">
      <c r="B52" s="7"/>
      <c r="C52" s="411" t="s">
        <v>473</v>
      </c>
      <c r="D52" s="412"/>
      <c r="E52" s="412"/>
      <c r="F52" s="412"/>
      <c r="G52" s="412"/>
      <c r="H52" s="413"/>
      <c r="I52" s="19" t="str">
        <f>$I$7</f>
        <v>４月</v>
      </c>
      <c r="J52" s="19" t="str">
        <f>$J$7</f>
        <v>５月</v>
      </c>
      <c r="K52" s="19" t="str">
        <f>$K$7</f>
        <v>６月</v>
      </c>
      <c r="L52" s="19" t="str">
        <f>$L$7</f>
        <v>７月</v>
      </c>
      <c r="M52" s="19" t="str">
        <f>$M$7</f>
        <v>８月</v>
      </c>
      <c r="N52" s="19" t="str">
        <f>$N$7</f>
        <v>９月</v>
      </c>
      <c r="O52" s="19" t="str">
        <f>$O$7</f>
        <v>１０月</v>
      </c>
      <c r="P52" s="19" t="str">
        <f>$P$7</f>
        <v>１１月</v>
      </c>
      <c r="Q52" s="19" t="str">
        <f>$Q$7</f>
        <v>１２月</v>
      </c>
      <c r="R52" s="19" t="str">
        <f>$R$7</f>
        <v>１月</v>
      </c>
      <c r="S52" s="19" t="str">
        <f>$S$7</f>
        <v>２月</v>
      </c>
      <c r="T52" s="19" t="str">
        <f>$T$7</f>
        <v>３月</v>
      </c>
      <c r="U52" s="167"/>
    </row>
    <row r="53" spans="2:22" ht="27.75" customHeight="1">
      <c r="B53" s="7"/>
      <c r="C53" s="414"/>
      <c r="D53" s="415"/>
      <c r="E53" s="415"/>
      <c r="F53" s="415"/>
      <c r="G53" s="415"/>
      <c r="H53" s="416"/>
      <c r="I53" s="23" t="s">
        <v>452</v>
      </c>
      <c r="J53" s="23" t="s">
        <v>453</v>
      </c>
      <c r="K53" s="23" t="s">
        <v>454</v>
      </c>
      <c r="L53" s="23" t="s">
        <v>454</v>
      </c>
      <c r="M53" s="23" t="s">
        <v>454</v>
      </c>
      <c r="N53" s="23" t="s">
        <v>452</v>
      </c>
      <c r="O53" s="23" t="s">
        <v>455</v>
      </c>
      <c r="P53" s="23" t="s">
        <v>455</v>
      </c>
      <c r="Q53" s="23" t="s">
        <v>455</v>
      </c>
      <c r="R53" s="23" t="s">
        <v>455</v>
      </c>
      <c r="S53" s="23" t="s">
        <v>452</v>
      </c>
      <c r="T53" s="23" t="s">
        <v>452</v>
      </c>
      <c r="U53" s="167"/>
    </row>
    <row r="54" spans="2:22" ht="34.5" customHeight="1">
      <c r="B54" s="7"/>
      <c r="C54" s="423" t="s">
        <v>0</v>
      </c>
      <c r="D54" s="423" t="s">
        <v>31</v>
      </c>
      <c r="E54" s="405" t="s">
        <v>267</v>
      </c>
      <c r="F54" s="406"/>
      <c r="G54" s="407"/>
      <c r="H54" s="172" t="s">
        <v>91</v>
      </c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167"/>
    </row>
    <row r="55" spans="2:22" ht="34.5" customHeight="1">
      <c r="B55" s="7"/>
      <c r="C55" s="424"/>
      <c r="D55" s="424"/>
      <c r="E55" s="408"/>
      <c r="F55" s="409"/>
      <c r="G55" s="410"/>
      <c r="H55" s="173" t="s">
        <v>90</v>
      </c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167"/>
    </row>
    <row r="56" spans="2:22" ht="34.5" customHeight="1">
      <c r="B56" s="7"/>
      <c r="C56" s="424"/>
      <c r="D56" s="424"/>
      <c r="E56" s="405" t="s">
        <v>268</v>
      </c>
      <c r="F56" s="406"/>
      <c r="G56" s="407"/>
      <c r="H56" s="172" t="s">
        <v>91</v>
      </c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167"/>
    </row>
    <row r="57" spans="2:22" ht="34.5" customHeight="1">
      <c r="B57" s="7"/>
      <c r="C57" s="424"/>
      <c r="D57" s="424"/>
      <c r="E57" s="408"/>
      <c r="F57" s="409"/>
      <c r="G57" s="410"/>
      <c r="H57" s="173" t="s">
        <v>90</v>
      </c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167"/>
    </row>
    <row r="58" spans="2:22" ht="34.5" customHeight="1">
      <c r="B58" s="7"/>
      <c r="C58" s="424"/>
      <c r="D58" s="424"/>
      <c r="E58" s="405" t="s">
        <v>269</v>
      </c>
      <c r="F58" s="406"/>
      <c r="G58" s="407"/>
      <c r="H58" s="172" t="s">
        <v>91</v>
      </c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167"/>
    </row>
    <row r="59" spans="2:22" ht="34.5" customHeight="1">
      <c r="B59" s="7"/>
      <c r="C59" s="424"/>
      <c r="D59" s="424"/>
      <c r="E59" s="408"/>
      <c r="F59" s="409"/>
      <c r="G59" s="410"/>
      <c r="H59" s="173" t="s">
        <v>90</v>
      </c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167"/>
    </row>
    <row r="60" spans="2:22" ht="34.5" customHeight="1">
      <c r="B60" s="7"/>
      <c r="C60" s="424"/>
      <c r="D60" s="424"/>
      <c r="E60" s="405" t="s">
        <v>252</v>
      </c>
      <c r="F60" s="406"/>
      <c r="G60" s="407"/>
      <c r="H60" s="172" t="s">
        <v>91</v>
      </c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167"/>
    </row>
    <row r="61" spans="2:22" ht="34.5" customHeight="1">
      <c r="B61" s="7"/>
      <c r="C61" s="424"/>
      <c r="D61" s="424"/>
      <c r="E61" s="408"/>
      <c r="F61" s="409"/>
      <c r="G61" s="410"/>
      <c r="H61" s="173" t="s">
        <v>90</v>
      </c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167"/>
    </row>
    <row r="62" spans="2:22" ht="34.5" customHeight="1">
      <c r="B62" s="7"/>
      <c r="C62" s="424"/>
      <c r="D62" s="424"/>
      <c r="E62" s="405" t="s">
        <v>270</v>
      </c>
      <c r="F62" s="406"/>
      <c r="G62" s="407"/>
      <c r="H62" s="172" t="s">
        <v>91</v>
      </c>
      <c r="I62" s="213" t="str">
        <f>IF(COUNT(I54,I56,I58,I60)=0,"",SUM(I54,I56,I58,I60))</f>
        <v/>
      </c>
      <c r="J62" s="213" t="str">
        <f t="shared" ref="J62:T62" si="8">IF(COUNT(J54,J56,J58,J60)=0,"",SUM(J54,J56,J58,J60))</f>
        <v/>
      </c>
      <c r="K62" s="213" t="str">
        <f t="shared" si="8"/>
        <v/>
      </c>
      <c r="L62" s="213" t="str">
        <f t="shared" si="8"/>
        <v/>
      </c>
      <c r="M62" s="213" t="str">
        <f t="shared" si="8"/>
        <v/>
      </c>
      <c r="N62" s="213" t="str">
        <f t="shared" si="8"/>
        <v/>
      </c>
      <c r="O62" s="213" t="str">
        <f t="shared" si="8"/>
        <v/>
      </c>
      <c r="P62" s="213" t="str">
        <f t="shared" si="8"/>
        <v/>
      </c>
      <c r="Q62" s="213" t="str">
        <f t="shared" si="8"/>
        <v/>
      </c>
      <c r="R62" s="213" t="str">
        <f t="shared" si="8"/>
        <v/>
      </c>
      <c r="S62" s="213" t="str">
        <f t="shared" si="8"/>
        <v/>
      </c>
      <c r="T62" s="213" t="str">
        <f t="shared" si="8"/>
        <v/>
      </c>
      <c r="U62" s="167"/>
      <c r="V62" s="225" t="s">
        <v>414</v>
      </c>
    </row>
    <row r="63" spans="2:22" ht="34.5" customHeight="1">
      <c r="B63" s="7"/>
      <c r="C63" s="424"/>
      <c r="D63" s="425"/>
      <c r="E63" s="408"/>
      <c r="F63" s="409"/>
      <c r="G63" s="410"/>
      <c r="H63" s="173" t="s">
        <v>90</v>
      </c>
      <c r="I63" s="213" t="str">
        <f>IF(COUNT(I55,I57,I59,I61)=0,"",SUM(I55,I57,I59,I61))</f>
        <v/>
      </c>
      <c r="J63" s="213" t="str">
        <f t="shared" ref="J63:T63" si="9">IF(COUNT(J55,J57,J59,J61)=0,"",SUM(J55,J57,J59,J61))</f>
        <v/>
      </c>
      <c r="K63" s="213" t="str">
        <f t="shared" si="9"/>
        <v/>
      </c>
      <c r="L63" s="213" t="str">
        <f t="shared" si="9"/>
        <v/>
      </c>
      <c r="M63" s="213" t="str">
        <f t="shared" si="9"/>
        <v/>
      </c>
      <c r="N63" s="213" t="str">
        <f t="shared" si="9"/>
        <v/>
      </c>
      <c r="O63" s="213" t="str">
        <f t="shared" si="9"/>
        <v/>
      </c>
      <c r="P63" s="213" t="str">
        <f t="shared" si="9"/>
        <v/>
      </c>
      <c r="Q63" s="213" t="str">
        <f t="shared" si="9"/>
        <v/>
      </c>
      <c r="R63" s="213" t="str">
        <f t="shared" si="9"/>
        <v/>
      </c>
      <c r="S63" s="213" t="str">
        <f t="shared" si="9"/>
        <v/>
      </c>
      <c r="T63" s="213" t="str">
        <f t="shared" si="9"/>
        <v/>
      </c>
      <c r="U63" s="167"/>
      <c r="V63" s="225" t="s">
        <v>414</v>
      </c>
    </row>
    <row r="64" spans="2:22" ht="34.5" customHeight="1">
      <c r="B64" s="7"/>
      <c r="C64" s="424"/>
      <c r="D64" s="423" t="s">
        <v>1</v>
      </c>
      <c r="E64" s="25" t="s">
        <v>271</v>
      </c>
      <c r="F64" s="26"/>
      <c r="G64" s="26"/>
      <c r="H64" s="27"/>
      <c r="I64" s="213" t="str">
        <f>'様式第36(指定)_受電'!H66</f>
        <v/>
      </c>
      <c r="J64" s="213" t="str">
        <f>'様式第36(指定)_受電'!I66</f>
        <v/>
      </c>
      <c r="K64" s="213" t="str">
        <f>'様式第36(指定)_受電'!J66</f>
        <v/>
      </c>
      <c r="L64" s="213" t="str">
        <f>'様式第36(指定)_受電'!K66</f>
        <v/>
      </c>
      <c r="M64" s="213" t="str">
        <f>'様式第36(指定)_受電'!L66</f>
        <v/>
      </c>
      <c r="N64" s="213" t="str">
        <f>'様式第36(指定)_受電'!M66</f>
        <v/>
      </c>
      <c r="O64" s="213" t="str">
        <f>'様式第36(指定)_受電'!O66</f>
        <v/>
      </c>
      <c r="P64" s="213" t="str">
        <f>'様式第36(指定)_受電'!P66</f>
        <v/>
      </c>
      <c r="Q64" s="213" t="str">
        <f>'様式第36(指定)_受電'!Q66</f>
        <v/>
      </c>
      <c r="R64" s="213" t="str">
        <f>'様式第36(指定)_受電'!R66</f>
        <v/>
      </c>
      <c r="S64" s="213" t="str">
        <f>'様式第36(指定)_受電'!S66</f>
        <v/>
      </c>
      <c r="T64" s="213" t="str">
        <f>'様式第36(指定)_受電'!T66</f>
        <v/>
      </c>
      <c r="U64" s="167"/>
      <c r="V64" s="225" t="s">
        <v>414</v>
      </c>
    </row>
    <row r="65" spans="2:22" ht="34.5" customHeight="1">
      <c r="B65" s="7"/>
      <c r="C65" s="424"/>
      <c r="D65" s="424"/>
      <c r="E65" s="25" t="s">
        <v>232</v>
      </c>
      <c r="F65" s="26"/>
      <c r="G65" s="26"/>
      <c r="H65" s="27"/>
      <c r="I65" s="213" t="str">
        <f>'様式第36(指定)_受電'!H74</f>
        <v/>
      </c>
      <c r="J65" s="213" t="str">
        <f>'様式第36(指定)_受電'!I74</f>
        <v/>
      </c>
      <c r="K65" s="213" t="str">
        <f>'様式第36(指定)_受電'!J74</f>
        <v/>
      </c>
      <c r="L65" s="213" t="str">
        <f>'様式第36(指定)_受電'!K74</f>
        <v/>
      </c>
      <c r="M65" s="213" t="str">
        <f>'様式第36(指定)_受電'!L74</f>
        <v/>
      </c>
      <c r="N65" s="213" t="str">
        <f>'様式第36(指定)_受電'!M74</f>
        <v/>
      </c>
      <c r="O65" s="213" t="str">
        <f>'様式第36(指定)_受電'!O74</f>
        <v/>
      </c>
      <c r="P65" s="213" t="str">
        <f>'様式第36(指定)_受電'!P74</f>
        <v/>
      </c>
      <c r="Q65" s="213" t="str">
        <f>'様式第36(指定)_受電'!Q74</f>
        <v/>
      </c>
      <c r="R65" s="213" t="str">
        <f>'様式第36(指定)_受電'!R74</f>
        <v/>
      </c>
      <c r="S65" s="213" t="str">
        <f>'様式第36(指定)_受電'!S74</f>
        <v/>
      </c>
      <c r="T65" s="213" t="str">
        <f>'様式第36(指定)_受電'!T74</f>
        <v/>
      </c>
      <c r="U65" s="167"/>
      <c r="V65" s="225" t="s">
        <v>414</v>
      </c>
    </row>
    <row r="66" spans="2:22" ht="34.5" customHeight="1">
      <c r="B66" s="7"/>
      <c r="C66" s="424"/>
      <c r="D66" s="424"/>
      <c r="E66" s="25" t="s">
        <v>231</v>
      </c>
      <c r="F66" s="26"/>
      <c r="G66" s="26"/>
      <c r="H66" s="27"/>
      <c r="I66" s="213" t="str">
        <f>'様式第36(指定)_受電'!H82</f>
        <v/>
      </c>
      <c r="J66" s="213" t="str">
        <f>'様式第36(指定)_受電'!I82</f>
        <v/>
      </c>
      <c r="K66" s="213" t="str">
        <f>'様式第36(指定)_受電'!J82</f>
        <v/>
      </c>
      <c r="L66" s="213" t="str">
        <f>'様式第36(指定)_受電'!K82</f>
        <v/>
      </c>
      <c r="M66" s="213" t="str">
        <f>'様式第36(指定)_受電'!L82</f>
        <v/>
      </c>
      <c r="N66" s="213" t="str">
        <f>'様式第36(指定)_受電'!M82</f>
        <v/>
      </c>
      <c r="O66" s="213" t="str">
        <f>'様式第36(指定)_受電'!O82</f>
        <v/>
      </c>
      <c r="P66" s="213" t="str">
        <f>'様式第36(指定)_受電'!P82</f>
        <v/>
      </c>
      <c r="Q66" s="213" t="str">
        <f>'様式第36(指定)_受電'!Q82</f>
        <v/>
      </c>
      <c r="R66" s="213" t="str">
        <f>'様式第36(指定)_受電'!R82</f>
        <v/>
      </c>
      <c r="S66" s="213" t="str">
        <f>'様式第36(指定)_受電'!S82</f>
        <v/>
      </c>
      <c r="T66" s="213" t="str">
        <f>'様式第36(指定)_受電'!T82</f>
        <v/>
      </c>
      <c r="U66" s="167"/>
      <c r="V66" s="225" t="s">
        <v>414</v>
      </c>
    </row>
    <row r="67" spans="2:22" ht="34.5" customHeight="1">
      <c r="B67" s="7"/>
      <c r="C67" s="424"/>
      <c r="D67" s="424"/>
      <c r="E67" s="405" t="s">
        <v>32</v>
      </c>
      <c r="F67" s="406"/>
      <c r="G67" s="407"/>
      <c r="H67" s="159" t="s">
        <v>274</v>
      </c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167"/>
    </row>
    <row r="68" spans="2:22" ht="34.5" customHeight="1">
      <c r="B68" s="7"/>
      <c r="C68" s="424"/>
      <c r="D68" s="425"/>
      <c r="E68" s="408"/>
      <c r="F68" s="409"/>
      <c r="G68" s="410"/>
      <c r="H68" s="159" t="s">
        <v>233</v>
      </c>
      <c r="I68" s="213" t="str">
        <f>'様式第36(指定)_受電'!H90</f>
        <v/>
      </c>
      <c r="J68" s="213" t="str">
        <f>'様式第36(指定)_受電'!I90</f>
        <v/>
      </c>
      <c r="K68" s="213" t="str">
        <f>'様式第36(指定)_受電'!J90</f>
        <v/>
      </c>
      <c r="L68" s="213" t="str">
        <f>'様式第36(指定)_受電'!K90</f>
        <v/>
      </c>
      <c r="M68" s="213" t="str">
        <f>'様式第36(指定)_受電'!L90</f>
        <v/>
      </c>
      <c r="N68" s="213" t="str">
        <f>'様式第36(指定)_受電'!M90</f>
        <v/>
      </c>
      <c r="O68" s="213" t="str">
        <f>'様式第36(指定)_受電'!O90</f>
        <v/>
      </c>
      <c r="P68" s="213" t="str">
        <f>'様式第36(指定)_受電'!P90</f>
        <v/>
      </c>
      <c r="Q68" s="213" t="str">
        <f>'様式第36(指定)_受電'!Q90</f>
        <v/>
      </c>
      <c r="R68" s="213" t="str">
        <f>'様式第36(指定)_受電'!R90</f>
        <v/>
      </c>
      <c r="S68" s="213" t="str">
        <f>'様式第36(指定)_受電'!S90</f>
        <v/>
      </c>
      <c r="T68" s="213" t="str">
        <f>'様式第36(指定)_受電'!T90</f>
        <v/>
      </c>
      <c r="U68" s="167"/>
      <c r="V68" s="225" t="s">
        <v>414</v>
      </c>
    </row>
    <row r="69" spans="2:22" ht="34.5" customHeight="1">
      <c r="B69" s="7"/>
      <c r="C69" s="424"/>
      <c r="D69" s="25" t="s">
        <v>235</v>
      </c>
      <c r="E69" s="26"/>
      <c r="F69" s="26"/>
      <c r="G69" s="26"/>
      <c r="H69" s="27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167"/>
    </row>
    <row r="70" spans="2:22" ht="34.5" customHeight="1">
      <c r="B70" s="7"/>
      <c r="C70" s="424"/>
      <c r="D70" s="25" t="s">
        <v>270</v>
      </c>
      <c r="E70" s="26"/>
      <c r="F70" s="26"/>
      <c r="G70" s="30"/>
      <c r="H70" s="173" t="s">
        <v>90</v>
      </c>
      <c r="I70" s="262" t="str">
        <f>IF(COUNT(I63:I69)=0,"",SUM(I63:I69))</f>
        <v/>
      </c>
      <c r="J70" s="262" t="str">
        <f t="shared" ref="J70:T70" si="10">IF(COUNT(J63:J69)=0,"",SUM(J63:J69))</f>
        <v/>
      </c>
      <c r="K70" s="262" t="str">
        <f t="shared" si="10"/>
        <v/>
      </c>
      <c r="L70" s="262" t="str">
        <f t="shared" si="10"/>
        <v/>
      </c>
      <c r="M70" s="262" t="str">
        <f t="shared" si="10"/>
        <v/>
      </c>
      <c r="N70" s="262" t="str">
        <f t="shared" si="10"/>
        <v/>
      </c>
      <c r="O70" s="262" t="str">
        <f t="shared" si="10"/>
        <v/>
      </c>
      <c r="P70" s="262" t="str">
        <f t="shared" si="10"/>
        <v/>
      </c>
      <c r="Q70" s="262" t="str">
        <f t="shared" si="10"/>
        <v/>
      </c>
      <c r="R70" s="262" t="str">
        <f t="shared" si="10"/>
        <v/>
      </c>
      <c r="S70" s="262" t="str">
        <f t="shared" si="10"/>
        <v/>
      </c>
      <c r="T70" s="262" t="str">
        <f t="shared" si="10"/>
        <v/>
      </c>
      <c r="U70" s="167"/>
      <c r="V70" s="225" t="s">
        <v>414</v>
      </c>
    </row>
    <row r="71" spans="2:22" ht="34.5" customHeight="1">
      <c r="B71" s="7"/>
      <c r="C71" s="424"/>
      <c r="D71" s="25" t="s">
        <v>236</v>
      </c>
      <c r="E71" s="26"/>
      <c r="F71" s="26"/>
      <c r="G71" s="26"/>
      <c r="H71" s="27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167"/>
    </row>
    <row r="72" spans="2:22" ht="34.5" customHeight="1">
      <c r="B72" s="7"/>
      <c r="C72" s="424"/>
      <c r="D72" s="25" t="s">
        <v>272</v>
      </c>
      <c r="E72" s="26"/>
      <c r="F72" s="26"/>
      <c r="G72" s="26"/>
      <c r="H72" s="27"/>
      <c r="I72" s="262" t="str">
        <f>IF(COUNT(I70)=0,"",IF(COUNT(I74)=0,I70,I70-I74))</f>
        <v/>
      </c>
      <c r="J72" s="262" t="str">
        <f t="shared" ref="J72:T72" si="11">IF(COUNT(J70)=0,"",IF(COUNT(J74)=0,J70,J70-J74))</f>
        <v/>
      </c>
      <c r="K72" s="262" t="str">
        <f t="shared" si="11"/>
        <v/>
      </c>
      <c r="L72" s="262" t="str">
        <f t="shared" si="11"/>
        <v/>
      </c>
      <c r="M72" s="262" t="str">
        <f t="shared" si="11"/>
        <v/>
      </c>
      <c r="N72" s="262" t="str">
        <f t="shared" si="11"/>
        <v/>
      </c>
      <c r="O72" s="262" t="str">
        <f t="shared" si="11"/>
        <v/>
      </c>
      <c r="P72" s="262" t="str">
        <f t="shared" si="11"/>
        <v/>
      </c>
      <c r="Q72" s="262" t="str">
        <f t="shared" si="11"/>
        <v/>
      </c>
      <c r="R72" s="262" t="str">
        <f t="shared" si="11"/>
        <v/>
      </c>
      <c r="S72" s="262" t="str">
        <f t="shared" si="11"/>
        <v/>
      </c>
      <c r="T72" s="262" t="str">
        <f t="shared" si="11"/>
        <v/>
      </c>
      <c r="U72" s="167"/>
      <c r="V72" s="225" t="s">
        <v>414</v>
      </c>
    </row>
    <row r="73" spans="2:22" ht="34.5" customHeight="1">
      <c r="B73" s="7"/>
      <c r="C73" s="424"/>
      <c r="D73" s="160" t="s">
        <v>238</v>
      </c>
      <c r="E73" s="28"/>
      <c r="F73" s="28"/>
      <c r="G73" s="28"/>
      <c r="H73" s="29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167"/>
    </row>
    <row r="74" spans="2:22" ht="34.5" customHeight="1">
      <c r="B74" s="7"/>
      <c r="C74" s="25" t="s">
        <v>273</v>
      </c>
      <c r="D74" s="26"/>
      <c r="E74" s="26"/>
      <c r="F74" s="26"/>
      <c r="G74" s="26"/>
      <c r="H74" s="172" t="s">
        <v>90</v>
      </c>
      <c r="I74" s="263" t="str">
        <f>'様式第36(指定)_送電'!H92</f>
        <v/>
      </c>
      <c r="J74" s="263" t="str">
        <f>'様式第36(指定)_送電'!I92</f>
        <v/>
      </c>
      <c r="K74" s="263" t="str">
        <f>'様式第36(指定)_送電'!J92</f>
        <v/>
      </c>
      <c r="L74" s="263" t="str">
        <f>'様式第36(指定)_送電'!K92</f>
        <v/>
      </c>
      <c r="M74" s="263" t="str">
        <f>'様式第36(指定)_送電'!L92</f>
        <v/>
      </c>
      <c r="N74" s="263" t="str">
        <f>'様式第36(指定)_送電'!M92</f>
        <v/>
      </c>
      <c r="O74" s="263" t="str">
        <f>'様式第36(指定)_送電'!O92</f>
        <v/>
      </c>
      <c r="P74" s="263" t="str">
        <f>'様式第36(指定)_送電'!P92</f>
        <v/>
      </c>
      <c r="Q74" s="263" t="str">
        <f>'様式第36(指定)_送電'!Q92</f>
        <v/>
      </c>
      <c r="R74" s="263" t="str">
        <f>'様式第36(指定)_送電'!R92</f>
        <v/>
      </c>
      <c r="S74" s="263" t="str">
        <f>'様式第36(指定)_送電'!S92</f>
        <v/>
      </c>
      <c r="T74" s="263" t="str">
        <f>'様式第36(指定)_送電'!T92</f>
        <v/>
      </c>
      <c r="U74" s="167"/>
      <c r="V74" s="225" t="s">
        <v>414</v>
      </c>
    </row>
    <row r="75" spans="2:22" ht="34.5" customHeight="1">
      <c r="B75" s="7"/>
      <c r="C75" s="417" t="s">
        <v>277</v>
      </c>
      <c r="D75" s="418"/>
      <c r="E75" s="418"/>
      <c r="F75" s="419"/>
      <c r="G75" s="25" t="s">
        <v>275</v>
      </c>
      <c r="H75" s="27"/>
      <c r="I75" s="213"/>
      <c r="J75" s="213"/>
      <c r="K75" s="213"/>
      <c r="L75" s="213"/>
      <c r="M75" s="213"/>
      <c r="N75" s="213"/>
      <c r="O75" s="213"/>
      <c r="P75" s="213"/>
      <c r="Q75" s="213"/>
      <c r="R75" s="213"/>
      <c r="S75" s="213"/>
      <c r="T75" s="213"/>
      <c r="U75" s="167"/>
    </row>
    <row r="76" spans="2:22" ht="34.5" customHeight="1">
      <c r="B76" s="7"/>
      <c r="C76" s="420"/>
      <c r="D76" s="421"/>
      <c r="E76" s="421"/>
      <c r="F76" s="422"/>
      <c r="G76" s="162" t="s">
        <v>276</v>
      </c>
      <c r="H76" s="27"/>
      <c r="I76" s="213"/>
      <c r="J76" s="213"/>
      <c r="K76" s="213"/>
      <c r="L76" s="213"/>
      <c r="M76" s="213"/>
      <c r="N76" s="213"/>
      <c r="O76" s="213"/>
      <c r="P76" s="213"/>
      <c r="Q76" s="213"/>
      <c r="R76" s="213"/>
      <c r="S76" s="213"/>
      <c r="T76" s="213"/>
      <c r="U76" s="167"/>
    </row>
    <row r="77" spans="2:22" ht="34.5" customHeight="1">
      <c r="B77" s="7"/>
      <c r="C77" s="25" t="s">
        <v>279</v>
      </c>
      <c r="D77" s="26"/>
      <c r="E77" s="26"/>
      <c r="F77" s="26"/>
      <c r="G77" s="26"/>
      <c r="H77" s="26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167"/>
      <c r="V77" s="225"/>
    </row>
    <row r="78" spans="2:22" ht="34.5" customHeight="1">
      <c r="B78" s="7"/>
      <c r="C78" s="160" t="s">
        <v>241</v>
      </c>
      <c r="D78" s="28"/>
      <c r="E78" s="28"/>
      <c r="F78" s="28"/>
      <c r="G78" s="28"/>
      <c r="H78" s="29"/>
      <c r="I78" s="264"/>
      <c r="J78" s="264"/>
      <c r="K78" s="264"/>
      <c r="L78" s="264"/>
      <c r="M78" s="264"/>
      <c r="N78" s="264"/>
      <c r="O78" s="264"/>
      <c r="P78" s="264"/>
      <c r="Q78" s="264"/>
      <c r="R78" s="264"/>
      <c r="S78" s="264"/>
      <c r="T78" s="264"/>
      <c r="U78" s="167"/>
      <c r="V78" s="225"/>
    </row>
    <row r="79" spans="2:22" ht="34.5" customHeight="1">
      <c r="B79" s="7"/>
      <c r="C79" s="161" t="s">
        <v>34</v>
      </c>
      <c r="D79" s="30"/>
      <c r="E79" s="30"/>
      <c r="F79" s="30"/>
      <c r="G79" s="30"/>
      <c r="H79" s="31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167"/>
      <c r="V79" s="225"/>
    </row>
    <row r="80" spans="2:22" ht="34.5" customHeight="1">
      <c r="B80" s="7"/>
      <c r="C80" s="25" t="s">
        <v>242</v>
      </c>
      <c r="D80" s="26"/>
      <c r="E80" s="26"/>
      <c r="F80" s="26"/>
      <c r="G80" s="26"/>
      <c r="H80" s="27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213"/>
      <c r="U80" s="167"/>
    </row>
    <row r="81" spans="2:21" ht="34.5" customHeight="1">
      <c r="B81" s="7"/>
      <c r="C81" s="25" t="s">
        <v>280</v>
      </c>
      <c r="D81" s="26"/>
      <c r="E81" s="26"/>
      <c r="F81" s="26"/>
      <c r="G81" s="26"/>
      <c r="H81" s="27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67"/>
    </row>
    <row r="82" spans="2:21" ht="18" customHeight="1">
      <c r="B82" s="7"/>
      <c r="C82" s="14" t="s">
        <v>281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167"/>
    </row>
    <row r="83" spans="2:21" ht="18" customHeight="1">
      <c r="B83" s="7"/>
      <c r="C83" s="14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167"/>
    </row>
    <row r="84" spans="2:21" ht="18" customHeight="1">
      <c r="B84" s="7"/>
      <c r="C84" s="14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167"/>
    </row>
    <row r="85" spans="2:21" ht="18" customHeight="1">
      <c r="B85" s="7"/>
      <c r="C85" s="14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167"/>
    </row>
    <row r="86" spans="2:21" ht="18" customHeight="1">
      <c r="B86" s="7"/>
      <c r="C86" s="14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167"/>
    </row>
    <row r="87" spans="2:21" ht="18" customHeight="1">
      <c r="B87" s="7"/>
      <c r="C87" s="14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167"/>
    </row>
    <row r="88" spans="2:21" ht="18" customHeight="1">
      <c r="B88" s="7"/>
      <c r="C88" s="14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167"/>
    </row>
    <row r="89" spans="2:21" ht="18" customHeight="1">
      <c r="B89" s="7"/>
      <c r="C89" s="14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167"/>
    </row>
    <row r="90" spans="2:21" ht="18" customHeight="1">
      <c r="B90" s="7"/>
      <c r="C90" s="14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167"/>
    </row>
    <row r="91" spans="2:21" ht="18" customHeight="1">
      <c r="B91" s="7"/>
      <c r="C91" s="14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167"/>
    </row>
    <row r="92" spans="2:21" ht="18" customHeight="1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167"/>
    </row>
    <row r="93" spans="2:21" ht="27.75" customHeight="1">
      <c r="B93" s="7"/>
      <c r="C93" s="7" t="s">
        <v>25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167"/>
    </row>
    <row r="94" spans="2:21" ht="27.75" customHeight="1">
      <c r="B94" s="7"/>
      <c r="C94" s="7" t="s">
        <v>78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167"/>
    </row>
    <row r="95" spans="2:21" ht="27.75" customHeight="1">
      <c r="B95" s="7"/>
      <c r="C95" s="8" t="s">
        <v>93</v>
      </c>
      <c r="D95" s="9"/>
      <c r="E95" s="9"/>
      <c r="F95" s="9"/>
      <c r="G95" s="9"/>
      <c r="H95" s="9"/>
      <c r="I95" s="9"/>
      <c r="J95" s="9"/>
      <c r="K95" s="9"/>
      <c r="L95" s="9"/>
      <c r="M95" s="7"/>
      <c r="N95" s="7"/>
      <c r="O95" s="7"/>
      <c r="P95" s="7"/>
      <c r="Q95" s="7"/>
      <c r="R95" s="7"/>
      <c r="S95" s="7"/>
      <c r="T95" s="7"/>
      <c r="U95" s="167"/>
    </row>
    <row r="96" spans="2:21" ht="27.75" customHeight="1">
      <c r="B96" s="7"/>
      <c r="C96" s="10" t="s">
        <v>28</v>
      </c>
      <c r="D96" s="7"/>
      <c r="E96" s="7"/>
      <c r="F96" s="11" t="s">
        <v>66</v>
      </c>
      <c r="G96" s="11"/>
      <c r="H96" s="8" t="s">
        <v>383</v>
      </c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12" t="s">
        <v>29</v>
      </c>
      <c r="U96" s="167"/>
    </row>
    <row r="97" spans="2:22" ht="27.75" customHeight="1">
      <c r="B97" s="7"/>
      <c r="C97" s="411" t="s">
        <v>473</v>
      </c>
      <c r="D97" s="412"/>
      <c r="E97" s="412"/>
      <c r="F97" s="412"/>
      <c r="G97" s="412"/>
      <c r="H97" s="413"/>
      <c r="I97" s="19" t="str">
        <f>$I$7</f>
        <v>４月</v>
      </c>
      <c r="J97" s="19" t="str">
        <f>$J$7</f>
        <v>５月</v>
      </c>
      <c r="K97" s="19" t="str">
        <f>$K$7</f>
        <v>６月</v>
      </c>
      <c r="L97" s="19" t="str">
        <f>$L$7</f>
        <v>７月</v>
      </c>
      <c r="M97" s="19" t="str">
        <f>$M$7</f>
        <v>８月</v>
      </c>
      <c r="N97" s="19" t="str">
        <f>$N$7</f>
        <v>９月</v>
      </c>
      <c r="O97" s="19" t="str">
        <f>$O$7</f>
        <v>１０月</v>
      </c>
      <c r="P97" s="19" t="str">
        <f>$P$7</f>
        <v>１１月</v>
      </c>
      <c r="Q97" s="19" t="str">
        <f>$Q$7</f>
        <v>１２月</v>
      </c>
      <c r="R97" s="19" t="str">
        <f>$R$7</f>
        <v>１月</v>
      </c>
      <c r="S97" s="19" t="str">
        <f>$S$7</f>
        <v>２月</v>
      </c>
      <c r="T97" s="19" t="str">
        <f>$T$7</f>
        <v>３月</v>
      </c>
      <c r="U97" s="167"/>
    </row>
    <row r="98" spans="2:22" ht="27.75" customHeight="1">
      <c r="B98" s="7"/>
      <c r="C98" s="414"/>
      <c r="D98" s="415"/>
      <c r="E98" s="415"/>
      <c r="F98" s="415"/>
      <c r="G98" s="415"/>
      <c r="H98" s="416"/>
      <c r="I98" s="23" t="s">
        <v>452</v>
      </c>
      <c r="J98" s="23" t="s">
        <v>454</v>
      </c>
      <c r="K98" s="23" t="s">
        <v>454</v>
      </c>
      <c r="L98" s="23" t="s">
        <v>456</v>
      </c>
      <c r="M98" s="23" t="s">
        <v>454</v>
      </c>
      <c r="N98" s="23" t="s">
        <v>457</v>
      </c>
      <c r="O98" s="23" t="s">
        <v>455</v>
      </c>
      <c r="P98" s="23" t="s">
        <v>455</v>
      </c>
      <c r="Q98" s="23" t="s">
        <v>455</v>
      </c>
      <c r="R98" s="23" t="s">
        <v>455</v>
      </c>
      <c r="S98" s="23" t="s">
        <v>455</v>
      </c>
      <c r="T98" s="23" t="s">
        <v>458</v>
      </c>
      <c r="U98" s="167"/>
    </row>
    <row r="99" spans="2:22" ht="34.5" customHeight="1">
      <c r="B99" s="7"/>
      <c r="C99" s="423" t="s">
        <v>0</v>
      </c>
      <c r="D99" s="423" t="s">
        <v>31</v>
      </c>
      <c r="E99" s="405" t="s">
        <v>267</v>
      </c>
      <c r="F99" s="406"/>
      <c r="G99" s="407"/>
      <c r="H99" s="172" t="s">
        <v>91</v>
      </c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167"/>
    </row>
    <row r="100" spans="2:22" ht="34.5" customHeight="1">
      <c r="B100" s="7"/>
      <c r="C100" s="424"/>
      <c r="D100" s="424"/>
      <c r="E100" s="408"/>
      <c r="F100" s="409"/>
      <c r="G100" s="410"/>
      <c r="H100" s="173" t="s">
        <v>90</v>
      </c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167"/>
    </row>
    <row r="101" spans="2:22" ht="34.5" customHeight="1">
      <c r="B101" s="7"/>
      <c r="C101" s="424"/>
      <c r="D101" s="424"/>
      <c r="E101" s="405" t="s">
        <v>268</v>
      </c>
      <c r="F101" s="406"/>
      <c r="G101" s="407"/>
      <c r="H101" s="172" t="s">
        <v>91</v>
      </c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167"/>
    </row>
    <row r="102" spans="2:22" ht="34.5" customHeight="1">
      <c r="B102" s="7"/>
      <c r="C102" s="424"/>
      <c r="D102" s="424"/>
      <c r="E102" s="408"/>
      <c r="F102" s="409"/>
      <c r="G102" s="410"/>
      <c r="H102" s="173" t="s">
        <v>90</v>
      </c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167"/>
    </row>
    <row r="103" spans="2:22" ht="34.5" customHeight="1">
      <c r="B103" s="7"/>
      <c r="C103" s="424"/>
      <c r="D103" s="424"/>
      <c r="E103" s="405" t="s">
        <v>269</v>
      </c>
      <c r="F103" s="406"/>
      <c r="G103" s="407"/>
      <c r="H103" s="172" t="s">
        <v>91</v>
      </c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167"/>
    </row>
    <row r="104" spans="2:22" ht="34.5" customHeight="1">
      <c r="B104" s="7"/>
      <c r="C104" s="424"/>
      <c r="D104" s="424"/>
      <c r="E104" s="408"/>
      <c r="F104" s="409"/>
      <c r="G104" s="410"/>
      <c r="H104" s="173" t="s">
        <v>90</v>
      </c>
      <c r="I104" s="303"/>
      <c r="J104" s="303"/>
      <c r="K104" s="303"/>
      <c r="L104" s="303"/>
      <c r="M104" s="303"/>
      <c r="N104" s="303"/>
      <c r="O104" s="303"/>
      <c r="P104" s="303"/>
      <c r="Q104" s="303"/>
      <c r="R104" s="303"/>
      <c r="S104" s="303"/>
      <c r="T104" s="303"/>
      <c r="U104" s="167"/>
    </row>
    <row r="105" spans="2:22" ht="34.5" customHeight="1">
      <c r="B105" s="7"/>
      <c r="C105" s="424"/>
      <c r="D105" s="424"/>
      <c r="E105" s="405" t="s">
        <v>252</v>
      </c>
      <c r="F105" s="406"/>
      <c r="G105" s="407"/>
      <c r="H105" s="172" t="s">
        <v>91</v>
      </c>
      <c r="I105" s="303"/>
      <c r="J105" s="303"/>
      <c r="K105" s="303"/>
      <c r="L105" s="303"/>
      <c r="M105" s="303"/>
      <c r="N105" s="303"/>
      <c r="O105" s="303"/>
      <c r="P105" s="303"/>
      <c r="Q105" s="303"/>
      <c r="R105" s="303"/>
      <c r="S105" s="303"/>
      <c r="T105" s="303"/>
      <c r="U105" s="167"/>
    </row>
    <row r="106" spans="2:22" ht="34.5" customHeight="1">
      <c r="B106" s="7"/>
      <c r="C106" s="424"/>
      <c r="D106" s="424"/>
      <c r="E106" s="408"/>
      <c r="F106" s="409"/>
      <c r="G106" s="410"/>
      <c r="H106" s="173" t="s">
        <v>90</v>
      </c>
      <c r="I106" s="303"/>
      <c r="J106" s="303"/>
      <c r="K106" s="303"/>
      <c r="L106" s="303"/>
      <c r="M106" s="303"/>
      <c r="N106" s="303"/>
      <c r="O106" s="303"/>
      <c r="P106" s="303"/>
      <c r="Q106" s="303"/>
      <c r="R106" s="303"/>
      <c r="S106" s="303"/>
      <c r="T106" s="303"/>
      <c r="U106" s="167"/>
    </row>
    <row r="107" spans="2:22" ht="34.5" customHeight="1">
      <c r="B107" s="7"/>
      <c r="C107" s="424"/>
      <c r="D107" s="424"/>
      <c r="E107" s="405" t="s">
        <v>270</v>
      </c>
      <c r="F107" s="406"/>
      <c r="G107" s="407"/>
      <c r="H107" s="172" t="s">
        <v>91</v>
      </c>
      <c r="I107" s="213" t="str">
        <f>IF(COUNT(I99,I101,I103,I105)=0,"",SUM(I99,I101,I103,I105))</f>
        <v/>
      </c>
      <c r="J107" s="213" t="str">
        <f t="shared" ref="J107:T107" si="12">IF(COUNT(J99,J101,J103,J105)=0,"",SUM(J99,J101,J103,J105))</f>
        <v/>
      </c>
      <c r="K107" s="213" t="str">
        <f t="shared" si="12"/>
        <v/>
      </c>
      <c r="L107" s="213" t="str">
        <f t="shared" si="12"/>
        <v/>
      </c>
      <c r="M107" s="213" t="str">
        <f t="shared" si="12"/>
        <v/>
      </c>
      <c r="N107" s="213" t="str">
        <f t="shared" si="12"/>
        <v/>
      </c>
      <c r="O107" s="213" t="str">
        <f t="shared" si="12"/>
        <v/>
      </c>
      <c r="P107" s="213" t="str">
        <f t="shared" si="12"/>
        <v/>
      </c>
      <c r="Q107" s="213" t="str">
        <f t="shared" si="12"/>
        <v/>
      </c>
      <c r="R107" s="213" t="str">
        <f t="shared" si="12"/>
        <v/>
      </c>
      <c r="S107" s="213" t="str">
        <f t="shared" si="12"/>
        <v/>
      </c>
      <c r="T107" s="213" t="str">
        <f t="shared" si="12"/>
        <v/>
      </c>
      <c r="U107" s="167"/>
      <c r="V107" s="225" t="s">
        <v>414</v>
      </c>
    </row>
    <row r="108" spans="2:22" ht="34.5" customHeight="1">
      <c r="B108" s="7"/>
      <c r="C108" s="424"/>
      <c r="D108" s="425"/>
      <c r="E108" s="408"/>
      <c r="F108" s="409"/>
      <c r="G108" s="410"/>
      <c r="H108" s="173" t="s">
        <v>90</v>
      </c>
      <c r="I108" s="213" t="str">
        <f>IF(COUNT(I100,I102,I104,I106)=0,"",SUM(I100,I102,I104,I106))</f>
        <v/>
      </c>
      <c r="J108" s="213" t="str">
        <f t="shared" ref="J108:T108" si="13">IF(COUNT(J100,J102,J104,J106)=0,"",SUM(J100,J102,J104,J106))</f>
        <v/>
      </c>
      <c r="K108" s="213" t="str">
        <f t="shared" si="13"/>
        <v/>
      </c>
      <c r="L108" s="213" t="str">
        <f t="shared" si="13"/>
        <v/>
      </c>
      <c r="M108" s="213" t="str">
        <f t="shared" si="13"/>
        <v/>
      </c>
      <c r="N108" s="213" t="str">
        <f t="shared" si="13"/>
        <v/>
      </c>
      <c r="O108" s="213" t="str">
        <f t="shared" si="13"/>
        <v/>
      </c>
      <c r="P108" s="213" t="str">
        <f t="shared" si="13"/>
        <v/>
      </c>
      <c r="Q108" s="213" t="str">
        <f t="shared" si="13"/>
        <v/>
      </c>
      <c r="R108" s="213" t="str">
        <f t="shared" si="13"/>
        <v/>
      </c>
      <c r="S108" s="213" t="str">
        <f t="shared" si="13"/>
        <v/>
      </c>
      <c r="T108" s="213" t="str">
        <f t="shared" si="13"/>
        <v/>
      </c>
      <c r="U108" s="167"/>
      <c r="V108" s="225" t="s">
        <v>414</v>
      </c>
    </row>
    <row r="109" spans="2:22" ht="34.5" customHeight="1">
      <c r="B109" s="7"/>
      <c r="C109" s="424"/>
      <c r="D109" s="423" t="s">
        <v>1</v>
      </c>
      <c r="E109" s="25" t="s">
        <v>271</v>
      </c>
      <c r="F109" s="26"/>
      <c r="G109" s="26"/>
      <c r="H109" s="27"/>
      <c r="I109" s="213" t="str">
        <f>'様式第36(指定)_受電'!H117</f>
        <v/>
      </c>
      <c r="J109" s="213" t="str">
        <f>'様式第36(指定)_受電'!I117</f>
        <v/>
      </c>
      <c r="K109" s="213" t="str">
        <f>'様式第36(指定)_受電'!J117</f>
        <v/>
      </c>
      <c r="L109" s="213" t="str">
        <f>'様式第36(指定)_受電'!K117</f>
        <v/>
      </c>
      <c r="M109" s="213" t="str">
        <f>'様式第36(指定)_受電'!L117</f>
        <v/>
      </c>
      <c r="N109" s="213" t="str">
        <f>'様式第36(指定)_受電'!M117</f>
        <v/>
      </c>
      <c r="O109" s="213" t="str">
        <f>'様式第36(指定)_受電'!O117</f>
        <v/>
      </c>
      <c r="P109" s="213" t="str">
        <f>'様式第36(指定)_受電'!P117</f>
        <v/>
      </c>
      <c r="Q109" s="213" t="str">
        <f>'様式第36(指定)_受電'!Q117</f>
        <v/>
      </c>
      <c r="R109" s="213" t="str">
        <f>'様式第36(指定)_受電'!R117</f>
        <v/>
      </c>
      <c r="S109" s="213" t="str">
        <f>'様式第36(指定)_受電'!S117</f>
        <v/>
      </c>
      <c r="T109" s="213" t="str">
        <f>'様式第36(指定)_受電'!T117</f>
        <v/>
      </c>
      <c r="U109" s="167"/>
      <c r="V109" s="225" t="s">
        <v>414</v>
      </c>
    </row>
    <row r="110" spans="2:22" ht="34.5" customHeight="1">
      <c r="B110" s="7"/>
      <c r="C110" s="424"/>
      <c r="D110" s="424"/>
      <c r="E110" s="25" t="s">
        <v>232</v>
      </c>
      <c r="F110" s="26"/>
      <c r="G110" s="26"/>
      <c r="H110" s="27"/>
      <c r="I110" s="213" t="str">
        <f>'様式第36(指定)_受電'!H125</f>
        <v/>
      </c>
      <c r="J110" s="213" t="str">
        <f>'様式第36(指定)_受電'!I125</f>
        <v/>
      </c>
      <c r="K110" s="213" t="str">
        <f>'様式第36(指定)_受電'!J125</f>
        <v/>
      </c>
      <c r="L110" s="213" t="str">
        <f>'様式第36(指定)_受電'!K125</f>
        <v/>
      </c>
      <c r="M110" s="213" t="str">
        <f>'様式第36(指定)_受電'!L125</f>
        <v/>
      </c>
      <c r="N110" s="213" t="str">
        <f>'様式第36(指定)_受電'!M125</f>
        <v/>
      </c>
      <c r="O110" s="213" t="str">
        <f>'様式第36(指定)_受電'!O125</f>
        <v/>
      </c>
      <c r="P110" s="213" t="str">
        <f>'様式第36(指定)_受電'!P125</f>
        <v/>
      </c>
      <c r="Q110" s="213" t="str">
        <f>'様式第36(指定)_受電'!Q125</f>
        <v/>
      </c>
      <c r="R110" s="213" t="str">
        <f>'様式第36(指定)_受電'!R125</f>
        <v/>
      </c>
      <c r="S110" s="213" t="str">
        <f>'様式第36(指定)_受電'!S125</f>
        <v/>
      </c>
      <c r="T110" s="213" t="str">
        <f>'様式第36(指定)_受電'!T125</f>
        <v/>
      </c>
      <c r="U110" s="167"/>
      <c r="V110" s="225" t="s">
        <v>414</v>
      </c>
    </row>
    <row r="111" spans="2:22" ht="34.5" customHeight="1">
      <c r="B111" s="7"/>
      <c r="C111" s="424"/>
      <c r="D111" s="424"/>
      <c r="E111" s="25" t="s">
        <v>231</v>
      </c>
      <c r="F111" s="26"/>
      <c r="G111" s="26"/>
      <c r="H111" s="27"/>
      <c r="I111" s="213" t="str">
        <f>'様式第36(指定)_受電'!H133</f>
        <v/>
      </c>
      <c r="J111" s="213" t="str">
        <f>'様式第36(指定)_受電'!I133</f>
        <v/>
      </c>
      <c r="K111" s="213" t="str">
        <f>'様式第36(指定)_受電'!J133</f>
        <v/>
      </c>
      <c r="L111" s="213" t="str">
        <f>'様式第36(指定)_受電'!K133</f>
        <v/>
      </c>
      <c r="M111" s="213" t="str">
        <f>'様式第36(指定)_受電'!L133</f>
        <v/>
      </c>
      <c r="N111" s="213" t="str">
        <f>'様式第36(指定)_受電'!M133</f>
        <v/>
      </c>
      <c r="O111" s="213" t="str">
        <f>'様式第36(指定)_受電'!O133</f>
        <v/>
      </c>
      <c r="P111" s="213" t="str">
        <f>'様式第36(指定)_受電'!P133</f>
        <v/>
      </c>
      <c r="Q111" s="213" t="str">
        <f>'様式第36(指定)_受電'!Q133</f>
        <v/>
      </c>
      <c r="R111" s="213" t="str">
        <f>'様式第36(指定)_受電'!R133</f>
        <v/>
      </c>
      <c r="S111" s="213" t="str">
        <f>'様式第36(指定)_受電'!S133</f>
        <v/>
      </c>
      <c r="T111" s="213" t="str">
        <f>'様式第36(指定)_受電'!T133</f>
        <v/>
      </c>
      <c r="U111" s="167"/>
      <c r="V111" s="225" t="s">
        <v>414</v>
      </c>
    </row>
    <row r="112" spans="2:22" ht="34.5" customHeight="1">
      <c r="B112" s="7"/>
      <c r="C112" s="424"/>
      <c r="D112" s="424"/>
      <c r="E112" s="405" t="s">
        <v>32</v>
      </c>
      <c r="F112" s="406"/>
      <c r="G112" s="407"/>
      <c r="H112" s="159" t="s">
        <v>274</v>
      </c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167"/>
    </row>
    <row r="113" spans="2:22" ht="34.5" customHeight="1">
      <c r="B113" s="7"/>
      <c r="C113" s="424"/>
      <c r="D113" s="425"/>
      <c r="E113" s="408"/>
      <c r="F113" s="409"/>
      <c r="G113" s="410"/>
      <c r="H113" s="159" t="s">
        <v>233</v>
      </c>
      <c r="I113" s="213" t="str">
        <f>'様式第36(指定)_受電'!H141</f>
        <v/>
      </c>
      <c r="J113" s="213" t="str">
        <f>'様式第36(指定)_受電'!I141</f>
        <v/>
      </c>
      <c r="K113" s="213" t="str">
        <f>'様式第36(指定)_受電'!J141</f>
        <v/>
      </c>
      <c r="L113" s="213" t="str">
        <f>'様式第36(指定)_受電'!K141</f>
        <v/>
      </c>
      <c r="M113" s="213" t="str">
        <f>'様式第36(指定)_受電'!L141</f>
        <v/>
      </c>
      <c r="N113" s="213" t="str">
        <f>'様式第36(指定)_受電'!M141</f>
        <v/>
      </c>
      <c r="O113" s="213" t="str">
        <f>'様式第36(指定)_受電'!O141</f>
        <v/>
      </c>
      <c r="P113" s="213" t="str">
        <f>'様式第36(指定)_受電'!P141</f>
        <v/>
      </c>
      <c r="Q113" s="213" t="str">
        <f>'様式第36(指定)_受電'!Q141</f>
        <v/>
      </c>
      <c r="R113" s="213" t="str">
        <f>'様式第36(指定)_受電'!R141</f>
        <v/>
      </c>
      <c r="S113" s="213" t="str">
        <f>'様式第36(指定)_受電'!S141</f>
        <v/>
      </c>
      <c r="T113" s="213" t="str">
        <f>'様式第36(指定)_受電'!T141</f>
        <v/>
      </c>
      <c r="U113" s="167"/>
      <c r="V113" s="225" t="s">
        <v>414</v>
      </c>
    </row>
    <row r="114" spans="2:22" ht="34.5" customHeight="1">
      <c r="B114" s="7"/>
      <c r="C114" s="424"/>
      <c r="D114" s="25" t="s">
        <v>235</v>
      </c>
      <c r="E114" s="26"/>
      <c r="F114" s="26"/>
      <c r="G114" s="26"/>
      <c r="H114" s="27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167"/>
    </row>
    <row r="115" spans="2:22" ht="34.5" customHeight="1">
      <c r="B115" s="7"/>
      <c r="C115" s="424"/>
      <c r="D115" s="25" t="s">
        <v>270</v>
      </c>
      <c r="E115" s="26"/>
      <c r="F115" s="26"/>
      <c r="G115" s="30"/>
      <c r="H115" s="173" t="s">
        <v>90</v>
      </c>
      <c r="I115" s="262" t="str">
        <f>IF(COUNT(I108:I114)=0,"",SUM(I108:I114))</f>
        <v/>
      </c>
      <c r="J115" s="262" t="str">
        <f t="shared" ref="J115" si="14">IF(COUNT(J108:J114)=0,"",SUM(J108:J114))</f>
        <v/>
      </c>
      <c r="K115" s="262" t="str">
        <f t="shared" ref="K115" si="15">IF(COUNT(K108:K114)=0,"",SUM(K108:K114))</f>
        <v/>
      </c>
      <c r="L115" s="262" t="str">
        <f t="shared" ref="L115" si="16">IF(COUNT(L108:L114)=0,"",SUM(L108:L114))</f>
        <v/>
      </c>
      <c r="M115" s="262" t="str">
        <f t="shared" ref="M115" si="17">IF(COUNT(M108:M114)=0,"",SUM(M108:M114))</f>
        <v/>
      </c>
      <c r="N115" s="262" t="str">
        <f t="shared" ref="N115" si="18">IF(COUNT(N108:N114)=0,"",SUM(N108:N114))</f>
        <v/>
      </c>
      <c r="O115" s="262" t="str">
        <f t="shared" ref="O115" si="19">IF(COUNT(O108:O114)=0,"",SUM(O108:O114))</f>
        <v/>
      </c>
      <c r="P115" s="262" t="str">
        <f t="shared" ref="P115" si="20">IF(COUNT(P108:P114)=0,"",SUM(P108:P114))</f>
        <v/>
      </c>
      <c r="Q115" s="262" t="str">
        <f t="shared" ref="Q115" si="21">IF(COUNT(Q108:Q114)=0,"",SUM(Q108:Q114))</f>
        <v/>
      </c>
      <c r="R115" s="262" t="str">
        <f t="shared" ref="R115" si="22">IF(COUNT(R108:R114)=0,"",SUM(R108:R114))</f>
        <v/>
      </c>
      <c r="S115" s="262" t="str">
        <f t="shared" ref="S115" si="23">IF(COUNT(S108:S114)=0,"",SUM(S108:S114))</f>
        <v/>
      </c>
      <c r="T115" s="262" t="str">
        <f t="shared" ref="T115" si="24">IF(COUNT(T108:T114)=0,"",SUM(T108:T114))</f>
        <v/>
      </c>
      <c r="U115" s="167"/>
      <c r="V115" s="225" t="s">
        <v>414</v>
      </c>
    </row>
    <row r="116" spans="2:22" ht="34.5" customHeight="1">
      <c r="B116" s="7"/>
      <c r="C116" s="424"/>
      <c r="D116" s="25" t="s">
        <v>236</v>
      </c>
      <c r="E116" s="26"/>
      <c r="F116" s="26"/>
      <c r="G116" s="26"/>
      <c r="H116" s="27"/>
      <c r="I116" s="213"/>
      <c r="J116" s="213"/>
      <c r="K116" s="213"/>
      <c r="L116" s="213"/>
      <c r="M116" s="213"/>
      <c r="N116" s="213"/>
      <c r="O116" s="213"/>
      <c r="P116" s="213"/>
      <c r="Q116" s="213"/>
      <c r="R116" s="213"/>
      <c r="S116" s="213"/>
      <c r="T116" s="213"/>
      <c r="U116" s="167"/>
    </row>
    <row r="117" spans="2:22" ht="34.5" customHeight="1">
      <c r="B117" s="7"/>
      <c r="C117" s="424"/>
      <c r="D117" s="25" t="s">
        <v>272</v>
      </c>
      <c r="E117" s="26"/>
      <c r="F117" s="26"/>
      <c r="G117" s="26"/>
      <c r="H117" s="27"/>
      <c r="I117" s="262" t="str">
        <f>IF(COUNT(I115)=0,"",IF(COUNT(I119)=0,I115,I115-I119))</f>
        <v/>
      </c>
      <c r="J117" s="262" t="str">
        <f t="shared" ref="J117:T117" si="25">IF(COUNT(J115)=0,"",IF(COUNT(J119)=0,J115,J115-J119))</f>
        <v/>
      </c>
      <c r="K117" s="262" t="str">
        <f t="shared" si="25"/>
        <v/>
      </c>
      <c r="L117" s="262" t="str">
        <f t="shared" si="25"/>
        <v/>
      </c>
      <c r="M117" s="262" t="str">
        <f t="shared" si="25"/>
        <v/>
      </c>
      <c r="N117" s="262" t="str">
        <f t="shared" si="25"/>
        <v/>
      </c>
      <c r="O117" s="262" t="str">
        <f t="shared" si="25"/>
        <v/>
      </c>
      <c r="P117" s="262" t="str">
        <f t="shared" si="25"/>
        <v/>
      </c>
      <c r="Q117" s="262" t="str">
        <f t="shared" si="25"/>
        <v/>
      </c>
      <c r="R117" s="262" t="str">
        <f t="shared" si="25"/>
        <v/>
      </c>
      <c r="S117" s="262" t="str">
        <f t="shared" si="25"/>
        <v/>
      </c>
      <c r="T117" s="262" t="str">
        <f t="shared" si="25"/>
        <v/>
      </c>
      <c r="U117" s="167"/>
      <c r="V117" s="225" t="s">
        <v>414</v>
      </c>
    </row>
    <row r="118" spans="2:22" ht="34.5" customHeight="1">
      <c r="B118" s="7"/>
      <c r="C118" s="424"/>
      <c r="D118" s="160" t="s">
        <v>238</v>
      </c>
      <c r="E118" s="28"/>
      <c r="F118" s="28"/>
      <c r="G118" s="28"/>
      <c r="H118" s="29"/>
      <c r="I118" s="303"/>
      <c r="J118" s="303"/>
      <c r="K118" s="303"/>
      <c r="L118" s="303"/>
      <c r="M118" s="303"/>
      <c r="N118" s="303"/>
      <c r="O118" s="303"/>
      <c r="P118" s="303"/>
      <c r="Q118" s="303"/>
      <c r="R118" s="303"/>
      <c r="S118" s="303"/>
      <c r="T118" s="303"/>
      <c r="U118" s="167"/>
    </row>
    <row r="119" spans="2:22" ht="34.5" customHeight="1">
      <c r="B119" s="7"/>
      <c r="C119" s="25" t="s">
        <v>273</v>
      </c>
      <c r="D119" s="26"/>
      <c r="E119" s="26"/>
      <c r="F119" s="26"/>
      <c r="G119" s="26"/>
      <c r="H119" s="172" t="s">
        <v>90</v>
      </c>
      <c r="I119" s="263" t="str">
        <f>'様式第36(指定)_送電'!H143</f>
        <v/>
      </c>
      <c r="J119" s="263" t="str">
        <f>'様式第36(指定)_送電'!I143</f>
        <v/>
      </c>
      <c r="K119" s="263" t="str">
        <f>'様式第36(指定)_送電'!J143</f>
        <v/>
      </c>
      <c r="L119" s="263" t="str">
        <f>'様式第36(指定)_送電'!K143</f>
        <v/>
      </c>
      <c r="M119" s="263" t="str">
        <f>'様式第36(指定)_送電'!L143</f>
        <v/>
      </c>
      <c r="N119" s="263" t="str">
        <f>'様式第36(指定)_送電'!M143</f>
        <v/>
      </c>
      <c r="O119" s="263" t="str">
        <f>'様式第36(指定)_送電'!O143</f>
        <v/>
      </c>
      <c r="P119" s="263" t="str">
        <f>'様式第36(指定)_送電'!P143</f>
        <v/>
      </c>
      <c r="Q119" s="263" t="str">
        <f>'様式第36(指定)_送電'!Q143</f>
        <v/>
      </c>
      <c r="R119" s="263" t="str">
        <f>'様式第36(指定)_送電'!R143</f>
        <v/>
      </c>
      <c r="S119" s="263" t="str">
        <f>'様式第36(指定)_送電'!S143</f>
        <v/>
      </c>
      <c r="T119" s="263" t="str">
        <f>'様式第36(指定)_送電'!T143</f>
        <v/>
      </c>
      <c r="U119" s="167"/>
      <c r="V119" s="225" t="s">
        <v>414</v>
      </c>
    </row>
    <row r="120" spans="2:22" ht="34.5" customHeight="1">
      <c r="B120" s="7"/>
      <c r="C120" s="417" t="s">
        <v>277</v>
      </c>
      <c r="D120" s="418"/>
      <c r="E120" s="418"/>
      <c r="F120" s="419"/>
      <c r="G120" s="25" t="s">
        <v>275</v>
      </c>
      <c r="H120" s="27"/>
      <c r="I120" s="213"/>
      <c r="J120" s="213"/>
      <c r="K120" s="213"/>
      <c r="L120" s="213"/>
      <c r="M120" s="213"/>
      <c r="N120" s="213"/>
      <c r="O120" s="213"/>
      <c r="P120" s="213"/>
      <c r="Q120" s="213"/>
      <c r="R120" s="213"/>
      <c r="S120" s="213"/>
      <c r="T120" s="213"/>
      <c r="U120" s="167"/>
    </row>
    <row r="121" spans="2:22" ht="34.5" customHeight="1">
      <c r="B121" s="7"/>
      <c r="C121" s="420"/>
      <c r="D121" s="421"/>
      <c r="E121" s="421"/>
      <c r="F121" s="422"/>
      <c r="G121" s="162" t="s">
        <v>276</v>
      </c>
      <c r="H121" s="27"/>
      <c r="I121" s="213"/>
      <c r="J121" s="213"/>
      <c r="K121" s="213"/>
      <c r="L121" s="213"/>
      <c r="M121" s="213"/>
      <c r="N121" s="213"/>
      <c r="O121" s="213"/>
      <c r="P121" s="213"/>
      <c r="Q121" s="213"/>
      <c r="R121" s="213"/>
      <c r="S121" s="213"/>
      <c r="T121" s="213"/>
      <c r="U121" s="167"/>
    </row>
    <row r="122" spans="2:22" ht="34.5" customHeight="1">
      <c r="B122" s="7"/>
      <c r="C122" s="25" t="s">
        <v>279</v>
      </c>
      <c r="D122" s="26"/>
      <c r="E122" s="26"/>
      <c r="F122" s="26"/>
      <c r="G122" s="26"/>
      <c r="H122" s="26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167"/>
      <c r="V122" s="225"/>
    </row>
    <row r="123" spans="2:22" ht="34.5" customHeight="1">
      <c r="B123" s="7"/>
      <c r="C123" s="160" t="s">
        <v>241</v>
      </c>
      <c r="D123" s="28"/>
      <c r="E123" s="28"/>
      <c r="F123" s="28"/>
      <c r="G123" s="28"/>
      <c r="H123" s="29"/>
      <c r="I123" s="264"/>
      <c r="J123" s="264"/>
      <c r="K123" s="264"/>
      <c r="L123" s="264"/>
      <c r="M123" s="264"/>
      <c r="N123" s="264"/>
      <c r="O123" s="264"/>
      <c r="P123" s="264"/>
      <c r="Q123" s="264"/>
      <c r="R123" s="264"/>
      <c r="S123" s="264"/>
      <c r="T123" s="264"/>
      <c r="U123" s="167"/>
      <c r="V123" s="225"/>
    </row>
    <row r="124" spans="2:22" ht="34.5" customHeight="1">
      <c r="B124" s="7"/>
      <c r="C124" s="161" t="s">
        <v>34</v>
      </c>
      <c r="D124" s="30"/>
      <c r="E124" s="30"/>
      <c r="F124" s="30"/>
      <c r="G124" s="30"/>
      <c r="H124" s="31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167"/>
      <c r="V124" s="225"/>
    </row>
    <row r="125" spans="2:22" ht="34.5" customHeight="1">
      <c r="B125" s="7"/>
      <c r="C125" s="25" t="s">
        <v>242</v>
      </c>
      <c r="D125" s="26"/>
      <c r="E125" s="26"/>
      <c r="F125" s="26"/>
      <c r="G125" s="26"/>
      <c r="H125" s="27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167"/>
    </row>
    <row r="126" spans="2:22" ht="34.5" customHeight="1">
      <c r="B126" s="7"/>
      <c r="C126" s="25" t="s">
        <v>280</v>
      </c>
      <c r="D126" s="26"/>
      <c r="E126" s="26"/>
      <c r="F126" s="26"/>
      <c r="G126" s="26"/>
      <c r="H126" s="27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67"/>
    </row>
    <row r="127" spans="2:22" ht="18" customHeight="1">
      <c r="B127" s="7"/>
      <c r="C127" s="14" t="s">
        <v>281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167"/>
    </row>
    <row r="128" spans="2:22" ht="18" customHeight="1">
      <c r="B128" s="7"/>
      <c r="C128" s="14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167"/>
    </row>
    <row r="129" spans="2:21" ht="18" customHeight="1">
      <c r="B129" s="7"/>
      <c r="C129" s="14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167"/>
    </row>
    <row r="130" spans="2:21" ht="18" customHeight="1">
      <c r="B130" s="7"/>
      <c r="C130" s="14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167"/>
    </row>
    <row r="131" spans="2:21" ht="18" customHeight="1">
      <c r="B131" s="7"/>
      <c r="C131" s="14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167"/>
    </row>
    <row r="132" spans="2:21" ht="18" customHeight="1">
      <c r="B132" s="7"/>
      <c r="C132" s="14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167"/>
    </row>
    <row r="133" spans="2:21" ht="18" customHeight="1">
      <c r="B133" s="7"/>
      <c r="C133" s="14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167"/>
    </row>
    <row r="134" spans="2:21" ht="18" customHeight="1">
      <c r="B134" s="7"/>
      <c r="C134" s="14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167"/>
    </row>
    <row r="135" spans="2:21" ht="18" customHeight="1">
      <c r="B135" s="7"/>
      <c r="C135" s="14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167"/>
    </row>
    <row r="136" spans="2:21" ht="18" customHeight="1">
      <c r="B136" s="7"/>
      <c r="C136" s="14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167"/>
    </row>
    <row r="137" spans="2:21" ht="18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167"/>
    </row>
    <row r="138" spans="2:21" ht="27.75" customHeight="1">
      <c r="B138" s="7"/>
      <c r="C138" s="7" t="s">
        <v>25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167"/>
    </row>
    <row r="139" spans="2:21" ht="27.75" customHeight="1">
      <c r="B139" s="7"/>
      <c r="C139" s="7" t="s">
        <v>78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167"/>
    </row>
    <row r="140" spans="2:21" ht="27.75" customHeight="1">
      <c r="B140" s="7"/>
      <c r="C140" s="8" t="s">
        <v>93</v>
      </c>
      <c r="D140" s="9"/>
      <c r="E140" s="9"/>
      <c r="F140" s="9"/>
      <c r="G140" s="9"/>
      <c r="H140" s="9"/>
      <c r="I140" s="9"/>
      <c r="J140" s="9"/>
      <c r="K140" s="9"/>
      <c r="L140" s="9"/>
      <c r="M140" s="7"/>
      <c r="N140" s="7"/>
      <c r="O140" s="7"/>
      <c r="P140" s="7"/>
      <c r="Q140" s="7"/>
      <c r="R140" s="7"/>
      <c r="S140" s="7"/>
      <c r="T140" s="7"/>
      <c r="U140" s="167"/>
    </row>
    <row r="141" spans="2:21" ht="27.75" customHeight="1">
      <c r="B141" s="7"/>
      <c r="C141" s="10" t="s">
        <v>28</v>
      </c>
      <c r="D141" s="7"/>
      <c r="E141" s="7"/>
      <c r="F141" s="11" t="s">
        <v>68</v>
      </c>
      <c r="G141" s="11"/>
      <c r="H141" s="8" t="s">
        <v>383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12" t="s">
        <v>29</v>
      </c>
      <c r="U141" s="167"/>
    </row>
    <row r="142" spans="2:21" ht="27.75" customHeight="1">
      <c r="B142" s="7"/>
      <c r="C142" s="411" t="s">
        <v>473</v>
      </c>
      <c r="D142" s="412"/>
      <c r="E142" s="412"/>
      <c r="F142" s="412"/>
      <c r="G142" s="412"/>
      <c r="H142" s="413"/>
      <c r="I142" s="19" t="str">
        <f>$I$7</f>
        <v>４月</v>
      </c>
      <c r="J142" s="19" t="str">
        <f>$J$7</f>
        <v>５月</v>
      </c>
      <c r="K142" s="19" t="str">
        <f>$K$7</f>
        <v>６月</v>
      </c>
      <c r="L142" s="19" t="str">
        <f>$L$7</f>
        <v>７月</v>
      </c>
      <c r="M142" s="19" t="str">
        <f>$M$7</f>
        <v>８月</v>
      </c>
      <c r="N142" s="19" t="str">
        <f>$N$7</f>
        <v>９月</v>
      </c>
      <c r="O142" s="19" t="str">
        <f>$O$7</f>
        <v>１０月</v>
      </c>
      <c r="P142" s="19" t="str">
        <f>$P$7</f>
        <v>１１月</v>
      </c>
      <c r="Q142" s="19" t="str">
        <f>$Q$7</f>
        <v>１２月</v>
      </c>
      <c r="R142" s="19" t="str">
        <f>$R$7</f>
        <v>１月</v>
      </c>
      <c r="S142" s="19" t="str">
        <f>$S$7</f>
        <v>２月</v>
      </c>
      <c r="T142" s="19" t="str">
        <f>$T$7</f>
        <v>３月</v>
      </c>
      <c r="U142" s="167"/>
    </row>
    <row r="143" spans="2:21" ht="27.75" customHeight="1">
      <c r="B143" s="7"/>
      <c r="C143" s="414"/>
      <c r="D143" s="415"/>
      <c r="E143" s="415"/>
      <c r="F143" s="415"/>
      <c r="G143" s="415"/>
      <c r="H143" s="416"/>
      <c r="I143" s="23" t="s">
        <v>452</v>
      </c>
      <c r="J143" s="23" t="s">
        <v>454</v>
      </c>
      <c r="K143" s="23" t="s">
        <v>454</v>
      </c>
      <c r="L143" s="23" t="s">
        <v>456</v>
      </c>
      <c r="M143" s="23" t="s">
        <v>454</v>
      </c>
      <c r="N143" s="23" t="s">
        <v>457</v>
      </c>
      <c r="O143" s="23" t="s">
        <v>455</v>
      </c>
      <c r="P143" s="23" t="s">
        <v>455</v>
      </c>
      <c r="Q143" s="23" t="s">
        <v>455</v>
      </c>
      <c r="R143" s="23" t="s">
        <v>455</v>
      </c>
      <c r="S143" s="23" t="s">
        <v>455</v>
      </c>
      <c r="T143" s="23" t="s">
        <v>458</v>
      </c>
      <c r="U143" s="167"/>
    </row>
    <row r="144" spans="2:21" ht="34.5" customHeight="1">
      <c r="B144" s="7"/>
      <c r="C144" s="423" t="s">
        <v>0</v>
      </c>
      <c r="D144" s="423" t="s">
        <v>31</v>
      </c>
      <c r="E144" s="405" t="s">
        <v>267</v>
      </c>
      <c r="F144" s="406"/>
      <c r="G144" s="407"/>
      <c r="H144" s="172" t="s">
        <v>91</v>
      </c>
      <c r="I144" s="303"/>
      <c r="J144" s="303"/>
      <c r="K144" s="303"/>
      <c r="L144" s="303"/>
      <c r="M144" s="303"/>
      <c r="N144" s="303"/>
      <c r="O144" s="303"/>
      <c r="P144" s="303"/>
      <c r="Q144" s="303"/>
      <c r="R144" s="303"/>
      <c r="S144" s="303"/>
      <c r="T144" s="303"/>
      <c r="U144" s="167"/>
    </row>
    <row r="145" spans="2:22" ht="34.5" customHeight="1">
      <c r="B145" s="7"/>
      <c r="C145" s="424"/>
      <c r="D145" s="424"/>
      <c r="E145" s="408"/>
      <c r="F145" s="409"/>
      <c r="G145" s="410"/>
      <c r="H145" s="173" t="s">
        <v>90</v>
      </c>
      <c r="I145" s="303"/>
      <c r="J145" s="303"/>
      <c r="K145" s="303"/>
      <c r="L145" s="303"/>
      <c r="M145" s="303"/>
      <c r="N145" s="303"/>
      <c r="O145" s="303"/>
      <c r="P145" s="303"/>
      <c r="Q145" s="303"/>
      <c r="R145" s="303"/>
      <c r="S145" s="303"/>
      <c r="T145" s="303"/>
      <c r="U145" s="167"/>
    </row>
    <row r="146" spans="2:22" ht="34.5" customHeight="1">
      <c r="B146" s="7"/>
      <c r="C146" s="424"/>
      <c r="D146" s="424"/>
      <c r="E146" s="405" t="s">
        <v>268</v>
      </c>
      <c r="F146" s="406"/>
      <c r="G146" s="407"/>
      <c r="H146" s="172" t="s">
        <v>91</v>
      </c>
      <c r="I146" s="303"/>
      <c r="J146" s="303"/>
      <c r="K146" s="303"/>
      <c r="L146" s="303"/>
      <c r="M146" s="303"/>
      <c r="N146" s="303"/>
      <c r="O146" s="303"/>
      <c r="P146" s="303"/>
      <c r="Q146" s="303"/>
      <c r="R146" s="303"/>
      <c r="S146" s="303"/>
      <c r="T146" s="303"/>
      <c r="U146" s="167"/>
    </row>
    <row r="147" spans="2:22" ht="34.5" customHeight="1">
      <c r="B147" s="7"/>
      <c r="C147" s="424"/>
      <c r="D147" s="424"/>
      <c r="E147" s="408"/>
      <c r="F147" s="409"/>
      <c r="G147" s="410"/>
      <c r="H147" s="173" t="s">
        <v>90</v>
      </c>
      <c r="I147" s="303"/>
      <c r="J147" s="303"/>
      <c r="K147" s="303"/>
      <c r="L147" s="303"/>
      <c r="M147" s="303"/>
      <c r="N147" s="303"/>
      <c r="O147" s="303"/>
      <c r="P147" s="303"/>
      <c r="Q147" s="303"/>
      <c r="R147" s="303"/>
      <c r="S147" s="303"/>
      <c r="T147" s="303"/>
      <c r="U147" s="167"/>
    </row>
    <row r="148" spans="2:22" ht="34.5" customHeight="1">
      <c r="B148" s="7"/>
      <c r="C148" s="424"/>
      <c r="D148" s="424"/>
      <c r="E148" s="405" t="s">
        <v>269</v>
      </c>
      <c r="F148" s="406"/>
      <c r="G148" s="407"/>
      <c r="H148" s="172" t="s">
        <v>91</v>
      </c>
      <c r="I148" s="303"/>
      <c r="J148" s="303"/>
      <c r="K148" s="303"/>
      <c r="L148" s="303"/>
      <c r="M148" s="303"/>
      <c r="N148" s="303"/>
      <c r="O148" s="303"/>
      <c r="P148" s="303"/>
      <c r="Q148" s="303"/>
      <c r="R148" s="303"/>
      <c r="S148" s="303"/>
      <c r="T148" s="303"/>
      <c r="U148" s="167"/>
    </row>
    <row r="149" spans="2:22" ht="34.5" customHeight="1">
      <c r="B149" s="7"/>
      <c r="C149" s="424"/>
      <c r="D149" s="424"/>
      <c r="E149" s="408"/>
      <c r="F149" s="409"/>
      <c r="G149" s="410"/>
      <c r="H149" s="173" t="s">
        <v>90</v>
      </c>
      <c r="I149" s="303"/>
      <c r="J149" s="303"/>
      <c r="K149" s="303"/>
      <c r="L149" s="303"/>
      <c r="M149" s="303"/>
      <c r="N149" s="303"/>
      <c r="O149" s="303"/>
      <c r="P149" s="303"/>
      <c r="Q149" s="303"/>
      <c r="R149" s="303"/>
      <c r="S149" s="303"/>
      <c r="T149" s="303"/>
      <c r="U149" s="167"/>
    </row>
    <row r="150" spans="2:22" ht="34.5" customHeight="1">
      <c r="B150" s="7"/>
      <c r="C150" s="424"/>
      <c r="D150" s="424"/>
      <c r="E150" s="405" t="s">
        <v>252</v>
      </c>
      <c r="F150" s="406"/>
      <c r="G150" s="407"/>
      <c r="H150" s="172" t="s">
        <v>91</v>
      </c>
      <c r="I150" s="303"/>
      <c r="J150" s="303"/>
      <c r="K150" s="303"/>
      <c r="L150" s="303"/>
      <c r="M150" s="303"/>
      <c r="N150" s="303"/>
      <c r="O150" s="303"/>
      <c r="P150" s="303"/>
      <c r="Q150" s="303"/>
      <c r="R150" s="303"/>
      <c r="S150" s="303"/>
      <c r="T150" s="303"/>
      <c r="U150" s="167"/>
    </row>
    <row r="151" spans="2:22" ht="34.5" customHeight="1">
      <c r="B151" s="7"/>
      <c r="C151" s="424"/>
      <c r="D151" s="424"/>
      <c r="E151" s="408"/>
      <c r="F151" s="409"/>
      <c r="G151" s="410"/>
      <c r="H151" s="173" t="s">
        <v>90</v>
      </c>
      <c r="I151" s="303"/>
      <c r="J151" s="303"/>
      <c r="K151" s="303"/>
      <c r="L151" s="303"/>
      <c r="M151" s="303"/>
      <c r="N151" s="303"/>
      <c r="O151" s="303"/>
      <c r="P151" s="303"/>
      <c r="Q151" s="303"/>
      <c r="R151" s="303"/>
      <c r="S151" s="303"/>
      <c r="T151" s="303"/>
      <c r="U151" s="167"/>
    </row>
    <row r="152" spans="2:22" ht="34.5" customHeight="1">
      <c r="B152" s="7"/>
      <c r="C152" s="424"/>
      <c r="D152" s="424"/>
      <c r="E152" s="405" t="s">
        <v>270</v>
      </c>
      <c r="F152" s="406"/>
      <c r="G152" s="407"/>
      <c r="H152" s="172" t="s">
        <v>91</v>
      </c>
      <c r="I152" s="213" t="str">
        <f>IF(COUNT(I144,I146,I148,I150)=0,"",SUM(I144,I146,I148,I150))</f>
        <v/>
      </c>
      <c r="J152" s="213" t="str">
        <f t="shared" ref="J152:T152" si="26">IF(COUNT(J144,J146,J148,J150)=0,"",SUM(J144,J146,J148,J150))</f>
        <v/>
      </c>
      <c r="K152" s="213" t="str">
        <f t="shared" si="26"/>
        <v/>
      </c>
      <c r="L152" s="213" t="str">
        <f t="shared" si="26"/>
        <v/>
      </c>
      <c r="M152" s="213" t="str">
        <f t="shared" si="26"/>
        <v/>
      </c>
      <c r="N152" s="213" t="str">
        <f t="shared" si="26"/>
        <v/>
      </c>
      <c r="O152" s="213" t="str">
        <f t="shared" si="26"/>
        <v/>
      </c>
      <c r="P152" s="213" t="str">
        <f t="shared" si="26"/>
        <v/>
      </c>
      <c r="Q152" s="213" t="str">
        <f t="shared" si="26"/>
        <v/>
      </c>
      <c r="R152" s="213" t="str">
        <f t="shared" si="26"/>
        <v/>
      </c>
      <c r="S152" s="213" t="str">
        <f t="shared" si="26"/>
        <v/>
      </c>
      <c r="T152" s="213" t="str">
        <f t="shared" si="26"/>
        <v/>
      </c>
      <c r="U152" s="167"/>
      <c r="V152" s="225" t="s">
        <v>414</v>
      </c>
    </row>
    <row r="153" spans="2:22" ht="34.5" customHeight="1">
      <c r="B153" s="7"/>
      <c r="C153" s="424"/>
      <c r="D153" s="425"/>
      <c r="E153" s="408"/>
      <c r="F153" s="409"/>
      <c r="G153" s="410"/>
      <c r="H153" s="173" t="s">
        <v>90</v>
      </c>
      <c r="I153" s="213" t="str">
        <f>IF(COUNT(I145,I147,I149,I151)=0,"",SUM(I145,I147,I149,I151))</f>
        <v/>
      </c>
      <c r="J153" s="213" t="str">
        <f t="shared" ref="J153:T153" si="27">IF(COUNT(J145,J147,J149,J151)=0,"",SUM(J145,J147,J149,J151))</f>
        <v/>
      </c>
      <c r="K153" s="213" t="str">
        <f t="shared" si="27"/>
        <v/>
      </c>
      <c r="L153" s="213" t="str">
        <f t="shared" si="27"/>
        <v/>
      </c>
      <c r="M153" s="213" t="str">
        <f t="shared" si="27"/>
        <v/>
      </c>
      <c r="N153" s="213" t="str">
        <f t="shared" si="27"/>
        <v/>
      </c>
      <c r="O153" s="213" t="str">
        <f t="shared" si="27"/>
        <v/>
      </c>
      <c r="P153" s="213" t="str">
        <f t="shared" si="27"/>
        <v/>
      </c>
      <c r="Q153" s="213" t="str">
        <f t="shared" si="27"/>
        <v/>
      </c>
      <c r="R153" s="213" t="str">
        <f t="shared" si="27"/>
        <v/>
      </c>
      <c r="S153" s="213" t="str">
        <f t="shared" si="27"/>
        <v/>
      </c>
      <c r="T153" s="213" t="str">
        <f t="shared" si="27"/>
        <v/>
      </c>
      <c r="U153" s="167"/>
      <c r="V153" s="225" t="s">
        <v>414</v>
      </c>
    </row>
    <row r="154" spans="2:22" ht="34.5" customHeight="1">
      <c r="B154" s="7"/>
      <c r="C154" s="424"/>
      <c r="D154" s="423" t="s">
        <v>1</v>
      </c>
      <c r="E154" s="25" t="s">
        <v>271</v>
      </c>
      <c r="F154" s="26"/>
      <c r="G154" s="26"/>
      <c r="H154" s="27"/>
      <c r="I154" s="213" t="str">
        <f>'様式第36(指定)_受電'!H168</f>
        <v/>
      </c>
      <c r="J154" s="213" t="str">
        <f>'様式第36(指定)_受電'!I168</f>
        <v/>
      </c>
      <c r="K154" s="213" t="str">
        <f>'様式第36(指定)_受電'!J168</f>
        <v/>
      </c>
      <c r="L154" s="213" t="str">
        <f>'様式第36(指定)_受電'!K168</f>
        <v/>
      </c>
      <c r="M154" s="213" t="str">
        <f>'様式第36(指定)_受電'!L168</f>
        <v/>
      </c>
      <c r="N154" s="213" t="str">
        <f>'様式第36(指定)_受電'!M168</f>
        <v/>
      </c>
      <c r="O154" s="213" t="str">
        <f>'様式第36(指定)_受電'!O168</f>
        <v/>
      </c>
      <c r="P154" s="213" t="str">
        <f>'様式第36(指定)_受電'!P168</f>
        <v/>
      </c>
      <c r="Q154" s="213" t="str">
        <f>'様式第36(指定)_受電'!Q168</f>
        <v/>
      </c>
      <c r="R154" s="213" t="str">
        <f>'様式第36(指定)_受電'!R168</f>
        <v/>
      </c>
      <c r="S154" s="213" t="str">
        <f>'様式第36(指定)_受電'!S168</f>
        <v/>
      </c>
      <c r="T154" s="213" t="str">
        <f>'様式第36(指定)_受電'!T168</f>
        <v/>
      </c>
      <c r="U154" s="167"/>
      <c r="V154" s="225" t="s">
        <v>414</v>
      </c>
    </row>
    <row r="155" spans="2:22" ht="34.5" customHeight="1">
      <c r="B155" s="7"/>
      <c r="C155" s="424"/>
      <c r="D155" s="424"/>
      <c r="E155" s="25" t="s">
        <v>232</v>
      </c>
      <c r="F155" s="26"/>
      <c r="G155" s="26"/>
      <c r="H155" s="27"/>
      <c r="I155" s="213" t="str">
        <f>'様式第36(指定)_受電'!H176</f>
        <v/>
      </c>
      <c r="J155" s="213" t="str">
        <f>'様式第36(指定)_受電'!I176</f>
        <v/>
      </c>
      <c r="K155" s="213" t="str">
        <f>'様式第36(指定)_受電'!J176</f>
        <v/>
      </c>
      <c r="L155" s="213" t="str">
        <f>'様式第36(指定)_受電'!K176</f>
        <v/>
      </c>
      <c r="M155" s="213" t="str">
        <f>'様式第36(指定)_受電'!L176</f>
        <v/>
      </c>
      <c r="N155" s="213" t="str">
        <f>'様式第36(指定)_受電'!M176</f>
        <v/>
      </c>
      <c r="O155" s="213" t="str">
        <f>'様式第36(指定)_受電'!O176</f>
        <v/>
      </c>
      <c r="P155" s="213" t="str">
        <f>'様式第36(指定)_受電'!P176</f>
        <v/>
      </c>
      <c r="Q155" s="213" t="str">
        <f>'様式第36(指定)_受電'!Q176</f>
        <v/>
      </c>
      <c r="R155" s="213" t="str">
        <f>'様式第36(指定)_受電'!R176</f>
        <v/>
      </c>
      <c r="S155" s="213" t="str">
        <f>'様式第36(指定)_受電'!S176</f>
        <v/>
      </c>
      <c r="T155" s="213" t="str">
        <f>'様式第36(指定)_受電'!T176</f>
        <v/>
      </c>
      <c r="U155" s="167"/>
      <c r="V155" s="225" t="s">
        <v>414</v>
      </c>
    </row>
    <row r="156" spans="2:22" ht="34.5" customHeight="1">
      <c r="B156" s="7"/>
      <c r="C156" s="424"/>
      <c r="D156" s="424"/>
      <c r="E156" s="25" t="s">
        <v>231</v>
      </c>
      <c r="F156" s="26"/>
      <c r="G156" s="26"/>
      <c r="H156" s="27"/>
      <c r="I156" s="213" t="str">
        <f>'様式第36(指定)_受電'!H184</f>
        <v/>
      </c>
      <c r="J156" s="213" t="str">
        <f>'様式第36(指定)_受電'!I184</f>
        <v/>
      </c>
      <c r="K156" s="213" t="str">
        <f>'様式第36(指定)_受電'!J184</f>
        <v/>
      </c>
      <c r="L156" s="213" t="str">
        <f>'様式第36(指定)_受電'!K184</f>
        <v/>
      </c>
      <c r="M156" s="213" t="str">
        <f>'様式第36(指定)_受電'!L184</f>
        <v/>
      </c>
      <c r="N156" s="213" t="str">
        <f>'様式第36(指定)_受電'!M184</f>
        <v/>
      </c>
      <c r="O156" s="213" t="str">
        <f>'様式第36(指定)_受電'!O184</f>
        <v/>
      </c>
      <c r="P156" s="213" t="str">
        <f>'様式第36(指定)_受電'!P184</f>
        <v/>
      </c>
      <c r="Q156" s="213" t="str">
        <f>'様式第36(指定)_受電'!Q184</f>
        <v/>
      </c>
      <c r="R156" s="213" t="str">
        <f>'様式第36(指定)_受電'!R184</f>
        <v/>
      </c>
      <c r="S156" s="213" t="str">
        <f>'様式第36(指定)_受電'!S184</f>
        <v/>
      </c>
      <c r="T156" s="213" t="str">
        <f>'様式第36(指定)_受電'!T184</f>
        <v/>
      </c>
      <c r="U156" s="167"/>
      <c r="V156" s="225" t="s">
        <v>414</v>
      </c>
    </row>
    <row r="157" spans="2:22" ht="34.5" customHeight="1">
      <c r="B157" s="7"/>
      <c r="C157" s="424"/>
      <c r="D157" s="424"/>
      <c r="E157" s="405" t="s">
        <v>32</v>
      </c>
      <c r="F157" s="406"/>
      <c r="G157" s="407"/>
      <c r="H157" s="159" t="s">
        <v>274</v>
      </c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167"/>
    </row>
    <row r="158" spans="2:22" ht="34.5" customHeight="1">
      <c r="B158" s="7"/>
      <c r="C158" s="424"/>
      <c r="D158" s="425"/>
      <c r="E158" s="408"/>
      <c r="F158" s="409"/>
      <c r="G158" s="410"/>
      <c r="H158" s="159" t="s">
        <v>233</v>
      </c>
      <c r="I158" s="213" t="str">
        <f>'様式第36(指定)_受電'!H192</f>
        <v/>
      </c>
      <c r="J158" s="213" t="str">
        <f>'様式第36(指定)_受電'!I192</f>
        <v/>
      </c>
      <c r="K158" s="213" t="str">
        <f>'様式第36(指定)_受電'!J192</f>
        <v/>
      </c>
      <c r="L158" s="213" t="str">
        <f>'様式第36(指定)_受電'!K192</f>
        <v/>
      </c>
      <c r="M158" s="213" t="str">
        <f>'様式第36(指定)_受電'!L192</f>
        <v/>
      </c>
      <c r="N158" s="213" t="str">
        <f>'様式第36(指定)_受電'!M192</f>
        <v/>
      </c>
      <c r="O158" s="213" t="str">
        <f>'様式第36(指定)_受電'!O192</f>
        <v/>
      </c>
      <c r="P158" s="213" t="str">
        <f>'様式第36(指定)_受電'!P192</f>
        <v/>
      </c>
      <c r="Q158" s="213" t="str">
        <f>'様式第36(指定)_受電'!Q192</f>
        <v/>
      </c>
      <c r="R158" s="213" t="str">
        <f>'様式第36(指定)_受電'!R192</f>
        <v/>
      </c>
      <c r="S158" s="213" t="str">
        <f>'様式第36(指定)_受電'!S192</f>
        <v/>
      </c>
      <c r="T158" s="213" t="str">
        <f>'様式第36(指定)_受電'!T192</f>
        <v/>
      </c>
      <c r="U158" s="167"/>
      <c r="V158" s="225" t="s">
        <v>414</v>
      </c>
    </row>
    <row r="159" spans="2:22" ht="34.5" customHeight="1">
      <c r="B159" s="7"/>
      <c r="C159" s="424"/>
      <c r="D159" s="25" t="s">
        <v>235</v>
      </c>
      <c r="E159" s="26"/>
      <c r="F159" s="26"/>
      <c r="G159" s="26"/>
      <c r="H159" s="27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167"/>
    </row>
    <row r="160" spans="2:22" ht="34.5" customHeight="1">
      <c r="B160" s="7"/>
      <c r="C160" s="424"/>
      <c r="D160" s="25" t="s">
        <v>270</v>
      </c>
      <c r="E160" s="26"/>
      <c r="F160" s="26"/>
      <c r="G160" s="30"/>
      <c r="H160" s="173" t="s">
        <v>90</v>
      </c>
      <c r="I160" s="262" t="str">
        <f>IF(COUNT(I153:I159)=0,"",SUM(I153:I159))</f>
        <v/>
      </c>
      <c r="J160" s="262" t="str">
        <f t="shared" ref="J160" si="28">IF(COUNT(J153:J159)=0,"",SUM(J153:J159))</f>
        <v/>
      </c>
      <c r="K160" s="262" t="str">
        <f t="shared" ref="K160" si="29">IF(COUNT(K153:K159)=0,"",SUM(K153:K159))</f>
        <v/>
      </c>
      <c r="L160" s="262" t="str">
        <f t="shared" ref="L160" si="30">IF(COUNT(L153:L159)=0,"",SUM(L153:L159))</f>
        <v/>
      </c>
      <c r="M160" s="262" t="str">
        <f t="shared" ref="M160" si="31">IF(COUNT(M153:M159)=0,"",SUM(M153:M159))</f>
        <v/>
      </c>
      <c r="N160" s="262" t="str">
        <f t="shared" ref="N160" si="32">IF(COUNT(N153:N159)=0,"",SUM(N153:N159))</f>
        <v/>
      </c>
      <c r="O160" s="262" t="str">
        <f t="shared" ref="O160" si="33">IF(COUNT(O153:O159)=0,"",SUM(O153:O159))</f>
        <v/>
      </c>
      <c r="P160" s="262" t="str">
        <f t="shared" ref="P160" si="34">IF(COUNT(P153:P159)=0,"",SUM(P153:P159))</f>
        <v/>
      </c>
      <c r="Q160" s="262" t="str">
        <f t="shared" ref="Q160" si="35">IF(COUNT(Q153:Q159)=0,"",SUM(Q153:Q159))</f>
        <v/>
      </c>
      <c r="R160" s="262" t="str">
        <f t="shared" ref="R160" si="36">IF(COUNT(R153:R159)=0,"",SUM(R153:R159))</f>
        <v/>
      </c>
      <c r="S160" s="262" t="str">
        <f t="shared" ref="S160" si="37">IF(COUNT(S153:S159)=0,"",SUM(S153:S159))</f>
        <v/>
      </c>
      <c r="T160" s="262" t="str">
        <f t="shared" ref="T160" si="38">IF(COUNT(T153:T159)=0,"",SUM(T153:T159))</f>
        <v/>
      </c>
      <c r="U160" s="167"/>
      <c r="V160" s="225" t="s">
        <v>414</v>
      </c>
    </row>
    <row r="161" spans="2:22" ht="34.5" customHeight="1">
      <c r="B161" s="7"/>
      <c r="C161" s="424"/>
      <c r="D161" s="25" t="s">
        <v>236</v>
      </c>
      <c r="E161" s="26"/>
      <c r="F161" s="26"/>
      <c r="G161" s="26"/>
      <c r="H161" s="27"/>
      <c r="I161" s="213"/>
      <c r="J161" s="213"/>
      <c r="K161" s="213"/>
      <c r="L161" s="213"/>
      <c r="M161" s="213"/>
      <c r="N161" s="213"/>
      <c r="O161" s="213"/>
      <c r="P161" s="213"/>
      <c r="Q161" s="213"/>
      <c r="R161" s="213"/>
      <c r="S161" s="213"/>
      <c r="T161" s="213"/>
      <c r="U161" s="167"/>
    </row>
    <row r="162" spans="2:22" ht="34.5" customHeight="1">
      <c r="B162" s="7"/>
      <c r="C162" s="424"/>
      <c r="D162" s="25" t="s">
        <v>272</v>
      </c>
      <c r="E162" s="26"/>
      <c r="F162" s="26"/>
      <c r="G162" s="26"/>
      <c r="H162" s="27"/>
      <c r="I162" s="262" t="str">
        <f>IF(COUNT(I160)=0,"",IF(COUNT(I164)=0,I160,I160-I164))</f>
        <v/>
      </c>
      <c r="J162" s="262" t="str">
        <f t="shared" ref="J162:T162" si="39">IF(COUNT(J160)=0,"",IF(COUNT(J164)=0,J160,J160-J164))</f>
        <v/>
      </c>
      <c r="K162" s="262" t="str">
        <f t="shared" si="39"/>
        <v/>
      </c>
      <c r="L162" s="262" t="str">
        <f t="shared" si="39"/>
        <v/>
      </c>
      <c r="M162" s="262" t="str">
        <f t="shared" si="39"/>
        <v/>
      </c>
      <c r="N162" s="262" t="str">
        <f t="shared" si="39"/>
        <v/>
      </c>
      <c r="O162" s="262" t="str">
        <f t="shared" si="39"/>
        <v/>
      </c>
      <c r="P162" s="262" t="str">
        <f t="shared" si="39"/>
        <v/>
      </c>
      <c r="Q162" s="262" t="str">
        <f t="shared" si="39"/>
        <v/>
      </c>
      <c r="R162" s="262" t="str">
        <f t="shared" si="39"/>
        <v/>
      </c>
      <c r="S162" s="262" t="str">
        <f t="shared" si="39"/>
        <v/>
      </c>
      <c r="T162" s="262" t="str">
        <f t="shared" si="39"/>
        <v/>
      </c>
      <c r="U162" s="167"/>
      <c r="V162" s="225" t="s">
        <v>414</v>
      </c>
    </row>
    <row r="163" spans="2:22" ht="34.5" customHeight="1">
      <c r="B163" s="7"/>
      <c r="C163" s="424"/>
      <c r="D163" s="160" t="s">
        <v>238</v>
      </c>
      <c r="E163" s="28"/>
      <c r="F163" s="28"/>
      <c r="G163" s="28"/>
      <c r="H163" s="29"/>
      <c r="I163" s="303"/>
      <c r="J163" s="303"/>
      <c r="K163" s="303"/>
      <c r="L163" s="303"/>
      <c r="M163" s="303"/>
      <c r="N163" s="303"/>
      <c r="O163" s="303"/>
      <c r="P163" s="303"/>
      <c r="Q163" s="303"/>
      <c r="R163" s="303"/>
      <c r="S163" s="303"/>
      <c r="T163" s="303"/>
      <c r="U163" s="167"/>
    </row>
    <row r="164" spans="2:22" ht="34.5" customHeight="1">
      <c r="B164" s="7"/>
      <c r="C164" s="25" t="s">
        <v>273</v>
      </c>
      <c r="D164" s="26"/>
      <c r="E164" s="26"/>
      <c r="F164" s="26"/>
      <c r="G164" s="26"/>
      <c r="H164" s="172" t="s">
        <v>90</v>
      </c>
      <c r="I164" s="263" t="str">
        <f>'様式第36(指定)_送電'!H194</f>
        <v/>
      </c>
      <c r="J164" s="263" t="str">
        <f>'様式第36(指定)_送電'!I194</f>
        <v/>
      </c>
      <c r="K164" s="263" t="str">
        <f>'様式第36(指定)_送電'!J194</f>
        <v/>
      </c>
      <c r="L164" s="263" t="str">
        <f>'様式第36(指定)_送電'!K194</f>
        <v/>
      </c>
      <c r="M164" s="263" t="str">
        <f>'様式第36(指定)_送電'!L194</f>
        <v/>
      </c>
      <c r="N164" s="263" t="str">
        <f>'様式第36(指定)_送電'!M194</f>
        <v/>
      </c>
      <c r="O164" s="263" t="str">
        <f>'様式第36(指定)_送電'!O194</f>
        <v/>
      </c>
      <c r="P164" s="263" t="str">
        <f>'様式第36(指定)_送電'!P194</f>
        <v/>
      </c>
      <c r="Q164" s="263" t="str">
        <f>'様式第36(指定)_送電'!Q194</f>
        <v/>
      </c>
      <c r="R164" s="263" t="str">
        <f>'様式第36(指定)_送電'!R194</f>
        <v/>
      </c>
      <c r="S164" s="263" t="str">
        <f>'様式第36(指定)_送電'!S194</f>
        <v/>
      </c>
      <c r="T164" s="263" t="str">
        <f>'様式第36(指定)_送電'!T194</f>
        <v/>
      </c>
      <c r="U164" s="167"/>
      <c r="V164" s="225" t="s">
        <v>414</v>
      </c>
    </row>
    <row r="165" spans="2:22" ht="34.5" customHeight="1">
      <c r="B165" s="7"/>
      <c r="C165" s="417" t="s">
        <v>277</v>
      </c>
      <c r="D165" s="418"/>
      <c r="E165" s="418"/>
      <c r="F165" s="419"/>
      <c r="G165" s="25" t="s">
        <v>275</v>
      </c>
      <c r="H165" s="27"/>
      <c r="I165" s="213"/>
      <c r="J165" s="213"/>
      <c r="K165" s="213"/>
      <c r="L165" s="213"/>
      <c r="M165" s="213"/>
      <c r="N165" s="213"/>
      <c r="O165" s="213"/>
      <c r="P165" s="213"/>
      <c r="Q165" s="213"/>
      <c r="R165" s="213"/>
      <c r="S165" s="213"/>
      <c r="T165" s="213"/>
      <c r="U165" s="167"/>
    </row>
    <row r="166" spans="2:22" ht="34.5" customHeight="1">
      <c r="B166" s="7"/>
      <c r="C166" s="420"/>
      <c r="D166" s="421"/>
      <c r="E166" s="421"/>
      <c r="F166" s="422"/>
      <c r="G166" s="162" t="s">
        <v>276</v>
      </c>
      <c r="H166" s="27"/>
      <c r="I166" s="213"/>
      <c r="J166" s="213"/>
      <c r="K166" s="213"/>
      <c r="L166" s="213"/>
      <c r="M166" s="213"/>
      <c r="N166" s="213"/>
      <c r="O166" s="213"/>
      <c r="P166" s="213"/>
      <c r="Q166" s="213"/>
      <c r="R166" s="213"/>
      <c r="S166" s="213"/>
      <c r="T166" s="213"/>
      <c r="U166" s="167"/>
    </row>
    <row r="167" spans="2:22" ht="34.5" customHeight="1">
      <c r="B167" s="7"/>
      <c r="C167" s="25" t="s">
        <v>279</v>
      </c>
      <c r="D167" s="26"/>
      <c r="E167" s="26"/>
      <c r="F167" s="26"/>
      <c r="G167" s="26"/>
      <c r="H167" s="26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167"/>
      <c r="V167" s="225"/>
    </row>
    <row r="168" spans="2:22" ht="34.5" customHeight="1">
      <c r="B168" s="7"/>
      <c r="C168" s="160" t="s">
        <v>241</v>
      </c>
      <c r="D168" s="28"/>
      <c r="E168" s="28"/>
      <c r="F168" s="28"/>
      <c r="G168" s="28"/>
      <c r="H168" s="29"/>
      <c r="I168" s="264"/>
      <c r="J168" s="264"/>
      <c r="K168" s="264"/>
      <c r="L168" s="264"/>
      <c r="M168" s="264"/>
      <c r="N168" s="264"/>
      <c r="O168" s="264"/>
      <c r="P168" s="264"/>
      <c r="Q168" s="264"/>
      <c r="R168" s="264"/>
      <c r="S168" s="264"/>
      <c r="T168" s="264"/>
      <c r="U168" s="167"/>
      <c r="V168" s="225"/>
    </row>
    <row r="169" spans="2:22" ht="34.5" customHeight="1">
      <c r="B169" s="7"/>
      <c r="C169" s="161" t="s">
        <v>34</v>
      </c>
      <c r="D169" s="30"/>
      <c r="E169" s="30"/>
      <c r="F169" s="30"/>
      <c r="G169" s="30"/>
      <c r="H169" s="31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167"/>
      <c r="V169" s="225"/>
    </row>
    <row r="170" spans="2:22" ht="34.5" customHeight="1">
      <c r="B170" s="7"/>
      <c r="C170" s="25" t="s">
        <v>242</v>
      </c>
      <c r="D170" s="26"/>
      <c r="E170" s="26"/>
      <c r="F170" s="26"/>
      <c r="G170" s="26"/>
      <c r="H170" s="27"/>
      <c r="I170" s="213"/>
      <c r="J170" s="213"/>
      <c r="K170" s="213"/>
      <c r="L170" s="213"/>
      <c r="M170" s="213"/>
      <c r="N170" s="213"/>
      <c r="O170" s="213"/>
      <c r="P170" s="213"/>
      <c r="Q170" s="213"/>
      <c r="R170" s="213"/>
      <c r="S170" s="213"/>
      <c r="T170" s="213"/>
      <c r="U170" s="167"/>
    </row>
    <row r="171" spans="2:22" ht="34.5" customHeight="1">
      <c r="B171" s="7"/>
      <c r="C171" s="25" t="s">
        <v>280</v>
      </c>
      <c r="D171" s="26"/>
      <c r="E171" s="26"/>
      <c r="F171" s="26"/>
      <c r="G171" s="26"/>
      <c r="H171" s="27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67"/>
    </row>
    <row r="172" spans="2:22" ht="18" customHeight="1">
      <c r="B172" s="7"/>
      <c r="C172" s="14" t="s">
        <v>281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167"/>
    </row>
    <row r="173" spans="2:22" ht="18" customHeight="1">
      <c r="B173" s="7"/>
      <c r="C173" s="14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167"/>
    </row>
    <row r="174" spans="2:22" ht="18" customHeight="1">
      <c r="B174" s="7"/>
      <c r="C174" s="14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167"/>
    </row>
    <row r="175" spans="2:22" ht="18" customHeight="1">
      <c r="B175" s="7"/>
      <c r="C175" s="14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167"/>
    </row>
    <row r="176" spans="2:22" ht="18" customHeight="1">
      <c r="B176" s="7"/>
      <c r="C176" s="14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167"/>
    </row>
    <row r="177" spans="2:21" ht="18" customHeight="1">
      <c r="B177" s="7"/>
      <c r="C177" s="14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167"/>
    </row>
    <row r="178" spans="2:21" ht="18" customHeight="1">
      <c r="B178" s="7"/>
      <c r="C178" s="14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167"/>
    </row>
    <row r="179" spans="2:21" ht="18" customHeight="1">
      <c r="B179" s="7"/>
      <c r="C179" s="14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167"/>
    </row>
    <row r="180" spans="2:21" ht="18" customHeight="1">
      <c r="B180" s="7"/>
      <c r="C180" s="14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167"/>
    </row>
    <row r="181" spans="2:21" ht="18" customHeight="1">
      <c r="B181" s="7"/>
      <c r="C181" s="14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167"/>
    </row>
    <row r="182" spans="2:21" ht="18" customHeight="1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167"/>
    </row>
    <row r="183" spans="2:21" ht="27.75" customHeight="1">
      <c r="B183" s="7"/>
      <c r="C183" s="7" t="s">
        <v>25</v>
      </c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167"/>
    </row>
    <row r="184" spans="2:21" ht="27.75" customHeight="1">
      <c r="B184" s="7"/>
      <c r="C184" s="7" t="s">
        <v>78</v>
      </c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167"/>
    </row>
    <row r="185" spans="2:21" ht="27.75" customHeight="1">
      <c r="B185" s="7"/>
      <c r="C185" s="8" t="s">
        <v>93</v>
      </c>
      <c r="D185" s="9"/>
      <c r="E185" s="9"/>
      <c r="F185" s="9"/>
      <c r="G185" s="9"/>
      <c r="H185" s="9"/>
      <c r="I185" s="9"/>
      <c r="J185" s="9"/>
      <c r="K185" s="9"/>
      <c r="L185" s="9"/>
      <c r="M185" s="7"/>
      <c r="N185" s="7"/>
      <c r="O185" s="7"/>
      <c r="P185" s="7"/>
      <c r="Q185" s="7"/>
      <c r="R185" s="7"/>
      <c r="S185" s="7"/>
      <c r="T185" s="7"/>
      <c r="U185" s="167"/>
    </row>
    <row r="186" spans="2:21" ht="27.75" customHeight="1">
      <c r="B186" s="7"/>
      <c r="C186" s="10" t="s">
        <v>28</v>
      </c>
      <c r="D186" s="7"/>
      <c r="E186" s="7"/>
      <c r="F186" s="11" t="s">
        <v>71</v>
      </c>
      <c r="G186" s="11"/>
      <c r="H186" s="8" t="s">
        <v>383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12" t="s">
        <v>29</v>
      </c>
      <c r="U186" s="167"/>
    </row>
    <row r="187" spans="2:21" ht="27.75" customHeight="1">
      <c r="B187" s="7"/>
      <c r="C187" s="411" t="s">
        <v>473</v>
      </c>
      <c r="D187" s="412"/>
      <c r="E187" s="412"/>
      <c r="F187" s="412"/>
      <c r="G187" s="412"/>
      <c r="H187" s="413"/>
      <c r="I187" s="19" t="str">
        <f>$I$7</f>
        <v>４月</v>
      </c>
      <c r="J187" s="19" t="str">
        <f>$J$7</f>
        <v>５月</v>
      </c>
      <c r="K187" s="19" t="str">
        <f>$K$7</f>
        <v>６月</v>
      </c>
      <c r="L187" s="19" t="str">
        <f>$L$7</f>
        <v>７月</v>
      </c>
      <c r="M187" s="19" t="str">
        <f>$M$7</f>
        <v>８月</v>
      </c>
      <c r="N187" s="19" t="str">
        <f>$N$7</f>
        <v>９月</v>
      </c>
      <c r="O187" s="19" t="str">
        <f>$O$7</f>
        <v>１０月</v>
      </c>
      <c r="P187" s="19" t="str">
        <f>$P$7</f>
        <v>１１月</v>
      </c>
      <c r="Q187" s="19" t="str">
        <f>$Q$7</f>
        <v>１２月</v>
      </c>
      <c r="R187" s="19" t="str">
        <f>$R$7</f>
        <v>１月</v>
      </c>
      <c r="S187" s="19" t="str">
        <f>$S$7</f>
        <v>２月</v>
      </c>
      <c r="T187" s="19" t="str">
        <f>$T$7</f>
        <v>３月</v>
      </c>
      <c r="U187" s="167"/>
    </row>
    <row r="188" spans="2:21" ht="27.75" customHeight="1">
      <c r="B188" s="7"/>
      <c r="C188" s="414"/>
      <c r="D188" s="415"/>
      <c r="E188" s="415"/>
      <c r="F188" s="415"/>
      <c r="G188" s="415"/>
      <c r="H188" s="416"/>
      <c r="I188" s="23" t="s">
        <v>459</v>
      </c>
      <c r="J188" s="23" t="s">
        <v>454</v>
      </c>
      <c r="K188" s="23" t="s">
        <v>456</v>
      </c>
      <c r="L188" s="23" t="s">
        <v>456</v>
      </c>
      <c r="M188" s="23" t="s">
        <v>454</v>
      </c>
      <c r="N188" s="23" t="s">
        <v>457</v>
      </c>
      <c r="O188" s="23" t="s">
        <v>454</v>
      </c>
      <c r="P188" s="23" t="s">
        <v>455</v>
      </c>
      <c r="Q188" s="23" t="s">
        <v>455</v>
      </c>
      <c r="R188" s="23" t="s">
        <v>460</v>
      </c>
      <c r="S188" s="23" t="s">
        <v>460</v>
      </c>
      <c r="T188" s="23" t="s">
        <v>461</v>
      </c>
      <c r="U188" s="167"/>
    </row>
    <row r="189" spans="2:21" ht="34.5" customHeight="1">
      <c r="B189" s="7"/>
      <c r="C189" s="423" t="s">
        <v>0</v>
      </c>
      <c r="D189" s="423" t="s">
        <v>31</v>
      </c>
      <c r="E189" s="405" t="s">
        <v>267</v>
      </c>
      <c r="F189" s="406"/>
      <c r="G189" s="407"/>
      <c r="H189" s="172" t="s">
        <v>91</v>
      </c>
      <c r="I189" s="303"/>
      <c r="J189" s="303"/>
      <c r="K189" s="303"/>
      <c r="L189" s="303"/>
      <c r="M189" s="303"/>
      <c r="N189" s="303"/>
      <c r="O189" s="303"/>
      <c r="P189" s="303"/>
      <c r="Q189" s="303"/>
      <c r="R189" s="303"/>
      <c r="S189" s="303"/>
      <c r="T189" s="303"/>
      <c r="U189" s="167"/>
    </row>
    <row r="190" spans="2:21" ht="34.5" customHeight="1">
      <c r="B190" s="7"/>
      <c r="C190" s="424"/>
      <c r="D190" s="424"/>
      <c r="E190" s="408"/>
      <c r="F190" s="409"/>
      <c r="G190" s="410"/>
      <c r="H190" s="173" t="s">
        <v>90</v>
      </c>
      <c r="I190" s="303"/>
      <c r="J190" s="303"/>
      <c r="K190" s="303"/>
      <c r="L190" s="303"/>
      <c r="M190" s="303"/>
      <c r="N190" s="303"/>
      <c r="O190" s="303"/>
      <c r="P190" s="303"/>
      <c r="Q190" s="303"/>
      <c r="R190" s="303"/>
      <c r="S190" s="303"/>
      <c r="T190" s="303"/>
      <c r="U190" s="167"/>
    </row>
    <row r="191" spans="2:21" ht="34.5" customHeight="1">
      <c r="B191" s="7"/>
      <c r="C191" s="424"/>
      <c r="D191" s="424"/>
      <c r="E191" s="405" t="s">
        <v>268</v>
      </c>
      <c r="F191" s="406"/>
      <c r="G191" s="407"/>
      <c r="H191" s="172" t="s">
        <v>91</v>
      </c>
      <c r="I191" s="303"/>
      <c r="J191" s="303"/>
      <c r="K191" s="303"/>
      <c r="L191" s="303"/>
      <c r="M191" s="303"/>
      <c r="N191" s="303"/>
      <c r="O191" s="303"/>
      <c r="P191" s="303"/>
      <c r="Q191" s="303"/>
      <c r="R191" s="303"/>
      <c r="S191" s="303"/>
      <c r="T191" s="303"/>
      <c r="U191" s="167"/>
    </row>
    <row r="192" spans="2:21" ht="34.5" customHeight="1">
      <c r="B192" s="7"/>
      <c r="C192" s="424"/>
      <c r="D192" s="424"/>
      <c r="E192" s="408"/>
      <c r="F192" s="409"/>
      <c r="G192" s="410"/>
      <c r="H192" s="173" t="s">
        <v>90</v>
      </c>
      <c r="I192" s="303"/>
      <c r="J192" s="303"/>
      <c r="K192" s="303"/>
      <c r="L192" s="303"/>
      <c r="M192" s="303"/>
      <c r="N192" s="303"/>
      <c r="O192" s="303"/>
      <c r="P192" s="303"/>
      <c r="Q192" s="303"/>
      <c r="R192" s="303"/>
      <c r="S192" s="303"/>
      <c r="T192" s="303"/>
      <c r="U192" s="167"/>
    </row>
    <row r="193" spans="2:22" ht="34.5" customHeight="1">
      <c r="B193" s="7"/>
      <c r="C193" s="424"/>
      <c r="D193" s="424"/>
      <c r="E193" s="405" t="s">
        <v>269</v>
      </c>
      <c r="F193" s="406"/>
      <c r="G193" s="407"/>
      <c r="H193" s="172" t="s">
        <v>91</v>
      </c>
      <c r="I193" s="303"/>
      <c r="J193" s="303"/>
      <c r="K193" s="303"/>
      <c r="L193" s="303"/>
      <c r="M193" s="303"/>
      <c r="N193" s="303"/>
      <c r="O193" s="303"/>
      <c r="P193" s="303"/>
      <c r="Q193" s="303"/>
      <c r="R193" s="303"/>
      <c r="S193" s="303"/>
      <c r="T193" s="303"/>
      <c r="U193" s="167"/>
    </row>
    <row r="194" spans="2:22" ht="34.5" customHeight="1">
      <c r="B194" s="7"/>
      <c r="C194" s="424"/>
      <c r="D194" s="424"/>
      <c r="E194" s="408"/>
      <c r="F194" s="409"/>
      <c r="G194" s="410"/>
      <c r="H194" s="173" t="s">
        <v>90</v>
      </c>
      <c r="I194" s="303"/>
      <c r="J194" s="303"/>
      <c r="K194" s="303"/>
      <c r="L194" s="303"/>
      <c r="M194" s="303"/>
      <c r="N194" s="303"/>
      <c r="O194" s="303"/>
      <c r="P194" s="303"/>
      <c r="Q194" s="303"/>
      <c r="R194" s="303"/>
      <c r="S194" s="303"/>
      <c r="T194" s="303"/>
      <c r="U194" s="167"/>
    </row>
    <row r="195" spans="2:22" ht="34.5" customHeight="1">
      <c r="B195" s="7"/>
      <c r="C195" s="424"/>
      <c r="D195" s="424"/>
      <c r="E195" s="405" t="s">
        <v>252</v>
      </c>
      <c r="F195" s="406"/>
      <c r="G195" s="407"/>
      <c r="H195" s="172" t="s">
        <v>91</v>
      </c>
      <c r="I195" s="303"/>
      <c r="J195" s="303"/>
      <c r="K195" s="303"/>
      <c r="L195" s="303"/>
      <c r="M195" s="303"/>
      <c r="N195" s="303"/>
      <c r="O195" s="303"/>
      <c r="P195" s="303"/>
      <c r="Q195" s="303"/>
      <c r="R195" s="303"/>
      <c r="S195" s="303"/>
      <c r="T195" s="303"/>
      <c r="U195" s="167"/>
    </row>
    <row r="196" spans="2:22" ht="34.5" customHeight="1">
      <c r="B196" s="7"/>
      <c r="C196" s="424"/>
      <c r="D196" s="424"/>
      <c r="E196" s="408"/>
      <c r="F196" s="409"/>
      <c r="G196" s="410"/>
      <c r="H196" s="173" t="s">
        <v>90</v>
      </c>
      <c r="I196" s="303"/>
      <c r="J196" s="303"/>
      <c r="K196" s="303"/>
      <c r="L196" s="303"/>
      <c r="M196" s="303"/>
      <c r="N196" s="303"/>
      <c r="O196" s="303"/>
      <c r="P196" s="303"/>
      <c r="Q196" s="303"/>
      <c r="R196" s="303"/>
      <c r="S196" s="303"/>
      <c r="T196" s="303"/>
      <c r="U196" s="167"/>
    </row>
    <row r="197" spans="2:22" ht="34.5" customHeight="1">
      <c r="B197" s="7"/>
      <c r="C197" s="424"/>
      <c r="D197" s="424"/>
      <c r="E197" s="405" t="s">
        <v>270</v>
      </c>
      <c r="F197" s="406"/>
      <c r="G197" s="407"/>
      <c r="H197" s="172" t="s">
        <v>91</v>
      </c>
      <c r="I197" s="213" t="str">
        <f>IF(COUNT(I189,I191,I193,I195)=0,"",SUM(I189,I191,I193,I195))</f>
        <v/>
      </c>
      <c r="J197" s="213" t="str">
        <f t="shared" ref="J197:T197" si="40">IF(COUNT(J189,J191,J193,J195)=0,"",SUM(J189,J191,J193,J195))</f>
        <v/>
      </c>
      <c r="K197" s="213" t="str">
        <f t="shared" si="40"/>
        <v/>
      </c>
      <c r="L197" s="213" t="str">
        <f t="shared" si="40"/>
        <v/>
      </c>
      <c r="M197" s="213" t="str">
        <f t="shared" si="40"/>
        <v/>
      </c>
      <c r="N197" s="213" t="str">
        <f t="shared" si="40"/>
        <v/>
      </c>
      <c r="O197" s="213" t="str">
        <f t="shared" si="40"/>
        <v/>
      </c>
      <c r="P197" s="213" t="str">
        <f t="shared" si="40"/>
        <v/>
      </c>
      <c r="Q197" s="213" t="str">
        <f t="shared" si="40"/>
        <v/>
      </c>
      <c r="R197" s="213" t="str">
        <f t="shared" si="40"/>
        <v/>
      </c>
      <c r="S197" s="213" t="str">
        <f t="shared" si="40"/>
        <v/>
      </c>
      <c r="T197" s="213" t="str">
        <f t="shared" si="40"/>
        <v/>
      </c>
      <c r="U197" s="167"/>
      <c r="V197" s="225" t="s">
        <v>414</v>
      </c>
    </row>
    <row r="198" spans="2:22" ht="34.5" customHeight="1">
      <c r="B198" s="7"/>
      <c r="C198" s="424"/>
      <c r="D198" s="425"/>
      <c r="E198" s="408"/>
      <c r="F198" s="409"/>
      <c r="G198" s="410"/>
      <c r="H198" s="173" t="s">
        <v>90</v>
      </c>
      <c r="I198" s="213" t="str">
        <f>IF(COUNT(I190,I192,I194,I196)=0,"",SUM(I190,I192,I194,I196))</f>
        <v/>
      </c>
      <c r="J198" s="213" t="str">
        <f t="shared" ref="J198:T198" si="41">IF(COUNT(J190,J192,J194,J196)=0,"",SUM(J190,J192,J194,J196))</f>
        <v/>
      </c>
      <c r="K198" s="213" t="str">
        <f t="shared" si="41"/>
        <v/>
      </c>
      <c r="L198" s="213" t="str">
        <f t="shared" si="41"/>
        <v/>
      </c>
      <c r="M198" s="213" t="str">
        <f t="shared" si="41"/>
        <v/>
      </c>
      <c r="N198" s="213" t="str">
        <f t="shared" si="41"/>
        <v/>
      </c>
      <c r="O198" s="213" t="str">
        <f t="shared" si="41"/>
        <v/>
      </c>
      <c r="P198" s="213" t="str">
        <f t="shared" si="41"/>
        <v/>
      </c>
      <c r="Q198" s="213" t="str">
        <f t="shared" si="41"/>
        <v/>
      </c>
      <c r="R198" s="213" t="str">
        <f t="shared" si="41"/>
        <v/>
      </c>
      <c r="S198" s="213" t="str">
        <f t="shared" si="41"/>
        <v/>
      </c>
      <c r="T198" s="213" t="str">
        <f t="shared" si="41"/>
        <v/>
      </c>
      <c r="U198" s="167"/>
      <c r="V198" s="225" t="s">
        <v>414</v>
      </c>
    </row>
    <row r="199" spans="2:22" ht="34.5" customHeight="1">
      <c r="B199" s="7"/>
      <c r="C199" s="424"/>
      <c r="D199" s="423" t="s">
        <v>1</v>
      </c>
      <c r="E199" s="25" t="s">
        <v>271</v>
      </c>
      <c r="F199" s="26"/>
      <c r="G199" s="26"/>
      <c r="H199" s="27"/>
      <c r="I199" s="213" t="str">
        <f>'様式第36(指定)_受電'!H219</f>
        <v/>
      </c>
      <c r="J199" s="213" t="str">
        <f>'様式第36(指定)_受電'!I219</f>
        <v/>
      </c>
      <c r="K199" s="213" t="str">
        <f>'様式第36(指定)_受電'!J219</f>
        <v/>
      </c>
      <c r="L199" s="213" t="str">
        <f>'様式第36(指定)_受電'!K219</f>
        <v/>
      </c>
      <c r="M199" s="213" t="str">
        <f>'様式第36(指定)_受電'!L219</f>
        <v/>
      </c>
      <c r="N199" s="213" t="str">
        <f>'様式第36(指定)_受電'!M219</f>
        <v/>
      </c>
      <c r="O199" s="213" t="str">
        <f>'様式第36(指定)_受電'!O219</f>
        <v/>
      </c>
      <c r="P199" s="213" t="str">
        <f>'様式第36(指定)_受電'!P219</f>
        <v/>
      </c>
      <c r="Q199" s="213" t="str">
        <f>'様式第36(指定)_受電'!Q219</f>
        <v/>
      </c>
      <c r="R199" s="213" t="str">
        <f>'様式第36(指定)_受電'!R219</f>
        <v/>
      </c>
      <c r="S199" s="213" t="str">
        <f>'様式第36(指定)_受電'!S219</f>
        <v/>
      </c>
      <c r="T199" s="213" t="str">
        <f>'様式第36(指定)_受電'!T219</f>
        <v/>
      </c>
      <c r="U199" s="167"/>
      <c r="V199" s="225" t="s">
        <v>414</v>
      </c>
    </row>
    <row r="200" spans="2:22" ht="34.5" customHeight="1">
      <c r="B200" s="7"/>
      <c r="C200" s="424"/>
      <c r="D200" s="424"/>
      <c r="E200" s="25" t="s">
        <v>232</v>
      </c>
      <c r="F200" s="26"/>
      <c r="G200" s="26"/>
      <c r="H200" s="27"/>
      <c r="I200" s="213" t="str">
        <f>'様式第36(指定)_受電'!H227</f>
        <v/>
      </c>
      <c r="J200" s="213" t="str">
        <f>'様式第36(指定)_受電'!I227</f>
        <v/>
      </c>
      <c r="K200" s="213" t="str">
        <f>'様式第36(指定)_受電'!J227</f>
        <v/>
      </c>
      <c r="L200" s="213" t="str">
        <f>'様式第36(指定)_受電'!K227</f>
        <v/>
      </c>
      <c r="M200" s="213" t="str">
        <f>'様式第36(指定)_受電'!L227</f>
        <v/>
      </c>
      <c r="N200" s="213" t="str">
        <f>'様式第36(指定)_受電'!M227</f>
        <v/>
      </c>
      <c r="O200" s="213" t="str">
        <f>'様式第36(指定)_受電'!O227</f>
        <v/>
      </c>
      <c r="P200" s="213" t="str">
        <f>'様式第36(指定)_受電'!P227</f>
        <v/>
      </c>
      <c r="Q200" s="213" t="str">
        <f>'様式第36(指定)_受電'!Q227</f>
        <v/>
      </c>
      <c r="R200" s="213" t="str">
        <f>'様式第36(指定)_受電'!R227</f>
        <v/>
      </c>
      <c r="S200" s="213" t="str">
        <f>'様式第36(指定)_受電'!S227</f>
        <v/>
      </c>
      <c r="T200" s="213" t="str">
        <f>'様式第36(指定)_受電'!T227</f>
        <v/>
      </c>
      <c r="U200" s="167"/>
      <c r="V200" s="225" t="s">
        <v>414</v>
      </c>
    </row>
    <row r="201" spans="2:22" ht="34.5" customHeight="1">
      <c r="B201" s="7"/>
      <c r="C201" s="424"/>
      <c r="D201" s="424"/>
      <c r="E201" s="25" t="s">
        <v>231</v>
      </c>
      <c r="F201" s="26"/>
      <c r="G201" s="26"/>
      <c r="H201" s="27"/>
      <c r="I201" s="213" t="str">
        <f>'様式第36(指定)_受電'!H235</f>
        <v/>
      </c>
      <c r="J201" s="213" t="str">
        <f>'様式第36(指定)_受電'!I235</f>
        <v/>
      </c>
      <c r="K201" s="213" t="str">
        <f>'様式第36(指定)_受電'!J235</f>
        <v/>
      </c>
      <c r="L201" s="213" t="str">
        <f>'様式第36(指定)_受電'!K235</f>
        <v/>
      </c>
      <c r="M201" s="213" t="str">
        <f>'様式第36(指定)_受電'!L235</f>
        <v/>
      </c>
      <c r="N201" s="213" t="str">
        <f>'様式第36(指定)_受電'!M235</f>
        <v/>
      </c>
      <c r="O201" s="213" t="str">
        <f>'様式第36(指定)_受電'!O235</f>
        <v/>
      </c>
      <c r="P201" s="213" t="str">
        <f>'様式第36(指定)_受電'!P235</f>
        <v/>
      </c>
      <c r="Q201" s="213" t="str">
        <f>'様式第36(指定)_受電'!Q235</f>
        <v/>
      </c>
      <c r="R201" s="213" t="str">
        <f>'様式第36(指定)_受電'!R235</f>
        <v/>
      </c>
      <c r="S201" s="213" t="str">
        <f>'様式第36(指定)_受電'!S235</f>
        <v/>
      </c>
      <c r="T201" s="213" t="str">
        <f>'様式第36(指定)_受電'!T235</f>
        <v/>
      </c>
      <c r="U201" s="167"/>
      <c r="V201" s="225" t="s">
        <v>414</v>
      </c>
    </row>
    <row r="202" spans="2:22" ht="34.5" customHeight="1">
      <c r="B202" s="7"/>
      <c r="C202" s="424"/>
      <c r="D202" s="424"/>
      <c r="E202" s="405" t="s">
        <v>32</v>
      </c>
      <c r="F202" s="406"/>
      <c r="G202" s="407"/>
      <c r="H202" s="159" t="s">
        <v>274</v>
      </c>
      <c r="I202" s="213"/>
      <c r="J202" s="213"/>
      <c r="K202" s="213"/>
      <c r="L202" s="213"/>
      <c r="M202" s="213"/>
      <c r="N202" s="213"/>
      <c r="O202" s="213"/>
      <c r="P202" s="213"/>
      <c r="Q202" s="213"/>
      <c r="R202" s="213"/>
      <c r="S202" s="213"/>
      <c r="T202" s="213"/>
      <c r="U202" s="167"/>
    </row>
    <row r="203" spans="2:22" ht="34.5" customHeight="1">
      <c r="B203" s="7"/>
      <c r="C203" s="424"/>
      <c r="D203" s="425"/>
      <c r="E203" s="408"/>
      <c r="F203" s="409"/>
      <c r="G203" s="410"/>
      <c r="H203" s="159" t="s">
        <v>233</v>
      </c>
      <c r="I203" s="213" t="str">
        <f>'様式第36(指定)_受電'!H243</f>
        <v/>
      </c>
      <c r="J203" s="213" t="str">
        <f>'様式第36(指定)_受電'!I243</f>
        <v/>
      </c>
      <c r="K203" s="213" t="str">
        <f>'様式第36(指定)_受電'!J243</f>
        <v/>
      </c>
      <c r="L203" s="213" t="str">
        <f>'様式第36(指定)_受電'!K243</f>
        <v/>
      </c>
      <c r="M203" s="213" t="str">
        <f>'様式第36(指定)_受電'!L243</f>
        <v/>
      </c>
      <c r="N203" s="213" t="str">
        <f>'様式第36(指定)_受電'!M243</f>
        <v/>
      </c>
      <c r="O203" s="213" t="str">
        <f>'様式第36(指定)_受電'!O243</f>
        <v/>
      </c>
      <c r="P203" s="213" t="str">
        <f>'様式第36(指定)_受電'!P243</f>
        <v/>
      </c>
      <c r="Q203" s="213" t="str">
        <f>'様式第36(指定)_受電'!Q243</f>
        <v/>
      </c>
      <c r="R203" s="213" t="str">
        <f>'様式第36(指定)_受電'!R243</f>
        <v/>
      </c>
      <c r="S203" s="213" t="str">
        <f>'様式第36(指定)_受電'!S243</f>
        <v/>
      </c>
      <c r="T203" s="213" t="str">
        <f>'様式第36(指定)_受電'!T243</f>
        <v/>
      </c>
      <c r="U203" s="167"/>
      <c r="V203" s="225" t="s">
        <v>414</v>
      </c>
    </row>
    <row r="204" spans="2:22" ht="34.5" customHeight="1">
      <c r="B204" s="7"/>
      <c r="C204" s="424"/>
      <c r="D204" s="25" t="s">
        <v>235</v>
      </c>
      <c r="E204" s="26"/>
      <c r="F204" s="26"/>
      <c r="G204" s="26"/>
      <c r="H204" s="27"/>
      <c r="I204" s="213"/>
      <c r="J204" s="213"/>
      <c r="K204" s="213"/>
      <c r="L204" s="213"/>
      <c r="M204" s="213"/>
      <c r="N204" s="213"/>
      <c r="O204" s="213"/>
      <c r="P204" s="213"/>
      <c r="Q204" s="213"/>
      <c r="R204" s="213"/>
      <c r="S204" s="213"/>
      <c r="T204" s="213"/>
      <c r="U204" s="167"/>
    </row>
    <row r="205" spans="2:22" ht="34.5" customHeight="1">
      <c r="B205" s="7"/>
      <c r="C205" s="424"/>
      <c r="D205" s="25" t="s">
        <v>270</v>
      </c>
      <c r="E205" s="26"/>
      <c r="F205" s="26"/>
      <c r="G205" s="30"/>
      <c r="H205" s="173" t="s">
        <v>90</v>
      </c>
      <c r="I205" s="262" t="str">
        <f>IF(COUNT(I198:I204)=0,"",SUM(I198:I204))</f>
        <v/>
      </c>
      <c r="J205" s="262" t="str">
        <f t="shared" ref="J205" si="42">IF(COUNT(J198:J204)=0,"",SUM(J198:J204))</f>
        <v/>
      </c>
      <c r="K205" s="262" t="str">
        <f t="shared" ref="K205" si="43">IF(COUNT(K198:K204)=0,"",SUM(K198:K204))</f>
        <v/>
      </c>
      <c r="L205" s="262" t="str">
        <f t="shared" ref="L205" si="44">IF(COUNT(L198:L204)=0,"",SUM(L198:L204))</f>
        <v/>
      </c>
      <c r="M205" s="262" t="str">
        <f t="shared" ref="M205" si="45">IF(COUNT(M198:M204)=0,"",SUM(M198:M204))</f>
        <v/>
      </c>
      <c r="N205" s="262" t="str">
        <f t="shared" ref="N205" si="46">IF(COUNT(N198:N204)=0,"",SUM(N198:N204))</f>
        <v/>
      </c>
      <c r="O205" s="262" t="str">
        <f t="shared" ref="O205" si="47">IF(COUNT(O198:O204)=0,"",SUM(O198:O204))</f>
        <v/>
      </c>
      <c r="P205" s="262" t="str">
        <f t="shared" ref="P205" si="48">IF(COUNT(P198:P204)=0,"",SUM(P198:P204))</f>
        <v/>
      </c>
      <c r="Q205" s="262" t="str">
        <f t="shared" ref="Q205" si="49">IF(COUNT(Q198:Q204)=0,"",SUM(Q198:Q204))</f>
        <v/>
      </c>
      <c r="R205" s="262" t="str">
        <f t="shared" ref="R205" si="50">IF(COUNT(R198:R204)=0,"",SUM(R198:R204))</f>
        <v/>
      </c>
      <c r="S205" s="262" t="str">
        <f t="shared" ref="S205" si="51">IF(COUNT(S198:S204)=0,"",SUM(S198:S204))</f>
        <v/>
      </c>
      <c r="T205" s="262" t="str">
        <f t="shared" ref="T205" si="52">IF(COUNT(T198:T204)=0,"",SUM(T198:T204))</f>
        <v/>
      </c>
      <c r="U205" s="167"/>
      <c r="V205" s="225" t="s">
        <v>414</v>
      </c>
    </row>
    <row r="206" spans="2:22" ht="34.5" customHeight="1">
      <c r="B206" s="7"/>
      <c r="C206" s="424"/>
      <c r="D206" s="25" t="s">
        <v>236</v>
      </c>
      <c r="E206" s="26"/>
      <c r="F206" s="26"/>
      <c r="G206" s="26"/>
      <c r="H206" s="27"/>
      <c r="I206" s="213"/>
      <c r="J206" s="213"/>
      <c r="K206" s="213"/>
      <c r="L206" s="213"/>
      <c r="M206" s="213"/>
      <c r="N206" s="213"/>
      <c r="O206" s="213"/>
      <c r="P206" s="213"/>
      <c r="Q206" s="213"/>
      <c r="R206" s="213"/>
      <c r="S206" s="213"/>
      <c r="T206" s="213"/>
      <c r="U206" s="167"/>
    </row>
    <row r="207" spans="2:22" ht="34.5" customHeight="1">
      <c r="B207" s="7"/>
      <c r="C207" s="424"/>
      <c r="D207" s="25" t="s">
        <v>272</v>
      </c>
      <c r="E207" s="26"/>
      <c r="F207" s="26"/>
      <c r="G207" s="26"/>
      <c r="H207" s="27"/>
      <c r="I207" s="262" t="str">
        <f>IF(COUNT(I205)=0,"",IF(COUNT(I209)=0,I205,I205-I209))</f>
        <v/>
      </c>
      <c r="J207" s="262" t="str">
        <f t="shared" ref="J207:T207" si="53">IF(COUNT(J205)=0,"",IF(COUNT(J209)=0,J205,J205-J209))</f>
        <v/>
      </c>
      <c r="K207" s="262" t="str">
        <f t="shared" si="53"/>
        <v/>
      </c>
      <c r="L207" s="262" t="str">
        <f t="shared" si="53"/>
        <v/>
      </c>
      <c r="M207" s="262" t="str">
        <f t="shared" si="53"/>
        <v/>
      </c>
      <c r="N207" s="262" t="str">
        <f t="shared" si="53"/>
        <v/>
      </c>
      <c r="O207" s="262" t="str">
        <f t="shared" si="53"/>
        <v/>
      </c>
      <c r="P207" s="262" t="str">
        <f t="shared" si="53"/>
        <v/>
      </c>
      <c r="Q207" s="262" t="str">
        <f t="shared" si="53"/>
        <v/>
      </c>
      <c r="R207" s="262" t="str">
        <f t="shared" si="53"/>
        <v/>
      </c>
      <c r="S207" s="262" t="str">
        <f t="shared" si="53"/>
        <v/>
      </c>
      <c r="T207" s="262" t="str">
        <f t="shared" si="53"/>
        <v/>
      </c>
      <c r="U207" s="167"/>
      <c r="V207" s="225" t="s">
        <v>414</v>
      </c>
    </row>
    <row r="208" spans="2:22" ht="34.5" customHeight="1">
      <c r="B208" s="7"/>
      <c r="C208" s="424"/>
      <c r="D208" s="160" t="s">
        <v>238</v>
      </c>
      <c r="E208" s="28"/>
      <c r="F208" s="28"/>
      <c r="G208" s="28"/>
      <c r="H208" s="29"/>
      <c r="I208" s="303"/>
      <c r="J208" s="303"/>
      <c r="K208" s="303"/>
      <c r="L208" s="303"/>
      <c r="M208" s="303"/>
      <c r="N208" s="303"/>
      <c r="O208" s="303"/>
      <c r="P208" s="303"/>
      <c r="Q208" s="303"/>
      <c r="R208" s="303"/>
      <c r="S208" s="303"/>
      <c r="T208" s="303"/>
      <c r="U208" s="167"/>
    </row>
    <row r="209" spans="2:22" ht="34.5" customHeight="1">
      <c r="B209" s="7"/>
      <c r="C209" s="25" t="s">
        <v>273</v>
      </c>
      <c r="D209" s="26"/>
      <c r="E209" s="26"/>
      <c r="F209" s="26"/>
      <c r="G209" s="26"/>
      <c r="H209" s="172" t="s">
        <v>90</v>
      </c>
      <c r="I209" s="263" t="str">
        <f>'様式第36(指定)_送電'!H245</f>
        <v/>
      </c>
      <c r="J209" s="263" t="str">
        <f>'様式第36(指定)_送電'!I245</f>
        <v/>
      </c>
      <c r="K209" s="263" t="str">
        <f>'様式第36(指定)_送電'!J245</f>
        <v/>
      </c>
      <c r="L209" s="263" t="str">
        <f>'様式第36(指定)_送電'!K245</f>
        <v/>
      </c>
      <c r="M209" s="263" t="str">
        <f>'様式第36(指定)_送電'!L245</f>
        <v/>
      </c>
      <c r="N209" s="263" t="str">
        <f>'様式第36(指定)_送電'!M245</f>
        <v/>
      </c>
      <c r="O209" s="263" t="str">
        <f>'様式第36(指定)_送電'!O245</f>
        <v/>
      </c>
      <c r="P209" s="263" t="str">
        <f>'様式第36(指定)_送電'!P245</f>
        <v/>
      </c>
      <c r="Q209" s="263" t="str">
        <f>'様式第36(指定)_送電'!Q245</f>
        <v/>
      </c>
      <c r="R209" s="263" t="str">
        <f>'様式第36(指定)_送電'!R245</f>
        <v/>
      </c>
      <c r="S209" s="263" t="str">
        <f>'様式第36(指定)_送電'!S245</f>
        <v/>
      </c>
      <c r="T209" s="263" t="str">
        <f>'様式第36(指定)_送電'!T245</f>
        <v/>
      </c>
      <c r="U209" s="167"/>
      <c r="V209" s="225" t="s">
        <v>414</v>
      </c>
    </row>
    <row r="210" spans="2:22" ht="34.5" customHeight="1">
      <c r="B210" s="7"/>
      <c r="C210" s="417" t="s">
        <v>277</v>
      </c>
      <c r="D210" s="418"/>
      <c r="E210" s="418"/>
      <c r="F210" s="419"/>
      <c r="G210" s="25" t="s">
        <v>275</v>
      </c>
      <c r="H210" s="27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13"/>
      <c r="U210" s="167"/>
    </row>
    <row r="211" spans="2:22" ht="34.5" customHeight="1">
      <c r="B211" s="7"/>
      <c r="C211" s="420"/>
      <c r="D211" s="421"/>
      <c r="E211" s="421"/>
      <c r="F211" s="422"/>
      <c r="G211" s="162" t="s">
        <v>276</v>
      </c>
      <c r="H211" s="27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13"/>
      <c r="U211" s="167"/>
    </row>
    <row r="212" spans="2:22" ht="34.5" customHeight="1">
      <c r="B212" s="7"/>
      <c r="C212" s="25" t="s">
        <v>279</v>
      </c>
      <c r="D212" s="26"/>
      <c r="E212" s="26"/>
      <c r="F212" s="26"/>
      <c r="G212" s="26"/>
      <c r="H212" s="26"/>
      <c r="I212" s="223"/>
      <c r="J212" s="223"/>
      <c r="K212" s="223"/>
      <c r="L212" s="223"/>
      <c r="M212" s="223"/>
      <c r="N212" s="223"/>
      <c r="O212" s="223"/>
      <c r="P212" s="223"/>
      <c r="Q212" s="223"/>
      <c r="R212" s="223"/>
      <c r="S212" s="223"/>
      <c r="T212" s="223"/>
      <c r="U212" s="167"/>
      <c r="V212" s="225"/>
    </row>
    <row r="213" spans="2:22" ht="34.5" customHeight="1">
      <c r="B213" s="7"/>
      <c r="C213" s="160" t="s">
        <v>241</v>
      </c>
      <c r="D213" s="28"/>
      <c r="E213" s="28"/>
      <c r="F213" s="28"/>
      <c r="G213" s="28"/>
      <c r="H213" s="29"/>
      <c r="I213" s="264"/>
      <c r="J213" s="264"/>
      <c r="K213" s="264"/>
      <c r="L213" s="264"/>
      <c r="M213" s="264"/>
      <c r="N213" s="264"/>
      <c r="O213" s="264"/>
      <c r="P213" s="264"/>
      <c r="Q213" s="264"/>
      <c r="R213" s="264"/>
      <c r="S213" s="264"/>
      <c r="T213" s="264"/>
      <c r="U213" s="167"/>
      <c r="V213" s="225"/>
    </row>
    <row r="214" spans="2:22" ht="34.5" customHeight="1">
      <c r="B214" s="7"/>
      <c r="C214" s="161" t="s">
        <v>34</v>
      </c>
      <c r="D214" s="30"/>
      <c r="E214" s="30"/>
      <c r="F214" s="30"/>
      <c r="G214" s="30"/>
      <c r="H214" s="31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167"/>
      <c r="V214" s="225"/>
    </row>
    <row r="215" spans="2:22" ht="34.5" customHeight="1">
      <c r="B215" s="7"/>
      <c r="C215" s="25" t="s">
        <v>242</v>
      </c>
      <c r="D215" s="26"/>
      <c r="E215" s="26"/>
      <c r="F215" s="26"/>
      <c r="G215" s="26"/>
      <c r="H215" s="27"/>
      <c r="I215" s="213"/>
      <c r="J215" s="213"/>
      <c r="K215" s="213"/>
      <c r="L215" s="213"/>
      <c r="M215" s="213"/>
      <c r="N215" s="213"/>
      <c r="O215" s="213"/>
      <c r="P215" s="213"/>
      <c r="Q215" s="213"/>
      <c r="R215" s="213"/>
      <c r="S215" s="213"/>
      <c r="T215" s="213"/>
      <c r="U215" s="167"/>
    </row>
    <row r="216" spans="2:22" ht="34.5" customHeight="1">
      <c r="B216" s="7"/>
      <c r="C216" s="25" t="s">
        <v>280</v>
      </c>
      <c r="D216" s="26"/>
      <c r="E216" s="26"/>
      <c r="F216" s="26"/>
      <c r="G216" s="26"/>
      <c r="H216" s="27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67"/>
    </row>
    <row r="217" spans="2:22" ht="18" customHeight="1">
      <c r="B217" s="7"/>
      <c r="C217" s="14" t="s">
        <v>281</v>
      </c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167"/>
    </row>
    <row r="218" spans="2:22" ht="18" customHeight="1">
      <c r="B218" s="7"/>
      <c r="C218" s="14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167"/>
    </row>
    <row r="219" spans="2:22" ht="18" customHeight="1">
      <c r="B219" s="7"/>
      <c r="C219" s="14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167"/>
    </row>
    <row r="220" spans="2:22" ht="18" customHeight="1">
      <c r="B220" s="7"/>
      <c r="C220" s="14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167"/>
    </row>
    <row r="221" spans="2:22" ht="18" customHeight="1">
      <c r="B221" s="7"/>
      <c r="C221" s="14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167"/>
    </row>
    <row r="222" spans="2:22" ht="18" customHeight="1">
      <c r="B222" s="7"/>
      <c r="C222" s="14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167"/>
    </row>
    <row r="223" spans="2:22" ht="18" customHeight="1">
      <c r="B223" s="7"/>
      <c r="C223" s="14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167"/>
    </row>
    <row r="224" spans="2:22" ht="18" customHeight="1">
      <c r="B224" s="7"/>
      <c r="C224" s="14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167"/>
    </row>
    <row r="225" spans="2:21" ht="18" customHeight="1">
      <c r="B225" s="7"/>
      <c r="C225" s="14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167"/>
    </row>
    <row r="226" spans="2:21" ht="18" customHeight="1">
      <c r="B226" s="7"/>
      <c r="C226" s="14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167"/>
    </row>
    <row r="227" spans="2:21" ht="18" customHeight="1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167"/>
    </row>
    <row r="228" spans="2:21" ht="27.75" customHeight="1">
      <c r="B228" s="7"/>
      <c r="C228" s="7" t="s">
        <v>25</v>
      </c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167"/>
    </row>
    <row r="229" spans="2:21" ht="27.75" customHeight="1">
      <c r="B229" s="7"/>
      <c r="C229" s="7" t="s">
        <v>78</v>
      </c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167"/>
    </row>
    <row r="230" spans="2:21" ht="27.75" customHeight="1">
      <c r="B230" s="7"/>
      <c r="C230" s="8" t="s">
        <v>93</v>
      </c>
      <c r="D230" s="9"/>
      <c r="E230" s="9"/>
      <c r="F230" s="9"/>
      <c r="G230" s="9"/>
      <c r="H230" s="9"/>
      <c r="I230" s="9"/>
      <c r="J230" s="9"/>
      <c r="K230" s="9"/>
      <c r="L230" s="9"/>
      <c r="M230" s="7"/>
      <c r="N230" s="7"/>
      <c r="O230" s="7"/>
      <c r="P230" s="7"/>
      <c r="Q230" s="7"/>
      <c r="R230" s="7"/>
      <c r="S230" s="7"/>
      <c r="T230" s="7"/>
      <c r="U230" s="167"/>
    </row>
    <row r="231" spans="2:21" ht="27.75" customHeight="1">
      <c r="B231" s="7"/>
      <c r="C231" s="10" t="s">
        <v>28</v>
      </c>
      <c r="D231" s="7"/>
      <c r="E231" s="7"/>
      <c r="F231" s="11" t="s">
        <v>72</v>
      </c>
      <c r="G231" s="11"/>
      <c r="H231" s="8" t="s">
        <v>383</v>
      </c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12" t="s">
        <v>29</v>
      </c>
      <c r="U231" s="167"/>
    </row>
    <row r="232" spans="2:21" ht="27.75" customHeight="1">
      <c r="B232" s="7"/>
      <c r="C232" s="411" t="s">
        <v>473</v>
      </c>
      <c r="D232" s="412"/>
      <c r="E232" s="412"/>
      <c r="F232" s="412"/>
      <c r="G232" s="412"/>
      <c r="H232" s="413"/>
      <c r="I232" s="19" t="str">
        <f>$I$7</f>
        <v>４月</v>
      </c>
      <c r="J232" s="19" t="str">
        <f>$J$7</f>
        <v>５月</v>
      </c>
      <c r="K232" s="19" t="str">
        <f>$K$7</f>
        <v>６月</v>
      </c>
      <c r="L232" s="19" t="str">
        <f>$L$7</f>
        <v>７月</v>
      </c>
      <c r="M232" s="19" t="str">
        <f>$M$7</f>
        <v>８月</v>
      </c>
      <c r="N232" s="19" t="str">
        <f>$N$7</f>
        <v>９月</v>
      </c>
      <c r="O232" s="19" t="str">
        <f>$O$7</f>
        <v>１０月</v>
      </c>
      <c r="P232" s="19" t="str">
        <f>$P$7</f>
        <v>１１月</v>
      </c>
      <c r="Q232" s="19" t="str">
        <f>$Q$7</f>
        <v>１２月</v>
      </c>
      <c r="R232" s="19" t="str">
        <f>$R$7</f>
        <v>１月</v>
      </c>
      <c r="S232" s="19" t="str">
        <f>$S$7</f>
        <v>２月</v>
      </c>
      <c r="T232" s="19" t="str">
        <f>$T$7</f>
        <v>３月</v>
      </c>
      <c r="U232" s="167"/>
    </row>
    <row r="233" spans="2:21" ht="27.75" customHeight="1">
      <c r="B233" s="7"/>
      <c r="C233" s="414"/>
      <c r="D233" s="415"/>
      <c r="E233" s="415"/>
      <c r="F233" s="415"/>
      <c r="G233" s="415"/>
      <c r="H233" s="416"/>
      <c r="I233" s="23" t="s">
        <v>459</v>
      </c>
      <c r="J233" s="23" t="s">
        <v>454</v>
      </c>
      <c r="K233" s="23" t="s">
        <v>454</v>
      </c>
      <c r="L233" s="23" t="s">
        <v>456</v>
      </c>
      <c r="M233" s="23" t="s">
        <v>454</v>
      </c>
      <c r="N233" s="23" t="s">
        <v>457</v>
      </c>
      <c r="O233" s="23" t="s">
        <v>454</v>
      </c>
      <c r="P233" s="23" t="s">
        <v>462</v>
      </c>
      <c r="Q233" s="23" t="s">
        <v>462</v>
      </c>
      <c r="R233" s="23" t="s">
        <v>459</v>
      </c>
      <c r="S233" s="23" t="s">
        <v>459</v>
      </c>
      <c r="T233" s="23" t="s">
        <v>463</v>
      </c>
      <c r="U233" s="167"/>
    </row>
    <row r="234" spans="2:21" ht="34.5" customHeight="1">
      <c r="B234" s="7"/>
      <c r="C234" s="423" t="s">
        <v>0</v>
      </c>
      <c r="D234" s="423" t="s">
        <v>31</v>
      </c>
      <c r="E234" s="405" t="s">
        <v>267</v>
      </c>
      <c r="F234" s="406"/>
      <c r="G234" s="407"/>
      <c r="H234" s="172" t="s">
        <v>91</v>
      </c>
      <c r="I234" s="303"/>
      <c r="J234" s="303"/>
      <c r="K234" s="303"/>
      <c r="L234" s="303"/>
      <c r="M234" s="303"/>
      <c r="N234" s="303"/>
      <c r="O234" s="303"/>
      <c r="P234" s="303"/>
      <c r="Q234" s="303"/>
      <c r="R234" s="303"/>
      <c r="S234" s="303"/>
      <c r="T234" s="303"/>
      <c r="U234" s="167"/>
    </row>
    <row r="235" spans="2:21" ht="34.5" customHeight="1">
      <c r="B235" s="7"/>
      <c r="C235" s="424"/>
      <c r="D235" s="424"/>
      <c r="E235" s="408"/>
      <c r="F235" s="409"/>
      <c r="G235" s="410"/>
      <c r="H235" s="173" t="s">
        <v>90</v>
      </c>
      <c r="I235" s="303"/>
      <c r="J235" s="303"/>
      <c r="K235" s="303"/>
      <c r="L235" s="303"/>
      <c r="M235" s="303"/>
      <c r="N235" s="303"/>
      <c r="O235" s="303"/>
      <c r="P235" s="303"/>
      <c r="Q235" s="303"/>
      <c r="R235" s="303"/>
      <c r="S235" s="303"/>
      <c r="T235" s="303"/>
      <c r="U235" s="167"/>
    </row>
    <row r="236" spans="2:21" ht="34.5" customHeight="1">
      <c r="B236" s="7"/>
      <c r="C236" s="424"/>
      <c r="D236" s="424"/>
      <c r="E236" s="405" t="s">
        <v>268</v>
      </c>
      <c r="F236" s="406"/>
      <c r="G236" s="407"/>
      <c r="H236" s="172" t="s">
        <v>91</v>
      </c>
      <c r="I236" s="303"/>
      <c r="J236" s="303"/>
      <c r="K236" s="303"/>
      <c r="L236" s="303"/>
      <c r="M236" s="303"/>
      <c r="N236" s="303"/>
      <c r="O236" s="303"/>
      <c r="P236" s="303"/>
      <c r="Q236" s="303"/>
      <c r="R236" s="303"/>
      <c r="S236" s="303"/>
      <c r="T236" s="303"/>
      <c r="U236" s="167"/>
    </row>
    <row r="237" spans="2:21" ht="34.5" customHeight="1">
      <c r="B237" s="7"/>
      <c r="C237" s="424"/>
      <c r="D237" s="424"/>
      <c r="E237" s="408"/>
      <c r="F237" s="409"/>
      <c r="G237" s="410"/>
      <c r="H237" s="173" t="s">
        <v>90</v>
      </c>
      <c r="I237" s="303"/>
      <c r="J237" s="303"/>
      <c r="K237" s="303"/>
      <c r="L237" s="303"/>
      <c r="M237" s="303"/>
      <c r="N237" s="303"/>
      <c r="O237" s="303"/>
      <c r="P237" s="303"/>
      <c r="Q237" s="303"/>
      <c r="R237" s="303"/>
      <c r="S237" s="303"/>
      <c r="T237" s="303"/>
      <c r="U237" s="167"/>
    </row>
    <row r="238" spans="2:21" ht="34.5" customHeight="1">
      <c r="B238" s="7"/>
      <c r="C238" s="424"/>
      <c r="D238" s="424"/>
      <c r="E238" s="405" t="s">
        <v>269</v>
      </c>
      <c r="F238" s="406"/>
      <c r="G238" s="407"/>
      <c r="H238" s="172" t="s">
        <v>91</v>
      </c>
      <c r="I238" s="303"/>
      <c r="J238" s="303"/>
      <c r="K238" s="303"/>
      <c r="L238" s="303"/>
      <c r="M238" s="303"/>
      <c r="N238" s="303"/>
      <c r="O238" s="303"/>
      <c r="P238" s="303"/>
      <c r="Q238" s="303"/>
      <c r="R238" s="303"/>
      <c r="S238" s="303"/>
      <c r="T238" s="303"/>
      <c r="U238" s="167"/>
    </row>
    <row r="239" spans="2:21" ht="34.5" customHeight="1">
      <c r="B239" s="7"/>
      <c r="C239" s="424"/>
      <c r="D239" s="424"/>
      <c r="E239" s="408"/>
      <c r="F239" s="409"/>
      <c r="G239" s="410"/>
      <c r="H239" s="173" t="s">
        <v>90</v>
      </c>
      <c r="I239" s="303"/>
      <c r="J239" s="303"/>
      <c r="K239" s="303"/>
      <c r="L239" s="303"/>
      <c r="M239" s="303"/>
      <c r="N239" s="303"/>
      <c r="O239" s="303"/>
      <c r="P239" s="303"/>
      <c r="Q239" s="303"/>
      <c r="R239" s="303"/>
      <c r="S239" s="303"/>
      <c r="T239" s="303"/>
      <c r="U239" s="167"/>
    </row>
    <row r="240" spans="2:21" ht="34.5" customHeight="1">
      <c r="B240" s="7"/>
      <c r="C240" s="424"/>
      <c r="D240" s="424"/>
      <c r="E240" s="405" t="s">
        <v>252</v>
      </c>
      <c r="F240" s="406"/>
      <c r="G240" s="407"/>
      <c r="H240" s="172" t="s">
        <v>91</v>
      </c>
      <c r="I240" s="303"/>
      <c r="J240" s="303"/>
      <c r="K240" s="303"/>
      <c r="L240" s="303"/>
      <c r="M240" s="303"/>
      <c r="N240" s="303"/>
      <c r="O240" s="303"/>
      <c r="P240" s="303"/>
      <c r="Q240" s="303"/>
      <c r="R240" s="303"/>
      <c r="S240" s="303"/>
      <c r="T240" s="303"/>
      <c r="U240" s="167"/>
    </row>
    <row r="241" spans="2:22" ht="34.5" customHeight="1">
      <c r="B241" s="7"/>
      <c r="C241" s="424"/>
      <c r="D241" s="424"/>
      <c r="E241" s="408"/>
      <c r="F241" s="409"/>
      <c r="G241" s="410"/>
      <c r="H241" s="173" t="s">
        <v>90</v>
      </c>
      <c r="I241" s="303"/>
      <c r="J241" s="303"/>
      <c r="K241" s="303"/>
      <c r="L241" s="303"/>
      <c r="M241" s="303"/>
      <c r="N241" s="303"/>
      <c r="O241" s="303"/>
      <c r="P241" s="303"/>
      <c r="Q241" s="303"/>
      <c r="R241" s="303"/>
      <c r="S241" s="303"/>
      <c r="T241" s="303"/>
      <c r="U241" s="167"/>
    </row>
    <row r="242" spans="2:22" ht="34.5" customHeight="1">
      <c r="B242" s="7"/>
      <c r="C242" s="424"/>
      <c r="D242" s="424"/>
      <c r="E242" s="405" t="s">
        <v>270</v>
      </c>
      <c r="F242" s="406"/>
      <c r="G242" s="407"/>
      <c r="H242" s="172" t="s">
        <v>91</v>
      </c>
      <c r="I242" s="213" t="str">
        <f>IF(COUNT(I234,I236,I238,I240)=0,"",SUM(I234,I236,I238,I240))</f>
        <v/>
      </c>
      <c r="J242" s="213" t="str">
        <f t="shared" ref="J242:T242" si="54">IF(COUNT(J234,J236,J238,J240)=0,"",SUM(J234,J236,J238,J240))</f>
        <v/>
      </c>
      <c r="K242" s="213" t="str">
        <f t="shared" si="54"/>
        <v/>
      </c>
      <c r="L242" s="213" t="str">
        <f t="shared" si="54"/>
        <v/>
      </c>
      <c r="M242" s="213" t="str">
        <f t="shared" si="54"/>
        <v/>
      </c>
      <c r="N242" s="213" t="str">
        <f t="shared" si="54"/>
        <v/>
      </c>
      <c r="O242" s="213" t="str">
        <f t="shared" si="54"/>
        <v/>
      </c>
      <c r="P242" s="213" t="str">
        <f t="shared" si="54"/>
        <v/>
      </c>
      <c r="Q242" s="213" t="str">
        <f t="shared" si="54"/>
        <v/>
      </c>
      <c r="R242" s="213" t="str">
        <f t="shared" si="54"/>
        <v/>
      </c>
      <c r="S242" s="213" t="str">
        <f t="shared" si="54"/>
        <v/>
      </c>
      <c r="T242" s="213" t="str">
        <f t="shared" si="54"/>
        <v/>
      </c>
      <c r="U242" s="167"/>
      <c r="V242" s="225" t="s">
        <v>414</v>
      </c>
    </row>
    <row r="243" spans="2:22" ht="34.5" customHeight="1">
      <c r="B243" s="7"/>
      <c r="C243" s="424"/>
      <c r="D243" s="425"/>
      <c r="E243" s="408"/>
      <c r="F243" s="409"/>
      <c r="G243" s="410"/>
      <c r="H243" s="173" t="s">
        <v>90</v>
      </c>
      <c r="I243" s="213" t="str">
        <f>IF(COUNT(I235,I237,I239,I241)=0,"",SUM(I235,I237,I239,I241))</f>
        <v/>
      </c>
      <c r="J243" s="213" t="str">
        <f t="shared" ref="J243:T243" si="55">IF(COUNT(J235,J237,J239,J241)=0,"",SUM(J235,J237,J239,J241))</f>
        <v/>
      </c>
      <c r="K243" s="213" t="str">
        <f t="shared" si="55"/>
        <v/>
      </c>
      <c r="L243" s="213" t="str">
        <f t="shared" si="55"/>
        <v/>
      </c>
      <c r="M243" s="213" t="str">
        <f t="shared" si="55"/>
        <v/>
      </c>
      <c r="N243" s="213" t="str">
        <f t="shared" si="55"/>
        <v/>
      </c>
      <c r="O243" s="213" t="str">
        <f t="shared" si="55"/>
        <v/>
      </c>
      <c r="P243" s="213" t="str">
        <f t="shared" si="55"/>
        <v/>
      </c>
      <c r="Q243" s="213" t="str">
        <f t="shared" si="55"/>
        <v/>
      </c>
      <c r="R243" s="213" t="str">
        <f t="shared" si="55"/>
        <v/>
      </c>
      <c r="S243" s="213" t="str">
        <f t="shared" si="55"/>
        <v/>
      </c>
      <c r="T243" s="213" t="str">
        <f t="shared" si="55"/>
        <v/>
      </c>
      <c r="U243" s="167"/>
      <c r="V243" s="225" t="s">
        <v>414</v>
      </c>
    </row>
    <row r="244" spans="2:22" ht="34.5" customHeight="1">
      <c r="B244" s="7"/>
      <c r="C244" s="424"/>
      <c r="D244" s="423" t="s">
        <v>1</v>
      </c>
      <c r="E244" s="25" t="s">
        <v>271</v>
      </c>
      <c r="F244" s="26"/>
      <c r="G244" s="26"/>
      <c r="H244" s="27"/>
      <c r="I244" s="213" t="str">
        <f>'様式第36(指定)_受電'!H270</f>
        <v/>
      </c>
      <c r="J244" s="213" t="str">
        <f>'様式第36(指定)_受電'!I270</f>
        <v/>
      </c>
      <c r="K244" s="213" t="str">
        <f>'様式第36(指定)_受電'!J270</f>
        <v/>
      </c>
      <c r="L244" s="213" t="str">
        <f>'様式第36(指定)_受電'!K270</f>
        <v/>
      </c>
      <c r="M244" s="213" t="str">
        <f>'様式第36(指定)_受電'!L270</f>
        <v/>
      </c>
      <c r="N244" s="213" t="str">
        <f>'様式第36(指定)_受電'!M270</f>
        <v/>
      </c>
      <c r="O244" s="213" t="str">
        <f>'様式第36(指定)_受電'!O270</f>
        <v/>
      </c>
      <c r="P244" s="213" t="str">
        <f>'様式第36(指定)_受電'!P270</f>
        <v/>
      </c>
      <c r="Q244" s="213" t="str">
        <f>'様式第36(指定)_受電'!Q270</f>
        <v/>
      </c>
      <c r="R244" s="213" t="str">
        <f>'様式第36(指定)_受電'!R270</f>
        <v/>
      </c>
      <c r="S244" s="213" t="str">
        <f>'様式第36(指定)_受電'!S270</f>
        <v/>
      </c>
      <c r="T244" s="213" t="str">
        <f>'様式第36(指定)_受電'!T270</f>
        <v/>
      </c>
      <c r="U244" s="167"/>
      <c r="V244" s="225" t="s">
        <v>414</v>
      </c>
    </row>
    <row r="245" spans="2:22" ht="34.5" customHeight="1">
      <c r="B245" s="7"/>
      <c r="C245" s="424"/>
      <c r="D245" s="424"/>
      <c r="E245" s="25" t="s">
        <v>232</v>
      </c>
      <c r="F245" s="26"/>
      <c r="G245" s="26"/>
      <c r="H245" s="27"/>
      <c r="I245" s="213" t="str">
        <f>'様式第36(指定)_受電'!H278</f>
        <v/>
      </c>
      <c r="J245" s="213" t="str">
        <f>'様式第36(指定)_受電'!I278</f>
        <v/>
      </c>
      <c r="K245" s="213" t="str">
        <f>'様式第36(指定)_受電'!J278</f>
        <v/>
      </c>
      <c r="L245" s="213" t="str">
        <f>'様式第36(指定)_受電'!K278</f>
        <v/>
      </c>
      <c r="M245" s="213" t="str">
        <f>'様式第36(指定)_受電'!L278</f>
        <v/>
      </c>
      <c r="N245" s="213" t="str">
        <f>'様式第36(指定)_受電'!M278</f>
        <v/>
      </c>
      <c r="O245" s="213" t="str">
        <f>'様式第36(指定)_受電'!O278</f>
        <v/>
      </c>
      <c r="P245" s="213" t="str">
        <f>'様式第36(指定)_受電'!P278</f>
        <v/>
      </c>
      <c r="Q245" s="213" t="str">
        <f>'様式第36(指定)_受電'!Q278</f>
        <v/>
      </c>
      <c r="R245" s="213" t="str">
        <f>'様式第36(指定)_受電'!R278</f>
        <v/>
      </c>
      <c r="S245" s="213" t="str">
        <f>'様式第36(指定)_受電'!S278</f>
        <v/>
      </c>
      <c r="T245" s="213" t="str">
        <f>'様式第36(指定)_受電'!T278</f>
        <v/>
      </c>
      <c r="U245" s="167"/>
      <c r="V245" s="225" t="s">
        <v>414</v>
      </c>
    </row>
    <row r="246" spans="2:22" ht="34.5" customHeight="1">
      <c r="B246" s="7"/>
      <c r="C246" s="424"/>
      <c r="D246" s="424"/>
      <c r="E246" s="25" t="s">
        <v>231</v>
      </c>
      <c r="F246" s="26"/>
      <c r="G246" s="26"/>
      <c r="H246" s="27"/>
      <c r="I246" s="213" t="str">
        <f>'様式第36(指定)_受電'!H286</f>
        <v/>
      </c>
      <c r="J246" s="213" t="str">
        <f>'様式第36(指定)_受電'!I286</f>
        <v/>
      </c>
      <c r="K246" s="213" t="str">
        <f>'様式第36(指定)_受電'!J286</f>
        <v/>
      </c>
      <c r="L246" s="213" t="str">
        <f>'様式第36(指定)_受電'!K286</f>
        <v/>
      </c>
      <c r="M246" s="213" t="str">
        <f>'様式第36(指定)_受電'!L286</f>
        <v/>
      </c>
      <c r="N246" s="213" t="str">
        <f>'様式第36(指定)_受電'!M286</f>
        <v/>
      </c>
      <c r="O246" s="213" t="str">
        <f>'様式第36(指定)_受電'!O286</f>
        <v/>
      </c>
      <c r="P246" s="213" t="str">
        <f>'様式第36(指定)_受電'!P286</f>
        <v/>
      </c>
      <c r="Q246" s="213" t="str">
        <f>'様式第36(指定)_受電'!Q286</f>
        <v/>
      </c>
      <c r="R246" s="213" t="str">
        <f>'様式第36(指定)_受電'!R286</f>
        <v/>
      </c>
      <c r="S246" s="213" t="str">
        <f>'様式第36(指定)_受電'!S286</f>
        <v/>
      </c>
      <c r="T246" s="213" t="str">
        <f>'様式第36(指定)_受電'!T286</f>
        <v/>
      </c>
      <c r="U246" s="167"/>
      <c r="V246" s="225" t="s">
        <v>414</v>
      </c>
    </row>
    <row r="247" spans="2:22" ht="34.5" customHeight="1">
      <c r="B247" s="7"/>
      <c r="C247" s="424"/>
      <c r="D247" s="424"/>
      <c r="E247" s="405" t="s">
        <v>32</v>
      </c>
      <c r="F247" s="406"/>
      <c r="G247" s="407"/>
      <c r="H247" s="159" t="s">
        <v>274</v>
      </c>
      <c r="I247" s="213"/>
      <c r="J247" s="213"/>
      <c r="K247" s="213"/>
      <c r="L247" s="213"/>
      <c r="M247" s="213"/>
      <c r="N247" s="213"/>
      <c r="O247" s="213"/>
      <c r="P247" s="213"/>
      <c r="Q247" s="213"/>
      <c r="R247" s="213"/>
      <c r="S247" s="213"/>
      <c r="T247" s="213"/>
      <c r="U247" s="167"/>
    </row>
    <row r="248" spans="2:22" ht="34.5" customHeight="1">
      <c r="B248" s="7"/>
      <c r="C248" s="424"/>
      <c r="D248" s="425"/>
      <c r="E248" s="408"/>
      <c r="F248" s="409"/>
      <c r="G248" s="410"/>
      <c r="H248" s="159" t="s">
        <v>233</v>
      </c>
      <c r="I248" s="213" t="str">
        <f>'様式第36(指定)_受電'!H294</f>
        <v/>
      </c>
      <c r="J248" s="213" t="str">
        <f>'様式第36(指定)_受電'!I294</f>
        <v/>
      </c>
      <c r="K248" s="213" t="str">
        <f>'様式第36(指定)_受電'!J294</f>
        <v/>
      </c>
      <c r="L248" s="213" t="str">
        <f>'様式第36(指定)_受電'!K294</f>
        <v/>
      </c>
      <c r="M248" s="213" t="str">
        <f>'様式第36(指定)_受電'!L294</f>
        <v/>
      </c>
      <c r="N248" s="213" t="str">
        <f>'様式第36(指定)_受電'!M294</f>
        <v/>
      </c>
      <c r="O248" s="213" t="str">
        <f>'様式第36(指定)_受電'!O294</f>
        <v/>
      </c>
      <c r="P248" s="213" t="str">
        <f>'様式第36(指定)_受電'!P294</f>
        <v/>
      </c>
      <c r="Q248" s="213" t="str">
        <f>'様式第36(指定)_受電'!Q294</f>
        <v/>
      </c>
      <c r="R248" s="213" t="str">
        <f>'様式第36(指定)_受電'!R294</f>
        <v/>
      </c>
      <c r="S248" s="213" t="str">
        <f>'様式第36(指定)_受電'!S294</f>
        <v/>
      </c>
      <c r="T248" s="213" t="str">
        <f>'様式第36(指定)_受電'!T294</f>
        <v/>
      </c>
      <c r="U248" s="167"/>
      <c r="V248" s="225" t="s">
        <v>414</v>
      </c>
    </row>
    <row r="249" spans="2:22" ht="34.5" customHeight="1">
      <c r="B249" s="7"/>
      <c r="C249" s="424"/>
      <c r="D249" s="25" t="s">
        <v>235</v>
      </c>
      <c r="E249" s="26"/>
      <c r="F249" s="26"/>
      <c r="G249" s="26"/>
      <c r="H249" s="27"/>
      <c r="I249" s="213"/>
      <c r="J249" s="213"/>
      <c r="K249" s="213"/>
      <c r="L249" s="213"/>
      <c r="M249" s="213"/>
      <c r="N249" s="213"/>
      <c r="O249" s="213"/>
      <c r="P249" s="213"/>
      <c r="Q249" s="213"/>
      <c r="R249" s="213"/>
      <c r="S249" s="213"/>
      <c r="T249" s="213"/>
      <c r="U249" s="167"/>
    </row>
    <row r="250" spans="2:22" ht="34.5" customHeight="1">
      <c r="B250" s="7"/>
      <c r="C250" s="424"/>
      <c r="D250" s="25" t="s">
        <v>270</v>
      </c>
      <c r="E250" s="26"/>
      <c r="F250" s="26"/>
      <c r="G250" s="30"/>
      <c r="H250" s="173" t="s">
        <v>90</v>
      </c>
      <c r="I250" s="262" t="str">
        <f>IF(COUNT(I243:I249)=0,"",SUM(I243:I249))</f>
        <v/>
      </c>
      <c r="J250" s="262" t="str">
        <f t="shared" ref="J250" si="56">IF(COUNT(J243:J249)=0,"",SUM(J243:J249))</f>
        <v/>
      </c>
      <c r="K250" s="262" t="str">
        <f t="shared" ref="K250" si="57">IF(COUNT(K243:K249)=0,"",SUM(K243:K249))</f>
        <v/>
      </c>
      <c r="L250" s="262" t="str">
        <f t="shared" ref="L250" si="58">IF(COUNT(L243:L249)=0,"",SUM(L243:L249))</f>
        <v/>
      </c>
      <c r="M250" s="262" t="str">
        <f t="shared" ref="M250" si="59">IF(COUNT(M243:M249)=0,"",SUM(M243:M249))</f>
        <v/>
      </c>
      <c r="N250" s="262" t="str">
        <f t="shared" ref="N250" si="60">IF(COUNT(N243:N249)=0,"",SUM(N243:N249))</f>
        <v/>
      </c>
      <c r="O250" s="262" t="str">
        <f t="shared" ref="O250" si="61">IF(COUNT(O243:O249)=0,"",SUM(O243:O249))</f>
        <v/>
      </c>
      <c r="P250" s="262" t="str">
        <f t="shared" ref="P250" si="62">IF(COUNT(P243:P249)=0,"",SUM(P243:P249))</f>
        <v/>
      </c>
      <c r="Q250" s="262" t="str">
        <f t="shared" ref="Q250" si="63">IF(COUNT(Q243:Q249)=0,"",SUM(Q243:Q249))</f>
        <v/>
      </c>
      <c r="R250" s="262" t="str">
        <f t="shared" ref="R250" si="64">IF(COUNT(R243:R249)=0,"",SUM(R243:R249))</f>
        <v/>
      </c>
      <c r="S250" s="262" t="str">
        <f t="shared" ref="S250" si="65">IF(COUNT(S243:S249)=0,"",SUM(S243:S249))</f>
        <v/>
      </c>
      <c r="T250" s="262" t="str">
        <f t="shared" ref="T250" si="66">IF(COUNT(T243:T249)=0,"",SUM(T243:T249))</f>
        <v/>
      </c>
      <c r="U250" s="167"/>
      <c r="V250" s="225" t="s">
        <v>414</v>
      </c>
    </row>
    <row r="251" spans="2:22" ht="34.5" customHeight="1">
      <c r="B251" s="7"/>
      <c r="C251" s="424"/>
      <c r="D251" s="25" t="s">
        <v>236</v>
      </c>
      <c r="E251" s="26"/>
      <c r="F251" s="26"/>
      <c r="G251" s="26"/>
      <c r="H251" s="27"/>
      <c r="I251" s="213"/>
      <c r="J251" s="213"/>
      <c r="K251" s="213"/>
      <c r="L251" s="213"/>
      <c r="M251" s="213"/>
      <c r="N251" s="213"/>
      <c r="O251" s="213"/>
      <c r="P251" s="213"/>
      <c r="Q251" s="213"/>
      <c r="R251" s="213"/>
      <c r="S251" s="213"/>
      <c r="T251" s="213"/>
      <c r="U251" s="167"/>
    </row>
    <row r="252" spans="2:22" ht="34.5" customHeight="1">
      <c r="B252" s="7"/>
      <c r="C252" s="424"/>
      <c r="D252" s="25" t="s">
        <v>272</v>
      </c>
      <c r="E252" s="26"/>
      <c r="F252" s="26"/>
      <c r="G252" s="26"/>
      <c r="H252" s="27"/>
      <c r="I252" s="262" t="str">
        <f>IF(COUNT(I250)=0,"",IF(COUNT(I254)=0,I250,I250-I254))</f>
        <v/>
      </c>
      <c r="J252" s="262" t="str">
        <f t="shared" ref="J252:T252" si="67">IF(COUNT(J250)=0,"",IF(COUNT(J254)=0,J250,J250-J254))</f>
        <v/>
      </c>
      <c r="K252" s="262" t="str">
        <f t="shared" si="67"/>
        <v/>
      </c>
      <c r="L252" s="262" t="str">
        <f t="shared" si="67"/>
        <v/>
      </c>
      <c r="M252" s="262" t="str">
        <f t="shared" si="67"/>
        <v/>
      </c>
      <c r="N252" s="262" t="str">
        <f t="shared" si="67"/>
        <v/>
      </c>
      <c r="O252" s="262" t="str">
        <f t="shared" si="67"/>
        <v/>
      </c>
      <c r="P252" s="262" t="str">
        <f t="shared" si="67"/>
        <v/>
      </c>
      <c r="Q252" s="262" t="str">
        <f t="shared" si="67"/>
        <v/>
      </c>
      <c r="R252" s="262" t="str">
        <f t="shared" si="67"/>
        <v/>
      </c>
      <c r="S252" s="262" t="str">
        <f t="shared" si="67"/>
        <v/>
      </c>
      <c r="T252" s="262" t="str">
        <f t="shared" si="67"/>
        <v/>
      </c>
      <c r="U252" s="167"/>
      <c r="V252" s="225" t="s">
        <v>414</v>
      </c>
    </row>
    <row r="253" spans="2:22" ht="34.5" customHeight="1">
      <c r="B253" s="7"/>
      <c r="C253" s="424"/>
      <c r="D253" s="160" t="s">
        <v>238</v>
      </c>
      <c r="E253" s="28"/>
      <c r="F253" s="28"/>
      <c r="G253" s="28"/>
      <c r="H253" s="29"/>
      <c r="I253" s="303"/>
      <c r="J253" s="303"/>
      <c r="K253" s="303"/>
      <c r="L253" s="303"/>
      <c r="M253" s="303"/>
      <c r="N253" s="303"/>
      <c r="O253" s="303"/>
      <c r="P253" s="303"/>
      <c r="Q253" s="303"/>
      <c r="R253" s="303"/>
      <c r="S253" s="303"/>
      <c r="T253" s="303"/>
      <c r="U253" s="167"/>
    </row>
    <row r="254" spans="2:22" ht="34.5" customHeight="1">
      <c r="B254" s="7"/>
      <c r="C254" s="25" t="s">
        <v>273</v>
      </c>
      <c r="D254" s="26"/>
      <c r="E254" s="26"/>
      <c r="F254" s="26"/>
      <c r="G254" s="26"/>
      <c r="H254" s="172" t="s">
        <v>90</v>
      </c>
      <c r="I254" s="263" t="str">
        <f>'様式第36(指定)_送電'!H296</f>
        <v/>
      </c>
      <c r="J254" s="263" t="str">
        <f>'様式第36(指定)_送電'!I296</f>
        <v/>
      </c>
      <c r="K254" s="263" t="str">
        <f>'様式第36(指定)_送電'!J296</f>
        <v/>
      </c>
      <c r="L254" s="263" t="str">
        <f>'様式第36(指定)_送電'!K296</f>
        <v/>
      </c>
      <c r="M254" s="263" t="str">
        <f>'様式第36(指定)_送電'!L296</f>
        <v/>
      </c>
      <c r="N254" s="263" t="str">
        <f>'様式第36(指定)_送電'!M296</f>
        <v/>
      </c>
      <c r="O254" s="263" t="str">
        <f>'様式第36(指定)_送電'!O296</f>
        <v/>
      </c>
      <c r="P254" s="263" t="str">
        <f>'様式第36(指定)_送電'!P296</f>
        <v/>
      </c>
      <c r="Q254" s="263" t="str">
        <f>'様式第36(指定)_送電'!Q296</f>
        <v/>
      </c>
      <c r="R254" s="263" t="str">
        <f>'様式第36(指定)_送電'!R296</f>
        <v/>
      </c>
      <c r="S254" s="263" t="str">
        <f>'様式第36(指定)_送電'!S296</f>
        <v/>
      </c>
      <c r="T254" s="263" t="str">
        <f>'様式第36(指定)_送電'!T296</f>
        <v/>
      </c>
      <c r="U254" s="167"/>
      <c r="V254" s="225" t="s">
        <v>414</v>
      </c>
    </row>
    <row r="255" spans="2:22" ht="34.5" customHeight="1">
      <c r="B255" s="7"/>
      <c r="C255" s="417" t="s">
        <v>277</v>
      </c>
      <c r="D255" s="418"/>
      <c r="E255" s="418"/>
      <c r="F255" s="419"/>
      <c r="G255" s="25" t="s">
        <v>275</v>
      </c>
      <c r="H255" s="27"/>
      <c r="I255" s="213"/>
      <c r="J255" s="213"/>
      <c r="K255" s="213"/>
      <c r="L255" s="213"/>
      <c r="M255" s="213"/>
      <c r="N255" s="213"/>
      <c r="O255" s="213"/>
      <c r="P255" s="213"/>
      <c r="Q255" s="213"/>
      <c r="R255" s="213"/>
      <c r="S255" s="213"/>
      <c r="T255" s="213"/>
      <c r="U255" s="167"/>
    </row>
    <row r="256" spans="2:22" ht="34.5" customHeight="1">
      <c r="B256" s="7"/>
      <c r="C256" s="420"/>
      <c r="D256" s="421"/>
      <c r="E256" s="421"/>
      <c r="F256" s="422"/>
      <c r="G256" s="162" t="s">
        <v>276</v>
      </c>
      <c r="H256" s="27"/>
      <c r="I256" s="213"/>
      <c r="J256" s="213"/>
      <c r="K256" s="213"/>
      <c r="L256" s="213"/>
      <c r="M256" s="213"/>
      <c r="N256" s="213"/>
      <c r="O256" s="213"/>
      <c r="P256" s="213"/>
      <c r="Q256" s="213"/>
      <c r="R256" s="213"/>
      <c r="S256" s="213"/>
      <c r="T256" s="213"/>
      <c r="U256" s="167"/>
    </row>
    <row r="257" spans="2:22" ht="34.5" customHeight="1">
      <c r="B257" s="7"/>
      <c r="C257" s="25" t="s">
        <v>279</v>
      </c>
      <c r="D257" s="26"/>
      <c r="E257" s="26"/>
      <c r="F257" s="26"/>
      <c r="G257" s="26"/>
      <c r="H257" s="26"/>
      <c r="I257" s="223"/>
      <c r="J257" s="223"/>
      <c r="K257" s="223"/>
      <c r="L257" s="223"/>
      <c r="M257" s="223"/>
      <c r="N257" s="223"/>
      <c r="O257" s="223"/>
      <c r="P257" s="223"/>
      <c r="Q257" s="223"/>
      <c r="R257" s="223"/>
      <c r="S257" s="223"/>
      <c r="T257" s="223"/>
      <c r="U257" s="167"/>
      <c r="V257" s="225"/>
    </row>
    <row r="258" spans="2:22" ht="34.5" customHeight="1">
      <c r="B258" s="7"/>
      <c r="C258" s="160" t="s">
        <v>241</v>
      </c>
      <c r="D258" s="28"/>
      <c r="E258" s="28"/>
      <c r="F258" s="28"/>
      <c r="G258" s="28"/>
      <c r="H258" s="29"/>
      <c r="I258" s="264"/>
      <c r="J258" s="264"/>
      <c r="K258" s="264"/>
      <c r="L258" s="264"/>
      <c r="M258" s="264"/>
      <c r="N258" s="264"/>
      <c r="O258" s="264"/>
      <c r="P258" s="264"/>
      <c r="Q258" s="264"/>
      <c r="R258" s="264"/>
      <c r="S258" s="264"/>
      <c r="T258" s="264"/>
      <c r="U258" s="167"/>
      <c r="V258" s="225"/>
    </row>
    <row r="259" spans="2:22" ht="34.5" customHeight="1">
      <c r="B259" s="7"/>
      <c r="C259" s="161" t="s">
        <v>34</v>
      </c>
      <c r="D259" s="30"/>
      <c r="E259" s="30"/>
      <c r="F259" s="30"/>
      <c r="G259" s="30"/>
      <c r="H259" s="31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167"/>
      <c r="V259" s="225"/>
    </row>
    <row r="260" spans="2:22" ht="34.5" customHeight="1">
      <c r="B260" s="7"/>
      <c r="C260" s="25" t="s">
        <v>242</v>
      </c>
      <c r="D260" s="26"/>
      <c r="E260" s="26"/>
      <c r="F260" s="26"/>
      <c r="G260" s="26"/>
      <c r="H260" s="27"/>
      <c r="I260" s="213"/>
      <c r="J260" s="213"/>
      <c r="K260" s="213"/>
      <c r="L260" s="213"/>
      <c r="M260" s="213"/>
      <c r="N260" s="213"/>
      <c r="O260" s="213"/>
      <c r="P260" s="213"/>
      <c r="Q260" s="213"/>
      <c r="R260" s="213"/>
      <c r="S260" s="213"/>
      <c r="T260" s="213"/>
      <c r="U260" s="167"/>
    </row>
    <row r="261" spans="2:22" ht="34.5" customHeight="1">
      <c r="B261" s="7"/>
      <c r="C261" s="25" t="s">
        <v>280</v>
      </c>
      <c r="D261" s="26"/>
      <c r="E261" s="26"/>
      <c r="F261" s="26"/>
      <c r="G261" s="26"/>
      <c r="H261" s="27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67"/>
    </row>
    <row r="262" spans="2:22" ht="18" customHeight="1">
      <c r="B262" s="7"/>
      <c r="C262" s="14" t="s">
        <v>281</v>
      </c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167"/>
    </row>
    <row r="263" spans="2:22" ht="18" customHeight="1">
      <c r="B263" s="7"/>
      <c r="C263" s="14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167"/>
    </row>
    <row r="264" spans="2:22" ht="18" customHeight="1">
      <c r="B264" s="7"/>
      <c r="C264" s="14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167"/>
    </row>
    <row r="265" spans="2:22" ht="18" customHeight="1">
      <c r="B265" s="7"/>
      <c r="C265" s="14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167"/>
    </row>
    <row r="266" spans="2:22" ht="18" customHeight="1">
      <c r="B266" s="7"/>
      <c r="C266" s="14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167"/>
    </row>
    <row r="267" spans="2:22" ht="18" customHeight="1">
      <c r="B267" s="7"/>
      <c r="C267" s="14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167"/>
    </row>
    <row r="268" spans="2:22" ht="18" customHeight="1">
      <c r="B268" s="7"/>
      <c r="C268" s="14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167"/>
    </row>
    <row r="269" spans="2:22" ht="18" customHeight="1">
      <c r="B269" s="7"/>
      <c r="C269" s="14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167"/>
    </row>
    <row r="270" spans="2:22" ht="18" customHeight="1">
      <c r="B270" s="7"/>
      <c r="C270" s="14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167"/>
    </row>
    <row r="271" spans="2:22" ht="18" customHeight="1">
      <c r="B271" s="7"/>
      <c r="C271" s="14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167"/>
    </row>
    <row r="272" spans="2:22" ht="18" customHeight="1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167"/>
    </row>
    <row r="273" spans="2:22" ht="27.75" customHeight="1">
      <c r="B273" s="7"/>
      <c r="C273" s="7" t="s">
        <v>25</v>
      </c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167"/>
    </row>
    <row r="274" spans="2:22" ht="27.75" customHeight="1">
      <c r="B274" s="7"/>
      <c r="C274" s="7" t="s">
        <v>78</v>
      </c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167"/>
    </row>
    <row r="275" spans="2:22" ht="27.75" customHeight="1">
      <c r="B275" s="7"/>
      <c r="C275" s="8" t="s">
        <v>93</v>
      </c>
      <c r="D275" s="9"/>
      <c r="E275" s="9"/>
      <c r="F275" s="9"/>
      <c r="G275" s="9"/>
      <c r="H275" s="9"/>
      <c r="I275" s="9"/>
      <c r="J275" s="9"/>
      <c r="K275" s="9"/>
      <c r="L275" s="9"/>
      <c r="M275" s="7"/>
      <c r="N275" s="7"/>
      <c r="O275" s="7"/>
      <c r="P275" s="7"/>
      <c r="Q275" s="7"/>
      <c r="R275" s="7"/>
      <c r="S275" s="7"/>
      <c r="T275" s="7"/>
      <c r="U275" s="167"/>
    </row>
    <row r="276" spans="2:22" ht="27.75" customHeight="1">
      <c r="B276" s="7"/>
      <c r="C276" s="10" t="s">
        <v>28</v>
      </c>
      <c r="D276" s="7"/>
      <c r="E276" s="7"/>
      <c r="F276" s="11" t="s">
        <v>73</v>
      </c>
      <c r="G276" s="11"/>
      <c r="H276" s="8" t="s">
        <v>383</v>
      </c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12" t="s">
        <v>29</v>
      </c>
      <c r="U276" s="167"/>
    </row>
    <row r="277" spans="2:22" ht="27.75" customHeight="1">
      <c r="B277" s="7"/>
      <c r="C277" s="411" t="s">
        <v>473</v>
      </c>
      <c r="D277" s="412"/>
      <c r="E277" s="412"/>
      <c r="F277" s="412"/>
      <c r="G277" s="412"/>
      <c r="H277" s="413"/>
      <c r="I277" s="19" t="str">
        <f>$I$7</f>
        <v>４月</v>
      </c>
      <c r="J277" s="19" t="str">
        <f>$J$7</f>
        <v>５月</v>
      </c>
      <c r="K277" s="19" t="str">
        <f>$K$7</f>
        <v>６月</v>
      </c>
      <c r="L277" s="19" t="str">
        <f>$L$7</f>
        <v>７月</v>
      </c>
      <c r="M277" s="19" t="str">
        <f>$M$7</f>
        <v>８月</v>
      </c>
      <c r="N277" s="19" t="str">
        <f>$N$7</f>
        <v>９月</v>
      </c>
      <c r="O277" s="19" t="str">
        <f>$O$7</f>
        <v>１０月</v>
      </c>
      <c r="P277" s="19" t="str">
        <f>$P$7</f>
        <v>１１月</v>
      </c>
      <c r="Q277" s="19" t="str">
        <f>$Q$7</f>
        <v>１２月</v>
      </c>
      <c r="R277" s="19" t="str">
        <f>$R$7</f>
        <v>１月</v>
      </c>
      <c r="S277" s="19" t="str">
        <f>$S$7</f>
        <v>２月</v>
      </c>
      <c r="T277" s="19" t="str">
        <f>$T$7</f>
        <v>３月</v>
      </c>
      <c r="U277" s="167"/>
    </row>
    <row r="278" spans="2:22" ht="27.75" customHeight="1">
      <c r="B278" s="7"/>
      <c r="C278" s="414"/>
      <c r="D278" s="415"/>
      <c r="E278" s="415"/>
      <c r="F278" s="415"/>
      <c r="G278" s="415"/>
      <c r="H278" s="416"/>
      <c r="I278" s="23" t="s">
        <v>459</v>
      </c>
      <c r="J278" s="23" t="s">
        <v>454</v>
      </c>
      <c r="K278" s="23" t="s">
        <v>456</v>
      </c>
      <c r="L278" s="23" t="s">
        <v>456</v>
      </c>
      <c r="M278" s="23" t="s">
        <v>454</v>
      </c>
      <c r="N278" s="23" t="s">
        <v>457</v>
      </c>
      <c r="O278" s="23" t="s">
        <v>454</v>
      </c>
      <c r="P278" s="23" t="s">
        <v>455</v>
      </c>
      <c r="Q278" s="23" t="s">
        <v>455</v>
      </c>
      <c r="R278" s="23" t="s">
        <v>452</v>
      </c>
      <c r="S278" s="23" t="s">
        <v>452</v>
      </c>
      <c r="T278" s="23" t="s">
        <v>458</v>
      </c>
      <c r="U278" s="167"/>
    </row>
    <row r="279" spans="2:22" ht="34.5" customHeight="1">
      <c r="B279" s="7"/>
      <c r="C279" s="423" t="s">
        <v>0</v>
      </c>
      <c r="D279" s="423" t="s">
        <v>31</v>
      </c>
      <c r="E279" s="405" t="s">
        <v>267</v>
      </c>
      <c r="F279" s="406"/>
      <c r="G279" s="407"/>
      <c r="H279" s="172" t="s">
        <v>91</v>
      </c>
      <c r="I279" s="303"/>
      <c r="J279" s="303"/>
      <c r="K279" s="303"/>
      <c r="L279" s="303"/>
      <c r="M279" s="303"/>
      <c r="N279" s="303"/>
      <c r="O279" s="303"/>
      <c r="P279" s="303"/>
      <c r="Q279" s="303"/>
      <c r="R279" s="303"/>
      <c r="S279" s="303"/>
      <c r="T279" s="303"/>
      <c r="U279" s="167"/>
    </row>
    <row r="280" spans="2:22" ht="34.5" customHeight="1">
      <c r="B280" s="7"/>
      <c r="C280" s="424"/>
      <c r="D280" s="424"/>
      <c r="E280" s="408"/>
      <c r="F280" s="409"/>
      <c r="G280" s="410"/>
      <c r="H280" s="173" t="s">
        <v>90</v>
      </c>
      <c r="I280" s="303"/>
      <c r="J280" s="303"/>
      <c r="K280" s="303"/>
      <c r="L280" s="303"/>
      <c r="M280" s="303"/>
      <c r="N280" s="303"/>
      <c r="O280" s="303"/>
      <c r="P280" s="303"/>
      <c r="Q280" s="303"/>
      <c r="R280" s="303"/>
      <c r="S280" s="303"/>
      <c r="T280" s="303"/>
      <c r="U280" s="167"/>
    </row>
    <row r="281" spans="2:22" ht="34.5" customHeight="1">
      <c r="B281" s="7"/>
      <c r="C281" s="424"/>
      <c r="D281" s="424"/>
      <c r="E281" s="405" t="s">
        <v>268</v>
      </c>
      <c r="F281" s="406"/>
      <c r="G281" s="407"/>
      <c r="H281" s="172" t="s">
        <v>91</v>
      </c>
      <c r="I281" s="303"/>
      <c r="J281" s="303"/>
      <c r="K281" s="303"/>
      <c r="L281" s="303"/>
      <c r="M281" s="303"/>
      <c r="N281" s="303"/>
      <c r="O281" s="303"/>
      <c r="P281" s="303"/>
      <c r="Q281" s="303"/>
      <c r="R281" s="303"/>
      <c r="S281" s="303"/>
      <c r="T281" s="303"/>
      <c r="U281" s="167"/>
    </row>
    <row r="282" spans="2:22" ht="34.5" customHeight="1">
      <c r="B282" s="7"/>
      <c r="C282" s="424"/>
      <c r="D282" s="424"/>
      <c r="E282" s="408"/>
      <c r="F282" s="409"/>
      <c r="G282" s="410"/>
      <c r="H282" s="173" t="s">
        <v>90</v>
      </c>
      <c r="I282" s="303"/>
      <c r="J282" s="303"/>
      <c r="K282" s="303"/>
      <c r="L282" s="303"/>
      <c r="M282" s="303"/>
      <c r="N282" s="303"/>
      <c r="O282" s="303"/>
      <c r="P282" s="303"/>
      <c r="Q282" s="303"/>
      <c r="R282" s="303"/>
      <c r="S282" s="303"/>
      <c r="T282" s="303"/>
      <c r="U282" s="167"/>
    </row>
    <row r="283" spans="2:22" ht="34.5" customHeight="1">
      <c r="B283" s="7"/>
      <c r="C283" s="424"/>
      <c r="D283" s="424"/>
      <c r="E283" s="405" t="s">
        <v>269</v>
      </c>
      <c r="F283" s="406"/>
      <c r="G283" s="407"/>
      <c r="H283" s="172" t="s">
        <v>91</v>
      </c>
      <c r="I283" s="303"/>
      <c r="J283" s="303"/>
      <c r="K283" s="303"/>
      <c r="L283" s="303"/>
      <c r="M283" s="303"/>
      <c r="N283" s="303"/>
      <c r="O283" s="303"/>
      <c r="P283" s="303"/>
      <c r="Q283" s="303"/>
      <c r="R283" s="303"/>
      <c r="S283" s="303"/>
      <c r="T283" s="303"/>
      <c r="U283" s="167"/>
    </row>
    <row r="284" spans="2:22" ht="34.5" customHeight="1">
      <c r="B284" s="7"/>
      <c r="C284" s="424"/>
      <c r="D284" s="424"/>
      <c r="E284" s="408"/>
      <c r="F284" s="409"/>
      <c r="G284" s="410"/>
      <c r="H284" s="173" t="s">
        <v>90</v>
      </c>
      <c r="I284" s="303"/>
      <c r="J284" s="303"/>
      <c r="K284" s="303"/>
      <c r="L284" s="303"/>
      <c r="M284" s="303"/>
      <c r="N284" s="303"/>
      <c r="O284" s="303"/>
      <c r="P284" s="303"/>
      <c r="Q284" s="303"/>
      <c r="R284" s="303"/>
      <c r="S284" s="303"/>
      <c r="T284" s="303"/>
      <c r="U284" s="167"/>
    </row>
    <row r="285" spans="2:22" ht="34.5" customHeight="1">
      <c r="B285" s="7"/>
      <c r="C285" s="424"/>
      <c r="D285" s="424"/>
      <c r="E285" s="405" t="s">
        <v>252</v>
      </c>
      <c r="F285" s="406"/>
      <c r="G285" s="407"/>
      <c r="H285" s="172" t="s">
        <v>91</v>
      </c>
      <c r="I285" s="303"/>
      <c r="J285" s="303"/>
      <c r="K285" s="303"/>
      <c r="L285" s="303"/>
      <c r="M285" s="303"/>
      <c r="N285" s="303"/>
      <c r="O285" s="303"/>
      <c r="P285" s="303"/>
      <c r="Q285" s="303"/>
      <c r="R285" s="303"/>
      <c r="S285" s="303"/>
      <c r="T285" s="303"/>
      <c r="U285" s="167"/>
    </row>
    <row r="286" spans="2:22" ht="34.5" customHeight="1">
      <c r="B286" s="7"/>
      <c r="C286" s="424"/>
      <c r="D286" s="424"/>
      <c r="E286" s="408"/>
      <c r="F286" s="409"/>
      <c r="G286" s="410"/>
      <c r="H286" s="173" t="s">
        <v>90</v>
      </c>
      <c r="I286" s="303"/>
      <c r="J286" s="303"/>
      <c r="K286" s="303"/>
      <c r="L286" s="303"/>
      <c r="M286" s="303"/>
      <c r="N286" s="303"/>
      <c r="O286" s="303"/>
      <c r="P286" s="303"/>
      <c r="Q286" s="303"/>
      <c r="R286" s="303"/>
      <c r="S286" s="303"/>
      <c r="T286" s="303"/>
      <c r="U286" s="167"/>
    </row>
    <row r="287" spans="2:22" ht="34.5" customHeight="1">
      <c r="B287" s="7"/>
      <c r="C287" s="424"/>
      <c r="D287" s="424"/>
      <c r="E287" s="405" t="s">
        <v>270</v>
      </c>
      <c r="F287" s="406"/>
      <c r="G287" s="407"/>
      <c r="H287" s="172" t="s">
        <v>91</v>
      </c>
      <c r="I287" s="213" t="str">
        <f>IF(COUNT(I279,I281,I283,I285)=0,"",SUM(I279,I281,I283,I285))</f>
        <v/>
      </c>
      <c r="J287" s="213" t="str">
        <f t="shared" ref="J287:T287" si="68">IF(COUNT(J279,J281,J283,J285)=0,"",SUM(J279,J281,J283,J285))</f>
        <v/>
      </c>
      <c r="K287" s="213" t="str">
        <f t="shared" si="68"/>
        <v/>
      </c>
      <c r="L287" s="213" t="str">
        <f t="shared" si="68"/>
        <v/>
      </c>
      <c r="M287" s="213" t="str">
        <f t="shared" si="68"/>
        <v/>
      </c>
      <c r="N287" s="213" t="str">
        <f t="shared" si="68"/>
        <v/>
      </c>
      <c r="O287" s="213" t="str">
        <f t="shared" si="68"/>
        <v/>
      </c>
      <c r="P287" s="213" t="str">
        <f t="shared" si="68"/>
        <v/>
      </c>
      <c r="Q287" s="213" t="str">
        <f t="shared" si="68"/>
        <v/>
      </c>
      <c r="R287" s="213" t="str">
        <f t="shared" si="68"/>
        <v/>
      </c>
      <c r="S287" s="213" t="str">
        <f t="shared" si="68"/>
        <v/>
      </c>
      <c r="T287" s="213" t="str">
        <f t="shared" si="68"/>
        <v/>
      </c>
      <c r="U287" s="167"/>
      <c r="V287" s="225" t="s">
        <v>414</v>
      </c>
    </row>
    <row r="288" spans="2:22" ht="34.5" customHeight="1">
      <c r="B288" s="7"/>
      <c r="C288" s="424"/>
      <c r="D288" s="425"/>
      <c r="E288" s="408"/>
      <c r="F288" s="409"/>
      <c r="G288" s="410"/>
      <c r="H288" s="173" t="s">
        <v>90</v>
      </c>
      <c r="I288" s="213" t="str">
        <f>IF(COUNT(I280,I282,I284,I286)=0,"",SUM(I280,I282,I284,I286))</f>
        <v/>
      </c>
      <c r="J288" s="213" t="str">
        <f t="shared" ref="J288:T288" si="69">IF(COUNT(J280,J282,J284,J286)=0,"",SUM(J280,J282,J284,J286))</f>
        <v/>
      </c>
      <c r="K288" s="213" t="str">
        <f t="shared" si="69"/>
        <v/>
      </c>
      <c r="L288" s="213" t="str">
        <f t="shared" si="69"/>
        <v/>
      </c>
      <c r="M288" s="213" t="str">
        <f t="shared" si="69"/>
        <v/>
      </c>
      <c r="N288" s="213" t="str">
        <f t="shared" si="69"/>
        <v/>
      </c>
      <c r="O288" s="213" t="str">
        <f t="shared" si="69"/>
        <v/>
      </c>
      <c r="P288" s="213" t="str">
        <f t="shared" si="69"/>
        <v/>
      </c>
      <c r="Q288" s="213" t="str">
        <f t="shared" si="69"/>
        <v/>
      </c>
      <c r="R288" s="213" t="str">
        <f t="shared" si="69"/>
        <v/>
      </c>
      <c r="S288" s="213" t="str">
        <f t="shared" si="69"/>
        <v/>
      </c>
      <c r="T288" s="213" t="str">
        <f t="shared" si="69"/>
        <v/>
      </c>
      <c r="U288" s="167"/>
      <c r="V288" s="225" t="s">
        <v>414</v>
      </c>
    </row>
    <row r="289" spans="2:22" ht="34.5" customHeight="1">
      <c r="B289" s="7"/>
      <c r="C289" s="424"/>
      <c r="D289" s="423" t="s">
        <v>1</v>
      </c>
      <c r="E289" s="25" t="s">
        <v>271</v>
      </c>
      <c r="F289" s="26"/>
      <c r="G289" s="26"/>
      <c r="H289" s="27"/>
      <c r="I289" s="213" t="str">
        <f>'様式第36(指定)_受電'!H321</f>
        <v/>
      </c>
      <c r="J289" s="213" t="str">
        <f>'様式第36(指定)_受電'!I321</f>
        <v/>
      </c>
      <c r="K289" s="213" t="str">
        <f>'様式第36(指定)_受電'!J321</f>
        <v/>
      </c>
      <c r="L289" s="213" t="str">
        <f>'様式第36(指定)_受電'!K321</f>
        <v/>
      </c>
      <c r="M289" s="213" t="str">
        <f>'様式第36(指定)_受電'!L321</f>
        <v/>
      </c>
      <c r="N289" s="213" t="str">
        <f>'様式第36(指定)_受電'!M321</f>
        <v/>
      </c>
      <c r="O289" s="213" t="str">
        <f>'様式第36(指定)_受電'!O321</f>
        <v/>
      </c>
      <c r="P289" s="213" t="str">
        <f>'様式第36(指定)_受電'!P321</f>
        <v/>
      </c>
      <c r="Q289" s="213" t="str">
        <f>'様式第36(指定)_受電'!Q321</f>
        <v/>
      </c>
      <c r="R289" s="213" t="str">
        <f>'様式第36(指定)_受電'!R321</f>
        <v/>
      </c>
      <c r="S289" s="213" t="str">
        <f>'様式第36(指定)_受電'!S321</f>
        <v/>
      </c>
      <c r="T289" s="213" t="str">
        <f>'様式第36(指定)_受電'!T321</f>
        <v/>
      </c>
      <c r="U289" s="167"/>
      <c r="V289" s="225" t="s">
        <v>414</v>
      </c>
    </row>
    <row r="290" spans="2:22" ht="34.5" customHeight="1">
      <c r="B290" s="7"/>
      <c r="C290" s="424"/>
      <c r="D290" s="424"/>
      <c r="E290" s="25" t="s">
        <v>232</v>
      </c>
      <c r="F290" s="26"/>
      <c r="G290" s="26"/>
      <c r="H290" s="27"/>
      <c r="I290" s="213" t="str">
        <f>'様式第36(指定)_受電'!H329</f>
        <v/>
      </c>
      <c r="J290" s="213" t="str">
        <f>'様式第36(指定)_受電'!I329</f>
        <v/>
      </c>
      <c r="K290" s="213" t="str">
        <f>'様式第36(指定)_受電'!J329</f>
        <v/>
      </c>
      <c r="L290" s="213" t="str">
        <f>'様式第36(指定)_受電'!K329</f>
        <v/>
      </c>
      <c r="M290" s="213" t="str">
        <f>'様式第36(指定)_受電'!L329</f>
        <v/>
      </c>
      <c r="N290" s="213" t="str">
        <f>'様式第36(指定)_受電'!M329</f>
        <v/>
      </c>
      <c r="O290" s="213" t="str">
        <f>'様式第36(指定)_受電'!O329</f>
        <v/>
      </c>
      <c r="P290" s="213" t="str">
        <f>'様式第36(指定)_受電'!P329</f>
        <v/>
      </c>
      <c r="Q290" s="213" t="str">
        <f>'様式第36(指定)_受電'!Q329</f>
        <v/>
      </c>
      <c r="R290" s="213" t="str">
        <f>'様式第36(指定)_受電'!R329</f>
        <v/>
      </c>
      <c r="S290" s="213" t="str">
        <f>'様式第36(指定)_受電'!S329</f>
        <v/>
      </c>
      <c r="T290" s="213" t="str">
        <f>'様式第36(指定)_受電'!T329</f>
        <v/>
      </c>
      <c r="U290" s="167"/>
      <c r="V290" s="225" t="s">
        <v>414</v>
      </c>
    </row>
    <row r="291" spans="2:22" ht="34.5" customHeight="1">
      <c r="B291" s="7"/>
      <c r="C291" s="424"/>
      <c r="D291" s="424"/>
      <c r="E291" s="25" t="s">
        <v>231</v>
      </c>
      <c r="F291" s="26"/>
      <c r="G291" s="26"/>
      <c r="H291" s="27"/>
      <c r="I291" s="213" t="str">
        <f>'様式第36(指定)_受電'!H337</f>
        <v/>
      </c>
      <c r="J291" s="213" t="str">
        <f>'様式第36(指定)_受電'!I337</f>
        <v/>
      </c>
      <c r="K291" s="213" t="str">
        <f>'様式第36(指定)_受電'!J337</f>
        <v/>
      </c>
      <c r="L291" s="213" t="str">
        <f>'様式第36(指定)_受電'!K337</f>
        <v/>
      </c>
      <c r="M291" s="213" t="str">
        <f>'様式第36(指定)_受電'!L337</f>
        <v/>
      </c>
      <c r="N291" s="213" t="str">
        <f>'様式第36(指定)_受電'!M337</f>
        <v/>
      </c>
      <c r="O291" s="213" t="str">
        <f>'様式第36(指定)_受電'!O337</f>
        <v/>
      </c>
      <c r="P291" s="213" t="str">
        <f>'様式第36(指定)_受電'!P337</f>
        <v/>
      </c>
      <c r="Q291" s="213" t="str">
        <f>'様式第36(指定)_受電'!Q337</f>
        <v/>
      </c>
      <c r="R291" s="213" t="str">
        <f>'様式第36(指定)_受電'!R337</f>
        <v/>
      </c>
      <c r="S291" s="213" t="str">
        <f>'様式第36(指定)_受電'!S337</f>
        <v/>
      </c>
      <c r="T291" s="213" t="str">
        <f>'様式第36(指定)_受電'!T337</f>
        <v/>
      </c>
      <c r="U291" s="167"/>
      <c r="V291" s="225" t="s">
        <v>414</v>
      </c>
    </row>
    <row r="292" spans="2:22" ht="34.5" customHeight="1">
      <c r="B292" s="7"/>
      <c r="C292" s="424"/>
      <c r="D292" s="424"/>
      <c r="E292" s="405" t="s">
        <v>32</v>
      </c>
      <c r="F292" s="406"/>
      <c r="G292" s="407"/>
      <c r="H292" s="159" t="s">
        <v>274</v>
      </c>
      <c r="I292" s="213"/>
      <c r="J292" s="213"/>
      <c r="K292" s="213"/>
      <c r="L292" s="213"/>
      <c r="M292" s="213"/>
      <c r="N292" s="213"/>
      <c r="O292" s="213"/>
      <c r="P292" s="213"/>
      <c r="Q292" s="213"/>
      <c r="R292" s="213"/>
      <c r="S292" s="213"/>
      <c r="T292" s="213"/>
      <c r="U292" s="167"/>
    </row>
    <row r="293" spans="2:22" ht="34.5" customHeight="1">
      <c r="B293" s="7"/>
      <c r="C293" s="424"/>
      <c r="D293" s="425"/>
      <c r="E293" s="408"/>
      <c r="F293" s="409"/>
      <c r="G293" s="410"/>
      <c r="H293" s="159" t="s">
        <v>233</v>
      </c>
      <c r="I293" s="213" t="str">
        <f>'様式第36(指定)_受電'!H345</f>
        <v/>
      </c>
      <c r="J293" s="213" t="str">
        <f>'様式第36(指定)_受電'!I345</f>
        <v/>
      </c>
      <c r="K293" s="213" t="str">
        <f>'様式第36(指定)_受電'!J345</f>
        <v/>
      </c>
      <c r="L293" s="213" t="str">
        <f>'様式第36(指定)_受電'!K345</f>
        <v/>
      </c>
      <c r="M293" s="213" t="str">
        <f>'様式第36(指定)_受電'!L345</f>
        <v/>
      </c>
      <c r="N293" s="213" t="str">
        <f>'様式第36(指定)_受電'!M345</f>
        <v/>
      </c>
      <c r="O293" s="213" t="str">
        <f>'様式第36(指定)_受電'!O345</f>
        <v/>
      </c>
      <c r="P293" s="213" t="str">
        <f>'様式第36(指定)_受電'!P345</f>
        <v/>
      </c>
      <c r="Q293" s="213" t="str">
        <f>'様式第36(指定)_受電'!Q345</f>
        <v/>
      </c>
      <c r="R293" s="213" t="str">
        <f>'様式第36(指定)_受電'!R345</f>
        <v/>
      </c>
      <c r="S293" s="213" t="str">
        <f>'様式第36(指定)_受電'!S345</f>
        <v/>
      </c>
      <c r="T293" s="213" t="str">
        <f>'様式第36(指定)_受電'!T345</f>
        <v/>
      </c>
      <c r="U293" s="167"/>
      <c r="V293" s="225" t="s">
        <v>414</v>
      </c>
    </row>
    <row r="294" spans="2:22" ht="34.5" customHeight="1">
      <c r="B294" s="7"/>
      <c r="C294" s="424"/>
      <c r="D294" s="25" t="s">
        <v>235</v>
      </c>
      <c r="E294" s="26"/>
      <c r="F294" s="26"/>
      <c r="G294" s="26"/>
      <c r="H294" s="27"/>
      <c r="I294" s="213"/>
      <c r="J294" s="213"/>
      <c r="K294" s="213"/>
      <c r="L294" s="213"/>
      <c r="M294" s="213"/>
      <c r="N294" s="213"/>
      <c r="O294" s="213"/>
      <c r="P294" s="213"/>
      <c r="Q294" s="213"/>
      <c r="R294" s="213"/>
      <c r="S294" s="213"/>
      <c r="T294" s="213"/>
      <c r="U294" s="167"/>
    </row>
    <row r="295" spans="2:22" ht="34.5" customHeight="1">
      <c r="B295" s="7"/>
      <c r="C295" s="424"/>
      <c r="D295" s="25" t="s">
        <v>270</v>
      </c>
      <c r="E295" s="26"/>
      <c r="F295" s="26"/>
      <c r="G295" s="30"/>
      <c r="H295" s="173" t="s">
        <v>90</v>
      </c>
      <c r="I295" s="262" t="str">
        <f>IF(COUNT(I288:I294)=0,"",SUM(I288:I294))</f>
        <v/>
      </c>
      <c r="J295" s="262" t="str">
        <f t="shared" ref="J295" si="70">IF(COUNT(J288:J294)=0,"",SUM(J288:J294))</f>
        <v/>
      </c>
      <c r="K295" s="262" t="str">
        <f t="shared" ref="K295" si="71">IF(COUNT(K288:K294)=0,"",SUM(K288:K294))</f>
        <v/>
      </c>
      <c r="L295" s="262" t="str">
        <f t="shared" ref="L295" si="72">IF(COUNT(L288:L294)=0,"",SUM(L288:L294))</f>
        <v/>
      </c>
      <c r="M295" s="262" t="str">
        <f t="shared" ref="M295" si="73">IF(COUNT(M288:M294)=0,"",SUM(M288:M294))</f>
        <v/>
      </c>
      <c r="N295" s="262" t="str">
        <f t="shared" ref="N295" si="74">IF(COUNT(N288:N294)=0,"",SUM(N288:N294))</f>
        <v/>
      </c>
      <c r="O295" s="262" t="str">
        <f t="shared" ref="O295" si="75">IF(COUNT(O288:O294)=0,"",SUM(O288:O294))</f>
        <v/>
      </c>
      <c r="P295" s="262" t="str">
        <f t="shared" ref="P295" si="76">IF(COUNT(P288:P294)=0,"",SUM(P288:P294))</f>
        <v/>
      </c>
      <c r="Q295" s="262" t="str">
        <f t="shared" ref="Q295" si="77">IF(COUNT(Q288:Q294)=0,"",SUM(Q288:Q294))</f>
        <v/>
      </c>
      <c r="R295" s="262" t="str">
        <f t="shared" ref="R295" si="78">IF(COUNT(R288:R294)=0,"",SUM(R288:R294))</f>
        <v/>
      </c>
      <c r="S295" s="262" t="str">
        <f t="shared" ref="S295" si="79">IF(COUNT(S288:S294)=0,"",SUM(S288:S294))</f>
        <v/>
      </c>
      <c r="T295" s="262" t="str">
        <f t="shared" ref="T295" si="80">IF(COUNT(T288:T294)=0,"",SUM(T288:T294))</f>
        <v/>
      </c>
      <c r="U295" s="167"/>
      <c r="V295" s="225" t="s">
        <v>414</v>
      </c>
    </row>
    <row r="296" spans="2:22" ht="34.5" customHeight="1">
      <c r="B296" s="7"/>
      <c r="C296" s="424"/>
      <c r="D296" s="25" t="s">
        <v>236</v>
      </c>
      <c r="E296" s="26"/>
      <c r="F296" s="26"/>
      <c r="G296" s="26"/>
      <c r="H296" s="27"/>
      <c r="I296" s="213"/>
      <c r="J296" s="213"/>
      <c r="K296" s="213"/>
      <c r="L296" s="213"/>
      <c r="M296" s="213"/>
      <c r="N296" s="213"/>
      <c r="O296" s="213"/>
      <c r="P296" s="213"/>
      <c r="Q296" s="213"/>
      <c r="R296" s="213"/>
      <c r="S296" s="213"/>
      <c r="T296" s="213"/>
      <c r="U296" s="167"/>
    </row>
    <row r="297" spans="2:22" ht="34.5" customHeight="1">
      <c r="B297" s="7"/>
      <c r="C297" s="424"/>
      <c r="D297" s="25" t="s">
        <v>272</v>
      </c>
      <c r="E297" s="26"/>
      <c r="F297" s="26"/>
      <c r="G297" s="26"/>
      <c r="H297" s="27"/>
      <c r="I297" s="262" t="str">
        <f>IF(COUNT(I295)=0,"",IF(COUNT(I299)=0,I295,I295-I299))</f>
        <v/>
      </c>
      <c r="J297" s="262" t="str">
        <f t="shared" ref="J297:T297" si="81">IF(COUNT(J295)=0,"",IF(COUNT(J299)=0,J295,J295-J299))</f>
        <v/>
      </c>
      <c r="K297" s="262" t="str">
        <f t="shared" si="81"/>
        <v/>
      </c>
      <c r="L297" s="262" t="str">
        <f t="shared" si="81"/>
        <v/>
      </c>
      <c r="M297" s="262" t="str">
        <f t="shared" si="81"/>
        <v/>
      </c>
      <c r="N297" s="262" t="str">
        <f t="shared" si="81"/>
        <v/>
      </c>
      <c r="O297" s="262" t="str">
        <f t="shared" si="81"/>
        <v/>
      </c>
      <c r="P297" s="262" t="str">
        <f t="shared" si="81"/>
        <v/>
      </c>
      <c r="Q297" s="262" t="str">
        <f t="shared" si="81"/>
        <v/>
      </c>
      <c r="R297" s="262" t="str">
        <f t="shared" si="81"/>
        <v/>
      </c>
      <c r="S297" s="262" t="str">
        <f t="shared" si="81"/>
        <v/>
      </c>
      <c r="T297" s="262" t="str">
        <f t="shared" si="81"/>
        <v/>
      </c>
      <c r="U297" s="167"/>
      <c r="V297" s="225" t="s">
        <v>414</v>
      </c>
    </row>
    <row r="298" spans="2:22" ht="34.5" customHeight="1">
      <c r="B298" s="7"/>
      <c r="C298" s="424"/>
      <c r="D298" s="160" t="s">
        <v>238</v>
      </c>
      <c r="E298" s="28"/>
      <c r="F298" s="28"/>
      <c r="G298" s="28"/>
      <c r="H298" s="29"/>
      <c r="I298" s="303"/>
      <c r="J298" s="303"/>
      <c r="K298" s="303"/>
      <c r="L298" s="303"/>
      <c r="M298" s="303"/>
      <c r="N298" s="303"/>
      <c r="O298" s="303"/>
      <c r="P298" s="303"/>
      <c r="Q298" s="303"/>
      <c r="R298" s="303"/>
      <c r="S298" s="303"/>
      <c r="T298" s="303"/>
      <c r="U298" s="167"/>
    </row>
    <row r="299" spans="2:22" ht="34.5" customHeight="1">
      <c r="B299" s="7"/>
      <c r="C299" s="25" t="s">
        <v>273</v>
      </c>
      <c r="D299" s="26"/>
      <c r="E299" s="26"/>
      <c r="F299" s="26"/>
      <c r="G299" s="26"/>
      <c r="H299" s="172" t="s">
        <v>90</v>
      </c>
      <c r="I299" s="263" t="str">
        <f>'様式第36(指定)_送電'!H347</f>
        <v/>
      </c>
      <c r="J299" s="263" t="str">
        <f>'様式第36(指定)_送電'!I347</f>
        <v/>
      </c>
      <c r="K299" s="263" t="str">
        <f>'様式第36(指定)_送電'!J347</f>
        <v/>
      </c>
      <c r="L299" s="263" t="str">
        <f>'様式第36(指定)_送電'!K347</f>
        <v/>
      </c>
      <c r="M299" s="263" t="str">
        <f>'様式第36(指定)_送電'!L347</f>
        <v/>
      </c>
      <c r="N299" s="263" t="str">
        <f>'様式第36(指定)_送電'!M347</f>
        <v/>
      </c>
      <c r="O299" s="263" t="str">
        <f>'様式第36(指定)_送電'!O347</f>
        <v/>
      </c>
      <c r="P299" s="263" t="str">
        <f>'様式第36(指定)_送電'!P347</f>
        <v/>
      </c>
      <c r="Q299" s="263" t="str">
        <f>'様式第36(指定)_送電'!Q347</f>
        <v/>
      </c>
      <c r="R299" s="263" t="str">
        <f>'様式第36(指定)_送電'!R347</f>
        <v/>
      </c>
      <c r="S299" s="263" t="str">
        <f>'様式第36(指定)_送電'!S347</f>
        <v/>
      </c>
      <c r="T299" s="263" t="str">
        <f>'様式第36(指定)_送電'!T347</f>
        <v/>
      </c>
      <c r="U299" s="167"/>
      <c r="V299" s="225" t="s">
        <v>414</v>
      </c>
    </row>
    <row r="300" spans="2:22" ht="34.5" customHeight="1">
      <c r="B300" s="7"/>
      <c r="C300" s="417" t="s">
        <v>277</v>
      </c>
      <c r="D300" s="418"/>
      <c r="E300" s="418"/>
      <c r="F300" s="419"/>
      <c r="G300" s="25" t="s">
        <v>275</v>
      </c>
      <c r="H300" s="27"/>
      <c r="I300" s="213"/>
      <c r="J300" s="213"/>
      <c r="K300" s="213"/>
      <c r="L300" s="213"/>
      <c r="M300" s="213"/>
      <c r="N300" s="213"/>
      <c r="O300" s="213"/>
      <c r="P300" s="213"/>
      <c r="Q300" s="213"/>
      <c r="R300" s="213"/>
      <c r="S300" s="213"/>
      <c r="T300" s="213"/>
      <c r="U300" s="167"/>
    </row>
    <row r="301" spans="2:22" ht="34.5" customHeight="1">
      <c r="B301" s="7"/>
      <c r="C301" s="420"/>
      <c r="D301" s="421"/>
      <c r="E301" s="421"/>
      <c r="F301" s="422"/>
      <c r="G301" s="162" t="s">
        <v>276</v>
      </c>
      <c r="H301" s="27"/>
      <c r="I301" s="213"/>
      <c r="J301" s="213"/>
      <c r="K301" s="213"/>
      <c r="L301" s="213"/>
      <c r="M301" s="213"/>
      <c r="N301" s="213"/>
      <c r="O301" s="213"/>
      <c r="P301" s="213"/>
      <c r="Q301" s="213"/>
      <c r="R301" s="213"/>
      <c r="S301" s="213"/>
      <c r="T301" s="213"/>
      <c r="U301" s="167"/>
    </row>
    <row r="302" spans="2:22" ht="34.5" customHeight="1">
      <c r="B302" s="7"/>
      <c r="C302" s="25" t="s">
        <v>279</v>
      </c>
      <c r="D302" s="26"/>
      <c r="E302" s="26"/>
      <c r="F302" s="26"/>
      <c r="G302" s="26"/>
      <c r="H302" s="26"/>
      <c r="I302" s="223"/>
      <c r="J302" s="223"/>
      <c r="K302" s="223"/>
      <c r="L302" s="223"/>
      <c r="M302" s="223"/>
      <c r="N302" s="223"/>
      <c r="O302" s="223"/>
      <c r="P302" s="223"/>
      <c r="Q302" s="223"/>
      <c r="R302" s="223"/>
      <c r="S302" s="223"/>
      <c r="T302" s="223"/>
      <c r="U302" s="167"/>
      <c r="V302" s="225"/>
    </row>
    <row r="303" spans="2:22" ht="34.5" customHeight="1">
      <c r="B303" s="7"/>
      <c r="C303" s="160" t="s">
        <v>241</v>
      </c>
      <c r="D303" s="28"/>
      <c r="E303" s="28"/>
      <c r="F303" s="28"/>
      <c r="G303" s="28"/>
      <c r="H303" s="29"/>
      <c r="I303" s="264"/>
      <c r="J303" s="264"/>
      <c r="K303" s="264"/>
      <c r="L303" s="264"/>
      <c r="M303" s="264"/>
      <c r="N303" s="264"/>
      <c r="O303" s="264"/>
      <c r="P303" s="264"/>
      <c r="Q303" s="264"/>
      <c r="R303" s="264"/>
      <c r="S303" s="264"/>
      <c r="T303" s="264"/>
      <c r="U303" s="167"/>
      <c r="V303" s="225"/>
    </row>
    <row r="304" spans="2:22" ht="34.5" customHeight="1">
      <c r="B304" s="7"/>
      <c r="C304" s="161" t="s">
        <v>34</v>
      </c>
      <c r="D304" s="30"/>
      <c r="E304" s="30"/>
      <c r="F304" s="30"/>
      <c r="G304" s="30"/>
      <c r="H304" s="31"/>
      <c r="I304" s="224"/>
      <c r="J304" s="224"/>
      <c r="K304" s="224"/>
      <c r="L304" s="224"/>
      <c r="M304" s="224"/>
      <c r="N304" s="224"/>
      <c r="O304" s="224"/>
      <c r="P304" s="224"/>
      <c r="Q304" s="224"/>
      <c r="R304" s="224"/>
      <c r="S304" s="224"/>
      <c r="T304" s="224"/>
      <c r="U304" s="167"/>
      <c r="V304" s="225"/>
    </row>
    <row r="305" spans="2:21" ht="34.5" customHeight="1">
      <c r="B305" s="7"/>
      <c r="C305" s="25" t="s">
        <v>242</v>
      </c>
      <c r="D305" s="26"/>
      <c r="E305" s="26"/>
      <c r="F305" s="26"/>
      <c r="G305" s="26"/>
      <c r="H305" s="27"/>
      <c r="I305" s="213"/>
      <c r="J305" s="213"/>
      <c r="K305" s="213"/>
      <c r="L305" s="213"/>
      <c r="M305" s="213"/>
      <c r="N305" s="213"/>
      <c r="O305" s="213"/>
      <c r="P305" s="213"/>
      <c r="Q305" s="213"/>
      <c r="R305" s="213"/>
      <c r="S305" s="213"/>
      <c r="T305" s="213"/>
      <c r="U305" s="167"/>
    </row>
    <row r="306" spans="2:21" ht="34.5" customHeight="1">
      <c r="B306" s="7"/>
      <c r="C306" s="25" t="s">
        <v>280</v>
      </c>
      <c r="D306" s="26"/>
      <c r="E306" s="26"/>
      <c r="F306" s="26"/>
      <c r="G306" s="26"/>
      <c r="H306" s="27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67"/>
    </row>
    <row r="307" spans="2:21" ht="18" customHeight="1">
      <c r="B307" s="7"/>
      <c r="C307" s="14" t="s">
        <v>281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167"/>
    </row>
    <row r="308" spans="2:21" ht="18" customHeight="1">
      <c r="B308" s="7"/>
      <c r="C308" s="14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167"/>
    </row>
    <row r="309" spans="2:21" ht="18" customHeight="1">
      <c r="B309" s="7"/>
      <c r="C309" s="14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167"/>
    </row>
    <row r="310" spans="2:21" ht="18" customHeight="1">
      <c r="B310" s="7"/>
      <c r="C310" s="14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167"/>
    </row>
    <row r="311" spans="2:21" ht="18" customHeight="1">
      <c r="B311" s="7"/>
      <c r="C311" s="14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167"/>
    </row>
    <row r="312" spans="2:21" ht="18" customHeight="1">
      <c r="B312" s="7"/>
      <c r="C312" s="14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167"/>
    </row>
    <row r="313" spans="2:21" ht="18" customHeight="1">
      <c r="B313" s="7"/>
      <c r="C313" s="14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167"/>
    </row>
    <row r="314" spans="2:21" ht="18" customHeight="1">
      <c r="B314" s="7"/>
      <c r="C314" s="14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167"/>
    </row>
    <row r="315" spans="2:21" ht="18" customHeight="1">
      <c r="B315" s="7"/>
      <c r="C315" s="14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167"/>
    </row>
    <row r="316" spans="2:21" ht="18" customHeight="1">
      <c r="B316" s="7"/>
      <c r="C316" s="14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167"/>
    </row>
    <row r="317" spans="2:21" ht="18" customHeight="1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167"/>
    </row>
    <row r="318" spans="2:21" ht="27.75" customHeight="1">
      <c r="B318" s="7"/>
      <c r="C318" s="7" t="s">
        <v>25</v>
      </c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167"/>
    </row>
    <row r="319" spans="2:21" ht="27.75" customHeight="1">
      <c r="B319" s="7"/>
      <c r="C319" s="7" t="s">
        <v>78</v>
      </c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167"/>
    </row>
    <row r="320" spans="2:21" ht="27.75" customHeight="1">
      <c r="B320" s="7"/>
      <c r="C320" s="8" t="s">
        <v>93</v>
      </c>
      <c r="D320" s="9"/>
      <c r="E320" s="9"/>
      <c r="F320" s="9"/>
      <c r="G320" s="9"/>
      <c r="H320" s="9"/>
      <c r="I320" s="9"/>
      <c r="J320" s="9"/>
      <c r="K320" s="9"/>
      <c r="L320" s="9"/>
      <c r="M320" s="7"/>
      <c r="N320" s="7"/>
      <c r="O320" s="7"/>
      <c r="P320" s="7"/>
      <c r="Q320" s="7"/>
      <c r="R320" s="7"/>
      <c r="S320" s="7"/>
      <c r="T320" s="7"/>
      <c r="U320" s="167"/>
    </row>
    <row r="321" spans="2:22" ht="27.75" customHeight="1">
      <c r="B321" s="7"/>
      <c r="C321" s="10" t="s">
        <v>28</v>
      </c>
      <c r="D321" s="7"/>
      <c r="E321" s="7"/>
      <c r="F321" s="11" t="s">
        <v>74</v>
      </c>
      <c r="G321" s="11"/>
      <c r="H321" s="8" t="s">
        <v>383</v>
      </c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12" t="s">
        <v>29</v>
      </c>
      <c r="U321" s="167"/>
    </row>
    <row r="322" spans="2:22" ht="27.75" customHeight="1">
      <c r="B322" s="7"/>
      <c r="C322" s="411" t="s">
        <v>473</v>
      </c>
      <c r="D322" s="412"/>
      <c r="E322" s="412"/>
      <c r="F322" s="412"/>
      <c r="G322" s="412"/>
      <c r="H322" s="413"/>
      <c r="I322" s="19" t="str">
        <f>$I$7</f>
        <v>４月</v>
      </c>
      <c r="J322" s="19" t="str">
        <f>$J$7</f>
        <v>５月</v>
      </c>
      <c r="K322" s="19" t="str">
        <f>$K$7</f>
        <v>６月</v>
      </c>
      <c r="L322" s="19" t="str">
        <f>$L$7</f>
        <v>７月</v>
      </c>
      <c r="M322" s="19" t="str">
        <f>$M$7</f>
        <v>８月</v>
      </c>
      <c r="N322" s="19" t="str">
        <f>$N$7</f>
        <v>９月</v>
      </c>
      <c r="O322" s="19" t="str">
        <f>$O$7</f>
        <v>１０月</v>
      </c>
      <c r="P322" s="19" t="str">
        <f>$P$7</f>
        <v>１１月</v>
      </c>
      <c r="Q322" s="19" t="str">
        <f>$Q$7</f>
        <v>１２月</v>
      </c>
      <c r="R322" s="19" t="str">
        <f>$R$7</f>
        <v>１月</v>
      </c>
      <c r="S322" s="19" t="str">
        <f>$S$7</f>
        <v>２月</v>
      </c>
      <c r="T322" s="19" t="str">
        <f>$T$7</f>
        <v>３月</v>
      </c>
      <c r="U322" s="167"/>
    </row>
    <row r="323" spans="2:22" ht="27.75" customHeight="1">
      <c r="B323" s="7"/>
      <c r="C323" s="414"/>
      <c r="D323" s="415"/>
      <c r="E323" s="415"/>
      <c r="F323" s="415"/>
      <c r="G323" s="415"/>
      <c r="H323" s="416"/>
      <c r="I323" s="23" t="s">
        <v>460</v>
      </c>
      <c r="J323" s="23" t="s">
        <v>454</v>
      </c>
      <c r="K323" s="23" t="s">
        <v>456</v>
      </c>
      <c r="L323" s="23" t="s">
        <v>456</v>
      </c>
      <c r="M323" s="23" t="s">
        <v>454</v>
      </c>
      <c r="N323" s="23" t="s">
        <v>457</v>
      </c>
      <c r="O323" s="23" t="s">
        <v>454</v>
      </c>
      <c r="P323" s="23" t="s">
        <v>455</v>
      </c>
      <c r="Q323" s="23" t="s">
        <v>455</v>
      </c>
      <c r="R323" s="23" t="s">
        <v>452</v>
      </c>
      <c r="S323" s="23" t="s">
        <v>452</v>
      </c>
      <c r="T323" s="23" t="s">
        <v>461</v>
      </c>
      <c r="U323" s="167"/>
    </row>
    <row r="324" spans="2:22" ht="34.5" customHeight="1">
      <c r="B324" s="7"/>
      <c r="C324" s="423" t="s">
        <v>0</v>
      </c>
      <c r="D324" s="423" t="s">
        <v>31</v>
      </c>
      <c r="E324" s="405" t="s">
        <v>267</v>
      </c>
      <c r="F324" s="406"/>
      <c r="G324" s="407"/>
      <c r="H324" s="172" t="s">
        <v>91</v>
      </c>
      <c r="I324" s="303"/>
      <c r="J324" s="303"/>
      <c r="K324" s="303"/>
      <c r="L324" s="303"/>
      <c r="M324" s="303"/>
      <c r="N324" s="303"/>
      <c r="O324" s="303"/>
      <c r="P324" s="303"/>
      <c r="Q324" s="303"/>
      <c r="R324" s="303"/>
      <c r="S324" s="303"/>
      <c r="T324" s="303"/>
      <c r="U324" s="167"/>
    </row>
    <row r="325" spans="2:22" ht="34.5" customHeight="1">
      <c r="B325" s="7"/>
      <c r="C325" s="424"/>
      <c r="D325" s="424"/>
      <c r="E325" s="408"/>
      <c r="F325" s="409"/>
      <c r="G325" s="410"/>
      <c r="H325" s="173" t="s">
        <v>90</v>
      </c>
      <c r="I325" s="303"/>
      <c r="J325" s="303"/>
      <c r="K325" s="303"/>
      <c r="L325" s="303"/>
      <c r="M325" s="303"/>
      <c r="N325" s="303"/>
      <c r="O325" s="303"/>
      <c r="P325" s="303"/>
      <c r="Q325" s="303"/>
      <c r="R325" s="303"/>
      <c r="S325" s="303"/>
      <c r="T325" s="303"/>
      <c r="U325" s="167"/>
    </row>
    <row r="326" spans="2:22" ht="34.5" customHeight="1">
      <c r="B326" s="7"/>
      <c r="C326" s="424"/>
      <c r="D326" s="424"/>
      <c r="E326" s="405" t="s">
        <v>268</v>
      </c>
      <c r="F326" s="406"/>
      <c r="G326" s="407"/>
      <c r="H326" s="172" t="s">
        <v>91</v>
      </c>
      <c r="I326" s="303"/>
      <c r="J326" s="303"/>
      <c r="K326" s="303"/>
      <c r="L326" s="303"/>
      <c r="M326" s="303"/>
      <c r="N326" s="303"/>
      <c r="O326" s="303"/>
      <c r="P326" s="303"/>
      <c r="Q326" s="303"/>
      <c r="R326" s="303"/>
      <c r="S326" s="303"/>
      <c r="T326" s="303"/>
      <c r="U326" s="167"/>
    </row>
    <row r="327" spans="2:22" ht="34.5" customHeight="1">
      <c r="B327" s="7"/>
      <c r="C327" s="424"/>
      <c r="D327" s="424"/>
      <c r="E327" s="408"/>
      <c r="F327" s="409"/>
      <c r="G327" s="410"/>
      <c r="H327" s="173" t="s">
        <v>90</v>
      </c>
      <c r="I327" s="303"/>
      <c r="J327" s="303"/>
      <c r="K327" s="303"/>
      <c r="L327" s="303"/>
      <c r="M327" s="303"/>
      <c r="N327" s="303"/>
      <c r="O327" s="303"/>
      <c r="P327" s="303"/>
      <c r="Q327" s="303"/>
      <c r="R327" s="303"/>
      <c r="S327" s="303"/>
      <c r="T327" s="303"/>
      <c r="U327" s="167"/>
    </row>
    <row r="328" spans="2:22" ht="34.5" customHeight="1">
      <c r="B328" s="7"/>
      <c r="C328" s="424"/>
      <c r="D328" s="424"/>
      <c r="E328" s="405" t="s">
        <v>269</v>
      </c>
      <c r="F328" s="406"/>
      <c r="G328" s="407"/>
      <c r="H328" s="172" t="s">
        <v>91</v>
      </c>
      <c r="I328" s="303"/>
      <c r="J328" s="303"/>
      <c r="K328" s="303"/>
      <c r="L328" s="303"/>
      <c r="M328" s="303"/>
      <c r="N328" s="303"/>
      <c r="O328" s="303"/>
      <c r="P328" s="303"/>
      <c r="Q328" s="303"/>
      <c r="R328" s="303"/>
      <c r="S328" s="303"/>
      <c r="T328" s="303"/>
      <c r="U328" s="167"/>
    </row>
    <row r="329" spans="2:22" ht="34.5" customHeight="1">
      <c r="B329" s="7"/>
      <c r="C329" s="424"/>
      <c r="D329" s="424"/>
      <c r="E329" s="408"/>
      <c r="F329" s="409"/>
      <c r="G329" s="410"/>
      <c r="H329" s="173" t="s">
        <v>90</v>
      </c>
      <c r="I329" s="303"/>
      <c r="J329" s="303"/>
      <c r="K329" s="303"/>
      <c r="L329" s="303"/>
      <c r="M329" s="303"/>
      <c r="N329" s="303"/>
      <c r="O329" s="303"/>
      <c r="P329" s="303"/>
      <c r="Q329" s="303"/>
      <c r="R329" s="303"/>
      <c r="S329" s="303"/>
      <c r="T329" s="303"/>
      <c r="U329" s="167"/>
    </row>
    <row r="330" spans="2:22" ht="34.5" customHeight="1">
      <c r="B330" s="7"/>
      <c r="C330" s="424"/>
      <c r="D330" s="424"/>
      <c r="E330" s="405" t="s">
        <v>252</v>
      </c>
      <c r="F330" s="406"/>
      <c r="G330" s="407"/>
      <c r="H330" s="172" t="s">
        <v>91</v>
      </c>
      <c r="I330" s="303"/>
      <c r="J330" s="303"/>
      <c r="K330" s="303"/>
      <c r="L330" s="303"/>
      <c r="M330" s="303"/>
      <c r="N330" s="303"/>
      <c r="O330" s="303"/>
      <c r="P330" s="303"/>
      <c r="Q330" s="303"/>
      <c r="R330" s="303"/>
      <c r="S330" s="303"/>
      <c r="T330" s="303"/>
      <c r="U330" s="167"/>
    </row>
    <row r="331" spans="2:22" ht="34.5" customHeight="1">
      <c r="B331" s="7"/>
      <c r="C331" s="424"/>
      <c r="D331" s="424"/>
      <c r="E331" s="408"/>
      <c r="F331" s="409"/>
      <c r="G331" s="410"/>
      <c r="H331" s="173" t="s">
        <v>90</v>
      </c>
      <c r="I331" s="303"/>
      <c r="J331" s="303"/>
      <c r="K331" s="303"/>
      <c r="L331" s="303"/>
      <c r="M331" s="303"/>
      <c r="N331" s="303"/>
      <c r="O331" s="303"/>
      <c r="P331" s="303"/>
      <c r="Q331" s="303"/>
      <c r="R331" s="303"/>
      <c r="S331" s="303"/>
      <c r="T331" s="303"/>
      <c r="U331" s="167"/>
    </row>
    <row r="332" spans="2:22" ht="34.5" customHeight="1">
      <c r="B332" s="7"/>
      <c r="C332" s="424"/>
      <c r="D332" s="424"/>
      <c r="E332" s="405" t="s">
        <v>270</v>
      </c>
      <c r="F332" s="406"/>
      <c r="G332" s="407"/>
      <c r="H332" s="172" t="s">
        <v>91</v>
      </c>
      <c r="I332" s="213" t="str">
        <f>IF(COUNT(I324,I326,I328,I330)=0,"",SUM(I324,I326,I328,I330))</f>
        <v/>
      </c>
      <c r="J332" s="213" t="str">
        <f t="shared" ref="J332:T332" si="82">IF(COUNT(J324,J326,J328,J330)=0,"",SUM(J324,J326,J328,J330))</f>
        <v/>
      </c>
      <c r="K332" s="213" t="str">
        <f t="shared" si="82"/>
        <v/>
      </c>
      <c r="L332" s="213" t="str">
        <f t="shared" si="82"/>
        <v/>
      </c>
      <c r="M332" s="213" t="str">
        <f t="shared" si="82"/>
        <v/>
      </c>
      <c r="N332" s="213" t="str">
        <f t="shared" si="82"/>
        <v/>
      </c>
      <c r="O332" s="213" t="str">
        <f t="shared" si="82"/>
        <v/>
      </c>
      <c r="P332" s="213" t="str">
        <f t="shared" si="82"/>
        <v/>
      </c>
      <c r="Q332" s="213" t="str">
        <f t="shared" si="82"/>
        <v/>
      </c>
      <c r="R332" s="213" t="str">
        <f t="shared" si="82"/>
        <v/>
      </c>
      <c r="S332" s="213" t="str">
        <f t="shared" si="82"/>
        <v/>
      </c>
      <c r="T332" s="213" t="str">
        <f t="shared" si="82"/>
        <v/>
      </c>
      <c r="U332" s="167"/>
      <c r="V332" s="225" t="s">
        <v>414</v>
      </c>
    </row>
    <row r="333" spans="2:22" ht="34.5" customHeight="1">
      <c r="B333" s="7"/>
      <c r="C333" s="424"/>
      <c r="D333" s="425"/>
      <c r="E333" s="408"/>
      <c r="F333" s="409"/>
      <c r="G333" s="410"/>
      <c r="H333" s="173" t="s">
        <v>90</v>
      </c>
      <c r="I333" s="213" t="str">
        <f>IF(COUNT(I325,I327,I329,I331)=0,"",SUM(I325,I327,I329,I331))</f>
        <v/>
      </c>
      <c r="J333" s="213" t="str">
        <f t="shared" ref="J333:T333" si="83">IF(COUNT(J325,J327,J329,J331)=0,"",SUM(J325,J327,J329,J331))</f>
        <v/>
      </c>
      <c r="K333" s="213" t="str">
        <f t="shared" si="83"/>
        <v/>
      </c>
      <c r="L333" s="213" t="str">
        <f t="shared" si="83"/>
        <v/>
      </c>
      <c r="M333" s="213" t="str">
        <f t="shared" si="83"/>
        <v/>
      </c>
      <c r="N333" s="213" t="str">
        <f t="shared" si="83"/>
        <v/>
      </c>
      <c r="O333" s="213" t="str">
        <f t="shared" si="83"/>
        <v/>
      </c>
      <c r="P333" s="213" t="str">
        <f t="shared" si="83"/>
        <v/>
      </c>
      <c r="Q333" s="213" t="str">
        <f t="shared" si="83"/>
        <v/>
      </c>
      <c r="R333" s="213" t="str">
        <f t="shared" si="83"/>
        <v/>
      </c>
      <c r="S333" s="213" t="str">
        <f t="shared" si="83"/>
        <v/>
      </c>
      <c r="T333" s="213" t="str">
        <f t="shared" si="83"/>
        <v/>
      </c>
      <c r="U333" s="167"/>
      <c r="V333" s="225" t="s">
        <v>414</v>
      </c>
    </row>
    <row r="334" spans="2:22" ht="34.5" customHeight="1">
      <c r="B334" s="7"/>
      <c r="C334" s="424"/>
      <c r="D334" s="423" t="s">
        <v>1</v>
      </c>
      <c r="E334" s="25" t="s">
        <v>271</v>
      </c>
      <c r="F334" s="26"/>
      <c r="G334" s="26"/>
      <c r="H334" s="27"/>
      <c r="I334" s="213" t="str">
        <f>'様式第36(指定)_受電'!H372</f>
        <v/>
      </c>
      <c r="J334" s="213" t="str">
        <f>'様式第36(指定)_受電'!I372</f>
        <v/>
      </c>
      <c r="K334" s="213" t="str">
        <f>'様式第36(指定)_受電'!J372</f>
        <v/>
      </c>
      <c r="L334" s="213" t="str">
        <f>'様式第36(指定)_受電'!K372</f>
        <v/>
      </c>
      <c r="M334" s="213" t="str">
        <f>'様式第36(指定)_受電'!L372</f>
        <v/>
      </c>
      <c r="N334" s="213" t="str">
        <f>'様式第36(指定)_受電'!M372</f>
        <v/>
      </c>
      <c r="O334" s="213" t="str">
        <f>'様式第36(指定)_受電'!O372</f>
        <v/>
      </c>
      <c r="P334" s="213" t="str">
        <f>'様式第36(指定)_受電'!P372</f>
        <v/>
      </c>
      <c r="Q334" s="213" t="str">
        <f>'様式第36(指定)_受電'!Q372</f>
        <v/>
      </c>
      <c r="R334" s="213" t="str">
        <f>'様式第36(指定)_受電'!R372</f>
        <v/>
      </c>
      <c r="S334" s="213" t="str">
        <f>'様式第36(指定)_受電'!S372</f>
        <v/>
      </c>
      <c r="T334" s="213" t="str">
        <f>'様式第36(指定)_受電'!T372</f>
        <v/>
      </c>
      <c r="U334" s="167"/>
      <c r="V334" s="225" t="s">
        <v>414</v>
      </c>
    </row>
    <row r="335" spans="2:22" ht="34.5" customHeight="1">
      <c r="B335" s="7"/>
      <c r="C335" s="424"/>
      <c r="D335" s="424"/>
      <c r="E335" s="25" t="s">
        <v>232</v>
      </c>
      <c r="F335" s="26"/>
      <c r="G335" s="26"/>
      <c r="H335" s="27"/>
      <c r="I335" s="213" t="str">
        <f>'様式第36(指定)_受電'!H380</f>
        <v/>
      </c>
      <c r="J335" s="213" t="str">
        <f>'様式第36(指定)_受電'!I380</f>
        <v/>
      </c>
      <c r="K335" s="213" t="str">
        <f>'様式第36(指定)_受電'!J380</f>
        <v/>
      </c>
      <c r="L335" s="213" t="str">
        <f>'様式第36(指定)_受電'!K380</f>
        <v/>
      </c>
      <c r="M335" s="213" t="str">
        <f>'様式第36(指定)_受電'!L380</f>
        <v/>
      </c>
      <c r="N335" s="213" t="str">
        <f>'様式第36(指定)_受電'!M380</f>
        <v/>
      </c>
      <c r="O335" s="213" t="str">
        <f>'様式第36(指定)_受電'!O380</f>
        <v/>
      </c>
      <c r="P335" s="213" t="str">
        <f>'様式第36(指定)_受電'!P380</f>
        <v/>
      </c>
      <c r="Q335" s="213" t="str">
        <f>'様式第36(指定)_受電'!Q380</f>
        <v/>
      </c>
      <c r="R335" s="213" t="str">
        <f>'様式第36(指定)_受電'!R380</f>
        <v/>
      </c>
      <c r="S335" s="213" t="str">
        <f>'様式第36(指定)_受電'!S380</f>
        <v/>
      </c>
      <c r="T335" s="213" t="str">
        <f>'様式第36(指定)_受電'!T380</f>
        <v/>
      </c>
      <c r="U335" s="167"/>
      <c r="V335" s="225" t="s">
        <v>414</v>
      </c>
    </row>
    <row r="336" spans="2:22" ht="34.5" customHeight="1">
      <c r="B336" s="7"/>
      <c r="C336" s="424"/>
      <c r="D336" s="424"/>
      <c r="E336" s="25" t="s">
        <v>231</v>
      </c>
      <c r="F336" s="26"/>
      <c r="G336" s="26"/>
      <c r="H336" s="27"/>
      <c r="I336" s="213" t="str">
        <f>'様式第36(指定)_受電'!H388</f>
        <v/>
      </c>
      <c r="J336" s="213" t="str">
        <f>'様式第36(指定)_受電'!I388</f>
        <v/>
      </c>
      <c r="K336" s="213" t="str">
        <f>'様式第36(指定)_受電'!J388</f>
        <v/>
      </c>
      <c r="L336" s="213" t="str">
        <f>'様式第36(指定)_受電'!K388</f>
        <v/>
      </c>
      <c r="M336" s="213" t="str">
        <f>'様式第36(指定)_受電'!L388</f>
        <v/>
      </c>
      <c r="N336" s="213" t="str">
        <f>'様式第36(指定)_受電'!M388</f>
        <v/>
      </c>
      <c r="O336" s="213" t="str">
        <f>'様式第36(指定)_受電'!O388</f>
        <v/>
      </c>
      <c r="P336" s="213" t="str">
        <f>'様式第36(指定)_受電'!P388</f>
        <v/>
      </c>
      <c r="Q336" s="213" t="str">
        <f>'様式第36(指定)_受電'!Q388</f>
        <v/>
      </c>
      <c r="R336" s="213" t="str">
        <f>'様式第36(指定)_受電'!R388</f>
        <v/>
      </c>
      <c r="S336" s="213" t="str">
        <f>'様式第36(指定)_受電'!S388</f>
        <v/>
      </c>
      <c r="T336" s="213" t="str">
        <f>'様式第36(指定)_受電'!T388</f>
        <v/>
      </c>
      <c r="U336" s="167"/>
      <c r="V336" s="225" t="s">
        <v>414</v>
      </c>
    </row>
    <row r="337" spans="2:22" ht="34.5" customHeight="1">
      <c r="B337" s="7"/>
      <c r="C337" s="424"/>
      <c r="D337" s="424"/>
      <c r="E337" s="405" t="s">
        <v>32</v>
      </c>
      <c r="F337" s="406"/>
      <c r="G337" s="407"/>
      <c r="H337" s="159" t="s">
        <v>274</v>
      </c>
      <c r="I337" s="213"/>
      <c r="J337" s="213"/>
      <c r="K337" s="213"/>
      <c r="L337" s="213"/>
      <c r="M337" s="213"/>
      <c r="N337" s="213"/>
      <c r="O337" s="213"/>
      <c r="P337" s="213"/>
      <c r="Q337" s="213"/>
      <c r="R337" s="213"/>
      <c r="S337" s="213"/>
      <c r="T337" s="213"/>
      <c r="U337" s="167"/>
    </row>
    <row r="338" spans="2:22" ht="34.5" customHeight="1">
      <c r="B338" s="7"/>
      <c r="C338" s="424"/>
      <c r="D338" s="425"/>
      <c r="E338" s="408"/>
      <c r="F338" s="409"/>
      <c r="G338" s="410"/>
      <c r="H338" s="159" t="s">
        <v>233</v>
      </c>
      <c r="I338" s="213" t="str">
        <f>'様式第36(指定)_受電'!H396</f>
        <v/>
      </c>
      <c r="J338" s="213" t="str">
        <f>'様式第36(指定)_受電'!I396</f>
        <v/>
      </c>
      <c r="K338" s="213" t="str">
        <f>'様式第36(指定)_受電'!J396</f>
        <v/>
      </c>
      <c r="L338" s="213" t="str">
        <f>'様式第36(指定)_受電'!K396</f>
        <v/>
      </c>
      <c r="M338" s="213" t="str">
        <f>'様式第36(指定)_受電'!L396</f>
        <v/>
      </c>
      <c r="N338" s="213" t="str">
        <f>'様式第36(指定)_受電'!M396</f>
        <v/>
      </c>
      <c r="O338" s="213" t="str">
        <f>'様式第36(指定)_受電'!O396</f>
        <v/>
      </c>
      <c r="P338" s="213" t="str">
        <f>'様式第36(指定)_受電'!P396</f>
        <v/>
      </c>
      <c r="Q338" s="213" t="str">
        <f>'様式第36(指定)_受電'!Q396</f>
        <v/>
      </c>
      <c r="R338" s="213" t="str">
        <f>'様式第36(指定)_受電'!R396</f>
        <v/>
      </c>
      <c r="S338" s="213" t="str">
        <f>'様式第36(指定)_受電'!S396</f>
        <v/>
      </c>
      <c r="T338" s="213" t="str">
        <f>'様式第36(指定)_受電'!T396</f>
        <v/>
      </c>
      <c r="U338" s="167"/>
      <c r="V338" s="225" t="s">
        <v>414</v>
      </c>
    </row>
    <row r="339" spans="2:22" ht="34.5" customHeight="1">
      <c r="B339" s="7"/>
      <c r="C339" s="424"/>
      <c r="D339" s="25" t="s">
        <v>235</v>
      </c>
      <c r="E339" s="26"/>
      <c r="F339" s="26"/>
      <c r="G339" s="26"/>
      <c r="H339" s="27"/>
      <c r="I339" s="213"/>
      <c r="J339" s="213"/>
      <c r="K339" s="213"/>
      <c r="L339" s="213"/>
      <c r="M339" s="213"/>
      <c r="N339" s="213"/>
      <c r="O339" s="213"/>
      <c r="P339" s="213"/>
      <c r="Q339" s="213"/>
      <c r="R339" s="213"/>
      <c r="S339" s="213"/>
      <c r="T339" s="213"/>
      <c r="U339" s="167"/>
    </row>
    <row r="340" spans="2:22" ht="34.5" customHeight="1">
      <c r="B340" s="7"/>
      <c r="C340" s="424"/>
      <c r="D340" s="25" t="s">
        <v>270</v>
      </c>
      <c r="E340" s="26"/>
      <c r="F340" s="26"/>
      <c r="G340" s="30"/>
      <c r="H340" s="173" t="s">
        <v>90</v>
      </c>
      <c r="I340" s="262" t="str">
        <f>IF(COUNT(I333:I339)=0,"",SUM(I333:I339))</f>
        <v/>
      </c>
      <c r="J340" s="262" t="str">
        <f t="shared" ref="J340" si="84">IF(COUNT(J333:J339)=0,"",SUM(J333:J339))</f>
        <v/>
      </c>
      <c r="K340" s="262" t="str">
        <f t="shared" ref="K340" si="85">IF(COUNT(K333:K339)=0,"",SUM(K333:K339))</f>
        <v/>
      </c>
      <c r="L340" s="262" t="str">
        <f t="shared" ref="L340" si="86">IF(COUNT(L333:L339)=0,"",SUM(L333:L339))</f>
        <v/>
      </c>
      <c r="M340" s="262" t="str">
        <f t="shared" ref="M340" si="87">IF(COUNT(M333:M339)=0,"",SUM(M333:M339))</f>
        <v/>
      </c>
      <c r="N340" s="262" t="str">
        <f t="shared" ref="N340" si="88">IF(COUNT(N333:N339)=0,"",SUM(N333:N339))</f>
        <v/>
      </c>
      <c r="O340" s="262" t="str">
        <f t="shared" ref="O340" si="89">IF(COUNT(O333:O339)=0,"",SUM(O333:O339))</f>
        <v/>
      </c>
      <c r="P340" s="262" t="str">
        <f t="shared" ref="P340" si="90">IF(COUNT(P333:P339)=0,"",SUM(P333:P339))</f>
        <v/>
      </c>
      <c r="Q340" s="262" t="str">
        <f t="shared" ref="Q340" si="91">IF(COUNT(Q333:Q339)=0,"",SUM(Q333:Q339))</f>
        <v/>
      </c>
      <c r="R340" s="262" t="str">
        <f t="shared" ref="R340" si="92">IF(COUNT(R333:R339)=0,"",SUM(R333:R339))</f>
        <v/>
      </c>
      <c r="S340" s="262" t="str">
        <f t="shared" ref="S340" si="93">IF(COUNT(S333:S339)=0,"",SUM(S333:S339))</f>
        <v/>
      </c>
      <c r="T340" s="262" t="str">
        <f t="shared" ref="T340" si="94">IF(COUNT(T333:T339)=0,"",SUM(T333:T339))</f>
        <v/>
      </c>
      <c r="U340" s="167"/>
      <c r="V340" s="225" t="s">
        <v>414</v>
      </c>
    </row>
    <row r="341" spans="2:22" ht="34.5" customHeight="1">
      <c r="B341" s="7"/>
      <c r="C341" s="424"/>
      <c r="D341" s="25" t="s">
        <v>236</v>
      </c>
      <c r="E341" s="26"/>
      <c r="F341" s="26"/>
      <c r="G341" s="26"/>
      <c r="H341" s="27"/>
      <c r="I341" s="213"/>
      <c r="J341" s="213"/>
      <c r="K341" s="213"/>
      <c r="L341" s="213"/>
      <c r="M341" s="213"/>
      <c r="N341" s="213"/>
      <c r="O341" s="213"/>
      <c r="P341" s="213"/>
      <c r="Q341" s="213"/>
      <c r="R341" s="213"/>
      <c r="S341" s="213"/>
      <c r="T341" s="213"/>
      <c r="U341" s="167"/>
    </row>
    <row r="342" spans="2:22" ht="34.5" customHeight="1">
      <c r="B342" s="7"/>
      <c r="C342" s="424"/>
      <c r="D342" s="25" t="s">
        <v>272</v>
      </c>
      <c r="E342" s="26"/>
      <c r="F342" s="26"/>
      <c r="G342" s="26"/>
      <c r="H342" s="27"/>
      <c r="I342" s="262" t="str">
        <f>IF(COUNT(I340)=0,"",IF(COUNT(I344)=0,I340,I340-I344))</f>
        <v/>
      </c>
      <c r="J342" s="262" t="str">
        <f t="shared" ref="J342:T342" si="95">IF(COUNT(J340)=0,"",IF(COUNT(J344)=0,J340,J340-J344))</f>
        <v/>
      </c>
      <c r="K342" s="262" t="str">
        <f t="shared" si="95"/>
        <v/>
      </c>
      <c r="L342" s="262" t="str">
        <f t="shared" si="95"/>
        <v/>
      </c>
      <c r="M342" s="262" t="str">
        <f t="shared" si="95"/>
        <v/>
      </c>
      <c r="N342" s="262" t="str">
        <f t="shared" si="95"/>
        <v/>
      </c>
      <c r="O342" s="262" t="str">
        <f t="shared" si="95"/>
        <v/>
      </c>
      <c r="P342" s="262" t="str">
        <f t="shared" si="95"/>
        <v/>
      </c>
      <c r="Q342" s="262" t="str">
        <f t="shared" si="95"/>
        <v/>
      </c>
      <c r="R342" s="262" t="str">
        <f t="shared" si="95"/>
        <v/>
      </c>
      <c r="S342" s="262" t="str">
        <f t="shared" si="95"/>
        <v/>
      </c>
      <c r="T342" s="262" t="str">
        <f t="shared" si="95"/>
        <v/>
      </c>
      <c r="U342" s="167"/>
      <c r="V342" s="225" t="s">
        <v>414</v>
      </c>
    </row>
    <row r="343" spans="2:22" ht="34.5" customHeight="1">
      <c r="B343" s="7"/>
      <c r="C343" s="424"/>
      <c r="D343" s="160" t="s">
        <v>238</v>
      </c>
      <c r="E343" s="28"/>
      <c r="F343" s="28"/>
      <c r="G343" s="28"/>
      <c r="H343" s="29"/>
      <c r="I343" s="303"/>
      <c r="J343" s="303"/>
      <c r="K343" s="303"/>
      <c r="L343" s="303"/>
      <c r="M343" s="303"/>
      <c r="N343" s="303"/>
      <c r="O343" s="303"/>
      <c r="P343" s="303"/>
      <c r="Q343" s="303"/>
      <c r="R343" s="303"/>
      <c r="S343" s="303"/>
      <c r="T343" s="303"/>
      <c r="U343" s="167"/>
    </row>
    <row r="344" spans="2:22" ht="34.5" customHeight="1">
      <c r="B344" s="7"/>
      <c r="C344" s="25" t="s">
        <v>273</v>
      </c>
      <c r="D344" s="26"/>
      <c r="E344" s="26"/>
      <c r="F344" s="26"/>
      <c r="G344" s="26"/>
      <c r="H344" s="172" t="s">
        <v>90</v>
      </c>
      <c r="I344" s="263" t="str">
        <f>'様式第36(指定)_送電'!H398</f>
        <v/>
      </c>
      <c r="J344" s="263" t="str">
        <f>'様式第36(指定)_送電'!I398</f>
        <v/>
      </c>
      <c r="K344" s="263" t="str">
        <f>'様式第36(指定)_送電'!J398</f>
        <v/>
      </c>
      <c r="L344" s="263" t="str">
        <f>'様式第36(指定)_送電'!K398</f>
        <v/>
      </c>
      <c r="M344" s="263" t="str">
        <f>'様式第36(指定)_送電'!L398</f>
        <v/>
      </c>
      <c r="N344" s="263" t="str">
        <f>'様式第36(指定)_送電'!M398</f>
        <v/>
      </c>
      <c r="O344" s="263" t="str">
        <f>'様式第36(指定)_送電'!O398</f>
        <v/>
      </c>
      <c r="P344" s="263" t="str">
        <f>'様式第36(指定)_送電'!P398</f>
        <v/>
      </c>
      <c r="Q344" s="263" t="str">
        <f>'様式第36(指定)_送電'!Q398</f>
        <v/>
      </c>
      <c r="R344" s="263" t="str">
        <f>'様式第36(指定)_送電'!R398</f>
        <v/>
      </c>
      <c r="S344" s="263" t="str">
        <f>'様式第36(指定)_送電'!S398</f>
        <v/>
      </c>
      <c r="T344" s="263" t="str">
        <f>'様式第36(指定)_送電'!T398</f>
        <v/>
      </c>
      <c r="U344" s="167"/>
      <c r="V344" s="225" t="s">
        <v>414</v>
      </c>
    </row>
    <row r="345" spans="2:22" ht="34.5" customHeight="1">
      <c r="B345" s="7"/>
      <c r="C345" s="417" t="s">
        <v>277</v>
      </c>
      <c r="D345" s="418"/>
      <c r="E345" s="418"/>
      <c r="F345" s="419"/>
      <c r="G345" s="25" t="s">
        <v>275</v>
      </c>
      <c r="H345" s="27"/>
      <c r="I345" s="213"/>
      <c r="J345" s="213"/>
      <c r="K345" s="213"/>
      <c r="L345" s="213"/>
      <c r="M345" s="213"/>
      <c r="N345" s="213"/>
      <c r="O345" s="213"/>
      <c r="P345" s="213"/>
      <c r="Q345" s="213"/>
      <c r="R345" s="213"/>
      <c r="S345" s="213"/>
      <c r="T345" s="213"/>
      <c r="U345" s="167"/>
    </row>
    <row r="346" spans="2:22" ht="34.5" customHeight="1">
      <c r="B346" s="7"/>
      <c r="C346" s="420"/>
      <c r="D346" s="421"/>
      <c r="E346" s="421"/>
      <c r="F346" s="422"/>
      <c r="G346" s="162" t="s">
        <v>276</v>
      </c>
      <c r="H346" s="27"/>
      <c r="I346" s="213"/>
      <c r="J346" s="213"/>
      <c r="K346" s="213"/>
      <c r="L346" s="213"/>
      <c r="M346" s="213"/>
      <c r="N346" s="213"/>
      <c r="O346" s="213"/>
      <c r="P346" s="213"/>
      <c r="Q346" s="213"/>
      <c r="R346" s="213"/>
      <c r="S346" s="213"/>
      <c r="T346" s="213"/>
      <c r="U346" s="167"/>
    </row>
    <row r="347" spans="2:22" ht="34.5" customHeight="1">
      <c r="B347" s="7"/>
      <c r="C347" s="25" t="s">
        <v>279</v>
      </c>
      <c r="D347" s="26"/>
      <c r="E347" s="26"/>
      <c r="F347" s="26"/>
      <c r="G347" s="26"/>
      <c r="H347" s="26"/>
      <c r="I347" s="223"/>
      <c r="J347" s="223"/>
      <c r="K347" s="223"/>
      <c r="L347" s="223"/>
      <c r="M347" s="223"/>
      <c r="N347" s="223"/>
      <c r="O347" s="223"/>
      <c r="P347" s="223"/>
      <c r="Q347" s="223"/>
      <c r="R347" s="223"/>
      <c r="S347" s="223"/>
      <c r="T347" s="223"/>
      <c r="U347" s="167"/>
      <c r="V347" s="225"/>
    </row>
    <row r="348" spans="2:22" ht="34.5" customHeight="1">
      <c r="B348" s="7"/>
      <c r="C348" s="160" t="s">
        <v>241</v>
      </c>
      <c r="D348" s="28"/>
      <c r="E348" s="28"/>
      <c r="F348" s="28"/>
      <c r="G348" s="28"/>
      <c r="H348" s="29"/>
      <c r="I348" s="264"/>
      <c r="J348" s="264"/>
      <c r="K348" s="264"/>
      <c r="L348" s="264"/>
      <c r="M348" s="264"/>
      <c r="N348" s="264"/>
      <c r="O348" s="264"/>
      <c r="P348" s="264"/>
      <c r="Q348" s="264"/>
      <c r="R348" s="264"/>
      <c r="S348" s="264"/>
      <c r="T348" s="264"/>
      <c r="U348" s="167"/>
      <c r="V348" s="225"/>
    </row>
    <row r="349" spans="2:22" ht="34.5" customHeight="1">
      <c r="B349" s="7"/>
      <c r="C349" s="161" t="s">
        <v>34</v>
      </c>
      <c r="D349" s="30"/>
      <c r="E349" s="30"/>
      <c r="F349" s="30"/>
      <c r="G349" s="30"/>
      <c r="H349" s="31"/>
      <c r="I349" s="224"/>
      <c r="J349" s="224"/>
      <c r="K349" s="224"/>
      <c r="L349" s="224"/>
      <c r="M349" s="224"/>
      <c r="N349" s="224"/>
      <c r="O349" s="224"/>
      <c r="P349" s="224"/>
      <c r="Q349" s="224"/>
      <c r="R349" s="224"/>
      <c r="S349" s="224"/>
      <c r="T349" s="224"/>
      <c r="U349" s="167"/>
      <c r="V349" s="225"/>
    </row>
    <row r="350" spans="2:22" ht="34.5" customHeight="1">
      <c r="B350" s="7"/>
      <c r="C350" s="25" t="s">
        <v>242</v>
      </c>
      <c r="D350" s="26"/>
      <c r="E350" s="26"/>
      <c r="F350" s="26"/>
      <c r="G350" s="26"/>
      <c r="H350" s="27"/>
      <c r="I350" s="213"/>
      <c r="J350" s="213"/>
      <c r="K350" s="213"/>
      <c r="L350" s="213"/>
      <c r="M350" s="213"/>
      <c r="N350" s="213"/>
      <c r="O350" s="213"/>
      <c r="P350" s="213"/>
      <c r="Q350" s="213"/>
      <c r="R350" s="213"/>
      <c r="S350" s="213"/>
      <c r="T350" s="213"/>
      <c r="U350" s="167"/>
    </row>
    <row r="351" spans="2:22" ht="34.5" customHeight="1">
      <c r="B351" s="7"/>
      <c r="C351" s="25" t="s">
        <v>280</v>
      </c>
      <c r="D351" s="26"/>
      <c r="E351" s="26"/>
      <c r="F351" s="26"/>
      <c r="G351" s="26"/>
      <c r="H351" s="27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67"/>
    </row>
    <row r="352" spans="2:22" ht="18" customHeight="1">
      <c r="B352" s="7"/>
      <c r="C352" s="14" t="s">
        <v>281</v>
      </c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167"/>
    </row>
    <row r="353" spans="2:21" ht="18" customHeight="1">
      <c r="B353" s="7"/>
      <c r="C353" s="14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167"/>
    </row>
    <row r="354" spans="2:21" ht="18" customHeight="1">
      <c r="B354" s="7"/>
      <c r="C354" s="14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167"/>
    </row>
    <row r="355" spans="2:21" ht="18" customHeight="1">
      <c r="B355" s="7"/>
      <c r="C355" s="14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167"/>
    </row>
    <row r="356" spans="2:21" ht="18" customHeight="1">
      <c r="B356" s="7"/>
      <c r="C356" s="14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167"/>
    </row>
    <row r="357" spans="2:21" ht="18" customHeight="1">
      <c r="B357" s="7"/>
      <c r="C357" s="14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167"/>
    </row>
    <row r="358" spans="2:21" ht="18" customHeight="1">
      <c r="B358" s="7"/>
      <c r="C358" s="14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167"/>
    </row>
    <row r="359" spans="2:21" ht="18" customHeight="1">
      <c r="B359" s="7"/>
      <c r="C359" s="14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167"/>
    </row>
    <row r="360" spans="2:21" ht="18" customHeight="1">
      <c r="B360" s="7"/>
      <c r="C360" s="14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167"/>
    </row>
    <row r="361" spans="2:21" ht="18" customHeight="1">
      <c r="B361" s="7"/>
      <c r="C361" s="14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167"/>
    </row>
    <row r="362" spans="2:21" ht="18" customHeight="1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167"/>
    </row>
    <row r="363" spans="2:21" ht="27.75" customHeight="1">
      <c r="B363" s="7"/>
      <c r="C363" s="7" t="s">
        <v>25</v>
      </c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167"/>
    </row>
    <row r="364" spans="2:21" ht="27.75" customHeight="1">
      <c r="B364" s="7"/>
      <c r="C364" s="7" t="s">
        <v>78</v>
      </c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167"/>
    </row>
    <row r="365" spans="2:21" ht="27.75" customHeight="1">
      <c r="B365" s="7"/>
      <c r="C365" s="8" t="s">
        <v>93</v>
      </c>
      <c r="D365" s="9"/>
      <c r="E365" s="9"/>
      <c r="F365" s="9"/>
      <c r="G365" s="9"/>
      <c r="H365" s="9"/>
      <c r="I365" s="9"/>
      <c r="J365" s="9"/>
      <c r="K365" s="9"/>
      <c r="L365" s="9"/>
      <c r="M365" s="7"/>
      <c r="N365" s="7"/>
      <c r="O365" s="7"/>
      <c r="P365" s="7"/>
      <c r="Q365" s="7"/>
      <c r="R365" s="7"/>
      <c r="S365" s="7"/>
      <c r="T365" s="7"/>
      <c r="U365" s="167"/>
    </row>
    <row r="366" spans="2:21" ht="27.75" customHeight="1">
      <c r="B366" s="7"/>
      <c r="C366" s="10" t="s">
        <v>28</v>
      </c>
      <c r="D366" s="7"/>
      <c r="E366" s="7"/>
      <c r="F366" s="11" t="s">
        <v>75</v>
      </c>
      <c r="G366" s="11"/>
      <c r="H366" s="8" t="s">
        <v>383</v>
      </c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12" t="s">
        <v>29</v>
      </c>
      <c r="U366" s="167"/>
    </row>
    <row r="367" spans="2:21" ht="27.75" customHeight="1">
      <c r="B367" s="7"/>
      <c r="C367" s="411" t="s">
        <v>473</v>
      </c>
      <c r="D367" s="412"/>
      <c r="E367" s="412"/>
      <c r="F367" s="412"/>
      <c r="G367" s="412"/>
      <c r="H367" s="413"/>
      <c r="I367" s="19" t="str">
        <f>$I$7</f>
        <v>４月</v>
      </c>
      <c r="J367" s="19" t="str">
        <f>$J$7</f>
        <v>５月</v>
      </c>
      <c r="K367" s="19" t="str">
        <f>$K$7</f>
        <v>６月</v>
      </c>
      <c r="L367" s="19" t="str">
        <f>$L$7</f>
        <v>７月</v>
      </c>
      <c r="M367" s="19" t="str">
        <f>$M$7</f>
        <v>８月</v>
      </c>
      <c r="N367" s="19" t="str">
        <f>$N$7</f>
        <v>９月</v>
      </c>
      <c r="O367" s="19" t="str">
        <f>$O$7</f>
        <v>１０月</v>
      </c>
      <c r="P367" s="19" t="str">
        <f>$P$7</f>
        <v>１１月</v>
      </c>
      <c r="Q367" s="19" t="str">
        <f>$Q$7</f>
        <v>１２月</v>
      </c>
      <c r="R367" s="19" t="str">
        <f>$R$7</f>
        <v>１月</v>
      </c>
      <c r="S367" s="19" t="str">
        <f>$S$7</f>
        <v>２月</v>
      </c>
      <c r="T367" s="19" t="str">
        <f>$T$7</f>
        <v>３月</v>
      </c>
      <c r="U367" s="167"/>
    </row>
    <row r="368" spans="2:21" ht="27.75" customHeight="1">
      <c r="B368" s="7"/>
      <c r="C368" s="414"/>
      <c r="D368" s="415"/>
      <c r="E368" s="415"/>
      <c r="F368" s="415"/>
      <c r="G368" s="415"/>
      <c r="H368" s="416"/>
      <c r="I368" s="23" t="s">
        <v>464</v>
      </c>
      <c r="J368" s="23" t="s">
        <v>454</v>
      </c>
      <c r="K368" s="23" t="s">
        <v>456</v>
      </c>
      <c r="L368" s="23" t="s">
        <v>456</v>
      </c>
      <c r="M368" s="23" t="s">
        <v>454</v>
      </c>
      <c r="N368" s="23" t="s">
        <v>457</v>
      </c>
      <c r="O368" s="23" t="s">
        <v>454</v>
      </c>
      <c r="P368" s="23" t="s">
        <v>455</v>
      </c>
      <c r="Q368" s="23" t="s">
        <v>455</v>
      </c>
      <c r="R368" s="23" t="s">
        <v>452</v>
      </c>
      <c r="S368" s="23" t="s">
        <v>452</v>
      </c>
      <c r="T368" s="23" t="s">
        <v>458</v>
      </c>
      <c r="U368" s="167"/>
    </row>
    <row r="369" spans="2:22" ht="34.5" customHeight="1">
      <c r="B369" s="7"/>
      <c r="C369" s="423" t="s">
        <v>0</v>
      </c>
      <c r="D369" s="423" t="s">
        <v>31</v>
      </c>
      <c r="E369" s="405" t="s">
        <v>267</v>
      </c>
      <c r="F369" s="406"/>
      <c r="G369" s="407"/>
      <c r="H369" s="172" t="s">
        <v>91</v>
      </c>
      <c r="I369" s="303"/>
      <c r="J369" s="303"/>
      <c r="K369" s="303"/>
      <c r="L369" s="303"/>
      <c r="M369" s="303"/>
      <c r="N369" s="303"/>
      <c r="O369" s="303"/>
      <c r="P369" s="303"/>
      <c r="Q369" s="303"/>
      <c r="R369" s="303"/>
      <c r="S369" s="303"/>
      <c r="T369" s="303"/>
      <c r="U369" s="167"/>
    </row>
    <row r="370" spans="2:22" ht="34.5" customHeight="1">
      <c r="B370" s="7"/>
      <c r="C370" s="424"/>
      <c r="D370" s="424"/>
      <c r="E370" s="408"/>
      <c r="F370" s="409"/>
      <c r="G370" s="410"/>
      <c r="H370" s="173" t="s">
        <v>90</v>
      </c>
      <c r="I370" s="303"/>
      <c r="J370" s="303"/>
      <c r="K370" s="303"/>
      <c r="L370" s="303"/>
      <c r="M370" s="303"/>
      <c r="N370" s="303"/>
      <c r="O370" s="303"/>
      <c r="P370" s="303"/>
      <c r="Q370" s="303"/>
      <c r="R370" s="303"/>
      <c r="S370" s="303"/>
      <c r="T370" s="303"/>
      <c r="U370" s="167"/>
    </row>
    <row r="371" spans="2:22" ht="34.5" customHeight="1">
      <c r="B371" s="7"/>
      <c r="C371" s="424"/>
      <c r="D371" s="424"/>
      <c r="E371" s="405" t="s">
        <v>268</v>
      </c>
      <c r="F371" s="406"/>
      <c r="G371" s="407"/>
      <c r="H371" s="172" t="s">
        <v>91</v>
      </c>
      <c r="I371" s="303"/>
      <c r="J371" s="303"/>
      <c r="K371" s="303"/>
      <c r="L371" s="303"/>
      <c r="M371" s="303"/>
      <c r="N371" s="303"/>
      <c r="O371" s="303"/>
      <c r="P371" s="303"/>
      <c r="Q371" s="303"/>
      <c r="R371" s="303"/>
      <c r="S371" s="303"/>
      <c r="T371" s="303"/>
      <c r="U371" s="167"/>
    </row>
    <row r="372" spans="2:22" ht="34.5" customHeight="1">
      <c r="B372" s="7"/>
      <c r="C372" s="424"/>
      <c r="D372" s="424"/>
      <c r="E372" s="408"/>
      <c r="F372" s="409"/>
      <c r="G372" s="410"/>
      <c r="H372" s="173" t="s">
        <v>90</v>
      </c>
      <c r="I372" s="303"/>
      <c r="J372" s="303"/>
      <c r="K372" s="303"/>
      <c r="L372" s="303"/>
      <c r="M372" s="303"/>
      <c r="N372" s="303"/>
      <c r="O372" s="303"/>
      <c r="P372" s="303"/>
      <c r="Q372" s="303"/>
      <c r="R372" s="303"/>
      <c r="S372" s="303"/>
      <c r="T372" s="303"/>
      <c r="U372" s="167"/>
    </row>
    <row r="373" spans="2:22" ht="34.5" customHeight="1">
      <c r="B373" s="7"/>
      <c r="C373" s="424"/>
      <c r="D373" s="424"/>
      <c r="E373" s="405" t="s">
        <v>269</v>
      </c>
      <c r="F373" s="406"/>
      <c r="G373" s="407"/>
      <c r="H373" s="172" t="s">
        <v>91</v>
      </c>
      <c r="I373" s="303"/>
      <c r="J373" s="303"/>
      <c r="K373" s="303"/>
      <c r="L373" s="303"/>
      <c r="M373" s="303"/>
      <c r="N373" s="303"/>
      <c r="O373" s="303"/>
      <c r="P373" s="303"/>
      <c r="Q373" s="303"/>
      <c r="R373" s="303"/>
      <c r="S373" s="303"/>
      <c r="T373" s="303"/>
      <c r="U373" s="167"/>
    </row>
    <row r="374" spans="2:22" ht="34.5" customHeight="1">
      <c r="B374" s="7"/>
      <c r="C374" s="424"/>
      <c r="D374" s="424"/>
      <c r="E374" s="408"/>
      <c r="F374" s="409"/>
      <c r="G374" s="410"/>
      <c r="H374" s="173" t="s">
        <v>90</v>
      </c>
      <c r="I374" s="303"/>
      <c r="J374" s="303"/>
      <c r="K374" s="303"/>
      <c r="L374" s="303"/>
      <c r="M374" s="303"/>
      <c r="N374" s="303"/>
      <c r="O374" s="303"/>
      <c r="P374" s="303"/>
      <c r="Q374" s="303"/>
      <c r="R374" s="303"/>
      <c r="S374" s="303"/>
      <c r="T374" s="303"/>
      <c r="U374" s="167"/>
    </row>
    <row r="375" spans="2:22" ht="34.5" customHeight="1">
      <c r="B375" s="7"/>
      <c r="C375" s="424"/>
      <c r="D375" s="424"/>
      <c r="E375" s="405" t="s">
        <v>252</v>
      </c>
      <c r="F375" s="406"/>
      <c r="G375" s="407"/>
      <c r="H375" s="172" t="s">
        <v>91</v>
      </c>
      <c r="I375" s="303"/>
      <c r="J375" s="303"/>
      <c r="K375" s="303"/>
      <c r="L375" s="303"/>
      <c r="M375" s="303"/>
      <c r="N375" s="303"/>
      <c r="O375" s="303"/>
      <c r="P375" s="303"/>
      <c r="Q375" s="303"/>
      <c r="R375" s="303"/>
      <c r="S375" s="303"/>
      <c r="T375" s="303"/>
      <c r="U375" s="167"/>
    </row>
    <row r="376" spans="2:22" ht="34.5" customHeight="1">
      <c r="B376" s="7"/>
      <c r="C376" s="424"/>
      <c r="D376" s="424"/>
      <c r="E376" s="408"/>
      <c r="F376" s="409"/>
      <c r="G376" s="410"/>
      <c r="H376" s="173" t="s">
        <v>90</v>
      </c>
      <c r="I376" s="303"/>
      <c r="J376" s="303"/>
      <c r="K376" s="303"/>
      <c r="L376" s="303"/>
      <c r="M376" s="303"/>
      <c r="N376" s="303"/>
      <c r="O376" s="303"/>
      <c r="P376" s="303"/>
      <c r="Q376" s="303"/>
      <c r="R376" s="303"/>
      <c r="S376" s="303"/>
      <c r="T376" s="303"/>
      <c r="U376" s="167"/>
    </row>
    <row r="377" spans="2:22" ht="34.5" customHeight="1">
      <c r="B377" s="7"/>
      <c r="C377" s="424"/>
      <c r="D377" s="424"/>
      <c r="E377" s="405" t="s">
        <v>270</v>
      </c>
      <c r="F377" s="406"/>
      <c r="G377" s="407"/>
      <c r="H377" s="172" t="s">
        <v>91</v>
      </c>
      <c r="I377" s="213" t="str">
        <f>IF(COUNT(I369,I371,I373,I375)=0,"",SUM(I369,I371,I373,I375))</f>
        <v/>
      </c>
      <c r="J377" s="213" t="str">
        <f t="shared" ref="J377:T377" si="96">IF(COUNT(J369,J371,J373,J375)=0,"",SUM(J369,J371,J373,J375))</f>
        <v/>
      </c>
      <c r="K377" s="213" t="str">
        <f t="shared" si="96"/>
        <v/>
      </c>
      <c r="L377" s="213" t="str">
        <f t="shared" si="96"/>
        <v/>
      </c>
      <c r="M377" s="213" t="str">
        <f t="shared" si="96"/>
        <v/>
      </c>
      <c r="N377" s="213" t="str">
        <f t="shared" si="96"/>
        <v/>
      </c>
      <c r="O377" s="213" t="str">
        <f t="shared" si="96"/>
        <v/>
      </c>
      <c r="P377" s="213" t="str">
        <f t="shared" si="96"/>
        <v/>
      </c>
      <c r="Q377" s="213" t="str">
        <f t="shared" si="96"/>
        <v/>
      </c>
      <c r="R377" s="213" t="str">
        <f t="shared" si="96"/>
        <v/>
      </c>
      <c r="S377" s="213" t="str">
        <f t="shared" si="96"/>
        <v/>
      </c>
      <c r="T377" s="213" t="str">
        <f t="shared" si="96"/>
        <v/>
      </c>
      <c r="U377" s="167"/>
      <c r="V377" s="225" t="s">
        <v>414</v>
      </c>
    </row>
    <row r="378" spans="2:22" ht="34.5" customHeight="1">
      <c r="B378" s="7"/>
      <c r="C378" s="424"/>
      <c r="D378" s="425"/>
      <c r="E378" s="408"/>
      <c r="F378" s="409"/>
      <c r="G378" s="410"/>
      <c r="H378" s="173" t="s">
        <v>90</v>
      </c>
      <c r="I378" s="213" t="str">
        <f>IF(COUNT(I370,I372,I374,I376)=0,"",SUM(I370,I372,I374,I376))</f>
        <v/>
      </c>
      <c r="J378" s="213" t="str">
        <f t="shared" ref="J378:T378" si="97">IF(COUNT(J370,J372,J374,J376)=0,"",SUM(J370,J372,J374,J376))</f>
        <v/>
      </c>
      <c r="K378" s="213" t="str">
        <f t="shared" si="97"/>
        <v/>
      </c>
      <c r="L378" s="213" t="str">
        <f t="shared" si="97"/>
        <v/>
      </c>
      <c r="M378" s="213" t="str">
        <f t="shared" si="97"/>
        <v/>
      </c>
      <c r="N378" s="213" t="str">
        <f t="shared" si="97"/>
        <v/>
      </c>
      <c r="O378" s="213" t="str">
        <f t="shared" si="97"/>
        <v/>
      </c>
      <c r="P378" s="213" t="str">
        <f t="shared" si="97"/>
        <v/>
      </c>
      <c r="Q378" s="213" t="str">
        <f t="shared" si="97"/>
        <v/>
      </c>
      <c r="R378" s="213" t="str">
        <f t="shared" si="97"/>
        <v/>
      </c>
      <c r="S378" s="213" t="str">
        <f t="shared" si="97"/>
        <v/>
      </c>
      <c r="T378" s="213" t="str">
        <f t="shared" si="97"/>
        <v/>
      </c>
      <c r="U378" s="167"/>
      <c r="V378" s="225" t="s">
        <v>414</v>
      </c>
    </row>
    <row r="379" spans="2:22" ht="34.5" customHeight="1">
      <c r="B379" s="7"/>
      <c r="C379" s="424"/>
      <c r="D379" s="423" t="s">
        <v>1</v>
      </c>
      <c r="E379" s="25" t="s">
        <v>271</v>
      </c>
      <c r="F379" s="26"/>
      <c r="G379" s="26"/>
      <c r="H379" s="27"/>
      <c r="I379" s="213" t="str">
        <f>'様式第36(指定)_受電'!H423</f>
        <v/>
      </c>
      <c r="J379" s="213" t="str">
        <f>'様式第36(指定)_受電'!I423</f>
        <v/>
      </c>
      <c r="K379" s="213" t="str">
        <f>'様式第36(指定)_受電'!J423</f>
        <v/>
      </c>
      <c r="L379" s="213" t="str">
        <f>'様式第36(指定)_受電'!K423</f>
        <v/>
      </c>
      <c r="M379" s="213" t="str">
        <f>'様式第36(指定)_受電'!L423</f>
        <v/>
      </c>
      <c r="N379" s="213" t="str">
        <f>'様式第36(指定)_受電'!M423</f>
        <v/>
      </c>
      <c r="O379" s="213" t="str">
        <f>'様式第36(指定)_受電'!O423</f>
        <v/>
      </c>
      <c r="P379" s="213" t="str">
        <f>'様式第36(指定)_受電'!P423</f>
        <v/>
      </c>
      <c r="Q379" s="213" t="str">
        <f>'様式第36(指定)_受電'!Q423</f>
        <v/>
      </c>
      <c r="R379" s="213" t="str">
        <f>'様式第36(指定)_受電'!R423</f>
        <v/>
      </c>
      <c r="S379" s="213" t="str">
        <f>'様式第36(指定)_受電'!S423</f>
        <v/>
      </c>
      <c r="T379" s="213" t="str">
        <f>'様式第36(指定)_受電'!T423</f>
        <v/>
      </c>
      <c r="U379" s="167"/>
      <c r="V379" s="225" t="s">
        <v>414</v>
      </c>
    </row>
    <row r="380" spans="2:22" ht="34.5" customHeight="1">
      <c r="B380" s="7"/>
      <c r="C380" s="424"/>
      <c r="D380" s="424"/>
      <c r="E380" s="25" t="s">
        <v>232</v>
      </c>
      <c r="F380" s="26"/>
      <c r="G380" s="26"/>
      <c r="H380" s="27"/>
      <c r="I380" s="213" t="str">
        <f>'様式第36(指定)_受電'!H431</f>
        <v/>
      </c>
      <c r="J380" s="213" t="str">
        <f>'様式第36(指定)_受電'!I431</f>
        <v/>
      </c>
      <c r="K380" s="213" t="str">
        <f>'様式第36(指定)_受電'!J431</f>
        <v/>
      </c>
      <c r="L380" s="213" t="str">
        <f>'様式第36(指定)_受電'!K431</f>
        <v/>
      </c>
      <c r="M380" s="213" t="str">
        <f>'様式第36(指定)_受電'!L431</f>
        <v/>
      </c>
      <c r="N380" s="213" t="str">
        <f>'様式第36(指定)_受電'!M431</f>
        <v/>
      </c>
      <c r="O380" s="213" t="str">
        <f>'様式第36(指定)_受電'!O431</f>
        <v/>
      </c>
      <c r="P380" s="213" t="str">
        <f>'様式第36(指定)_受電'!P431</f>
        <v/>
      </c>
      <c r="Q380" s="213" t="str">
        <f>'様式第36(指定)_受電'!Q431</f>
        <v/>
      </c>
      <c r="R380" s="213" t="str">
        <f>'様式第36(指定)_受電'!R431</f>
        <v/>
      </c>
      <c r="S380" s="213" t="str">
        <f>'様式第36(指定)_受電'!S431</f>
        <v/>
      </c>
      <c r="T380" s="213" t="str">
        <f>'様式第36(指定)_受電'!T431</f>
        <v/>
      </c>
      <c r="U380" s="167"/>
      <c r="V380" s="225" t="s">
        <v>414</v>
      </c>
    </row>
    <row r="381" spans="2:22" ht="34.5" customHeight="1">
      <c r="B381" s="7"/>
      <c r="C381" s="424"/>
      <c r="D381" s="424"/>
      <c r="E381" s="25" t="s">
        <v>231</v>
      </c>
      <c r="F381" s="26"/>
      <c r="G381" s="26"/>
      <c r="H381" s="27"/>
      <c r="I381" s="213" t="str">
        <f>'様式第36(指定)_受電'!H439</f>
        <v/>
      </c>
      <c r="J381" s="213" t="str">
        <f>'様式第36(指定)_受電'!I439</f>
        <v/>
      </c>
      <c r="K381" s="213" t="str">
        <f>'様式第36(指定)_受電'!J439</f>
        <v/>
      </c>
      <c r="L381" s="213" t="str">
        <f>'様式第36(指定)_受電'!K439</f>
        <v/>
      </c>
      <c r="M381" s="213" t="str">
        <f>'様式第36(指定)_受電'!L439</f>
        <v/>
      </c>
      <c r="N381" s="213" t="str">
        <f>'様式第36(指定)_受電'!M439</f>
        <v/>
      </c>
      <c r="O381" s="213" t="str">
        <f>'様式第36(指定)_受電'!O439</f>
        <v/>
      </c>
      <c r="P381" s="213" t="str">
        <f>'様式第36(指定)_受電'!P439</f>
        <v/>
      </c>
      <c r="Q381" s="213" t="str">
        <f>'様式第36(指定)_受電'!Q439</f>
        <v/>
      </c>
      <c r="R381" s="213" t="str">
        <f>'様式第36(指定)_受電'!R439</f>
        <v/>
      </c>
      <c r="S381" s="213" t="str">
        <f>'様式第36(指定)_受電'!S439</f>
        <v/>
      </c>
      <c r="T381" s="213" t="str">
        <f>'様式第36(指定)_受電'!T439</f>
        <v/>
      </c>
      <c r="U381" s="167"/>
      <c r="V381" s="225" t="s">
        <v>414</v>
      </c>
    </row>
    <row r="382" spans="2:22" ht="34.5" customHeight="1">
      <c r="B382" s="7"/>
      <c r="C382" s="424"/>
      <c r="D382" s="424"/>
      <c r="E382" s="405" t="s">
        <v>32</v>
      </c>
      <c r="F382" s="406"/>
      <c r="G382" s="407"/>
      <c r="H382" s="159" t="s">
        <v>274</v>
      </c>
      <c r="I382" s="213"/>
      <c r="J382" s="213"/>
      <c r="K382" s="213"/>
      <c r="L382" s="213"/>
      <c r="M382" s="213"/>
      <c r="N382" s="213"/>
      <c r="O382" s="213"/>
      <c r="P382" s="213"/>
      <c r="Q382" s="213"/>
      <c r="R382" s="213"/>
      <c r="S382" s="213"/>
      <c r="T382" s="213"/>
      <c r="U382" s="167"/>
    </row>
    <row r="383" spans="2:22" ht="34.5" customHeight="1">
      <c r="B383" s="7"/>
      <c r="C383" s="424"/>
      <c r="D383" s="425"/>
      <c r="E383" s="408"/>
      <c r="F383" s="409"/>
      <c r="G383" s="410"/>
      <c r="H383" s="159" t="s">
        <v>233</v>
      </c>
      <c r="I383" s="213" t="str">
        <f>'様式第36(指定)_受電'!H447</f>
        <v/>
      </c>
      <c r="J383" s="213" t="str">
        <f>'様式第36(指定)_受電'!I447</f>
        <v/>
      </c>
      <c r="K383" s="213" t="str">
        <f>'様式第36(指定)_受電'!J447</f>
        <v/>
      </c>
      <c r="L383" s="213" t="str">
        <f>'様式第36(指定)_受電'!K447</f>
        <v/>
      </c>
      <c r="M383" s="213" t="str">
        <f>'様式第36(指定)_受電'!L447</f>
        <v/>
      </c>
      <c r="N383" s="213" t="str">
        <f>'様式第36(指定)_受電'!M447</f>
        <v/>
      </c>
      <c r="O383" s="213" t="str">
        <f>'様式第36(指定)_受電'!O447</f>
        <v/>
      </c>
      <c r="P383" s="213" t="str">
        <f>'様式第36(指定)_受電'!P447</f>
        <v/>
      </c>
      <c r="Q383" s="213" t="str">
        <f>'様式第36(指定)_受電'!Q447</f>
        <v/>
      </c>
      <c r="R383" s="213" t="str">
        <f>'様式第36(指定)_受電'!R447</f>
        <v/>
      </c>
      <c r="S383" s="213" t="str">
        <f>'様式第36(指定)_受電'!S447</f>
        <v/>
      </c>
      <c r="T383" s="213" t="str">
        <f>'様式第36(指定)_受電'!T447</f>
        <v/>
      </c>
      <c r="U383" s="167"/>
      <c r="V383" s="225" t="s">
        <v>414</v>
      </c>
    </row>
    <row r="384" spans="2:22" ht="34.5" customHeight="1">
      <c r="B384" s="7"/>
      <c r="C384" s="424"/>
      <c r="D384" s="25" t="s">
        <v>235</v>
      </c>
      <c r="E384" s="26"/>
      <c r="F384" s="26"/>
      <c r="G384" s="26"/>
      <c r="H384" s="27"/>
      <c r="I384" s="213"/>
      <c r="J384" s="213"/>
      <c r="K384" s="213"/>
      <c r="L384" s="213"/>
      <c r="M384" s="213"/>
      <c r="N384" s="213"/>
      <c r="O384" s="213"/>
      <c r="P384" s="213"/>
      <c r="Q384" s="213"/>
      <c r="R384" s="213"/>
      <c r="S384" s="213"/>
      <c r="T384" s="213"/>
      <c r="U384" s="167"/>
    </row>
    <row r="385" spans="2:22" ht="34.5" customHeight="1">
      <c r="B385" s="7"/>
      <c r="C385" s="424"/>
      <c r="D385" s="25" t="s">
        <v>270</v>
      </c>
      <c r="E385" s="26"/>
      <c r="F385" s="26"/>
      <c r="G385" s="30"/>
      <c r="H385" s="173" t="s">
        <v>90</v>
      </c>
      <c r="I385" s="262" t="str">
        <f>IF(COUNT(I378:I384)=0,"",SUM(I378:I384))</f>
        <v/>
      </c>
      <c r="J385" s="262" t="str">
        <f t="shared" ref="J385" si="98">IF(COUNT(J378:J384)=0,"",SUM(J378:J384))</f>
        <v/>
      </c>
      <c r="K385" s="262" t="str">
        <f t="shared" ref="K385" si="99">IF(COUNT(K378:K384)=0,"",SUM(K378:K384))</f>
        <v/>
      </c>
      <c r="L385" s="262" t="str">
        <f t="shared" ref="L385" si="100">IF(COUNT(L378:L384)=0,"",SUM(L378:L384))</f>
        <v/>
      </c>
      <c r="M385" s="262" t="str">
        <f t="shared" ref="M385" si="101">IF(COUNT(M378:M384)=0,"",SUM(M378:M384))</f>
        <v/>
      </c>
      <c r="N385" s="262" t="str">
        <f t="shared" ref="N385" si="102">IF(COUNT(N378:N384)=0,"",SUM(N378:N384))</f>
        <v/>
      </c>
      <c r="O385" s="262" t="str">
        <f t="shared" ref="O385" si="103">IF(COUNT(O378:O384)=0,"",SUM(O378:O384))</f>
        <v/>
      </c>
      <c r="P385" s="262" t="str">
        <f t="shared" ref="P385" si="104">IF(COUNT(P378:P384)=0,"",SUM(P378:P384))</f>
        <v/>
      </c>
      <c r="Q385" s="262" t="str">
        <f t="shared" ref="Q385" si="105">IF(COUNT(Q378:Q384)=0,"",SUM(Q378:Q384))</f>
        <v/>
      </c>
      <c r="R385" s="262" t="str">
        <f t="shared" ref="R385" si="106">IF(COUNT(R378:R384)=0,"",SUM(R378:R384))</f>
        <v/>
      </c>
      <c r="S385" s="262" t="str">
        <f t="shared" ref="S385" si="107">IF(COUNT(S378:S384)=0,"",SUM(S378:S384))</f>
        <v/>
      </c>
      <c r="T385" s="262" t="str">
        <f t="shared" ref="T385" si="108">IF(COUNT(T378:T384)=0,"",SUM(T378:T384))</f>
        <v/>
      </c>
      <c r="U385" s="167"/>
      <c r="V385" s="225" t="s">
        <v>414</v>
      </c>
    </row>
    <row r="386" spans="2:22" ht="34.5" customHeight="1">
      <c r="B386" s="7"/>
      <c r="C386" s="424"/>
      <c r="D386" s="25" t="s">
        <v>236</v>
      </c>
      <c r="E386" s="26"/>
      <c r="F386" s="26"/>
      <c r="G386" s="26"/>
      <c r="H386" s="27"/>
      <c r="I386" s="213"/>
      <c r="J386" s="213"/>
      <c r="K386" s="213"/>
      <c r="L386" s="213"/>
      <c r="M386" s="213"/>
      <c r="N386" s="213"/>
      <c r="O386" s="213"/>
      <c r="P386" s="213"/>
      <c r="Q386" s="213"/>
      <c r="R386" s="213"/>
      <c r="S386" s="213"/>
      <c r="T386" s="213"/>
      <c r="U386" s="167"/>
    </row>
    <row r="387" spans="2:22" ht="34.5" customHeight="1">
      <c r="B387" s="7"/>
      <c r="C387" s="424"/>
      <c r="D387" s="25" t="s">
        <v>272</v>
      </c>
      <c r="E387" s="26"/>
      <c r="F387" s="26"/>
      <c r="G387" s="26"/>
      <c r="H387" s="27"/>
      <c r="I387" s="262" t="str">
        <f>IF(COUNT(I385)=0,"",IF(COUNT(I389)=0,I385,I385-I389))</f>
        <v/>
      </c>
      <c r="J387" s="262" t="str">
        <f t="shared" ref="J387:T387" si="109">IF(COUNT(J385)=0,"",IF(COUNT(J389)=0,J385,J385-J389))</f>
        <v/>
      </c>
      <c r="K387" s="262" t="str">
        <f t="shared" si="109"/>
        <v/>
      </c>
      <c r="L387" s="262" t="str">
        <f t="shared" si="109"/>
        <v/>
      </c>
      <c r="M387" s="262" t="str">
        <f t="shared" si="109"/>
        <v/>
      </c>
      <c r="N387" s="262" t="str">
        <f t="shared" si="109"/>
        <v/>
      </c>
      <c r="O387" s="262" t="str">
        <f t="shared" si="109"/>
        <v/>
      </c>
      <c r="P387" s="262" t="str">
        <f t="shared" si="109"/>
        <v/>
      </c>
      <c r="Q387" s="262" t="str">
        <f t="shared" si="109"/>
        <v/>
      </c>
      <c r="R387" s="262" t="str">
        <f t="shared" si="109"/>
        <v/>
      </c>
      <c r="S387" s="262" t="str">
        <f t="shared" si="109"/>
        <v/>
      </c>
      <c r="T387" s="262" t="str">
        <f t="shared" si="109"/>
        <v/>
      </c>
      <c r="U387" s="167"/>
      <c r="V387" s="225" t="s">
        <v>414</v>
      </c>
    </row>
    <row r="388" spans="2:22" ht="34.5" customHeight="1">
      <c r="B388" s="7"/>
      <c r="C388" s="424"/>
      <c r="D388" s="160" t="s">
        <v>238</v>
      </c>
      <c r="E388" s="28"/>
      <c r="F388" s="28"/>
      <c r="G388" s="28"/>
      <c r="H388" s="29"/>
      <c r="I388" s="303"/>
      <c r="J388" s="303"/>
      <c r="K388" s="303"/>
      <c r="L388" s="303"/>
      <c r="M388" s="303"/>
      <c r="N388" s="303"/>
      <c r="O388" s="303"/>
      <c r="P388" s="303"/>
      <c r="Q388" s="303"/>
      <c r="R388" s="303"/>
      <c r="S388" s="303"/>
      <c r="T388" s="303"/>
      <c r="U388" s="167"/>
    </row>
    <row r="389" spans="2:22" ht="34.5" customHeight="1">
      <c r="B389" s="7"/>
      <c r="C389" s="25" t="s">
        <v>273</v>
      </c>
      <c r="D389" s="26"/>
      <c r="E389" s="26"/>
      <c r="F389" s="26"/>
      <c r="G389" s="26"/>
      <c r="H389" s="172" t="s">
        <v>90</v>
      </c>
      <c r="I389" s="263" t="str">
        <f>'様式第36(指定)_送電'!H449</f>
        <v/>
      </c>
      <c r="J389" s="263" t="str">
        <f>'様式第36(指定)_送電'!I449</f>
        <v/>
      </c>
      <c r="K389" s="263" t="str">
        <f>'様式第36(指定)_送電'!J449</f>
        <v/>
      </c>
      <c r="L389" s="263" t="str">
        <f>'様式第36(指定)_送電'!K449</f>
        <v/>
      </c>
      <c r="M389" s="263" t="str">
        <f>'様式第36(指定)_送電'!L449</f>
        <v/>
      </c>
      <c r="N389" s="263" t="str">
        <f>'様式第36(指定)_送電'!M449</f>
        <v/>
      </c>
      <c r="O389" s="263" t="str">
        <f>'様式第36(指定)_送電'!O449</f>
        <v/>
      </c>
      <c r="P389" s="263" t="str">
        <f>'様式第36(指定)_送電'!P449</f>
        <v/>
      </c>
      <c r="Q389" s="263" t="str">
        <f>'様式第36(指定)_送電'!Q449</f>
        <v/>
      </c>
      <c r="R389" s="263" t="str">
        <f>'様式第36(指定)_送電'!R449</f>
        <v/>
      </c>
      <c r="S389" s="263" t="str">
        <f>'様式第36(指定)_送電'!S449</f>
        <v/>
      </c>
      <c r="T389" s="263" t="str">
        <f>'様式第36(指定)_送電'!T449</f>
        <v/>
      </c>
      <c r="U389" s="167"/>
      <c r="V389" s="225" t="s">
        <v>414</v>
      </c>
    </row>
    <row r="390" spans="2:22" ht="34.5" customHeight="1">
      <c r="B390" s="7"/>
      <c r="C390" s="417" t="s">
        <v>277</v>
      </c>
      <c r="D390" s="418"/>
      <c r="E390" s="418"/>
      <c r="F390" s="419"/>
      <c r="G390" s="25" t="s">
        <v>275</v>
      </c>
      <c r="H390" s="27"/>
      <c r="I390" s="213"/>
      <c r="J390" s="213"/>
      <c r="K390" s="213"/>
      <c r="L390" s="213"/>
      <c r="M390" s="213"/>
      <c r="N390" s="213"/>
      <c r="O390" s="213"/>
      <c r="P390" s="213"/>
      <c r="Q390" s="213"/>
      <c r="R390" s="213"/>
      <c r="S390" s="213"/>
      <c r="T390" s="213"/>
      <c r="U390" s="167"/>
    </row>
    <row r="391" spans="2:22" ht="34.5" customHeight="1">
      <c r="B391" s="7"/>
      <c r="C391" s="420"/>
      <c r="D391" s="421"/>
      <c r="E391" s="421"/>
      <c r="F391" s="422"/>
      <c r="G391" s="162" t="s">
        <v>276</v>
      </c>
      <c r="H391" s="27"/>
      <c r="I391" s="213"/>
      <c r="J391" s="213"/>
      <c r="K391" s="213"/>
      <c r="L391" s="213"/>
      <c r="M391" s="213"/>
      <c r="N391" s="213"/>
      <c r="O391" s="213"/>
      <c r="P391" s="213"/>
      <c r="Q391" s="213"/>
      <c r="R391" s="213"/>
      <c r="S391" s="213"/>
      <c r="T391" s="213"/>
      <c r="U391" s="167"/>
    </row>
    <row r="392" spans="2:22" ht="34.5" customHeight="1">
      <c r="B392" s="7"/>
      <c r="C392" s="25" t="s">
        <v>279</v>
      </c>
      <c r="D392" s="26"/>
      <c r="E392" s="26"/>
      <c r="F392" s="26"/>
      <c r="G392" s="26"/>
      <c r="H392" s="26"/>
      <c r="I392" s="223"/>
      <c r="J392" s="223"/>
      <c r="K392" s="223"/>
      <c r="L392" s="223"/>
      <c r="M392" s="223"/>
      <c r="N392" s="223"/>
      <c r="O392" s="223"/>
      <c r="P392" s="223"/>
      <c r="Q392" s="223"/>
      <c r="R392" s="223"/>
      <c r="S392" s="223"/>
      <c r="T392" s="223"/>
      <c r="U392" s="167"/>
      <c r="V392" s="225"/>
    </row>
    <row r="393" spans="2:22" ht="34.5" customHeight="1">
      <c r="B393" s="7"/>
      <c r="C393" s="160" t="s">
        <v>241</v>
      </c>
      <c r="D393" s="28"/>
      <c r="E393" s="28"/>
      <c r="F393" s="28"/>
      <c r="G393" s="28"/>
      <c r="H393" s="29"/>
      <c r="I393" s="264"/>
      <c r="J393" s="264"/>
      <c r="K393" s="264"/>
      <c r="L393" s="264"/>
      <c r="M393" s="264"/>
      <c r="N393" s="264"/>
      <c r="O393" s="264"/>
      <c r="P393" s="264"/>
      <c r="Q393" s="264"/>
      <c r="R393" s="264"/>
      <c r="S393" s="264"/>
      <c r="T393" s="264"/>
      <c r="U393" s="167"/>
      <c r="V393" s="225"/>
    </row>
    <row r="394" spans="2:22" ht="34.5" customHeight="1">
      <c r="B394" s="7"/>
      <c r="C394" s="161" t="s">
        <v>34</v>
      </c>
      <c r="D394" s="30"/>
      <c r="E394" s="30"/>
      <c r="F394" s="30"/>
      <c r="G394" s="30"/>
      <c r="H394" s="31"/>
      <c r="I394" s="224"/>
      <c r="J394" s="224"/>
      <c r="K394" s="224"/>
      <c r="L394" s="224"/>
      <c r="M394" s="224"/>
      <c r="N394" s="224"/>
      <c r="O394" s="224"/>
      <c r="P394" s="224"/>
      <c r="Q394" s="224"/>
      <c r="R394" s="224"/>
      <c r="S394" s="224"/>
      <c r="T394" s="224"/>
      <c r="U394" s="167"/>
      <c r="V394" s="225"/>
    </row>
    <row r="395" spans="2:22" ht="34.5" customHeight="1">
      <c r="B395" s="7"/>
      <c r="C395" s="25" t="s">
        <v>242</v>
      </c>
      <c r="D395" s="26"/>
      <c r="E395" s="26"/>
      <c r="F395" s="26"/>
      <c r="G395" s="26"/>
      <c r="H395" s="27"/>
      <c r="I395" s="213"/>
      <c r="J395" s="213"/>
      <c r="K395" s="213"/>
      <c r="L395" s="213"/>
      <c r="M395" s="213"/>
      <c r="N395" s="213"/>
      <c r="O395" s="213"/>
      <c r="P395" s="213"/>
      <c r="Q395" s="213"/>
      <c r="R395" s="213"/>
      <c r="S395" s="213"/>
      <c r="T395" s="213"/>
      <c r="U395" s="167"/>
    </row>
    <row r="396" spans="2:22" ht="34.5" customHeight="1">
      <c r="B396" s="7"/>
      <c r="C396" s="25" t="s">
        <v>280</v>
      </c>
      <c r="D396" s="26"/>
      <c r="E396" s="26"/>
      <c r="F396" s="26"/>
      <c r="G396" s="26"/>
      <c r="H396" s="27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67"/>
    </row>
    <row r="397" spans="2:22" ht="18" customHeight="1">
      <c r="B397" s="7"/>
      <c r="C397" s="14" t="s">
        <v>281</v>
      </c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167"/>
    </row>
    <row r="398" spans="2:22" ht="18" customHeight="1">
      <c r="B398" s="7"/>
      <c r="C398" s="14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167"/>
    </row>
    <row r="399" spans="2:22" ht="18" customHeight="1">
      <c r="B399" s="7"/>
      <c r="C399" s="14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167"/>
    </row>
    <row r="400" spans="2:22" ht="18" customHeight="1">
      <c r="B400" s="7"/>
      <c r="C400" s="14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167"/>
    </row>
    <row r="401" spans="2:21" ht="18" customHeight="1">
      <c r="B401" s="7"/>
      <c r="C401" s="14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167"/>
    </row>
    <row r="402" spans="2:21" ht="18" customHeight="1">
      <c r="B402" s="7"/>
      <c r="C402" s="14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167"/>
    </row>
    <row r="403" spans="2:21" ht="18" customHeight="1">
      <c r="B403" s="7"/>
      <c r="C403" s="14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167"/>
    </row>
    <row r="404" spans="2:21" ht="18" customHeight="1">
      <c r="B404" s="7"/>
      <c r="C404" s="14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167"/>
    </row>
    <row r="405" spans="2:21" ht="18" customHeight="1">
      <c r="B405" s="7"/>
      <c r="C405" s="14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167"/>
    </row>
    <row r="406" spans="2:21" ht="18" customHeight="1">
      <c r="B406" s="7"/>
      <c r="C406" s="14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167"/>
    </row>
    <row r="407" spans="2:21" ht="18" customHeight="1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167"/>
    </row>
    <row r="408" spans="2:21" ht="27.75" customHeight="1">
      <c r="B408" s="7"/>
      <c r="C408" s="7" t="s">
        <v>25</v>
      </c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167"/>
    </row>
    <row r="409" spans="2:21" ht="27.75" customHeight="1">
      <c r="B409" s="7"/>
      <c r="C409" s="7" t="s">
        <v>78</v>
      </c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167"/>
    </row>
    <row r="410" spans="2:21" ht="27.75" customHeight="1">
      <c r="B410" s="7"/>
      <c r="C410" s="8" t="s">
        <v>93</v>
      </c>
      <c r="D410" s="9"/>
      <c r="E410" s="9"/>
      <c r="F410" s="9"/>
      <c r="G410" s="9"/>
      <c r="H410" s="9"/>
      <c r="I410" s="9"/>
      <c r="J410" s="9"/>
      <c r="K410" s="9"/>
      <c r="L410" s="9"/>
      <c r="M410" s="7"/>
      <c r="N410" s="7"/>
      <c r="O410" s="7"/>
      <c r="P410" s="7"/>
      <c r="Q410" s="7"/>
      <c r="R410" s="7"/>
      <c r="S410" s="7"/>
      <c r="T410" s="7"/>
      <c r="U410" s="167"/>
    </row>
    <row r="411" spans="2:21" ht="27.75" customHeight="1">
      <c r="B411" s="7"/>
      <c r="C411" s="10" t="s">
        <v>28</v>
      </c>
      <c r="D411" s="7"/>
      <c r="E411" s="7"/>
      <c r="F411" s="11" t="s">
        <v>76</v>
      </c>
      <c r="G411" s="11"/>
      <c r="H411" s="8" t="s">
        <v>383</v>
      </c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12" t="s">
        <v>29</v>
      </c>
      <c r="U411" s="167"/>
    </row>
    <row r="412" spans="2:21" ht="27.75" customHeight="1">
      <c r="B412" s="7"/>
      <c r="C412" s="411" t="s">
        <v>473</v>
      </c>
      <c r="D412" s="412"/>
      <c r="E412" s="412"/>
      <c r="F412" s="412"/>
      <c r="G412" s="412"/>
      <c r="H412" s="413"/>
      <c r="I412" s="19" t="str">
        <f>$I$7</f>
        <v>４月</v>
      </c>
      <c r="J412" s="19" t="str">
        <f>$J$7</f>
        <v>５月</v>
      </c>
      <c r="K412" s="19" t="str">
        <f>$K$7</f>
        <v>６月</v>
      </c>
      <c r="L412" s="19" t="str">
        <f>$L$7</f>
        <v>７月</v>
      </c>
      <c r="M412" s="19" t="str">
        <f>$M$7</f>
        <v>８月</v>
      </c>
      <c r="N412" s="19" t="str">
        <f>$N$7</f>
        <v>９月</v>
      </c>
      <c r="O412" s="19" t="str">
        <f>$O$7</f>
        <v>１０月</v>
      </c>
      <c r="P412" s="19" t="str">
        <f>$P$7</f>
        <v>１１月</v>
      </c>
      <c r="Q412" s="19" t="str">
        <f>$Q$7</f>
        <v>１２月</v>
      </c>
      <c r="R412" s="19" t="str">
        <f>$R$7</f>
        <v>１月</v>
      </c>
      <c r="S412" s="19" t="str">
        <f>$S$7</f>
        <v>２月</v>
      </c>
      <c r="T412" s="19" t="str">
        <f>$T$7</f>
        <v>３月</v>
      </c>
      <c r="U412" s="167"/>
    </row>
    <row r="413" spans="2:21" ht="27.75" customHeight="1">
      <c r="B413" s="7"/>
      <c r="C413" s="414"/>
      <c r="D413" s="415"/>
      <c r="E413" s="415"/>
      <c r="F413" s="415"/>
      <c r="G413" s="415"/>
      <c r="H413" s="416"/>
      <c r="I413" s="23" t="s">
        <v>453</v>
      </c>
      <c r="J413" s="23" t="s">
        <v>454</v>
      </c>
      <c r="K413" s="23" t="s">
        <v>456</v>
      </c>
      <c r="L413" s="23" t="s">
        <v>465</v>
      </c>
      <c r="M413" s="23" t="s">
        <v>462</v>
      </c>
      <c r="N413" s="23" t="s">
        <v>466</v>
      </c>
      <c r="O413" s="23" t="s">
        <v>452</v>
      </c>
      <c r="P413" s="23" t="s">
        <v>452</v>
      </c>
      <c r="Q413" s="23" t="s">
        <v>452</v>
      </c>
      <c r="R413" s="23" t="s">
        <v>452</v>
      </c>
      <c r="S413" s="23" t="s">
        <v>452</v>
      </c>
      <c r="T413" s="23" t="s">
        <v>467</v>
      </c>
      <c r="U413" s="167"/>
    </row>
    <row r="414" spans="2:21" ht="34.5" customHeight="1">
      <c r="B414" s="7"/>
      <c r="C414" s="423" t="s">
        <v>0</v>
      </c>
      <c r="D414" s="423" t="s">
        <v>31</v>
      </c>
      <c r="E414" s="405" t="s">
        <v>267</v>
      </c>
      <c r="F414" s="406"/>
      <c r="G414" s="407"/>
      <c r="H414" s="172" t="s">
        <v>91</v>
      </c>
      <c r="I414" s="303"/>
      <c r="J414" s="303"/>
      <c r="K414" s="303"/>
      <c r="L414" s="303"/>
      <c r="M414" s="303"/>
      <c r="N414" s="303"/>
      <c r="O414" s="303"/>
      <c r="P414" s="303"/>
      <c r="Q414" s="303"/>
      <c r="R414" s="303"/>
      <c r="S414" s="303"/>
      <c r="T414" s="303"/>
      <c r="U414" s="167"/>
    </row>
    <row r="415" spans="2:21" ht="34.5" customHeight="1">
      <c r="B415" s="7"/>
      <c r="C415" s="424"/>
      <c r="D415" s="424"/>
      <c r="E415" s="408"/>
      <c r="F415" s="409"/>
      <c r="G415" s="410"/>
      <c r="H415" s="173" t="s">
        <v>90</v>
      </c>
      <c r="I415" s="303"/>
      <c r="J415" s="303"/>
      <c r="K415" s="303"/>
      <c r="L415" s="303"/>
      <c r="M415" s="303"/>
      <c r="N415" s="303"/>
      <c r="O415" s="303"/>
      <c r="P415" s="303"/>
      <c r="Q415" s="303"/>
      <c r="R415" s="303"/>
      <c r="S415" s="303"/>
      <c r="T415" s="303"/>
      <c r="U415" s="167"/>
    </row>
    <row r="416" spans="2:21" ht="34.5" customHeight="1">
      <c r="B416" s="7"/>
      <c r="C416" s="424"/>
      <c r="D416" s="424"/>
      <c r="E416" s="405" t="s">
        <v>268</v>
      </c>
      <c r="F416" s="406"/>
      <c r="G416" s="407"/>
      <c r="H416" s="172" t="s">
        <v>91</v>
      </c>
      <c r="I416" s="303"/>
      <c r="J416" s="303"/>
      <c r="K416" s="303"/>
      <c r="L416" s="303"/>
      <c r="M416" s="303"/>
      <c r="N416" s="303"/>
      <c r="O416" s="303"/>
      <c r="P416" s="303"/>
      <c r="Q416" s="303"/>
      <c r="R416" s="303"/>
      <c r="S416" s="303"/>
      <c r="T416" s="303"/>
      <c r="U416" s="167"/>
    </row>
    <row r="417" spans="2:22" ht="34.5" customHeight="1">
      <c r="B417" s="7"/>
      <c r="C417" s="424"/>
      <c r="D417" s="424"/>
      <c r="E417" s="408"/>
      <c r="F417" s="409"/>
      <c r="G417" s="410"/>
      <c r="H417" s="173" t="s">
        <v>90</v>
      </c>
      <c r="I417" s="303"/>
      <c r="J417" s="303"/>
      <c r="K417" s="303"/>
      <c r="L417" s="303"/>
      <c r="M417" s="303"/>
      <c r="N417" s="303"/>
      <c r="O417" s="303"/>
      <c r="P417" s="303"/>
      <c r="Q417" s="303"/>
      <c r="R417" s="303"/>
      <c r="S417" s="303"/>
      <c r="T417" s="303"/>
      <c r="U417" s="167"/>
    </row>
    <row r="418" spans="2:22" ht="34.5" customHeight="1">
      <c r="B418" s="7"/>
      <c r="C418" s="424"/>
      <c r="D418" s="424"/>
      <c r="E418" s="405" t="s">
        <v>269</v>
      </c>
      <c r="F418" s="406"/>
      <c r="G418" s="407"/>
      <c r="H418" s="172" t="s">
        <v>91</v>
      </c>
      <c r="I418" s="303"/>
      <c r="J418" s="303"/>
      <c r="K418" s="303"/>
      <c r="L418" s="303"/>
      <c r="M418" s="303"/>
      <c r="N418" s="303"/>
      <c r="O418" s="303"/>
      <c r="P418" s="303"/>
      <c r="Q418" s="303"/>
      <c r="R418" s="303"/>
      <c r="S418" s="303"/>
      <c r="T418" s="303"/>
      <c r="U418" s="167"/>
    </row>
    <row r="419" spans="2:22" ht="34.5" customHeight="1">
      <c r="B419" s="7"/>
      <c r="C419" s="424"/>
      <c r="D419" s="424"/>
      <c r="E419" s="408"/>
      <c r="F419" s="409"/>
      <c r="G419" s="410"/>
      <c r="H419" s="173" t="s">
        <v>90</v>
      </c>
      <c r="I419" s="303"/>
      <c r="J419" s="303"/>
      <c r="K419" s="303"/>
      <c r="L419" s="303"/>
      <c r="M419" s="303"/>
      <c r="N419" s="303"/>
      <c r="O419" s="303"/>
      <c r="P419" s="303"/>
      <c r="Q419" s="303"/>
      <c r="R419" s="303"/>
      <c r="S419" s="303"/>
      <c r="T419" s="303"/>
      <c r="U419" s="167"/>
    </row>
    <row r="420" spans="2:22" ht="34.5" customHeight="1">
      <c r="B420" s="7"/>
      <c r="C420" s="424"/>
      <c r="D420" s="424"/>
      <c r="E420" s="405" t="s">
        <v>252</v>
      </c>
      <c r="F420" s="406"/>
      <c r="G420" s="407"/>
      <c r="H420" s="172" t="s">
        <v>91</v>
      </c>
      <c r="I420" s="303"/>
      <c r="J420" s="303"/>
      <c r="K420" s="303"/>
      <c r="L420" s="303"/>
      <c r="M420" s="303"/>
      <c r="N420" s="303"/>
      <c r="O420" s="303"/>
      <c r="P420" s="303"/>
      <c r="Q420" s="303"/>
      <c r="R420" s="303"/>
      <c r="S420" s="303"/>
      <c r="T420" s="303"/>
      <c r="U420" s="167"/>
    </row>
    <row r="421" spans="2:22" ht="34.5" customHeight="1">
      <c r="B421" s="7"/>
      <c r="C421" s="424"/>
      <c r="D421" s="424"/>
      <c r="E421" s="408"/>
      <c r="F421" s="409"/>
      <c r="G421" s="410"/>
      <c r="H421" s="173" t="s">
        <v>90</v>
      </c>
      <c r="I421" s="303"/>
      <c r="J421" s="303"/>
      <c r="K421" s="303"/>
      <c r="L421" s="303"/>
      <c r="M421" s="303"/>
      <c r="N421" s="303"/>
      <c r="O421" s="303"/>
      <c r="P421" s="303"/>
      <c r="Q421" s="303"/>
      <c r="R421" s="303"/>
      <c r="S421" s="303"/>
      <c r="T421" s="303"/>
      <c r="U421" s="167"/>
    </row>
    <row r="422" spans="2:22" ht="34.5" customHeight="1">
      <c r="B422" s="7"/>
      <c r="C422" s="424"/>
      <c r="D422" s="424"/>
      <c r="E422" s="405" t="s">
        <v>270</v>
      </c>
      <c r="F422" s="406"/>
      <c r="G422" s="407"/>
      <c r="H422" s="172" t="s">
        <v>91</v>
      </c>
      <c r="I422" s="213" t="str">
        <f>IF(COUNT(I414,I416,I418,I420)=0,"",SUM(I414,I416,I418,I420))</f>
        <v/>
      </c>
      <c r="J422" s="213" t="str">
        <f t="shared" ref="J422:T422" si="110">IF(COUNT(J414,J416,J418,J420)=0,"",SUM(J414,J416,J418,J420))</f>
        <v/>
      </c>
      <c r="K422" s="213" t="str">
        <f t="shared" si="110"/>
        <v/>
      </c>
      <c r="L422" s="213" t="str">
        <f t="shared" si="110"/>
        <v/>
      </c>
      <c r="M422" s="213" t="str">
        <f t="shared" si="110"/>
        <v/>
      </c>
      <c r="N422" s="213" t="str">
        <f t="shared" si="110"/>
        <v/>
      </c>
      <c r="O422" s="213" t="str">
        <f t="shared" si="110"/>
        <v/>
      </c>
      <c r="P422" s="213" t="str">
        <f t="shared" si="110"/>
        <v/>
      </c>
      <c r="Q422" s="213" t="str">
        <f t="shared" si="110"/>
        <v/>
      </c>
      <c r="R422" s="213" t="str">
        <f t="shared" si="110"/>
        <v/>
      </c>
      <c r="S422" s="213" t="str">
        <f t="shared" si="110"/>
        <v/>
      </c>
      <c r="T422" s="213" t="str">
        <f t="shared" si="110"/>
        <v/>
      </c>
      <c r="U422" s="167"/>
      <c r="V422" s="225" t="s">
        <v>414</v>
      </c>
    </row>
    <row r="423" spans="2:22" ht="34.5" customHeight="1">
      <c r="B423" s="7"/>
      <c r="C423" s="424"/>
      <c r="D423" s="425"/>
      <c r="E423" s="408"/>
      <c r="F423" s="409"/>
      <c r="G423" s="410"/>
      <c r="H423" s="173" t="s">
        <v>90</v>
      </c>
      <c r="I423" s="213" t="str">
        <f>IF(COUNT(I415,I417,I419,I421)=0,"",SUM(I415,I417,I419,I421))</f>
        <v/>
      </c>
      <c r="J423" s="213" t="str">
        <f t="shared" ref="J423:T423" si="111">IF(COUNT(J415,J417,J419,J421)=0,"",SUM(J415,J417,J419,J421))</f>
        <v/>
      </c>
      <c r="K423" s="213" t="str">
        <f t="shared" si="111"/>
        <v/>
      </c>
      <c r="L423" s="213" t="str">
        <f t="shared" si="111"/>
        <v/>
      </c>
      <c r="M423" s="213" t="str">
        <f t="shared" si="111"/>
        <v/>
      </c>
      <c r="N423" s="213" t="str">
        <f t="shared" si="111"/>
        <v/>
      </c>
      <c r="O423" s="213" t="str">
        <f t="shared" si="111"/>
        <v/>
      </c>
      <c r="P423" s="213" t="str">
        <f t="shared" si="111"/>
        <v/>
      </c>
      <c r="Q423" s="213" t="str">
        <f t="shared" si="111"/>
        <v/>
      </c>
      <c r="R423" s="213" t="str">
        <f t="shared" si="111"/>
        <v/>
      </c>
      <c r="S423" s="213" t="str">
        <f t="shared" si="111"/>
        <v/>
      </c>
      <c r="T423" s="213" t="str">
        <f t="shared" si="111"/>
        <v/>
      </c>
      <c r="U423" s="167"/>
      <c r="V423" s="225" t="s">
        <v>414</v>
      </c>
    </row>
    <row r="424" spans="2:22" ht="34.5" customHeight="1">
      <c r="B424" s="7"/>
      <c r="C424" s="424"/>
      <c r="D424" s="423" t="s">
        <v>1</v>
      </c>
      <c r="E424" s="25" t="s">
        <v>271</v>
      </c>
      <c r="F424" s="26"/>
      <c r="G424" s="26"/>
      <c r="H424" s="27"/>
      <c r="I424" s="213" t="str">
        <f>'様式第36(指定)_受電'!H474</f>
        <v/>
      </c>
      <c r="J424" s="213" t="str">
        <f>'様式第36(指定)_受電'!I474</f>
        <v/>
      </c>
      <c r="K424" s="213" t="str">
        <f>'様式第36(指定)_受電'!J474</f>
        <v/>
      </c>
      <c r="L424" s="213" t="str">
        <f>'様式第36(指定)_受電'!K474</f>
        <v/>
      </c>
      <c r="M424" s="213" t="str">
        <f>'様式第36(指定)_受電'!L474</f>
        <v/>
      </c>
      <c r="N424" s="213" t="str">
        <f>'様式第36(指定)_受電'!M474</f>
        <v/>
      </c>
      <c r="O424" s="213" t="str">
        <f>'様式第36(指定)_受電'!O474</f>
        <v/>
      </c>
      <c r="P424" s="213" t="str">
        <f>'様式第36(指定)_受電'!P474</f>
        <v/>
      </c>
      <c r="Q424" s="213" t="str">
        <f>'様式第36(指定)_受電'!Q474</f>
        <v/>
      </c>
      <c r="R424" s="213" t="str">
        <f>'様式第36(指定)_受電'!R474</f>
        <v/>
      </c>
      <c r="S424" s="213" t="str">
        <f>'様式第36(指定)_受電'!S474</f>
        <v/>
      </c>
      <c r="T424" s="213" t="str">
        <f>'様式第36(指定)_受電'!T474</f>
        <v/>
      </c>
      <c r="U424" s="167"/>
      <c r="V424" s="225" t="s">
        <v>414</v>
      </c>
    </row>
    <row r="425" spans="2:22" ht="34.5" customHeight="1">
      <c r="B425" s="7"/>
      <c r="C425" s="424"/>
      <c r="D425" s="424"/>
      <c r="E425" s="25" t="s">
        <v>232</v>
      </c>
      <c r="F425" s="26"/>
      <c r="G425" s="26"/>
      <c r="H425" s="27"/>
      <c r="I425" s="213" t="str">
        <f>'様式第36(指定)_受電'!H482</f>
        <v/>
      </c>
      <c r="J425" s="213" t="str">
        <f>'様式第36(指定)_受電'!I482</f>
        <v/>
      </c>
      <c r="K425" s="213" t="str">
        <f>'様式第36(指定)_受電'!J482</f>
        <v/>
      </c>
      <c r="L425" s="213" t="str">
        <f>'様式第36(指定)_受電'!K482</f>
        <v/>
      </c>
      <c r="M425" s="213" t="str">
        <f>'様式第36(指定)_受電'!L482</f>
        <v/>
      </c>
      <c r="N425" s="213" t="str">
        <f>'様式第36(指定)_受電'!M482</f>
        <v/>
      </c>
      <c r="O425" s="213" t="str">
        <f>'様式第36(指定)_受電'!O482</f>
        <v/>
      </c>
      <c r="P425" s="213" t="str">
        <f>'様式第36(指定)_受電'!P482</f>
        <v/>
      </c>
      <c r="Q425" s="213" t="str">
        <f>'様式第36(指定)_受電'!Q482</f>
        <v/>
      </c>
      <c r="R425" s="213" t="str">
        <f>'様式第36(指定)_受電'!R482</f>
        <v/>
      </c>
      <c r="S425" s="213" t="str">
        <f>'様式第36(指定)_受電'!S482</f>
        <v/>
      </c>
      <c r="T425" s="213" t="str">
        <f>'様式第36(指定)_受電'!T482</f>
        <v/>
      </c>
      <c r="U425" s="167"/>
      <c r="V425" s="225" t="s">
        <v>414</v>
      </c>
    </row>
    <row r="426" spans="2:22" ht="34.5" customHeight="1">
      <c r="B426" s="7"/>
      <c r="C426" s="424"/>
      <c r="D426" s="424"/>
      <c r="E426" s="25" t="s">
        <v>231</v>
      </c>
      <c r="F426" s="26"/>
      <c r="G426" s="26"/>
      <c r="H426" s="27"/>
      <c r="I426" s="213" t="str">
        <f>'様式第36(指定)_受電'!H490</f>
        <v/>
      </c>
      <c r="J426" s="213" t="str">
        <f>'様式第36(指定)_受電'!I490</f>
        <v/>
      </c>
      <c r="K426" s="213" t="str">
        <f>'様式第36(指定)_受電'!J490</f>
        <v/>
      </c>
      <c r="L426" s="213" t="str">
        <f>'様式第36(指定)_受電'!K490</f>
        <v/>
      </c>
      <c r="M426" s="213" t="str">
        <f>'様式第36(指定)_受電'!L490</f>
        <v/>
      </c>
      <c r="N426" s="213" t="str">
        <f>'様式第36(指定)_受電'!M490</f>
        <v/>
      </c>
      <c r="O426" s="213" t="str">
        <f>'様式第36(指定)_受電'!O490</f>
        <v/>
      </c>
      <c r="P426" s="213" t="str">
        <f>'様式第36(指定)_受電'!P490</f>
        <v/>
      </c>
      <c r="Q426" s="213" t="str">
        <f>'様式第36(指定)_受電'!Q490</f>
        <v/>
      </c>
      <c r="R426" s="213" t="str">
        <f>'様式第36(指定)_受電'!R490</f>
        <v/>
      </c>
      <c r="S426" s="213" t="str">
        <f>'様式第36(指定)_受電'!S490</f>
        <v/>
      </c>
      <c r="T426" s="213" t="str">
        <f>'様式第36(指定)_受電'!T490</f>
        <v/>
      </c>
      <c r="U426" s="167"/>
      <c r="V426" s="225" t="s">
        <v>414</v>
      </c>
    </row>
    <row r="427" spans="2:22" ht="34.5" customHeight="1">
      <c r="B427" s="7"/>
      <c r="C427" s="424"/>
      <c r="D427" s="424"/>
      <c r="E427" s="405" t="s">
        <v>32</v>
      </c>
      <c r="F427" s="406"/>
      <c r="G427" s="407"/>
      <c r="H427" s="159" t="s">
        <v>274</v>
      </c>
      <c r="I427" s="213"/>
      <c r="J427" s="213"/>
      <c r="K427" s="213"/>
      <c r="L427" s="213"/>
      <c r="M427" s="213"/>
      <c r="N427" s="213"/>
      <c r="O427" s="213"/>
      <c r="P427" s="213"/>
      <c r="Q427" s="213"/>
      <c r="R427" s="213"/>
      <c r="S427" s="213"/>
      <c r="T427" s="213"/>
      <c r="U427" s="167"/>
    </row>
    <row r="428" spans="2:22" ht="34.5" customHeight="1">
      <c r="B428" s="7"/>
      <c r="C428" s="424"/>
      <c r="D428" s="425"/>
      <c r="E428" s="408"/>
      <c r="F428" s="409"/>
      <c r="G428" s="410"/>
      <c r="H428" s="159" t="s">
        <v>233</v>
      </c>
      <c r="I428" s="213" t="str">
        <f>'様式第36(指定)_受電'!H498</f>
        <v/>
      </c>
      <c r="J428" s="213" t="str">
        <f>'様式第36(指定)_受電'!I498</f>
        <v/>
      </c>
      <c r="K428" s="213" t="str">
        <f>'様式第36(指定)_受電'!J498</f>
        <v/>
      </c>
      <c r="L428" s="213" t="str">
        <f>'様式第36(指定)_受電'!K498</f>
        <v/>
      </c>
      <c r="M428" s="213" t="str">
        <f>'様式第36(指定)_受電'!L498</f>
        <v/>
      </c>
      <c r="N428" s="213" t="str">
        <f>'様式第36(指定)_受電'!M498</f>
        <v/>
      </c>
      <c r="O428" s="213" t="str">
        <f>'様式第36(指定)_受電'!O498</f>
        <v/>
      </c>
      <c r="P428" s="213" t="str">
        <f>'様式第36(指定)_受電'!P498</f>
        <v/>
      </c>
      <c r="Q428" s="213" t="str">
        <f>'様式第36(指定)_受電'!Q498</f>
        <v/>
      </c>
      <c r="R428" s="213" t="str">
        <f>'様式第36(指定)_受電'!R498</f>
        <v/>
      </c>
      <c r="S428" s="213" t="str">
        <f>'様式第36(指定)_受電'!S498</f>
        <v/>
      </c>
      <c r="T428" s="213" t="str">
        <f>'様式第36(指定)_受電'!T498</f>
        <v/>
      </c>
      <c r="U428" s="167"/>
      <c r="V428" s="225" t="s">
        <v>414</v>
      </c>
    </row>
    <row r="429" spans="2:22" ht="34.5" customHeight="1">
      <c r="B429" s="7"/>
      <c r="C429" s="424"/>
      <c r="D429" s="25" t="s">
        <v>235</v>
      </c>
      <c r="E429" s="26"/>
      <c r="F429" s="26"/>
      <c r="G429" s="26"/>
      <c r="H429" s="27"/>
      <c r="I429" s="213"/>
      <c r="J429" s="213"/>
      <c r="K429" s="213"/>
      <c r="L429" s="213"/>
      <c r="M429" s="213"/>
      <c r="N429" s="213"/>
      <c r="O429" s="213"/>
      <c r="P429" s="213"/>
      <c r="Q429" s="213"/>
      <c r="R429" s="213"/>
      <c r="S429" s="213"/>
      <c r="T429" s="213"/>
      <c r="U429" s="167"/>
    </row>
    <row r="430" spans="2:22" ht="34.5" customHeight="1">
      <c r="B430" s="7"/>
      <c r="C430" s="424"/>
      <c r="D430" s="25" t="s">
        <v>270</v>
      </c>
      <c r="E430" s="26"/>
      <c r="F430" s="26"/>
      <c r="G430" s="30"/>
      <c r="H430" s="173" t="s">
        <v>90</v>
      </c>
      <c r="I430" s="262" t="str">
        <f>IF(COUNT(I423:I429)=0,"",SUM(I423:I429))</f>
        <v/>
      </c>
      <c r="J430" s="262" t="str">
        <f t="shared" ref="J430" si="112">IF(COUNT(J423:J429)=0,"",SUM(J423:J429))</f>
        <v/>
      </c>
      <c r="K430" s="262" t="str">
        <f t="shared" ref="K430" si="113">IF(COUNT(K423:K429)=0,"",SUM(K423:K429))</f>
        <v/>
      </c>
      <c r="L430" s="262" t="str">
        <f t="shared" ref="L430" si="114">IF(COUNT(L423:L429)=0,"",SUM(L423:L429))</f>
        <v/>
      </c>
      <c r="M430" s="262" t="str">
        <f t="shared" ref="M430" si="115">IF(COUNT(M423:M429)=0,"",SUM(M423:M429))</f>
        <v/>
      </c>
      <c r="N430" s="262" t="str">
        <f t="shared" ref="N430" si="116">IF(COUNT(N423:N429)=0,"",SUM(N423:N429))</f>
        <v/>
      </c>
      <c r="O430" s="262" t="str">
        <f t="shared" ref="O430" si="117">IF(COUNT(O423:O429)=0,"",SUM(O423:O429))</f>
        <v/>
      </c>
      <c r="P430" s="262" t="str">
        <f t="shared" ref="P430" si="118">IF(COUNT(P423:P429)=0,"",SUM(P423:P429))</f>
        <v/>
      </c>
      <c r="Q430" s="262" t="str">
        <f t="shared" ref="Q430" si="119">IF(COUNT(Q423:Q429)=0,"",SUM(Q423:Q429))</f>
        <v/>
      </c>
      <c r="R430" s="262" t="str">
        <f t="shared" ref="R430" si="120">IF(COUNT(R423:R429)=0,"",SUM(R423:R429))</f>
        <v/>
      </c>
      <c r="S430" s="262" t="str">
        <f t="shared" ref="S430" si="121">IF(COUNT(S423:S429)=0,"",SUM(S423:S429))</f>
        <v/>
      </c>
      <c r="T430" s="262" t="str">
        <f t="shared" ref="T430" si="122">IF(COUNT(T423:T429)=0,"",SUM(T423:T429))</f>
        <v/>
      </c>
      <c r="U430" s="167"/>
      <c r="V430" s="225" t="s">
        <v>414</v>
      </c>
    </row>
    <row r="431" spans="2:22" ht="34.5" customHeight="1">
      <c r="B431" s="7"/>
      <c r="C431" s="424"/>
      <c r="D431" s="25" t="s">
        <v>236</v>
      </c>
      <c r="E431" s="26"/>
      <c r="F431" s="26"/>
      <c r="G431" s="26"/>
      <c r="H431" s="27"/>
      <c r="I431" s="213"/>
      <c r="J431" s="213"/>
      <c r="K431" s="213"/>
      <c r="L431" s="213"/>
      <c r="M431" s="213"/>
      <c r="N431" s="213"/>
      <c r="O431" s="213"/>
      <c r="P431" s="213"/>
      <c r="Q431" s="213"/>
      <c r="R431" s="213"/>
      <c r="S431" s="213"/>
      <c r="T431" s="213"/>
      <c r="U431" s="167"/>
    </row>
    <row r="432" spans="2:22" ht="34.5" customHeight="1">
      <c r="B432" s="7"/>
      <c r="C432" s="424"/>
      <c r="D432" s="25" t="s">
        <v>272</v>
      </c>
      <c r="E432" s="26"/>
      <c r="F432" s="26"/>
      <c r="G432" s="26"/>
      <c r="H432" s="27"/>
      <c r="I432" s="262" t="str">
        <f>IF(COUNT(I430)=0,"",IF(COUNT(I434)=0,I430,I430-I434))</f>
        <v/>
      </c>
      <c r="J432" s="262" t="str">
        <f t="shared" ref="J432:T432" si="123">IF(COUNT(J430)=0,"",IF(COUNT(J434)=0,J430,J430-J434))</f>
        <v/>
      </c>
      <c r="K432" s="262" t="str">
        <f t="shared" si="123"/>
        <v/>
      </c>
      <c r="L432" s="262" t="str">
        <f t="shared" si="123"/>
        <v/>
      </c>
      <c r="M432" s="262" t="str">
        <f t="shared" si="123"/>
        <v/>
      </c>
      <c r="N432" s="262" t="str">
        <f t="shared" si="123"/>
        <v/>
      </c>
      <c r="O432" s="262" t="str">
        <f t="shared" si="123"/>
        <v/>
      </c>
      <c r="P432" s="262" t="str">
        <f t="shared" si="123"/>
        <v/>
      </c>
      <c r="Q432" s="262" t="str">
        <f t="shared" si="123"/>
        <v/>
      </c>
      <c r="R432" s="262" t="str">
        <f t="shared" si="123"/>
        <v/>
      </c>
      <c r="S432" s="262" t="str">
        <f t="shared" si="123"/>
        <v/>
      </c>
      <c r="T432" s="262" t="str">
        <f t="shared" si="123"/>
        <v/>
      </c>
      <c r="U432" s="167"/>
      <c r="V432" s="225" t="s">
        <v>414</v>
      </c>
    </row>
    <row r="433" spans="2:22" ht="34.5" customHeight="1">
      <c r="B433" s="7"/>
      <c r="C433" s="424"/>
      <c r="D433" s="160" t="s">
        <v>238</v>
      </c>
      <c r="E433" s="28"/>
      <c r="F433" s="28"/>
      <c r="G433" s="28"/>
      <c r="H433" s="29"/>
      <c r="I433" s="303"/>
      <c r="J433" s="303"/>
      <c r="K433" s="303"/>
      <c r="L433" s="303"/>
      <c r="M433" s="303"/>
      <c r="N433" s="303"/>
      <c r="O433" s="303"/>
      <c r="P433" s="303"/>
      <c r="Q433" s="303"/>
      <c r="R433" s="303"/>
      <c r="S433" s="303"/>
      <c r="T433" s="303"/>
      <c r="U433" s="167"/>
    </row>
    <row r="434" spans="2:22" ht="34.5" customHeight="1">
      <c r="B434" s="7"/>
      <c r="C434" s="25" t="s">
        <v>273</v>
      </c>
      <c r="D434" s="26"/>
      <c r="E434" s="26"/>
      <c r="F434" s="26"/>
      <c r="G434" s="26"/>
      <c r="H434" s="172" t="s">
        <v>90</v>
      </c>
      <c r="I434" s="263" t="str">
        <f>'様式第36(指定)_送電'!H500</f>
        <v/>
      </c>
      <c r="J434" s="263" t="str">
        <f>'様式第36(指定)_送電'!I500</f>
        <v/>
      </c>
      <c r="K434" s="263" t="str">
        <f>'様式第36(指定)_送電'!J500</f>
        <v/>
      </c>
      <c r="L434" s="263" t="str">
        <f>'様式第36(指定)_送電'!K500</f>
        <v/>
      </c>
      <c r="M434" s="263" t="str">
        <f>'様式第36(指定)_送電'!L500</f>
        <v/>
      </c>
      <c r="N434" s="263" t="str">
        <f>'様式第36(指定)_送電'!M500</f>
        <v/>
      </c>
      <c r="O434" s="263" t="str">
        <f>'様式第36(指定)_送電'!O500</f>
        <v/>
      </c>
      <c r="P434" s="263" t="str">
        <f>'様式第36(指定)_送電'!P500</f>
        <v/>
      </c>
      <c r="Q434" s="263" t="str">
        <f>'様式第36(指定)_送電'!Q500</f>
        <v/>
      </c>
      <c r="R434" s="263" t="str">
        <f>'様式第36(指定)_送電'!R500</f>
        <v/>
      </c>
      <c r="S434" s="263" t="str">
        <f>'様式第36(指定)_送電'!S500</f>
        <v/>
      </c>
      <c r="T434" s="263" t="str">
        <f>'様式第36(指定)_送電'!T500</f>
        <v/>
      </c>
      <c r="U434" s="167"/>
      <c r="V434" s="225" t="s">
        <v>414</v>
      </c>
    </row>
    <row r="435" spans="2:22" ht="34.5" customHeight="1">
      <c r="B435" s="7"/>
      <c r="C435" s="417" t="s">
        <v>277</v>
      </c>
      <c r="D435" s="418"/>
      <c r="E435" s="418"/>
      <c r="F435" s="419"/>
      <c r="G435" s="25" t="s">
        <v>275</v>
      </c>
      <c r="H435" s="27"/>
      <c r="I435" s="213"/>
      <c r="J435" s="213"/>
      <c r="K435" s="213"/>
      <c r="L435" s="213"/>
      <c r="M435" s="213"/>
      <c r="N435" s="213"/>
      <c r="O435" s="213"/>
      <c r="P435" s="213"/>
      <c r="Q435" s="213"/>
      <c r="R435" s="213"/>
      <c r="S435" s="213"/>
      <c r="T435" s="213"/>
      <c r="U435" s="167"/>
    </row>
    <row r="436" spans="2:22" ht="34.5" customHeight="1">
      <c r="B436" s="7"/>
      <c r="C436" s="420"/>
      <c r="D436" s="421"/>
      <c r="E436" s="421"/>
      <c r="F436" s="422"/>
      <c r="G436" s="162" t="s">
        <v>276</v>
      </c>
      <c r="H436" s="27"/>
      <c r="I436" s="213"/>
      <c r="J436" s="213"/>
      <c r="K436" s="213"/>
      <c r="L436" s="213"/>
      <c r="M436" s="213"/>
      <c r="N436" s="213"/>
      <c r="O436" s="213"/>
      <c r="P436" s="213"/>
      <c r="Q436" s="213"/>
      <c r="R436" s="213"/>
      <c r="S436" s="213"/>
      <c r="T436" s="213"/>
      <c r="U436" s="167"/>
    </row>
    <row r="437" spans="2:22" ht="34.5" customHeight="1">
      <c r="B437" s="7"/>
      <c r="C437" s="25" t="s">
        <v>279</v>
      </c>
      <c r="D437" s="26"/>
      <c r="E437" s="26"/>
      <c r="F437" s="26"/>
      <c r="G437" s="26"/>
      <c r="H437" s="26"/>
      <c r="I437" s="223"/>
      <c r="J437" s="223"/>
      <c r="K437" s="223"/>
      <c r="L437" s="223"/>
      <c r="M437" s="223"/>
      <c r="N437" s="223"/>
      <c r="O437" s="223"/>
      <c r="P437" s="223"/>
      <c r="Q437" s="223"/>
      <c r="R437" s="223"/>
      <c r="S437" s="223"/>
      <c r="T437" s="223"/>
      <c r="U437" s="167"/>
      <c r="V437" s="225"/>
    </row>
    <row r="438" spans="2:22" ht="34.5" customHeight="1">
      <c r="B438" s="7"/>
      <c r="C438" s="160" t="s">
        <v>241</v>
      </c>
      <c r="D438" s="28"/>
      <c r="E438" s="28"/>
      <c r="F438" s="28"/>
      <c r="G438" s="28"/>
      <c r="H438" s="29"/>
      <c r="I438" s="264"/>
      <c r="J438" s="264"/>
      <c r="K438" s="264"/>
      <c r="L438" s="264"/>
      <c r="M438" s="264"/>
      <c r="N438" s="264"/>
      <c r="O438" s="264"/>
      <c r="P438" s="264"/>
      <c r="Q438" s="264"/>
      <c r="R438" s="264"/>
      <c r="S438" s="264"/>
      <c r="T438" s="264"/>
      <c r="U438" s="167"/>
      <c r="V438" s="225"/>
    </row>
    <row r="439" spans="2:22" ht="34.5" customHeight="1">
      <c r="B439" s="7"/>
      <c r="C439" s="161" t="s">
        <v>34</v>
      </c>
      <c r="D439" s="30"/>
      <c r="E439" s="30"/>
      <c r="F439" s="30"/>
      <c r="G439" s="30"/>
      <c r="H439" s="31"/>
      <c r="I439" s="224"/>
      <c r="J439" s="224"/>
      <c r="K439" s="224"/>
      <c r="L439" s="224"/>
      <c r="M439" s="224"/>
      <c r="N439" s="224"/>
      <c r="O439" s="224"/>
      <c r="P439" s="224"/>
      <c r="Q439" s="224"/>
      <c r="R439" s="224"/>
      <c r="S439" s="224"/>
      <c r="T439" s="224"/>
      <c r="U439" s="167"/>
      <c r="V439" s="225"/>
    </row>
    <row r="440" spans="2:22" ht="34.5" customHeight="1">
      <c r="B440" s="7"/>
      <c r="C440" s="25" t="s">
        <v>242</v>
      </c>
      <c r="D440" s="26"/>
      <c r="E440" s="26"/>
      <c r="F440" s="26"/>
      <c r="G440" s="26"/>
      <c r="H440" s="27"/>
      <c r="I440" s="213"/>
      <c r="J440" s="213"/>
      <c r="K440" s="213"/>
      <c r="L440" s="213"/>
      <c r="M440" s="213"/>
      <c r="N440" s="213"/>
      <c r="O440" s="213"/>
      <c r="P440" s="213"/>
      <c r="Q440" s="213"/>
      <c r="R440" s="213"/>
      <c r="S440" s="213"/>
      <c r="T440" s="213"/>
      <c r="U440" s="167"/>
    </row>
    <row r="441" spans="2:22" ht="34.5" customHeight="1">
      <c r="B441" s="7"/>
      <c r="C441" s="25" t="s">
        <v>280</v>
      </c>
      <c r="D441" s="26"/>
      <c r="E441" s="26"/>
      <c r="F441" s="26"/>
      <c r="G441" s="26"/>
      <c r="H441" s="27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67"/>
    </row>
    <row r="442" spans="2:22" ht="18" customHeight="1">
      <c r="B442" s="7"/>
      <c r="C442" s="14" t="s">
        <v>281</v>
      </c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167"/>
    </row>
    <row r="443" spans="2:22" ht="18" customHeight="1">
      <c r="B443" s="7"/>
      <c r="C443" s="14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167"/>
    </row>
    <row r="444" spans="2:22" ht="18" customHeight="1">
      <c r="B444" s="7"/>
      <c r="C444" s="14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167"/>
    </row>
    <row r="445" spans="2:22" ht="18" customHeight="1">
      <c r="B445" s="7"/>
      <c r="C445" s="14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167"/>
    </row>
    <row r="446" spans="2:22" ht="18" customHeight="1">
      <c r="B446" s="7"/>
      <c r="C446" s="14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167"/>
    </row>
    <row r="447" spans="2:22" ht="18" customHeight="1">
      <c r="B447" s="7"/>
      <c r="C447" s="14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167"/>
    </row>
    <row r="448" spans="2:22" ht="18" customHeight="1">
      <c r="B448" s="7"/>
      <c r="C448" s="14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167"/>
    </row>
    <row r="449" spans="2:21" ht="18" customHeight="1">
      <c r="B449" s="7"/>
      <c r="C449" s="14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167"/>
    </row>
    <row r="450" spans="2:21" ht="18" customHeight="1">
      <c r="B450" s="7"/>
      <c r="C450" s="14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167"/>
    </row>
    <row r="451" spans="2:21" ht="18" customHeight="1">
      <c r="B451" s="7"/>
      <c r="C451" s="14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167"/>
    </row>
    <row r="452" spans="2:21" ht="18" customHeight="1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167"/>
    </row>
    <row r="453" spans="2:21" ht="27.75" customHeight="1">
      <c r="B453" s="7"/>
      <c r="C453" s="7" t="s">
        <v>25</v>
      </c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167"/>
    </row>
    <row r="454" spans="2:21" ht="27.75" customHeight="1">
      <c r="B454" s="7"/>
      <c r="C454" s="7" t="s">
        <v>78</v>
      </c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167"/>
    </row>
    <row r="455" spans="2:21" ht="27.75" customHeight="1">
      <c r="B455" s="7"/>
      <c r="C455" s="8" t="s">
        <v>93</v>
      </c>
      <c r="D455" s="9"/>
      <c r="E455" s="9"/>
      <c r="F455" s="9"/>
      <c r="G455" s="9"/>
      <c r="H455" s="9"/>
      <c r="I455" s="9"/>
      <c r="J455" s="9"/>
      <c r="K455" s="9"/>
      <c r="L455" s="9"/>
      <c r="M455" s="7"/>
      <c r="N455" s="7"/>
      <c r="O455" s="7"/>
      <c r="P455" s="7"/>
      <c r="Q455" s="7"/>
      <c r="R455" s="7"/>
      <c r="S455" s="7"/>
      <c r="T455" s="7"/>
      <c r="U455" s="167"/>
    </row>
    <row r="456" spans="2:21" ht="27.75" customHeight="1">
      <c r="B456" s="7"/>
      <c r="C456" s="10" t="s">
        <v>28</v>
      </c>
      <c r="D456" s="7"/>
      <c r="E456" s="7"/>
      <c r="F456" s="11" t="s">
        <v>77</v>
      </c>
      <c r="G456" s="11"/>
      <c r="H456" s="8" t="s">
        <v>383</v>
      </c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12" t="s">
        <v>29</v>
      </c>
      <c r="U456" s="167"/>
    </row>
    <row r="457" spans="2:21" ht="27.75" customHeight="1">
      <c r="B457" s="7"/>
      <c r="C457" s="411" t="s">
        <v>473</v>
      </c>
      <c r="D457" s="412"/>
      <c r="E457" s="412"/>
      <c r="F457" s="412"/>
      <c r="G457" s="412"/>
      <c r="H457" s="413"/>
      <c r="I457" s="19" t="str">
        <f>$I$7</f>
        <v>４月</v>
      </c>
      <c r="J457" s="19" t="str">
        <f>$J$7</f>
        <v>５月</v>
      </c>
      <c r="K457" s="19" t="str">
        <f>$K$7</f>
        <v>６月</v>
      </c>
      <c r="L457" s="19" t="str">
        <f>$L$7</f>
        <v>７月</v>
      </c>
      <c r="M457" s="19" t="str">
        <f>$M$7</f>
        <v>８月</v>
      </c>
      <c r="N457" s="19" t="str">
        <f>$N$7</f>
        <v>９月</v>
      </c>
      <c r="O457" s="19" t="str">
        <f>$O$7</f>
        <v>１０月</v>
      </c>
      <c r="P457" s="19" t="str">
        <f>$P$7</f>
        <v>１１月</v>
      </c>
      <c r="Q457" s="19" t="str">
        <f>$Q$7</f>
        <v>１２月</v>
      </c>
      <c r="R457" s="19" t="str">
        <f>$R$7</f>
        <v>１月</v>
      </c>
      <c r="S457" s="19" t="str">
        <f>$S$7</f>
        <v>２月</v>
      </c>
      <c r="T457" s="19" t="str">
        <f>$T$7</f>
        <v>３月</v>
      </c>
      <c r="U457" s="167"/>
    </row>
    <row r="458" spans="2:21" ht="27.75" customHeight="1">
      <c r="B458" s="7"/>
      <c r="C458" s="414"/>
      <c r="D458" s="415"/>
      <c r="E458" s="415"/>
      <c r="F458" s="415"/>
      <c r="G458" s="415"/>
      <c r="H458" s="416"/>
      <c r="I458" s="23" t="s">
        <v>453</v>
      </c>
      <c r="J458" s="23" t="s">
        <v>454</v>
      </c>
      <c r="K458" s="23" t="s">
        <v>454</v>
      </c>
      <c r="L458" s="23" t="s">
        <v>454</v>
      </c>
      <c r="M458" s="23" t="s">
        <v>454</v>
      </c>
      <c r="N458" s="23" t="s">
        <v>454</v>
      </c>
      <c r="O458" s="23" t="s">
        <v>454</v>
      </c>
      <c r="P458" s="23" t="s">
        <v>452</v>
      </c>
      <c r="Q458" s="23" t="s">
        <v>452</v>
      </c>
      <c r="R458" s="23" t="s">
        <v>453</v>
      </c>
      <c r="S458" s="23" t="s">
        <v>453</v>
      </c>
      <c r="T458" s="23" t="s">
        <v>453</v>
      </c>
      <c r="U458" s="167"/>
    </row>
    <row r="459" spans="2:21" ht="34.5" customHeight="1">
      <c r="B459" s="7"/>
      <c r="C459" s="423" t="s">
        <v>0</v>
      </c>
      <c r="D459" s="423" t="s">
        <v>31</v>
      </c>
      <c r="E459" s="405" t="s">
        <v>267</v>
      </c>
      <c r="F459" s="406"/>
      <c r="G459" s="407"/>
      <c r="H459" s="172" t="s">
        <v>91</v>
      </c>
      <c r="I459" s="303"/>
      <c r="J459" s="303"/>
      <c r="K459" s="303"/>
      <c r="L459" s="303"/>
      <c r="M459" s="303"/>
      <c r="N459" s="303"/>
      <c r="O459" s="303"/>
      <c r="P459" s="303"/>
      <c r="Q459" s="303"/>
      <c r="R459" s="303"/>
      <c r="S459" s="303"/>
      <c r="T459" s="303"/>
      <c r="U459" s="167"/>
    </row>
    <row r="460" spans="2:21" ht="34.5" customHeight="1">
      <c r="B460" s="7"/>
      <c r="C460" s="424"/>
      <c r="D460" s="424"/>
      <c r="E460" s="408"/>
      <c r="F460" s="409"/>
      <c r="G460" s="410"/>
      <c r="H460" s="173" t="s">
        <v>90</v>
      </c>
      <c r="I460" s="303"/>
      <c r="J460" s="303"/>
      <c r="K460" s="303"/>
      <c r="L460" s="303"/>
      <c r="M460" s="303"/>
      <c r="N460" s="303"/>
      <c r="O460" s="303"/>
      <c r="P460" s="303"/>
      <c r="Q460" s="303"/>
      <c r="R460" s="303"/>
      <c r="S460" s="303"/>
      <c r="T460" s="303"/>
      <c r="U460" s="167"/>
    </row>
    <row r="461" spans="2:21" ht="34.5" customHeight="1">
      <c r="B461" s="7"/>
      <c r="C461" s="424"/>
      <c r="D461" s="424"/>
      <c r="E461" s="405" t="s">
        <v>268</v>
      </c>
      <c r="F461" s="406"/>
      <c r="G461" s="407"/>
      <c r="H461" s="172" t="s">
        <v>91</v>
      </c>
      <c r="I461" s="303"/>
      <c r="J461" s="303"/>
      <c r="K461" s="303"/>
      <c r="L461" s="303"/>
      <c r="M461" s="303"/>
      <c r="N461" s="303"/>
      <c r="O461" s="303"/>
      <c r="P461" s="303"/>
      <c r="Q461" s="303"/>
      <c r="R461" s="303"/>
      <c r="S461" s="303"/>
      <c r="T461" s="303"/>
      <c r="U461" s="167"/>
    </row>
    <row r="462" spans="2:21" ht="34.5" customHeight="1">
      <c r="B462" s="7"/>
      <c r="C462" s="424"/>
      <c r="D462" s="424"/>
      <c r="E462" s="408"/>
      <c r="F462" s="409"/>
      <c r="G462" s="410"/>
      <c r="H462" s="173" t="s">
        <v>90</v>
      </c>
      <c r="I462" s="303"/>
      <c r="J462" s="303"/>
      <c r="K462" s="303"/>
      <c r="L462" s="303"/>
      <c r="M462" s="303"/>
      <c r="N462" s="303"/>
      <c r="O462" s="303"/>
      <c r="P462" s="303"/>
      <c r="Q462" s="303"/>
      <c r="R462" s="303"/>
      <c r="S462" s="303"/>
      <c r="T462" s="303"/>
      <c r="U462" s="167"/>
    </row>
    <row r="463" spans="2:21" ht="34.5" customHeight="1">
      <c r="B463" s="7"/>
      <c r="C463" s="424"/>
      <c r="D463" s="424"/>
      <c r="E463" s="405" t="s">
        <v>269</v>
      </c>
      <c r="F463" s="406"/>
      <c r="G463" s="407"/>
      <c r="H463" s="172" t="s">
        <v>91</v>
      </c>
      <c r="I463" s="303"/>
      <c r="J463" s="303"/>
      <c r="K463" s="303"/>
      <c r="L463" s="303"/>
      <c r="M463" s="303"/>
      <c r="N463" s="303"/>
      <c r="O463" s="303"/>
      <c r="P463" s="303"/>
      <c r="Q463" s="303"/>
      <c r="R463" s="303"/>
      <c r="S463" s="303"/>
      <c r="T463" s="303"/>
      <c r="U463" s="167"/>
    </row>
    <row r="464" spans="2:21" ht="34.5" customHeight="1">
      <c r="B464" s="7"/>
      <c r="C464" s="424"/>
      <c r="D464" s="424"/>
      <c r="E464" s="408"/>
      <c r="F464" s="409"/>
      <c r="G464" s="410"/>
      <c r="H464" s="173" t="s">
        <v>90</v>
      </c>
      <c r="I464" s="303"/>
      <c r="J464" s="303"/>
      <c r="K464" s="303"/>
      <c r="L464" s="303"/>
      <c r="M464" s="303"/>
      <c r="N464" s="303"/>
      <c r="O464" s="303"/>
      <c r="P464" s="303"/>
      <c r="Q464" s="303"/>
      <c r="R464" s="303"/>
      <c r="S464" s="303"/>
      <c r="T464" s="303"/>
      <c r="U464" s="167"/>
    </row>
    <row r="465" spans="2:22" ht="34.5" customHeight="1">
      <c r="B465" s="7"/>
      <c r="C465" s="424"/>
      <c r="D465" s="424"/>
      <c r="E465" s="405" t="s">
        <v>252</v>
      </c>
      <c r="F465" s="406"/>
      <c r="G465" s="407"/>
      <c r="H465" s="172" t="s">
        <v>91</v>
      </c>
      <c r="I465" s="303"/>
      <c r="J465" s="303"/>
      <c r="K465" s="303"/>
      <c r="L465" s="303"/>
      <c r="M465" s="303"/>
      <c r="N465" s="303"/>
      <c r="O465" s="303"/>
      <c r="P465" s="303"/>
      <c r="Q465" s="303"/>
      <c r="R465" s="303"/>
      <c r="S465" s="303"/>
      <c r="T465" s="303"/>
      <c r="U465" s="167"/>
    </row>
    <row r="466" spans="2:22" ht="34.5" customHeight="1">
      <c r="B466" s="7"/>
      <c r="C466" s="424"/>
      <c r="D466" s="424"/>
      <c r="E466" s="408"/>
      <c r="F466" s="409"/>
      <c r="G466" s="410"/>
      <c r="H466" s="173" t="s">
        <v>90</v>
      </c>
      <c r="I466" s="303"/>
      <c r="J466" s="303"/>
      <c r="K466" s="303"/>
      <c r="L466" s="303"/>
      <c r="M466" s="303"/>
      <c r="N466" s="303"/>
      <c r="O466" s="303"/>
      <c r="P466" s="303"/>
      <c r="Q466" s="303"/>
      <c r="R466" s="303"/>
      <c r="S466" s="303"/>
      <c r="T466" s="303"/>
      <c r="U466" s="167"/>
    </row>
    <row r="467" spans="2:22" ht="34.5" customHeight="1">
      <c r="B467" s="7"/>
      <c r="C467" s="424"/>
      <c r="D467" s="424"/>
      <c r="E467" s="405" t="s">
        <v>270</v>
      </c>
      <c r="F467" s="406"/>
      <c r="G467" s="407"/>
      <c r="H467" s="172" t="s">
        <v>91</v>
      </c>
      <c r="I467" s="213" t="str">
        <f>IF(COUNT(I459,I461,I463,I465)=0,"",SUM(I459,I461,I463,I465))</f>
        <v/>
      </c>
      <c r="J467" s="213" t="str">
        <f t="shared" ref="J467:T467" si="124">IF(COUNT(J459,J461,J463,J465)=0,"",SUM(J459,J461,J463,J465))</f>
        <v/>
      </c>
      <c r="K467" s="213" t="str">
        <f t="shared" si="124"/>
        <v/>
      </c>
      <c r="L467" s="213" t="str">
        <f t="shared" si="124"/>
        <v/>
      </c>
      <c r="M467" s="213" t="str">
        <f t="shared" si="124"/>
        <v/>
      </c>
      <c r="N467" s="213" t="str">
        <f t="shared" si="124"/>
        <v/>
      </c>
      <c r="O467" s="213" t="str">
        <f t="shared" si="124"/>
        <v/>
      </c>
      <c r="P467" s="213" t="str">
        <f t="shared" si="124"/>
        <v/>
      </c>
      <c r="Q467" s="213" t="str">
        <f t="shared" si="124"/>
        <v/>
      </c>
      <c r="R467" s="213" t="str">
        <f t="shared" si="124"/>
        <v/>
      </c>
      <c r="S467" s="213" t="str">
        <f t="shared" si="124"/>
        <v/>
      </c>
      <c r="T467" s="213" t="str">
        <f t="shared" si="124"/>
        <v/>
      </c>
      <c r="U467" s="167"/>
      <c r="V467" s="225" t="s">
        <v>414</v>
      </c>
    </row>
    <row r="468" spans="2:22" ht="34.5" customHeight="1">
      <c r="B468" s="7"/>
      <c r="C468" s="424"/>
      <c r="D468" s="425"/>
      <c r="E468" s="408"/>
      <c r="F468" s="409"/>
      <c r="G468" s="410"/>
      <c r="H468" s="173" t="s">
        <v>90</v>
      </c>
      <c r="I468" s="213" t="str">
        <f>IF(COUNT(I460,I462,I464,I466)=0,"",SUM(I460,I462,I464,I466))</f>
        <v/>
      </c>
      <c r="J468" s="213" t="str">
        <f t="shared" ref="J468:T468" si="125">IF(COUNT(J460,J462,J464,J466)=0,"",SUM(J460,J462,J464,J466))</f>
        <v/>
      </c>
      <c r="K468" s="213" t="str">
        <f t="shared" si="125"/>
        <v/>
      </c>
      <c r="L468" s="213" t="str">
        <f t="shared" si="125"/>
        <v/>
      </c>
      <c r="M468" s="213" t="str">
        <f t="shared" si="125"/>
        <v/>
      </c>
      <c r="N468" s="213" t="str">
        <f t="shared" si="125"/>
        <v/>
      </c>
      <c r="O468" s="213" t="str">
        <f t="shared" si="125"/>
        <v/>
      </c>
      <c r="P468" s="213" t="str">
        <f t="shared" si="125"/>
        <v/>
      </c>
      <c r="Q468" s="213" t="str">
        <f t="shared" si="125"/>
        <v/>
      </c>
      <c r="R468" s="213" t="str">
        <f t="shared" si="125"/>
        <v/>
      </c>
      <c r="S468" s="213" t="str">
        <f t="shared" si="125"/>
        <v/>
      </c>
      <c r="T468" s="213" t="str">
        <f t="shared" si="125"/>
        <v/>
      </c>
      <c r="U468" s="167"/>
      <c r="V468" s="225" t="s">
        <v>414</v>
      </c>
    </row>
    <row r="469" spans="2:22" ht="34.5" customHeight="1">
      <c r="B469" s="7"/>
      <c r="C469" s="424"/>
      <c r="D469" s="423" t="s">
        <v>1</v>
      </c>
      <c r="E469" s="25" t="s">
        <v>271</v>
      </c>
      <c r="F469" s="26"/>
      <c r="G469" s="26"/>
      <c r="H469" s="27"/>
      <c r="I469" s="213" t="str">
        <f>'様式第36(指定)_受電'!H525</f>
        <v/>
      </c>
      <c r="J469" s="213" t="str">
        <f>'様式第36(指定)_受電'!I525</f>
        <v/>
      </c>
      <c r="K469" s="213" t="str">
        <f>'様式第36(指定)_受電'!J525</f>
        <v/>
      </c>
      <c r="L469" s="213" t="str">
        <f>'様式第36(指定)_受電'!K525</f>
        <v/>
      </c>
      <c r="M469" s="213" t="str">
        <f>'様式第36(指定)_受電'!L525</f>
        <v/>
      </c>
      <c r="N469" s="213" t="str">
        <f>'様式第36(指定)_受電'!M525</f>
        <v/>
      </c>
      <c r="O469" s="213" t="str">
        <f>'様式第36(指定)_受電'!O525</f>
        <v/>
      </c>
      <c r="P469" s="213" t="str">
        <f>'様式第36(指定)_受電'!P525</f>
        <v/>
      </c>
      <c r="Q469" s="213" t="str">
        <f>'様式第36(指定)_受電'!Q525</f>
        <v/>
      </c>
      <c r="R469" s="213" t="str">
        <f>'様式第36(指定)_受電'!R525</f>
        <v/>
      </c>
      <c r="S469" s="213" t="str">
        <f>'様式第36(指定)_受電'!S525</f>
        <v/>
      </c>
      <c r="T469" s="213" t="str">
        <f>'様式第36(指定)_受電'!T525</f>
        <v/>
      </c>
      <c r="U469" s="167"/>
      <c r="V469" s="225" t="s">
        <v>414</v>
      </c>
    </row>
    <row r="470" spans="2:22" ht="34.5" customHeight="1">
      <c r="B470" s="7"/>
      <c r="C470" s="424"/>
      <c r="D470" s="424"/>
      <c r="E470" s="25" t="s">
        <v>232</v>
      </c>
      <c r="F470" s="26"/>
      <c r="G470" s="26"/>
      <c r="H470" s="27"/>
      <c r="I470" s="213" t="str">
        <f>'様式第36(指定)_受電'!H533</f>
        <v/>
      </c>
      <c r="J470" s="213" t="str">
        <f>'様式第36(指定)_受電'!I533</f>
        <v/>
      </c>
      <c r="K470" s="213" t="str">
        <f>'様式第36(指定)_受電'!J533</f>
        <v/>
      </c>
      <c r="L470" s="213" t="str">
        <f>'様式第36(指定)_受電'!K533</f>
        <v/>
      </c>
      <c r="M470" s="213" t="str">
        <f>'様式第36(指定)_受電'!L533</f>
        <v/>
      </c>
      <c r="N470" s="213" t="str">
        <f>'様式第36(指定)_受電'!M533</f>
        <v/>
      </c>
      <c r="O470" s="213" t="str">
        <f>'様式第36(指定)_受電'!O533</f>
        <v/>
      </c>
      <c r="P470" s="213" t="str">
        <f>'様式第36(指定)_受電'!P533</f>
        <v/>
      </c>
      <c r="Q470" s="213" t="str">
        <f>'様式第36(指定)_受電'!Q533</f>
        <v/>
      </c>
      <c r="R470" s="213" t="str">
        <f>'様式第36(指定)_受電'!R533</f>
        <v/>
      </c>
      <c r="S470" s="213" t="str">
        <f>'様式第36(指定)_受電'!S533</f>
        <v/>
      </c>
      <c r="T470" s="213" t="str">
        <f>'様式第36(指定)_受電'!T533</f>
        <v/>
      </c>
      <c r="U470" s="167"/>
      <c r="V470" s="225" t="s">
        <v>414</v>
      </c>
    </row>
    <row r="471" spans="2:22" ht="34.5" customHeight="1">
      <c r="B471" s="7"/>
      <c r="C471" s="424"/>
      <c r="D471" s="424"/>
      <c r="E471" s="25" t="s">
        <v>231</v>
      </c>
      <c r="F471" s="26"/>
      <c r="G471" s="26"/>
      <c r="H471" s="27"/>
      <c r="I471" s="213" t="str">
        <f>'様式第36(指定)_受電'!H541</f>
        <v/>
      </c>
      <c r="J471" s="213" t="str">
        <f>'様式第36(指定)_受電'!I541</f>
        <v/>
      </c>
      <c r="K471" s="213" t="str">
        <f>'様式第36(指定)_受電'!J541</f>
        <v/>
      </c>
      <c r="L471" s="213" t="str">
        <f>'様式第36(指定)_受電'!K541</f>
        <v/>
      </c>
      <c r="M471" s="213" t="str">
        <f>'様式第36(指定)_受電'!L541</f>
        <v/>
      </c>
      <c r="N471" s="213" t="str">
        <f>'様式第36(指定)_受電'!M541</f>
        <v/>
      </c>
      <c r="O471" s="213" t="str">
        <f>'様式第36(指定)_受電'!O541</f>
        <v/>
      </c>
      <c r="P471" s="213" t="str">
        <f>'様式第36(指定)_受電'!P541</f>
        <v/>
      </c>
      <c r="Q471" s="213" t="str">
        <f>'様式第36(指定)_受電'!Q541</f>
        <v/>
      </c>
      <c r="R471" s="213" t="str">
        <f>'様式第36(指定)_受電'!R541</f>
        <v/>
      </c>
      <c r="S471" s="213" t="str">
        <f>'様式第36(指定)_受電'!S541</f>
        <v/>
      </c>
      <c r="T471" s="213" t="str">
        <f>'様式第36(指定)_受電'!T541</f>
        <v/>
      </c>
      <c r="U471" s="167"/>
      <c r="V471" s="225" t="s">
        <v>414</v>
      </c>
    </row>
    <row r="472" spans="2:22" ht="34.5" customHeight="1">
      <c r="B472" s="7"/>
      <c r="C472" s="424"/>
      <c r="D472" s="424"/>
      <c r="E472" s="405" t="s">
        <v>32</v>
      </c>
      <c r="F472" s="406"/>
      <c r="G472" s="407"/>
      <c r="H472" s="159" t="s">
        <v>274</v>
      </c>
      <c r="I472" s="213"/>
      <c r="J472" s="213"/>
      <c r="K472" s="213"/>
      <c r="L472" s="213"/>
      <c r="M472" s="213"/>
      <c r="N472" s="213"/>
      <c r="O472" s="213"/>
      <c r="P472" s="213"/>
      <c r="Q472" s="213"/>
      <c r="R472" s="213"/>
      <c r="S472" s="213"/>
      <c r="T472" s="213"/>
      <c r="U472" s="167"/>
    </row>
    <row r="473" spans="2:22" ht="34.5" customHeight="1">
      <c r="B473" s="7"/>
      <c r="C473" s="424"/>
      <c r="D473" s="425"/>
      <c r="E473" s="408"/>
      <c r="F473" s="409"/>
      <c r="G473" s="410"/>
      <c r="H473" s="159" t="s">
        <v>233</v>
      </c>
      <c r="I473" s="213" t="str">
        <f>'様式第36(指定)_受電'!H549</f>
        <v/>
      </c>
      <c r="J473" s="213" t="str">
        <f>'様式第36(指定)_受電'!I549</f>
        <v/>
      </c>
      <c r="K473" s="213" t="str">
        <f>'様式第36(指定)_受電'!J549</f>
        <v/>
      </c>
      <c r="L473" s="213" t="str">
        <f>'様式第36(指定)_受電'!K549</f>
        <v/>
      </c>
      <c r="M473" s="213" t="str">
        <f>'様式第36(指定)_受電'!L549</f>
        <v/>
      </c>
      <c r="N473" s="213" t="str">
        <f>'様式第36(指定)_受電'!M549</f>
        <v/>
      </c>
      <c r="O473" s="213" t="str">
        <f>'様式第36(指定)_受電'!O549</f>
        <v/>
      </c>
      <c r="P473" s="213" t="str">
        <f>'様式第36(指定)_受電'!P549</f>
        <v/>
      </c>
      <c r="Q473" s="213" t="str">
        <f>'様式第36(指定)_受電'!Q549</f>
        <v/>
      </c>
      <c r="R473" s="213" t="str">
        <f>'様式第36(指定)_受電'!R549</f>
        <v/>
      </c>
      <c r="S473" s="213" t="str">
        <f>'様式第36(指定)_受電'!S549</f>
        <v/>
      </c>
      <c r="T473" s="213" t="str">
        <f>'様式第36(指定)_受電'!T549</f>
        <v/>
      </c>
      <c r="U473" s="167"/>
      <c r="V473" s="225" t="s">
        <v>414</v>
      </c>
    </row>
    <row r="474" spans="2:22" ht="34.5" customHeight="1">
      <c r="B474" s="7"/>
      <c r="C474" s="424"/>
      <c r="D474" s="25" t="s">
        <v>235</v>
      </c>
      <c r="E474" s="26"/>
      <c r="F474" s="26"/>
      <c r="G474" s="26"/>
      <c r="H474" s="27"/>
      <c r="I474" s="213"/>
      <c r="J474" s="213"/>
      <c r="K474" s="213"/>
      <c r="L474" s="213"/>
      <c r="M474" s="213"/>
      <c r="N474" s="213"/>
      <c r="O474" s="213"/>
      <c r="P474" s="213"/>
      <c r="Q474" s="213"/>
      <c r="R474" s="213"/>
      <c r="S474" s="213"/>
      <c r="T474" s="213"/>
      <c r="U474" s="167"/>
    </row>
    <row r="475" spans="2:22" ht="34.5" customHeight="1">
      <c r="B475" s="7"/>
      <c r="C475" s="424"/>
      <c r="D475" s="25" t="s">
        <v>270</v>
      </c>
      <c r="E475" s="26"/>
      <c r="F475" s="26"/>
      <c r="G475" s="30"/>
      <c r="H475" s="173" t="s">
        <v>90</v>
      </c>
      <c r="I475" s="262" t="str">
        <f>IF(COUNT(I468:I474)=0,"",SUM(I468:I474))</f>
        <v/>
      </c>
      <c r="J475" s="262" t="str">
        <f t="shared" ref="J475" si="126">IF(COUNT(J468:J474)=0,"",SUM(J468:J474))</f>
        <v/>
      </c>
      <c r="K475" s="262" t="str">
        <f t="shared" ref="K475" si="127">IF(COUNT(K468:K474)=0,"",SUM(K468:K474))</f>
        <v/>
      </c>
      <c r="L475" s="262" t="str">
        <f t="shared" ref="L475" si="128">IF(COUNT(L468:L474)=0,"",SUM(L468:L474))</f>
        <v/>
      </c>
      <c r="M475" s="262" t="str">
        <f t="shared" ref="M475" si="129">IF(COUNT(M468:M474)=0,"",SUM(M468:M474))</f>
        <v/>
      </c>
      <c r="N475" s="262" t="str">
        <f t="shared" ref="N475" si="130">IF(COUNT(N468:N474)=0,"",SUM(N468:N474))</f>
        <v/>
      </c>
      <c r="O475" s="262" t="str">
        <f t="shared" ref="O475" si="131">IF(COUNT(O468:O474)=0,"",SUM(O468:O474))</f>
        <v/>
      </c>
      <c r="P475" s="262" t="str">
        <f t="shared" ref="P475" si="132">IF(COUNT(P468:P474)=0,"",SUM(P468:P474))</f>
        <v/>
      </c>
      <c r="Q475" s="262" t="str">
        <f t="shared" ref="Q475" si="133">IF(COUNT(Q468:Q474)=0,"",SUM(Q468:Q474))</f>
        <v/>
      </c>
      <c r="R475" s="262" t="str">
        <f t="shared" ref="R475" si="134">IF(COUNT(R468:R474)=0,"",SUM(R468:R474))</f>
        <v/>
      </c>
      <c r="S475" s="262" t="str">
        <f t="shared" ref="S475" si="135">IF(COUNT(S468:S474)=0,"",SUM(S468:S474))</f>
        <v/>
      </c>
      <c r="T475" s="262" t="str">
        <f t="shared" ref="T475" si="136">IF(COUNT(T468:T474)=0,"",SUM(T468:T474))</f>
        <v/>
      </c>
      <c r="U475" s="167"/>
      <c r="V475" s="225" t="s">
        <v>414</v>
      </c>
    </row>
    <row r="476" spans="2:22" ht="34.5" customHeight="1">
      <c r="B476" s="7"/>
      <c r="C476" s="424"/>
      <c r="D476" s="25" t="s">
        <v>236</v>
      </c>
      <c r="E476" s="26"/>
      <c r="F476" s="26"/>
      <c r="G476" s="26"/>
      <c r="H476" s="27"/>
      <c r="I476" s="213"/>
      <c r="J476" s="213"/>
      <c r="K476" s="213"/>
      <c r="L476" s="213"/>
      <c r="M476" s="213"/>
      <c r="N476" s="213"/>
      <c r="O476" s="213"/>
      <c r="P476" s="213"/>
      <c r="Q476" s="213"/>
      <c r="R476" s="213"/>
      <c r="S476" s="213"/>
      <c r="T476" s="213"/>
      <c r="U476" s="167"/>
    </row>
    <row r="477" spans="2:22" ht="34.5" customHeight="1">
      <c r="B477" s="7"/>
      <c r="C477" s="424"/>
      <c r="D477" s="25" t="s">
        <v>272</v>
      </c>
      <c r="E477" s="26"/>
      <c r="F477" s="26"/>
      <c r="G477" s="26"/>
      <c r="H477" s="27"/>
      <c r="I477" s="262" t="str">
        <f>IF(COUNT(I475)=0,"",IF(COUNT(I479)=0,I475,I475-I479))</f>
        <v/>
      </c>
      <c r="J477" s="262" t="str">
        <f t="shared" ref="J477:T477" si="137">IF(COUNT(J475)=0,"",IF(COUNT(J479)=0,J475,J475-J479))</f>
        <v/>
      </c>
      <c r="K477" s="262" t="str">
        <f t="shared" si="137"/>
        <v/>
      </c>
      <c r="L477" s="262" t="str">
        <f t="shared" si="137"/>
        <v/>
      </c>
      <c r="M477" s="262" t="str">
        <f t="shared" si="137"/>
        <v/>
      </c>
      <c r="N477" s="262" t="str">
        <f t="shared" si="137"/>
        <v/>
      </c>
      <c r="O477" s="262" t="str">
        <f t="shared" si="137"/>
        <v/>
      </c>
      <c r="P477" s="262" t="str">
        <f t="shared" si="137"/>
        <v/>
      </c>
      <c r="Q477" s="262" t="str">
        <f t="shared" si="137"/>
        <v/>
      </c>
      <c r="R477" s="262" t="str">
        <f t="shared" si="137"/>
        <v/>
      </c>
      <c r="S477" s="262" t="str">
        <f t="shared" si="137"/>
        <v/>
      </c>
      <c r="T477" s="262" t="str">
        <f t="shared" si="137"/>
        <v/>
      </c>
      <c r="U477" s="167"/>
      <c r="V477" s="225" t="s">
        <v>414</v>
      </c>
    </row>
    <row r="478" spans="2:22" ht="34.5" customHeight="1">
      <c r="B478" s="7"/>
      <c r="C478" s="424"/>
      <c r="D478" s="160" t="s">
        <v>238</v>
      </c>
      <c r="E478" s="28"/>
      <c r="F478" s="28"/>
      <c r="G478" s="28"/>
      <c r="H478" s="29"/>
      <c r="I478" s="303"/>
      <c r="J478" s="303"/>
      <c r="K478" s="303"/>
      <c r="L478" s="303"/>
      <c r="M478" s="303"/>
      <c r="N478" s="303"/>
      <c r="O478" s="303"/>
      <c r="P478" s="303"/>
      <c r="Q478" s="303"/>
      <c r="R478" s="303"/>
      <c r="S478" s="303"/>
      <c r="T478" s="303"/>
      <c r="U478" s="167"/>
    </row>
    <row r="479" spans="2:22" ht="34.5" customHeight="1">
      <c r="B479" s="7"/>
      <c r="C479" s="25" t="s">
        <v>273</v>
      </c>
      <c r="D479" s="26"/>
      <c r="E479" s="26"/>
      <c r="F479" s="26"/>
      <c r="G479" s="26"/>
      <c r="H479" s="172" t="s">
        <v>90</v>
      </c>
      <c r="I479" s="263" t="str">
        <f>'様式第36(指定)_送電'!H551</f>
        <v/>
      </c>
      <c r="J479" s="263" t="str">
        <f>'様式第36(指定)_送電'!I551</f>
        <v/>
      </c>
      <c r="K479" s="263" t="str">
        <f>'様式第36(指定)_送電'!J551</f>
        <v/>
      </c>
      <c r="L479" s="263" t="str">
        <f>'様式第36(指定)_送電'!K551</f>
        <v/>
      </c>
      <c r="M479" s="263" t="str">
        <f>'様式第36(指定)_送電'!L551</f>
        <v/>
      </c>
      <c r="N479" s="263" t="str">
        <f>'様式第36(指定)_送電'!M551</f>
        <v/>
      </c>
      <c r="O479" s="263" t="str">
        <f>'様式第36(指定)_送電'!O551</f>
        <v/>
      </c>
      <c r="P479" s="263" t="str">
        <f>'様式第36(指定)_送電'!P551</f>
        <v/>
      </c>
      <c r="Q479" s="263" t="str">
        <f>'様式第36(指定)_送電'!Q551</f>
        <v/>
      </c>
      <c r="R479" s="263" t="str">
        <f>'様式第36(指定)_送電'!R551</f>
        <v/>
      </c>
      <c r="S479" s="263" t="str">
        <f>'様式第36(指定)_送電'!S551</f>
        <v/>
      </c>
      <c r="T479" s="263" t="str">
        <f>'様式第36(指定)_送電'!T551</f>
        <v/>
      </c>
      <c r="U479" s="167"/>
      <c r="V479" s="225" t="s">
        <v>414</v>
      </c>
    </row>
    <row r="480" spans="2:22" ht="34.5" customHeight="1">
      <c r="B480" s="7"/>
      <c r="C480" s="417" t="s">
        <v>277</v>
      </c>
      <c r="D480" s="418"/>
      <c r="E480" s="418"/>
      <c r="F480" s="419"/>
      <c r="G480" s="25" t="s">
        <v>275</v>
      </c>
      <c r="H480" s="27"/>
      <c r="I480" s="213"/>
      <c r="J480" s="213"/>
      <c r="K480" s="213"/>
      <c r="L480" s="213"/>
      <c r="M480" s="213"/>
      <c r="N480" s="213"/>
      <c r="O480" s="213"/>
      <c r="P480" s="213"/>
      <c r="Q480" s="213"/>
      <c r="R480" s="213"/>
      <c r="S480" s="213"/>
      <c r="T480" s="213"/>
      <c r="U480" s="167"/>
    </row>
    <row r="481" spans="2:22" ht="34.5" customHeight="1">
      <c r="B481" s="7"/>
      <c r="C481" s="420"/>
      <c r="D481" s="421"/>
      <c r="E481" s="421"/>
      <c r="F481" s="422"/>
      <c r="G481" s="162" t="s">
        <v>276</v>
      </c>
      <c r="H481" s="27"/>
      <c r="I481" s="213"/>
      <c r="J481" s="213"/>
      <c r="K481" s="213"/>
      <c r="L481" s="213"/>
      <c r="M481" s="213"/>
      <c r="N481" s="213"/>
      <c r="O481" s="213"/>
      <c r="P481" s="213"/>
      <c r="Q481" s="213"/>
      <c r="R481" s="213"/>
      <c r="S481" s="213"/>
      <c r="T481" s="213"/>
      <c r="U481" s="167"/>
    </row>
    <row r="482" spans="2:22" ht="34.5" customHeight="1">
      <c r="B482" s="7"/>
      <c r="C482" s="25" t="s">
        <v>279</v>
      </c>
      <c r="D482" s="26"/>
      <c r="E482" s="26"/>
      <c r="F482" s="26"/>
      <c r="G482" s="26"/>
      <c r="H482" s="26"/>
      <c r="I482" s="223"/>
      <c r="J482" s="223"/>
      <c r="K482" s="223"/>
      <c r="L482" s="223"/>
      <c r="M482" s="223"/>
      <c r="N482" s="223"/>
      <c r="O482" s="223"/>
      <c r="P482" s="223"/>
      <c r="Q482" s="223"/>
      <c r="R482" s="223"/>
      <c r="S482" s="223"/>
      <c r="T482" s="223"/>
      <c r="U482" s="167"/>
      <c r="V482" s="225"/>
    </row>
    <row r="483" spans="2:22" ht="34.5" customHeight="1">
      <c r="B483" s="7"/>
      <c r="C483" s="160" t="s">
        <v>241</v>
      </c>
      <c r="D483" s="28"/>
      <c r="E483" s="28"/>
      <c r="F483" s="28"/>
      <c r="G483" s="28"/>
      <c r="H483" s="29"/>
      <c r="I483" s="264"/>
      <c r="J483" s="264"/>
      <c r="K483" s="264"/>
      <c r="L483" s="264"/>
      <c r="M483" s="264"/>
      <c r="N483" s="264"/>
      <c r="O483" s="264"/>
      <c r="P483" s="264"/>
      <c r="Q483" s="264"/>
      <c r="R483" s="264"/>
      <c r="S483" s="264"/>
      <c r="T483" s="264"/>
      <c r="U483" s="167"/>
      <c r="V483" s="225"/>
    </row>
    <row r="484" spans="2:22" ht="34.5" customHeight="1">
      <c r="B484" s="7"/>
      <c r="C484" s="161" t="s">
        <v>34</v>
      </c>
      <c r="D484" s="30"/>
      <c r="E484" s="30"/>
      <c r="F484" s="30"/>
      <c r="G484" s="30"/>
      <c r="H484" s="31"/>
      <c r="I484" s="224"/>
      <c r="J484" s="224"/>
      <c r="K484" s="224"/>
      <c r="L484" s="224"/>
      <c r="M484" s="224"/>
      <c r="N484" s="224"/>
      <c r="O484" s="224"/>
      <c r="P484" s="224"/>
      <c r="Q484" s="224"/>
      <c r="R484" s="224"/>
      <c r="S484" s="224"/>
      <c r="T484" s="224"/>
      <c r="U484" s="167"/>
      <c r="V484" s="225"/>
    </row>
    <row r="485" spans="2:22" ht="34.5" customHeight="1">
      <c r="B485" s="7"/>
      <c r="C485" s="25" t="s">
        <v>242</v>
      </c>
      <c r="D485" s="26"/>
      <c r="E485" s="26"/>
      <c r="F485" s="26"/>
      <c r="G485" s="26"/>
      <c r="H485" s="27"/>
      <c r="I485" s="213"/>
      <c r="J485" s="213"/>
      <c r="K485" s="213"/>
      <c r="L485" s="213"/>
      <c r="M485" s="213"/>
      <c r="N485" s="213"/>
      <c r="O485" s="213"/>
      <c r="P485" s="213"/>
      <c r="Q485" s="213"/>
      <c r="R485" s="213"/>
      <c r="S485" s="213"/>
      <c r="T485" s="213"/>
      <c r="U485" s="167"/>
    </row>
    <row r="486" spans="2:22" ht="34.5" customHeight="1">
      <c r="B486" s="7"/>
      <c r="C486" s="25" t="s">
        <v>280</v>
      </c>
      <c r="D486" s="26"/>
      <c r="E486" s="26"/>
      <c r="F486" s="26"/>
      <c r="G486" s="26"/>
      <c r="H486" s="27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67"/>
    </row>
    <row r="487" spans="2:22" ht="18" customHeight="1">
      <c r="B487" s="7"/>
      <c r="C487" s="14" t="s">
        <v>281</v>
      </c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167"/>
    </row>
    <row r="488" spans="2:22" ht="18" customHeight="1">
      <c r="B488" s="7"/>
      <c r="C488" s="14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167"/>
    </row>
    <row r="489" spans="2:22" ht="18" customHeight="1">
      <c r="B489" s="7"/>
      <c r="C489" s="14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167"/>
    </row>
    <row r="490" spans="2:22" ht="18" customHeight="1">
      <c r="B490" s="7"/>
      <c r="C490" s="14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167"/>
    </row>
    <row r="491" spans="2:22" ht="18" customHeight="1">
      <c r="B491" s="7"/>
      <c r="C491" s="14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167"/>
    </row>
    <row r="492" spans="2:22" ht="18" customHeight="1">
      <c r="B492" s="7"/>
      <c r="C492" s="14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167"/>
    </row>
    <row r="493" spans="2:22" ht="18" customHeight="1">
      <c r="B493" s="7"/>
      <c r="C493" s="14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167"/>
    </row>
    <row r="494" spans="2:22" ht="18" customHeight="1">
      <c r="B494" s="7"/>
      <c r="C494" s="14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167"/>
    </row>
    <row r="495" spans="2:22" ht="18" customHeight="1">
      <c r="B495" s="7"/>
      <c r="C495" s="14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167"/>
    </row>
    <row r="496" spans="2:22" ht="18" customHeight="1">
      <c r="B496" s="7"/>
      <c r="C496" s="14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167"/>
    </row>
    <row r="497" spans="2:21" ht="18" customHeight="1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167"/>
    </row>
  </sheetData>
  <sheetProtection algorithmName="SHA-512" hashValue="fgB4hh0JkrM/zjt3rVvrncTzv3zF6uRQV97/Z+9PiEIEKfe8HZI9Hv3e8lPaJhtXNYKTLO4evm0vDsnRA33Djg==" saltValue="Y08d2+e9JaSoSsKsqd8D6A==" spinCount="100000" sheet="1" objects="1" scenarios="1"/>
  <mergeCells count="121">
    <mergeCell ref="C457:H458"/>
    <mergeCell ref="C7:H8"/>
    <mergeCell ref="C52:H53"/>
    <mergeCell ref="C97:H98"/>
    <mergeCell ref="C142:H143"/>
    <mergeCell ref="C187:H188"/>
    <mergeCell ref="C232:H233"/>
    <mergeCell ref="C277:H278"/>
    <mergeCell ref="C322:H323"/>
    <mergeCell ref="D369:D378"/>
    <mergeCell ref="D379:D383"/>
    <mergeCell ref="D424:D428"/>
    <mergeCell ref="E371:G372"/>
    <mergeCell ref="E373:G374"/>
    <mergeCell ref="E375:G376"/>
    <mergeCell ref="E377:G378"/>
    <mergeCell ref="E382:G383"/>
    <mergeCell ref="E414:G415"/>
    <mergeCell ref="E416:G417"/>
    <mergeCell ref="E418:G419"/>
    <mergeCell ref="E420:G421"/>
    <mergeCell ref="E422:G423"/>
    <mergeCell ref="E427:G428"/>
    <mergeCell ref="C412:H413"/>
    <mergeCell ref="C480:F481"/>
    <mergeCell ref="C414:C433"/>
    <mergeCell ref="D414:D423"/>
    <mergeCell ref="C279:C298"/>
    <mergeCell ref="C255:F256"/>
    <mergeCell ref="C390:F391"/>
    <mergeCell ref="D279:D288"/>
    <mergeCell ref="D289:D293"/>
    <mergeCell ref="C300:F301"/>
    <mergeCell ref="C324:C343"/>
    <mergeCell ref="D324:D333"/>
    <mergeCell ref="D334:D338"/>
    <mergeCell ref="C345:F346"/>
    <mergeCell ref="C369:C388"/>
    <mergeCell ref="C435:F436"/>
    <mergeCell ref="C459:C478"/>
    <mergeCell ref="D459:D468"/>
    <mergeCell ref="D469:D473"/>
    <mergeCell ref="E459:G460"/>
    <mergeCell ref="E461:G462"/>
    <mergeCell ref="E463:G464"/>
    <mergeCell ref="E465:G466"/>
    <mergeCell ref="E467:G468"/>
    <mergeCell ref="E472:G473"/>
    <mergeCell ref="C99:C118"/>
    <mergeCell ref="C75:F76"/>
    <mergeCell ref="C54:C73"/>
    <mergeCell ref="D64:D68"/>
    <mergeCell ref="D54:D63"/>
    <mergeCell ref="D99:D108"/>
    <mergeCell ref="D109:D113"/>
    <mergeCell ref="C120:F121"/>
    <mergeCell ref="C144:C163"/>
    <mergeCell ref="D144:D153"/>
    <mergeCell ref="D154:D158"/>
    <mergeCell ref="E54:G55"/>
    <mergeCell ref="E56:G57"/>
    <mergeCell ref="E58:G59"/>
    <mergeCell ref="E60:G61"/>
    <mergeCell ref="E62:G63"/>
    <mergeCell ref="E67:G68"/>
    <mergeCell ref="E112:G113"/>
    <mergeCell ref="E144:G145"/>
    <mergeCell ref="E146:G147"/>
    <mergeCell ref="E148:G149"/>
    <mergeCell ref="E150:G151"/>
    <mergeCell ref="E99:G100"/>
    <mergeCell ref="E101:G102"/>
    <mergeCell ref="C9:C28"/>
    <mergeCell ref="D19:D23"/>
    <mergeCell ref="C30:F31"/>
    <mergeCell ref="D9:D18"/>
    <mergeCell ref="E9:G10"/>
    <mergeCell ref="E11:G12"/>
    <mergeCell ref="E13:G14"/>
    <mergeCell ref="E15:G16"/>
    <mergeCell ref="E17:G18"/>
    <mergeCell ref="E22:G23"/>
    <mergeCell ref="E103:G104"/>
    <mergeCell ref="E105:G106"/>
    <mergeCell ref="E107:G108"/>
    <mergeCell ref="E242:G243"/>
    <mergeCell ref="E247:G248"/>
    <mergeCell ref="E279:G280"/>
    <mergeCell ref="E281:G282"/>
    <mergeCell ref="E283:G284"/>
    <mergeCell ref="E152:G153"/>
    <mergeCell ref="E157:G158"/>
    <mergeCell ref="E189:G190"/>
    <mergeCell ref="E191:G192"/>
    <mergeCell ref="E193:G194"/>
    <mergeCell ref="C165:F166"/>
    <mergeCell ref="D189:D198"/>
    <mergeCell ref="D199:D203"/>
    <mergeCell ref="C210:F211"/>
    <mergeCell ref="C234:C253"/>
    <mergeCell ref="D234:D243"/>
    <mergeCell ref="D244:D248"/>
    <mergeCell ref="C189:C208"/>
    <mergeCell ref="E195:G196"/>
    <mergeCell ref="E197:G198"/>
    <mergeCell ref="E202:G203"/>
    <mergeCell ref="E234:G235"/>
    <mergeCell ref="E236:G237"/>
    <mergeCell ref="E238:G239"/>
    <mergeCell ref="E328:G329"/>
    <mergeCell ref="E330:G331"/>
    <mergeCell ref="E332:G333"/>
    <mergeCell ref="E337:G338"/>
    <mergeCell ref="E369:G370"/>
    <mergeCell ref="E285:G286"/>
    <mergeCell ref="E287:G288"/>
    <mergeCell ref="E292:G293"/>
    <mergeCell ref="E324:G325"/>
    <mergeCell ref="E326:G327"/>
    <mergeCell ref="E240:G241"/>
    <mergeCell ref="C367:H368"/>
  </mergeCells>
  <phoneticPr fontId="11"/>
  <conditionalFormatting sqref="I54:T61">
    <cfRule type="expression" dxfId="3195" priority="20">
      <formula>I54&lt;0</formula>
    </cfRule>
  </conditionalFormatting>
  <conditionalFormatting sqref="I99:T106">
    <cfRule type="expression" dxfId="3194" priority="19">
      <formula>I99&lt;0</formula>
    </cfRule>
  </conditionalFormatting>
  <conditionalFormatting sqref="I144:T151">
    <cfRule type="expression" dxfId="3193" priority="18">
      <formula>I144&lt;0</formula>
    </cfRule>
  </conditionalFormatting>
  <conditionalFormatting sqref="I189:T196">
    <cfRule type="expression" dxfId="3192" priority="17">
      <formula>I189&lt;0</formula>
    </cfRule>
  </conditionalFormatting>
  <conditionalFormatting sqref="I234:T241">
    <cfRule type="expression" dxfId="3191" priority="16">
      <formula>I234&lt;0</formula>
    </cfRule>
  </conditionalFormatting>
  <conditionalFormatting sqref="I279:T286">
    <cfRule type="expression" dxfId="3190" priority="15">
      <formula>I279&lt;0</formula>
    </cfRule>
  </conditionalFormatting>
  <conditionalFormatting sqref="I324:T331">
    <cfRule type="expression" dxfId="3189" priority="14">
      <formula>I324&lt;0</formula>
    </cfRule>
  </conditionalFormatting>
  <conditionalFormatting sqref="I369:T376">
    <cfRule type="expression" dxfId="3188" priority="13">
      <formula>I369&lt;0</formula>
    </cfRule>
  </conditionalFormatting>
  <conditionalFormatting sqref="I414:T421">
    <cfRule type="expression" dxfId="3187" priority="12">
      <formula>I414&lt;0</formula>
    </cfRule>
  </conditionalFormatting>
  <conditionalFormatting sqref="I459:T466">
    <cfRule type="expression" dxfId="3186" priority="11">
      <formula>I459&lt;0</formula>
    </cfRule>
  </conditionalFormatting>
  <conditionalFormatting sqref="I73:T73">
    <cfRule type="expression" dxfId="3185" priority="10">
      <formula>I73&lt;0</formula>
    </cfRule>
  </conditionalFormatting>
  <conditionalFormatting sqref="I118:T118">
    <cfRule type="expression" dxfId="3184" priority="9">
      <formula>I118&lt;0</formula>
    </cfRule>
  </conditionalFormatting>
  <conditionalFormatting sqref="I163:T163">
    <cfRule type="expression" dxfId="3183" priority="8">
      <formula>I163&lt;0</formula>
    </cfRule>
  </conditionalFormatting>
  <conditionalFormatting sqref="I208:T208">
    <cfRule type="expression" dxfId="3182" priority="7">
      <formula>I208&lt;0</formula>
    </cfRule>
  </conditionalFormatting>
  <conditionalFormatting sqref="I253:T253">
    <cfRule type="expression" dxfId="3181" priority="6">
      <formula>I253&lt;0</formula>
    </cfRule>
  </conditionalFormatting>
  <conditionalFormatting sqref="I298:T298">
    <cfRule type="expression" dxfId="3180" priority="5">
      <formula>I298&lt;0</formula>
    </cfRule>
  </conditionalFormatting>
  <conditionalFormatting sqref="I343:T343">
    <cfRule type="expression" dxfId="3179" priority="4">
      <formula>I343&lt;0</formula>
    </cfRule>
  </conditionalFormatting>
  <conditionalFormatting sqref="I388:T388">
    <cfRule type="expression" dxfId="3178" priority="3">
      <formula>I388&lt;0</formula>
    </cfRule>
  </conditionalFormatting>
  <conditionalFormatting sqref="I433:T433">
    <cfRule type="expression" dxfId="3177" priority="2">
      <formula>I433&lt;0</formula>
    </cfRule>
  </conditionalFormatting>
  <conditionalFormatting sqref="I478:T478">
    <cfRule type="expression" dxfId="3176" priority="1">
      <formula>I478&lt;0</formula>
    </cfRule>
  </conditionalFormatting>
  <dataValidations count="1">
    <dataValidation type="custom" allowBlank="1" showInputMessage="1" showErrorMessage="1" errorTitle="小数点以下入力エラー" error="小数点以下は３桁までとして下さい。" sqref="I54:T61 I99:T106 I144:T151 I189:T196 I234:T241 I279:T286 I324:T331 I369:T376 I414:T421 I459:T466 I73:T73 I118:T118 I163:T163 I208:T208 I253:T253 I298:T298 I343:T343 I388:T388 I433:T433 I478:T478">
      <formula1>ROUND(I54,3)=I54</formula1>
    </dataValidation>
  </dataValidations>
  <printOptions horizontalCentered="1"/>
  <pageMargins left="0.59055118110236227" right="0.59055118110236227" top="0.78740157480314965" bottom="0.39370078740157483" header="0.19685039370078741" footer="0.19685039370078741"/>
  <pageSetup paperSize="9" scale="53" fitToWidth="2" fitToHeight="11" pageOrder="overThenDown" orientation="portrait" blackAndWhite="1" r:id="rId1"/>
  <headerFooter>
    <oddFooter>&amp;C&amp;"ＭＳ 明朝,標準"&amp;14- &amp;P-2 -</oddFooter>
  </headerFooter>
  <rowBreaks count="10" manualBreakCount="10">
    <brk id="47" min="1" max="21" man="1"/>
    <brk id="92" min="1" max="21" man="1"/>
    <brk id="137" min="1" max="21" man="1"/>
    <brk id="182" min="1" max="21" man="1"/>
    <brk id="227" min="1" max="21" man="1"/>
    <brk id="272" min="1" max="21" man="1"/>
    <brk id="317" min="1" max="21" man="1"/>
    <brk id="362" min="1" max="21" man="1"/>
    <brk id="407" min="1" max="21" man="1"/>
    <brk id="452" min="1" max="21" man="1"/>
  </rowBreaks>
  <colBreaks count="1" manualBreakCount="1">
    <brk id="13" min="2" max="49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KY_3A_0014">
    <tabColor rgb="FF00B050"/>
  </sheetPr>
  <dimension ref="B1:X409"/>
  <sheetViews>
    <sheetView showGridLines="0" view="pageBreakPreview" zoomScale="50" zoomScaleNormal="70" zoomScaleSheetLayoutView="50" workbookViewId="0">
      <selection activeCell="B3" sqref="B3"/>
    </sheetView>
  </sheetViews>
  <sheetFormatPr defaultColWidth="9.33203125" defaultRowHeight="27.75" customHeight="1"/>
  <cols>
    <col min="1" max="2" width="2.83203125" style="2" customWidth="1"/>
    <col min="3" max="5" width="7.1640625" style="2" customWidth="1"/>
    <col min="6" max="6" width="28.83203125" style="2" customWidth="1"/>
    <col min="7" max="7" width="16.6640625" style="2" customWidth="1"/>
    <col min="8" max="22" width="21.83203125" style="2" customWidth="1"/>
    <col min="23" max="23" width="2.83203125" style="2" customWidth="1"/>
    <col min="24" max="28" width="16.1640625" style="2" bestFit="1" customWidth="1"/>
    <col min="29" max="29" width="18.6640625" style="2" bestFit="1" customWidth="1"/>
    <col min="30" max="16384" width="9.33203125" style="2"/>
  </cols>
  <sheetData>
    <row r="1" spans="2:24" ht="27.75" customHeight="1">
      <c r="B1" s="1" t="s">
        <v>101</v>
      </c>
      <c r="J1" s="171"/>
    </row>
    <row r="2" spans="2:24" ht="15" customHeight="1">
      <c r="C2" s="1"/>
      <c r="J2" s="15"/>
    </row>
    <row r="3" spans="2:24" ht="27.75" customHeight="1">
      <c r="B3" s="7"/>
      <c r="C3" s="7" t="s">
        <v>25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2:24" ht="27.75" customHeight="1">
      <c r="B4" s="7"/>
      <c r="C4" s="7" t="s">
        <v>95</v>
      </c>
      <c r="D4" s="7"/>
      <c r="E4" s="7"/>
      <c r="F4" s="7"/>
      <c r="G4" s="7"/>
      <c r="H4" s="13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2:24" ht="27.75" customHeight="1">
      <c r="B5" s="7"/>
      <c r="C5" s="8" t="s">
        <v>97</v>
      </c>
      <c r="D5" s="9"/>
      <c r="E5" s="9"/>
      <c r="F5" s="9"/>
      <c r="G5" s="9"/>
      <c r="H5" s="9"/>
      <c r="I5" s="9"/>
      <c r="J5" s="9"/>
      <c r="K5" s="9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2:24" ht="27.75" customHeight="1">
      <c r="B6" s="7"/>
      <c r="C6" s="10" t="s">
        <v>28</v>
      </c>
      <c r="D6" s="7"/>
      <c r="E6" s="7"/>
      <c r="F6" s="11" t="s">
        <v>427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2" t="s">
        <v>209</v>
      </c>
      <c r="W6" s="7"/>
    </row>
    <row r="7" spans="2:24" ht="27.75" customHeight="1">
      <c r="B7" s="7"/>
      <c r="C7" s="16"/>
      <c r="D7" s="17"/>
      <c r="E7" s="17"/>
      <c r="F7" s="17"/>
      <c r="G7" s="18" t="s">
        <v>278</v>
      </c>
      <c r="H7" s="19" t="s">
        <v>79</v>
      </c>
      <c r="I7" s="19" t="s">
        <v>80</v>
      </c>
      <c r="J7" s="19" t="s">
        <v>81</v>
      </c>
      <c r="K7" s="19" t="s">
        <v>82</v>
      </c>
      <c r="L7" s="19" t="s">
        <v>83</v>
      </c>
      <c r="M7" s="19" t="s">
        <v>84</v>
      </c>
      <c r="N7" s="19" t="s">
        <v>98</v>
      </c>
      <c r="O7" s="19" t="s">
        <v>85</v>
      </c>
      <c r="P7" s="19" t="s">
        <v>86</v>
      </c>
      <c r="Q7" s="19" t="s">
        <v>87</v>
      </c>
      <c r="R7" s="19" t="s">
        <v>88</v>
      </c>
      <c r="S7" s="19" t="s">
        <v>89</v>
      </c>
      <c r="T7" s="19" t="s">
        <v>94</v>
      </c>
      <c r="U7" s="19" t="s">
        <v>99</v>
      </c>
      <c r="V7" s="19" t="s">
        <v>100</v>
      </c>
      <c r="W7" s="7"/>
      <c r="X7" s="226" t="s">
        <v>415</v>
      </c>
    </row>
    <row r="8" spans="2:24" ht="27.75" customHeight="1">
      <c r="B8" s="7"/>
      <c r="C8" s="20" t="s">
        <v>282</v>
      </c>
      <c r="D8" s="21"/>
      <c r="E8" s="21"/>
      <c r="F8" s="21"/>
      <c r="G8" s="22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7"/>
      <c r="X8" s="226" t="s">
        <v>416</v>
      </c>
    </row>
    <row r="9" spans="2:24" ht="34.5" customHeight="1">
      <c r="B9" s="7"/>
      <c r="C9" s="423" t="s">
        <v>4</v>
      </c>
      <c r="D9" s="423" t="s">
        <v>31</v>
      </c>
      <c r="E9" s="405" t="s">
        <v>267</v>
      </c>
      <c r="F9" s="407"/>
      <c r="G9" s="172" t="s">
        <v>91</v>
      </c>
      <c r="H9" s="216" t="str">
        <f ca="1">IF(COUNT(OFFSET(H9,37,0),OFFSET(H9,74,0),OFFSET(H9,111,0),OFFSET(H9,148,0),OFFSET(H9,185,0),OFFSET(H9,222,0),OFFSET(H9,259,0),OFFSET(H9,296,0),OFFSET(H9,333,0),OFFSET(H9,370,0))=0,"",SUM(OFFSET(H9,37,0),OFFSET(H9,74,0),OFFSET(H9,111,0),OFFSET(H9,148,0),OFFSET(H9,185,0),OFFSET(H9,222,0),OFFSET(H9,259,0),OFFSET(H9,296,0),OFFSET(H9,333,0),OFFSET(H9,370,0)))</f>
        <v/>
      </c>
      <c r="I9" s="216" t="str">
        <f t="shared" ref="I9:M9" ca="1" si="0">IF(COUNT(OFFSET(I9,37,0),OFFSET(I9,74,0),OFFSET(I9,111,0),OFFSET(I9,148,0),OFFSET(I9,185,0),OFFSET(I9,222,0),OFFSET(I9,259,0),OFFSET(I9,296,0),OFFSET(I9,333,0),OFFSET(I9,370,0))=0,"",SUM(OFFSET(I9,37,0),OFFSET(I9,74,0),OFFSET(I9,111,0),OFFSET(I9,148,0),OFFSET(I9,185,0),OFFSET(I9,222,0),OFFSET(I9,259,0),OFFSET(I9,296,0),OFFSET(I9,333,0),OFFSET(I9,370,0)))</f>
        <v/>
      </c>
      <c r="J9" s="216" t="str">
        <f t="shared" ca="1" si="0"/>
        <v/>
      </c>
      <c r="K9" s="216" t="str">
        <f t="shared" ca="1" si="0"/>
        <v/>
      </c>
      <c r="L9" s="216" t="str">
        <f t="shared" ca="1" si="0"/>
        <v/>
      </c>
      <c r="M9" s="216" t="str">
        <f t="shared" ca="1" si="0"/>
        <v/>
      </c>
      <c r="N9" s="213" t="str">
        <f ca="1">IF(COUNT(H9:M9)=0,"",SUM(H9:M9))</f>
        <v/>
      </c>
      <c r="O9" s="216" t="str">
        <f ca="1">IF(COUNT(OFFSET(O9,37,0),OFFSET(O9,74,0),OFFSET(O9,111,0),OFFSET(O9,148,0),OFFSET(O9,185,0),OFFSET(O9,222,0),OFFSET(O9,259,0),OFFSET(O9,296,0),OFFSET(O9,333,0),OFFSET(O9,370,0))=0,"",SUM(OFFSET(O9,37,0),OFFSET(O9,74,0),OFFSET(O9,111,0),OFFSET(O9,148,0),OFFSET(O9,185,0),OFFSET(O9,222,0),OFFSET(O9,259,0),OFFSET(O9,296,0),OFFSET(O9,333,0),OFFSET(O9,370,0)))</f>
        <v/>
      </c>
      <c r="P9" s="216" t="str">
        <f t="shared" ref="P9:T9" ca="1" si="1">IF(COUNT(OFFSET(P9,37,0),OFFSET(P9,74,0),OFFSET(P9,111,0),OFFSET(P9,148,0),OFFSET(P9,185,0),OFFSET(P9,222,0),OFFSET(P9,259,0),OFFSET(P9,296,0),OFFSET(P9,333,0),OFFSET(P9,370,0))=0,"",SUM(OFFSET(P9,37,0),OFFSET(P9,74,0),OFFSET(P9,111,0),OFFSET(P9,148,0),OFFSET(P9,185,0),OFFSET(P9,222,0),OFFSET(P9,259,0),OFFSET(P9,296,0),OFFSET(P9,333,0),OFFSET(P9,370,0)))</f>
        <v/>
      </c>
      <c r="Q9" s="216" t="str">
        <f t="shared" ca="1" si="1"/>
        <v/>
      </c>
      <c r="R9" s="216" t="str">
        <f t="shared" ca="1" si="1"/>
        <v/>
      </c>
      <c r="S9" s="216" t="str">
        <f t="shared" ca="1" si="1"/>
        <v/>
      </c>
      <c r="T9" s="216" t="str">
        <f t="shared" ca="1" si="1"/>
        <v/>
      </c>
      <c r="U9" s="213" t="str">
        <f ca="1">IF(COUNT(O9:T9)=0,"",SUM(O9:T9))</f>
        <v/>
      </c>
      <c r="V9" s="213" t="str">
        <f ca="1">IF(COUNT(N9,U9)=0,"",SUM(N9,U9))</f>
        <v/>
      </c>
      <c r="W9" s="7"/>
      <c r="X9" s="225" t="s">
        <v>414</v>
      </c>
    </row>
    <row r="10" spans="2:24" ht="34.5" customHeight="1">
      <c r="B10" s="7"/>
      <c r="C10" s="424"/>
      <c r="D10" s="424"/>
      <c r="E10" s="408"/>
      <c r="F10" s="410"/>
      <c r="G10" s="173" t="s">
        <v>90</v>
      </c>
      <c r="H10" s="216" t="str">
        <f t="shared" ref="H10:T16" ca="1" si="2">IF(COUNT(OFFSET(H10,37,0),OFFSET(H10,74,0),OFFSET(H10,111,0),OFFSET(H10,148,0),OFFSET(H10,185,0),OFFSET(H10,222,0),OFFSET(H10,259,0),OFFSET(H10,296,0),OFFSET(H10,333,0),OFFSET(H10,370,0))=0,"",SUM(OFFSET(H10,37,0),OFFSET(H10,74,0),OFFSET(H10,111,0),OFFSET(H10,148,0),OFFSET(H10,185,0),OFFSET(H10,222,0),OFFSET(H10,259,0),OFFSET(H10,296,0),OFFSET(H10,333,0),OFFSET(H10,370,0)))</f>
        <v/>
      </c>
      <c r="I10" s="216" t="str">
        <f t="shared" ca="1" si="2"/>
        <v/>
      </c>
      <c r="J10" s="216" t="str">
        <f t="shared" ca="1" si="2"/>
        <v/>
      </c>
      <c r="K10" s="216" t="str">
        <f t="shared" ca="1" si="2"/>
        <v/>
      </c>
      <c r="L10" s="216" t="str">
        <f t="shared" ca="1" si="2"/>
        <v/>
      </c>
      <c r="M10" s="216" t="str">
        <f t="shared" ca="1" si="2"/>
        <v/>
      </c>
      <c r="N10" s="213" t="str">
        <f t="shared" ref="N10:N28" ca="1" si="3">IF(COUNT(H10:M10)=0,"",SUM(H10:M10))</f>
        <v/>
      </c>
      <c r="O10" s="216" t="str">
        <f t="shared" ca="1" si="2"/>
        <v/>
      </c>
      <c r="P10" s="216" t="str">
        <f t="shared" ca="1" si="2"/>
        <v/>
      </c>
      <c r="Q10" s="216" t="str">
        <f t="shared" ca="1" si="2"/>
        <v/>
      </c>
      <c r="R10" s="216" t="str">
        <f t="shared" ca="1" si="2"/>
        <v/>
      </c>
      <c r="S10" s="216" t="str">
        <f t="shared" ca="1" si="2"/>
        <v/>
      </c>
      <c r="T10" s="216" t="str">
        <f t="shared" ca="1" si="2"/>
        <v/>
      </c>
      <c r="U10" s="213" t="str">
        <f t="shared" ref="U10:U28" ca="1" si="4">IF(COUNT(O10:T10)=0,"",SUM(O10:T10))</f>
        <v/>
      </c>
      <c r="V10" s="213" t="str">
        <f t="shared" ref="V10:V28" ca="1" si="5">IF(COUNT(N10,U10)=0,"",SUM(N10,U10))</f>
        <v/>
      </c>
      <c r="W10" s="7"/>
      <c r="X10" s="225" t="s">
        <v>414</v>
      </c>
    </row>
    <row r="11" spans="2:24" ht="34.5" customHeight="1">
      <c r="B11" s="7"/>
      <c r="C11" s="424"/>
      <c r="D11" s="424"/>
      <c r="E11" s="405" t="s">
        <v>268</v>
      </c>
      <c r="F11" s="407"/>
      <c r="G11" s="172" t="s">
        <v>91</v>
      </c>
      <c r="H11" s="216" t="str">
        <f t="shared" ca="1" si="2"/>
        <v/>
      </c>
      <c r="I11" s="216" t="str">
        <f t="shared" ca="1" si="2"/>
        <v/>
      </c>
      <c r="J11" s="216" t="str">
        <f t="shared" ca="1" si="2"/>
        <v/>
      </c>
      <c r="K11" s="216" t="str">
        <f t="shared" ca="1" si="2"/>
        <v/>
      </c>
      <c r="L11" s="216" t="str">
        <f t="shared" ca="1" si="2"/>
        <v/>
      </c>
      <c r="M11" s="216" t="str">
        <f t="shared" ca="1" si="2"/>
        <v/>
      </c>
      <c r="N11" s="213" t="str">
        <f t="shared" ca="1" si="3"/>
        <v/>
      </c>
      <c r="O11" s="216" t="str">
        <f t="shared" ca="1" si="2"/>
        <v/>
      </c>
      <c r="P11" s="216" t="str">
        <f t="shared" ca="1" si="2"/>
        <v/>
      </c>
      <c r="Q11" s="216" t="str">
        <f t="shared" ca="1" si="2"/>
        <v/>
      </c>
      <c r="R11" s="216" t="str">
        <f t="shared" ca="1" si="2"/>
        <v/>
      </c>
      <c r="S11" s="216" t="str">
        <f t="shared" ca="1" si="2"/>
        <v/>
      </c>
      <c r="T11" s="216" t="str">
        <f t="shared" ca="1" si="2"/>
        <v/>
      </c>
      <c r="U11" s="213" t="str">
        <f t="shared" ca="1" si="4"/>
        <v/>
      </c>
      <c r="V11" s="213" t="str">
        <f t="shared" ca="1" si="5"/>
        <v/>
      </c>
      <c r="W11" s="7"/>
      <c r="X11" s="225" t="s">
        <v>414</v>
      </c>
    </row>
    <row r="12" spans="2:24" ht="34.5" customHeight="1">
      <c r="B12" s="7"/>
      <c r="C12" s="424"/>
      <c r="D12" s="424"/>
      <c r="E12" s="408"/>
      <c r="F12" s="410"/>
      <c r="G12" s="173" t="s">
        <v>90</v>
      </c>
      <c r="H12" s="216" t="str">
        <f t="shared" ca="1" si="2"/>
        <v/>
      </c>
      <c r="I12" s="216" t="str">
        <f t="shared" ca="1" si="2"/>
        <v/>
      </c>
      <c r="J12" s="216" t="str">
        <f t="shared" ca="1" si="2"/>
        <v/>
      </c>
      <c r="K12" s="216" t="str">
        <f t="shared" ca="1" si="2"/>
        <v/>
      </c>
      <c r="L12" s="216" t="str">
        <f t="shared" ca="1" si="2"/>
        <v/>
      </c>
      <c r="M12" s="216" t="str">
        <f t="shared" ca="1" si="2"/>
        <v/>
      </c>
      <c r="N12" s="213" t="str">
        <f t="shared" ca="1" si="3"/>
        <v/>
      </c>
      <c r="O12" s="216" t="str">
        <f t="shared" ca="1" si="2"/>
        <v/>
      </c>
      <c r="P12" s="216" t="str">
        <f t="shared" ca="1" si="2"/>
        <v/>
      </c>
      <c r="Q12" s="216" t="str">
        <f t="shared" ca="1" si="2"/>
        <v/>
      </c>
      <c r="R12" s="216" t="str">
        <f t="shared" ca="1" si="2"/>
        <v/>
      </c>
      <c r="S12" s="216" t="str">
        <f t="shared" ca="1" si="2"/>
        <v/>
      </c>
      <c r="T12" s="216" t="str">
        <f t="shared" ca="1" si="2"/>
        <v/>
      </c>
      <c r="U12" s="213" t="str">
        <f t="shared" ca="1" si="4"/>
        <v/>
      </c>
      <c r="V12" s="213" t="str">
        <f t="shared" ca="1" si="5"/>
        <v/>
      </c>
      <c r="W12" s="7"/>
      <c r="X12" s="225" t="s">
        <v>414</v>
      </c>
    </row>
    <row r="13" spans="2:24" ht="34.5" customHeight="1">
      <c r="B13" s="7"/>
      <c r="C13" s="424"/>
      <c r="D13" s="424"/>
      <c r="E13" s="405" t="s">
        <v>269</v>
      </c>
      <c r="F13" s="407"/>
      <c r="G13" s="172" t="s">
        <v>91</v>
      </c>
      <c r="H13" s="216" t="str">
        <f t="shared" ca="1" si="2"/>
        <v/>
      </c>
      <c r="I13" s="216" t="str">
        <f t="shared" ca="1" si="2"/>
        <v/>
      </c>
      <c r="J13" s="216" t="str">
        <f t="shared" ca="1" si="2"/>
        <v/>
      </c>
      <c r="K13" s="216" t="str">
        <f t="shared" ca="1" si="2"/>
        <v/>
      </c>
      <c r="L13" s="216" t="str">
        <f t="shared" ca="1" si="2"/>
        <v/>
      </c>
      <c r="M13" s="216" t="str">
        <f t="shared" ca="1" si="2"/>
        <v/>
      </c>
      <c r="N13" s="213" t="str">
        <f t="shared" ca="1" si="3"/>
        <v/>
      </c>
      <c r="O13" s="216" t="str">
        <f t="shared" ca="1" si="2"/>
        <v/>
      </c>
      <c r="P13" s="216" t="str">
        <f t="shared" ca="1" si="2"/>
        <v/>
      </c>
      <c r="Q13" s="216" t="str">
        <f t="shared" ca="1" si="2"/>
        <v/>
      </c>
      <c r="R13" s="216" t="str">
        <f t="shared" ca="1" si="2"/>
        <v/>
      </c>
      <c r="S13" s="216" t="str">
        <f t="shared" ca="1" si="2"/>
        <v/>
      </c>
      <c r="T13" s="216" t="str">
        <f t="shared" ca="1" si="2"/>
        <v/>
      </c>
      <c r="U13" s="213" t="str">
        <f t="shared" ca="1" si="4"/>
        <v/>
      </c>
      <c r="V13" s="213" t="str">
        <f t="shared" ca="1" si="5"/>
        <v/>
      </c>
      <c r="W13" s="7"/>
      <c r="X13" s="225" t="s">
        <v>414</v>
      </c>
    </row>
    <row r="14" spans="2:24" ht="34.5" customHeight="1">
      <c r="B14" s="7"/>
      <c r="C14" s="424"/>
      <c r="D14" s="424"/>
      <c r="E14" s="408"/>
      <c r="F14" s="410"/>
      <c r="G14" s="173" t="s">
        <v>90</v>
      </c>
      <c r="H14" s="216" t="str">
        <f t="shared" ca="1" si="2"/>
        <v/>
      </c>
      <c r="I14" s="216" t="str">
        <f t="shared" ca="1" si="2"/>
        <v/>
      </c>
      <c r="J14" s="216" t="str">
        <f t="shared" ca="1" si="2"/>
        <v/>
      </c>
      <c r="K14" s="216" t="str">
        <f t="shared" ca="1" si="2"/>
        <v/>
      </c>
      <c r="L14" s="216" t="str">
        <f t="shared" ca="1" si="2"/>
        <v/>
      </c>
      <c r="M14" s="216" t="str">
        <f t="shared" ca="1" si="2"/>
        <v/>
      </c>
      <c r="N14" s="213" t="str">
        <f t="shared" ca="1" si="3"/>
        <v/>
      </c>
      <c r="O14" s="216" t="str">
        <f t="shared" ca="1" si="2"/>
        <v/>
      </c>
      <c r="P14" s="216" t="str">
        <f t="shared" ca="1" si="2"/>
        <v/>
      </c>
      <c r="Q14" s="216" t="str">
        <f t="shared" ca="1" si="2"/>
        <v/>
      </c>
      <c r="R14" s="216" t="str">
        <f t="shared" ca="1" si="2"/>
        <v/>
      </c>
      <c r="S14" s="216" t="str">
        <f t="shared" ca="1" si="2"/>
        <v/>
      </c>
      <c r="T14" s="216" t="str">
        <f t="shared" ca="1" si="2"/>
        <v/>
      </c>
      <c r="U14" s="213" t="str">
        <f t="shared" ca="1" si="4"/>
        <v/>
      </c>
      <c r="V14" s="213" t="str">
        <f t="shared" ca="1" si="5"/>
        <v/>
      </c>
      <c r="W14" s="7"/>
      <c r="X14" s="225" t="s">
        <v>414</v>
      </c>
    </row>
    <row r="15" spans="2:24" ht="34.5" customHeight="1">
      <c r="B15" s="7"/>
      <c r="C15" s="424"/>
      <c r="D15" s="424"/>
      <c r="E15" s="405" t="s">
        <v>252</v>
      </c>
      <c r="F15" s="407"/>
      <c r="G15" s="172" t="s">
        <v>91</v>
      </c>
      <c r="H15" s="216" t="str">
        <f t="shared" ca="1" si="2"/>
        <v/>
      </c>
      <c r="I15" s="216" t="str">
        <f t="shared" ca="1" si="2"/>
        <v/>
      </c>
      <c r="J15" s="216" t="str">
        <f t="shared" ca="1" si="2"/>
        <v/>
      </c>
      <c r="K15" s="216" t="str">
        <f t="shared" ca="1" si="2"/>
        <v/>
      </c>
      <c r="L15" s="216" t="str">
        <f t="shared" ca="1" si="2"/>
        <v/>
      </c>
      <c r="M15" s="216" t="str">
        <f t="shared" ca="1" si="2"/>
        <v/>
      </c>
      <c r="N15" s="213" t="str">
        <f t="shared" ca="1" si="3"/>
        <v/>
      </c>
      <c r="O15" s="216" t="str">
        <f t="shared" ca="1" si="2"/>
        <v/>
      </c>
      <c r="P15" s="216" t="str">
        <f t="shared" ca="1" si="2"/>
        <v/>
      </c>
      <c r="Q15" s="216" t="str">
        <f t="shared" ca="1" si="2"/>
        <v/>
      </c>
      <c r="R15" s="216" t="str">
        <f t="shared" ca="1" si="2"/>
        <v/>
      </c>
      <c r="S15" s="216" t="str">
        <f t="shared" ca="1" si="2"/>
        <v/>
      </c>
      <c r="T15" s="216" t="str">
        <f t="shared" ca="1" si="2"/>
        <v/>
      </c>
      <c r="U15" s="213" t="str">
        <f t="shared" ca="1" si="4"/>
        <v/>
      </c>
      <c r="V15" s="213" t="str">
        <f t="shared" ca="1" si="5"/>
        <v/>
      </c>
      <c r="W15" s="7"/>
      <c r="X15" s="225" t="s">
        <v>414</v>
      </c>
    </row>
    <row r="16" spans="2:24" ht="34.5" customHeight="1">
      <c r="B16" s="7"/>
      <c r="C16" s="424"/>
      <c r="D16" s="424"/>
      <c r="E16" s="408"/>
      <c r="F16" s="410"/>
      <c r="G16" s="173" t="s">
        <v>90</v>
      </c>
      <c r="H16" s="216" t="str">
        <f t="shared" ca="1" si="2"/>
        <v/>
      </c>
      <c r="I16" s="216" t="str">
        <f t="shared" ca="1" si="2"/>
        <v/>
      </c>
      <c r="J16" s="216" t="str">
        <f t="shared" ca="1" si="2"/>
        <v/>
      </c>
      <c r="K16" s="216" t="str">
        <f t="shared" ca="1" si="2"/>
        <v/>
      </c>
      <c r="L16" s="216" t="str">
        <f t="shared" ca="1" si="2"/>
        <v/>
      </c>
      <c r="M16" s="216" t="str">
        <f t="shared" ca="1" si="2"/>
        <v/>
      </c>
      <c r="N16" s="213" t="str">
        <f t="shared" ca="1" si="3"/>
        <v/>
      </c>
      <c r="O16" s="216" t="str">
        <f t="shared" ca="1" si="2"/>
        <v/>
      </c>
      <c r="P16" s="216" t="str">
        <f t="shared" ca="1" si="2"/>
        <v/>
      </c>
      <c r="Q16" s="216" t="str">
        <f t="shared" ca="1" si="2"/>
        <v/>
      </c>
      <c r="R16" s="216" t="str">
        <f t="shared" ca="1" si="2"/>
        <v/>
      </c>
      <c r="S16" s="216" t="str">
        <f t="shared" ca="1" si="2"/>
        <v/>
      </c>
      <c r="T16" s="216" t="str">
        <f t="shared" ca="1" si="2"/>
        <v/>
      </c>
      <c r="U16" s="213" t="str">
        <f t="shared" ca="1" si="4"/>
        <v/>
      </c>
      <c r="V16" s="213" t="str">
        <f t="shared" ca="1" si="5"/>
        <v/>
      </c>
      <c r="W16" s="7"/>
      <c r="X16" s="225" t="s">
        <v>414</v>
      </c>
    </row>
    <row r="17" spans="2:24" ht="34.5" customHeight="1">
      <c r="B17" s="7"/>
      <c r="C17" s="424"/>
      <c r="D17" s="424"/>
      <c r="E17" s="405" t="s">
        <v>270</v>
      </c>
      <c r="F17" s="407"/>
      <c r="G17" s="172" t="s">
        <v>91</v>
      </c>
      <c r="H17" s="216" t="str">
        <f ca="1">IF(COUNT(H9,H11,H13,H15)=0,"",SUM(H9,H11,H13,H15))</f>
        <v/>
      </c>
      <c r="I17" s="216" t="str">
        <f t="shared" ref="I17:M17" ca="1" si="6">IF(COUNT(I9,I11,I13,I15)=0,"",SUM(I9,I11,I13,I15))</f>
        <v/>
      </c>
      <c r="J17" s="216" t="str">
        <f t="shared" ca="1" si="6"/>
        <v/>
      </c>
      <c r="K17" s="216" t="str">
        <f t="shared" ca="1" si="6"/>
        <v/>
      </c>
      <c r="L17" s="216" t="str">
        <f t="shared" ca="1" si="6"/>
        <v/>
      </c>
      <c r="M17" s="216" t="str">
        <f t="shared" ca="1" si="6"/>
        <v/>
      </c>
      <c r="N17" s="213" t="str">
        <f t="shared" ca="1" si="3"/>
        <v/>
      </c>
      <c r="O17" s="216" t="str">
        <f ca="1">IF(COUNT(O9,O11,O13,O15)=0,"",SUM(O9,O11,O13,O15))</f>
        <v/>
      </c>
      <c r="P17" s="216" t="str">
        <f t="shared" ref="P17:T17" ca="1" si="7">IF(COUNT(P9,P11,P13,P15)=0,"",SUM(P9,P11,P13,P15))</f>
        <v/>
      </c>
      <c r="Q17" s="216" t="str">
        <f t="shared" ca="1" si="7"/>
        <v/>
      </c>
      <c r="R17" s="216" t="str">
        <f t="shared" ca="1" si="7"/>
        <v/>
      </c>
      <c r="S17" s="216" t="str">
        <f t="shared" ca="1" si="7"/>
        <v/>
      </c>
      <c r="T17" s="216" t="str">
        <f t="shared" ca="1" si="7"/>
        <v/>
      </c>
      <c r="U17" s="213" t="str">
        <f t="shared" ca="1" si="4"/>
        <v/>
      </c>
      <c r="V17" s="213" t="str">
        <f t="shared" ca="1" si="5"/>
        <v/>
      </c>
      <c r="W17" s="7"/>
      <c r="X17" s="225" t="s">
        <v>414</v>
      </c>
    </row>
    <row r="18" spans="2:24" ht="34.5" customHeight="1">
      <c r="B18" s="7"/>
      <c r="C18" s="424"/>
      <c r="D18" s="425"/>
      <c r="E18" s="408"/>
      <c r="F18" s="410"/>
      <c r="G18" s="173" t="s">
        <v>90</v>
      </c>
      <c r="H18" s="216" t="str">
        <f ca="1">IF(COUNT(H10,H12,H14,H16)=0,"",SUM(H10,H12,H14,H16))</f>
        <v/>
      </c>
      <c r="I18" s="216" t="str">
        <f t="shared" ref="I18:M18" ca="1" si="8">IF(COUNT(I10,I12,I14,I16)=0,"",SUM(I10,I12,I14,I16))</f>
        <v/>
      </c>
      <c r="J18" s="216" t="str">
        <f t="shared" ca="1" si="8"/>
        <v/>
      </c>
      <c r="K18" s="216" t="str">
        <f t="shared" ca="1" si="8"/>
        <v/>
      </c>
      <c r="L18" s="216" t="str">
        <f t="shared" ca="1" si="8"/>
        <v/>
      </c>
      <c r="M18" s="216" t="str">
        <f t="shared" ca="1" si="8"/>
        <v/>
      </c>
      <c r="N18" s="213" t="str">
        <f t="shared" ca="1" si="3"/>
        <v/>
      </c>
      <c r="O18" s="216" t="str">
        <f ca="1">IF(COUNT(O10,O12,O14,O16)=0,"",SUM(O10,O12,O14,O16))</f>
        <v/>
      </c>
      <c r="P18" s="216" t="str">
        <f t="shared" ref="P18:T18" ca="1" si="9">IF(COUNT(P10,P12,P14,P16)=0,"",SUM(P10,P12,P14,P16))</f>
        <v/>
      </c>
      <c r="Q18" s="216" t="str">
        <f t="shared" ca="1" si="9"/>
        <v/>
      </c>
      <c r="R18" s="216" t="str">
        <f t="shared" ca="1" si="9"/>
        <v/>
      </c>
      <c r="S18" s="216" t="str">
        <f t="shared" ca="1" si="9"/>
        <v/>
      </c>
      <c r="T18" s="216" t="str">
        <f t="shared" ca="1" si="9"/>
        <v/>
      </c>
      <c r="U18" s="213" t="str">
        <f t="shared" ca="1" si="4"/>
        <v/>
      </c>
      <c r="V18" s="213" t="str">
        <f t="shared" ca="1" si="5"/>
        <v/>
      </c>
      <c r="W18" s="7"/>
      <c r="X18" s="225" t="s">
        <v>414</v>
      </c>
    </row>
    <row r="19" spans="2:24" ht="34.5" customHeight="1">
      <c r="B19" s="7"/>
      <c r="C19" s="424"/>
      <c r="D19" s="423" t="s">
        <v>1</v>
      </c>
      <c r="E19" s="25" t="s">
        <v>271</v>
      </c>
      <c r="F19" s="26"/>
      <c r="G19" s="27"/>
      <c r="H19" s="216" t="str">
        <f ca="1">IF(COUNT(OFFSET(H19,37,0),OFFSET(H19,74,0),OFFSET(H19,111,0),OFFSET(H19,148,0),OFFSET(H19,185,0),OFFSET(H19,222,0),OFFSET(H19,259,0),OFFSET(H19,296,0),OFFSET(H19,333,0),OFFSET(H19,370,0))=0,"",SUM(OFFSET(H19,37,0),OFFSET(H19,74,0),OFFSET(H19,111,0),OFFSET(H19,148,0),OFFSET(H19,185,0),OFFSET(H19,222,0),OFFSET(H19,259,0),OFFSET(H19,296,0),OFFSET(H19,333,0),OFFSET(H19,370,0)))</f>
        <v/>
      </c>
      <c r="I19" s="216" t="str">
        <f t="shared" ref="I19:M19" ca="1" si="10">IF(COUNT(OFFSET(I19,37,0),OFFSET(I19,74,0),OFFSET(I19,111,0),OFFSET(I19,148,0),OFFSET(I19,185,0),OFFSET(I19,222,0),OFFSET(I19,259,0),OFFSET(I19,296,0),OFFSET(I19,333,0),OFFSET(I19,370,0))=0,"",SUM(OFFSET(I19,37,0),OFFSET(I19,74,0),OFFSET(I19,111,0),OFFSET(I19,148,0),OFFSET(I19,185,0),OFFSET(I19,222,0),OFFSET(I19,259,0),OFFSET(I19,296,0),OFFSET(I19,333,0),OFFSET(I19,370,0)))</f>
        <v/>
      </c>
      <c r="J19" s="216" t="str">
        <f t="shared" ca="1" si="10"/>
        <v/>
      </c>
      <c r="K19" s="216" t="str">
        <f t="shared" ca="1" si="10"/>
        <v/>
      </c>
      <c r="L19" s="216" t="str">
        <f t="shared" ca="1" si="10"/>
        <v/>
      </c>
      <c r="M19" s="216" t="str">
        <f t="shared" ca="1" si="10"/>
        <v/>
      </c>
      <c r="N19" s="213" t="str">
        <f t="shared" ca="1" si="3"/>
        <v/>
      </c>
      <c r="O19" s="216" t="str">
        <f ca="1">IF(COUNT(OFFSET(O19,37,0),OFFSET(O19,74,0),OFFSET(O19,111,0),OFFSET(O19,148,0),OFFSET(O19,185,0),OFFSET(O19,222,0),OFFSET(O19,259,0),OFFSET(O19,296,0),OFFSET(O19,333,0),OFFSET(O19,370,0))=0,"",SUM(OFFSET(O19,37,0),OFFSET(O19,74,0),OFFSET(O19,111,0),OFFSET(O19,148,0),OFFSET(O19,185,0),OFFSET(O19,222,0),OFFSET(O19,259,0),OFFSET(O19,296,0),OFFSET(O19,333,0),OFFSET(O19,370,0)))</f>
        <v/>
      </c>
      <c r="P19" s="216" t="str">
        <f t="shared" ref="P19:T19" ca="1" si="11">IF(COUNT(OFFSET(P19,37,0),OFFSET(P19,74,0),OFFSET(P19,111,0),OFFSET(P19,148,0),OFFSET(P19,185,0),OFFSET(P19,222,0),OFFSET(P19,259,0),OFFSET(P19,296,0),OFFSET(P19,333,0),OFFSET(P19,370,0))=0,"",SUM(OFFSET(P19,37,0),OFFSET(P19,74,0),OFFSET(P19,111,0),OFFSET(P19,148,0),OFFSET(P19,185,0),OFFSET(P19,222,0),OFFSET(P19,259,0),OFFSET(P19,296,0),OFFSET(P19,333,0),OFFSET(P19,370,0)))</f>
        <v/>
      </c>
      <c r="Q19" s="216" t="str">
        <f t="shared" ca="1" si="11"/>
        <v/>
      </c>
      <c r="R19" s="216" t="str">
        <f t="shared" ca="1" si="11"/>
        <v/>
      </c>
      <c r="S19" s="216" t="str">
        <f t="shared" ca="1" si="11"/>
        <v/>
      </c>
      <c r="T19" s="216" t="str">
        <f t="shared" ca="1" si="11"/>
        <v/>
      </c>
      <c r="U19" s="213" t="str">
        <f t="shared" ca="1" si="4"/>
        <v/>
      </c>
      <c r="V19" s="213" t="str">
        <f t="shared" ca="1" si="5"/>
        <v/>
      </c>
      <c r="W19" s="7"/>
      <c r="X19" s="225" t="s">
        <v>414</v>
      </c>
    </row>
    <row r="20" spans="2:24" ht="34.5" customHeight="1">
      <c r="B20" s="7"/>
      <c r="C20" s="424"/>
      <c r="D20" s="424"/>
      <c r="E20" s="25" t="s">
        <v>232</v>
      </c>
      <c r="F20" s="26"/>
      <c r="G20" s="27"/>
      <c r="H20" s="216" t="str">
        <f t="shared" ref="H20:T25" ca="1" si="12">IF(COUNT(OFFSET(H20,37,0),OFFSET(H20,74,0),OFFSET(H20,111,0),OFFSET(H20,148,0),OFFSET(H20,185,0),OFFSET(H20,222,0),OFFSET(H20,259,0),OFFSET(H20,296,0),OFFSET(H20,333,0),OFFSET(H20,370,0))=0,"",SUM(OFFSET(H20,37,0),OFFSET(H20,74,0),OFFSET(H20,111,0),OFFSET(H20,148,0),OFFSET(H20,185,0),OFFSET(H20,222,0),OFFSET(H20,259,0),OFFSET(H20,296,0),OFFSET(H20,333,0),OFFSET(H20,370,0)))</f>
        <v/>
      </c>
      <c r="I20" s="216" t="str">
        <f t="shared" ca="1" si="12"/>
        <v/>
      </c>
      <c r="J20" s="216" t="str">
        <f t="shared" ca="1" si="12"/>
        <v/>
      </c>
      <c r="K20" s="216" t="str">
        <f t="shared" ca="1" si="12"/>
        <v/>
      </c>
      <c r="L20" s="216" t="str">
        <f t="shared" ca="1" si="12"/>
        <v/>
      </c>
      <c r="M20" s="216" t="str">
        <f t="shared" ca="1" si="12"/>
        <v/>
      </c>
      <c r="N20" s="213" t="str">
        <f t="shared" ca="1" si="3"/>
        <v/>
      </c>
      <c r="O20" s="216" t="str">
        <f t="shared" ca="1" si="12"/>
        <v/>
      </c>
      <c r="P20" s="216" t="str">
        <f t="shared" ca="1" si="12"/>
        <v/>
      </c>
      <c r="Q20" s="216" t="str">
        <f t="shared" ca="1" si="12"/>
        <v/>
      </c>
      <c r="R20" s="216" t="str">
        <f t="shared" ca="1" si="12"/>
        <v/>
      </c>
      <c r="S20" s="216" t="str">
        <f t="shared" ca="1" si="12"/>
        <v/>
      </c>
      <c r="T20" s="216" t="str">
        <f t="shared" ca="1" si="12"/>
        <v/>
      </c>
      <c r="U20" s="213" t="str">
        <f t="shared" ca="1" si="4"/>
        <v/>
      </c>
      <c r="V20" s="213" t="str">
        <f t="shared" ca="1" si="5"/>
        <v/>
      </c>
      <c r="W20" s="7"/>
      <c r="X20" s="225" t="s">
        <v>414</v>
      </c>
    </row>
    <row r="21" spans="2:24" ht="34.5" customHeight="1">
      <c r="B21" s="7"/>
      <c r="C21" s="424"/>
      <c r="D21" s="424"/>
      <c r="E21" s="25" t="s">
        <v>231</v>
      </c>
      <c r="F21" s="26"/>
      <c r="G21" s="27"/>
      <c r="H21" s="216" t="str">
        <f t="shared" ca="1" si="12"/>
        <v/>
      </c>
      <c r="I21" s="216" t="str">
        <f t="shared" ca="1" si="12"/>
        <v/>
      </c>
      <c r="J21" s="216" t="str">
        <f t="shared" ca="1" si="12"/>
        <v/>
      </c>
      <c r="K21" s="216" t="str">
        <f t="shared" ca="1" si="12"/>
        <v/>
      </c>
      <c r="L21" s="216" t="str">
        <f t="shared" ca="1" si="12"/>
        <v/>
      </c>
      <c r="M21" s="216" t="str">
        <f t="shared" ca="1" si="12"/>
        <v/>
      </c>
      <c r="N21" s="213" t="str">
        <f t="shared" ca="1" si="3"/>
        <v/>
      </c>
      <c r="O21" s="216" t="str">
        <f t="shared" ca="1" si="12"/>
        <v/>
      </c>
      <c r="P21" s="216" t="str">
        <f t="shared" ca="1" si="12"/>
        <v/>
      </c>
      <c r="Q21" s="216" t="str">
        <f t="shared" ca="1" si="12"/>
        <v/>
      </c>
      <c r="R21" s="216" t="str">
        <f t="shared" ca="1" si="12"/>
        <v/>
      </c>
      <c r="S21" s="216" t="str">
        <f t="shared" ca="1" si="12"/>
        <v/>
      </c>
      <c r="T21" s="216" t="str">
        <f t="shared" ca="1" si="12"/>
        <v/>
      </c>
      <c r="U21" s="213" t="str">
        <f t="shared" ca="1" si="4"/>
        <v/>
      </c>
      <c r="V21" s="213" t="str">
        <f t="shared" ca="1" si="5"/>
        <v/>
      </c>
      <c r="W21" s="7"/>
      <c r="X21" s="225" t="s">
        <v>414</v>
      </c>
    </row>
    <row r="22" spans="2:24" ht="34.5" customHeight="1">
      <c r="B22" s="7"/>
      <c r="C22" s="424"/>
      <c r="D22" s="424"/>
      <c r="E22" s="405" t="s">
        <v>233</v>
      </c>
      <c r="F22" s="407"/>
      <c r="G22" s="159" t="s">
        <v>274</v>
      </c>
      <c r="H22" s="216" t="str">
        <f t="shared" ca="1" si="12"/>
        <v/>
      </c>
      <c r="I22" s="216" t="str">
        <f t="shared" ca="1" si="12"/>
        <v/>
      </c>
      <c r="J22" s="216" t="str">
        <f t="shared" ca="1" si="12"/>
        <v/>
      </c>
      <c r="K22" s="216" t="str">
        <f t="shared" ca="1" si="12"/>
        <v/>
      </c>
      <c r="L22" s="216" t="str">
        <f t="shared" ca="1" si="12"/>
        <v/>
      </c>
      <c r="M22" s="216" t="str">
        <f t="shared" ca="1" si="12"/>
        <v/>
      </c>
      <c r="N22" s="213" t="str">
        <f t="shared" ca="1" si="3"/>
        <v/>
      </c>
      <c r="O22" s="216" t="str">
        <f t="shared" ca="1" si="12"/>
        <v/>
      </c>
      <c r="P22" s="216" t="str">
        <f t="shared" ca="1" si="12"/>
        <v/>
      </c>
      <c r="Q22" s="216" t="str">
        <f t="shared" ca="1" si="12"/>
        <v/>
      </c>
      <c r="R22" s="216" t="str">
        <f t="shared" ca="1" si="12"/>
        <v/>
      </c>
      <c r="S22" s="216" t="str">
        <f t="shared" ca="1" si="12"/>
        <v/>
      </c>
      <c r="T22" s="216" t="str">
        <f t="shared" ca="1" si="12"/>
        <v/>
      </c>
      <c r="U22" s="213" t="str">
        <f t="shared" ca="1" si="4"/>
        <v/>
      </c>
      <c r="V22" s="213" t="str">
        <f t="shared" ca="1" si="5"/>
        <v/>
      </c>
      <c r="W22" s="7"/>
      <c r="X22" s="225" t="s">
        <v>414</v>
      </c>
    </row>
    <row r="23" spans="2:24" ht="34.5" customHeight="1">
      <c r="B23" s="7"/>
      <c r="C23" s="424"/>
      <c r="D23" s="425"/>
      <c r="E23" s="408"/>
      <c r="F23" s="410"/>
      <c r="G23" s="159" t="s">
        <v>233</v>
      </c>
      <c r="H23" s="216" t="str">
        <f t="shared" ca="1" si="12"/>
        <v/>
      </c>
      <c r="I23" s="216" t="str">
        <f t="shared" ca="1" si="12"/>
        <v/>
      </c>
      <c r="J23" s="216" t="str">
        <f t="shared" ca="1" si="12"/>
        <v/>
      </c>
      <c r="K23" s="216" t="str">
        <f t="shared" ca="1" si="12"/>
        <v/>
      </c>
      <c r="L23" s="216" t="str">
        <f t="shared" ca="1" si="12"/>
        <v/>
      </c>
      <c r="M23" s="216" t="str">
        <f t="shared" ca="1" si="12"/>
        <v/>
      </c>
      <c r="N23" s="213" t="str">
        <f t="shared" ca="1" si="3"/>
        <v/>
      </c>
      <c r="O23" s="216" t="str">
        <f t="shared" ca="1" si="12"/>
        <v/>
      </c>
      <c r="P23" s="216" t="str">
        <f t="shared" ca="1" si="12"/>
        <v/>
      </c>
      <c r="Q23" s="216" t="str">
        <f t="shared" ca="1" si="12"/>
        <v/>
      </c>
      <c r="R23" s="216" t="str">
        <f t="shared" ca="1" si="12"/>
        <v/>
      </c>
      <c r="S23" s="216" t="str">
        <f t="shared" ca="1" si="12"/>
        <v/>
      </c>
      <c r="T23" s="216" t="str">
        <f t="shared" ca="1" si="12"/>
        <v/>
      </c>
      <c r="U23" s="213" t="str">
        <f t="shared" ca="1" si="4"/>
        <v/>
      </c>
      <c r="V23" s="213" t="str">
        <f t="shared" ca="1" si="5"/>
        <v/>
      </c>
      <c r="W23" s="7"/>
      <c r="X23" s="225" t="s">
        <v>414</v>
      </c>
    </row>
    <row r="24" spans="2:24" ht="34.5" customHeight="1">
      <c r="B24" s="7"/>
      <c r="C24" s="424"/>
      <c r="D24" s="25" t="s">
        <v>235</v>
      </c>
      <c r="E24" s="26"/>
      <c r="F24" s="26"/>
      <c r="G24" s="27"/>
      <c r="H24" s="216" t="str">
        <f t="shared" ca="1" si="12"/>
        <v/>
      </c>
      <c r="I24" s="216" t="str">
        <f t="shared" ca="1" si="12"/>
        <v/>
      </c>
      <c r="J24" s="216" t="str">
        <f t="shared" ca="1" si="12"/>
        <v/>
      </c>
      <c r="K24" s="216" t="str">
        <f t="shared" ca="1" si="12"/>
        <v/>
      </c>
      <c r="L24" s="216" t="str">
        <f t="shared" ca="1" si="12"/>
        <v/>
      </c>
      <c r="M24" s="216" t="str">
        <f t="shared" ca="1" si="12"/>
        <v/>
      </c>
      <c r="N24" s="213" t="str">
        <f t="shared" ca="1" si="3"/>
        <v/>
      </c>
      <c r="O24" s="216" t="str">
        <f t="shared" ca="1" si="12"/>
        <v/>
      </c>
      <c r="P24" s="216" t="str">
        <f t="shared" ca="1" si="12"/>
        <v/>
      </c>
      <c r="Q24" s="216" t="str">
        <f t="shared" ca="1" si="12"/>
        <v/>
      </c>
      <c r="R24" s="216" t="str">
        <f t="shared" ca="1" si="12"/>
        <v/>
      </c>
      <c r="S24" s="216" t="str">
        <f t="shared" ca="1" si="12"/>
        <v/>
      </c>
      <c r="T24" s="216" t="str">
        <f t="shared" ca="1" si="12"/>
        <v/>
      </c>
      <c r="U24" s="213" t="str">
        <f t="shared" ca="1" si="4"/>
        <v/>
      </c>
      <c r="V24" s="213" t="str">
        <f t="shared" ca="1" si="5"/>
        <v/>
      </c>
      <c r="W24" s="7"/>
      <c r="X24" s="225" t="s">
        <v>414</v>
      </c>
    </row>
    <row r="25" spans="2:24" ht="34.5" customHeight="1">
      <c r="B25" s="7"/>
      <c r="C25" s="424"/>
      <c r="D25" s="25" t="s">
        <v>264</v>
      </c>
      <c r="E25" s="26"/>
      <c r="F25" s="26"/>
      <c r="G25" s="27"/>
      <c r="H25" s="216" t="str">
        <f t="shared" ca="1" si="12"/>
        <v/>
      </c>
      <c r="I25" s="216" t="str">
        <f t="shared" ca="1" si="12"/>
        <v/>
      </c>
      <c r="J25" s="216" t="str">
        <f t="shared" ca="1" si="12"/>
        <v/>
      </c>
      <c r="K25" s="216" t="str">
        <f t="shared" ca="1" si="12"/>
        <v/>
      </c>
      <c r="L25" s="216" t="str">
        <f t="shared" ca="1" si="12"/>
        <v/>
      </c>
      <c r="M25" s="216" t="str">
        <f t="shared" ca="1" si="12"/>
        <v/>
      </c>
      <c r="N25" s="213" t="str">
        <f t="shared" ca="1" si="3"/>
        <v/>
      </c>
      <c r="O25" s="216" t="str">
        <f t="shared" ca="1" si="12"/>
        <v/>
      </c>
      <c r="P25" s="216" t="str">
        <f t="shared" ca="1" si="12"/>
        <v/>
      </c>
      <c r="Q25" s="216" t="str">
        <f t="shared" ca="1" si="12"/>
        <v/>
      </c>
      <c r="R25" s="216" t="str">
        <f t="shared" ca="1" si="12"/>
        <v/>
      </c>
      <c r="S25" s="216" t="str">
        <f t="shared" ca="1" si="12"/>
        <v/>
      </c>
      <c r="T25" s="216" t="str">
        <f t="shared" ca="1" si="12"/>
        <v/>
      </c>
      <c r="U25" s="213" t="str">
        <f t="shared" ca="1" si="4"/>
        <v/>
      </c>
      <c r="V25" s="213" t="str">
        <f t="shared" ca="1" si="5"/>
        <v/>
      </c>
      <c r="W25" s="7"/>
      <c r="X25" s="225" t="s">
        <v>414</v>
      </c>
    </row>
    <row r="26" spans="2:24" ht="34.5" customHeight="1">
      <c r="B26" s="7"/>
      <c r="C26" s="424"/>
      <c r="D26" s="25" t="s">
        <v>283</v>
      </c>
      <c r="E26" s="26"/>
      <c r="F26" s="26"/>
      <c r="G26" s="26"/>
      <c r="H26" s="262" t="str">
        <f ca="1">IF(COUNT(H18,H19:H25)=0,"",SUM(H18,H19:H25))</f>
        <v/>
      </c>
      <c r="I26" s="262" t="str">
        <f t="shared" ref="I26:M26" ca="1" si="13">IF(COUNT(I18,I19:I25)=0,"",SUM(I18,I19:I25))</f>
        <v/>
      </c>
      <c r="J26" s="262" t="str">
        <f t="shared" ca="1" si="13"/>
        <v/>
      </c>
      <c r="K26" s="262" t="str">
        <f t="shared" ca="1" si="13"/>
        <v/>
      </c>
      <c r="L26" s="262" t="str">
        <f t="shared" ca="1" si="13"/>
        <v/>
      </c>
      <c r="M26" s="262" t="str">
        <f t="shared" ca="1" si="13"/>
        <v/>
      </c>
      <c r="N26" s="263" t="str">
        <f ca="1">IF(COUNT(H26:M26)=0,"",SUM(H26:M26))</f>
        <v/>
      </c>
      <c r="O26" s="262" t="str">
        <f t="shared" ref="O26:T26" ca="1" si="14">IF(COUNT(O18,O19:O25)=0,"",SUM(O18,O19:O25))</f>
        <v/>
      </c>
      <c r="P26" s="262" t="str">
        <f t="shared" ca="1" si="14"/>
        <v/>
      </c>
      <c r="Q26" s="262" t="str">
        <f t="shared" ca="1" si="14"/>
        <v/>
      </c>
      <c r="R26" s="262" t="str">
        <f t="shared" ca="1" si="14"/>
        <v/>
      </c>
      <c r="S26" s="262" t="str">
        <f t="shared" ca="1" si="14"/>
        <v/>
      </c>
      <c r="T26" s="262" t="str">
        <f t="shared" ca="1" si="14"/>
        <v/>
      </c>
      <c r="U26" s="263" t="str">
        <f ca="1">IF(COUNT(O26:T26)=0,"",SUM(O26:T26))</f>
        <v/>
      </c>
      <c r="V26" s="263" t="str">
        <f t="shared" ca="1" si="5"/>
        <v/>
      </c>
      <c r="W26" s="7"/>
      <c r="X26" s="225" t="s">
        <v>414</v>
      </c>
    </row>
    <row r="27" spans="2:24" ht="34.5" customHeight="1">
      <c r="B27" s="7"/>
      <c r="C27" s="424"/>
      <c r="D27" s="210" t="s">
        <v>403</v>
      </c>
      <c r="E27" s="26"/>
      <c r="F27" s="26"/>
      <c r="G27" s="27"/>
      <c r="H27" s="216"/>
      <c r="I27" s="216"/>
      <c r="J27" s="216"/>
      <c r="K27" s="216"/>
      <c r="L27" s="216"/>
      <c r="M27" s="216"/>
      <c r="N27" s="213" t="str">
        <f>IF(COUNT(H27:M27)=0,"",SUM(H27:M27))</f>
        <v/>
      </c>
      <c r="O27" s="216"/>
      <c r="P27" s="216"/>
      <c r="Q27" s="216"/>
      <c r="R27" s="216"/>
      <c r="S27" s="216"/>
      <c r="T27" s="216"/>
      <c r="U27" s="213" t="str">
        <f>IF(COUNT(O27:T27)=0,"",SUM(O27:T27))</f>
        <v/>
      </c>
      <c r="V27" s="213" t="str">
        <f t="shared" si="5"/>
        <v/>
      </c>
      <c r="W27" s="7"/>
    </row>
    <row r="28" spans="2:24" ht="34.5" customHeight="1">
      <c r="B28" s="7"/>
      <c r="C28" s="24" t="s">
        <v>96</v>
      </c>
      <c r="D28" s="26"/>
      <c r="E28" s="26"/>
      <c r="F28" s="26"/>
      <c r="G28" s="36" t="s">
        <v>90</v>
      </c>
      <c r="H28" s="265" t="str">
        <f ca="1">IF(COUNT(OFFSET(H28,37,0),OFFSET(H28,74,0),OFFSET(H28,111,0),OFFSET(H28,148,0),OFFSET(H28,185,0),OFFSET(H28,222,0),OFFSET(H28,259,0),OFFSET(H28,296,0),OFFSET(H28,333,0),OFFSET(H28,370,0))=0,"",SUM(OFFSET(H28,37,0),OFFSET(H28,74,0),OFFSET(H28,111,0),OFFSET(H28,148,0),OFFSET(H28,185,0),OFFSET(H28,222,0),OFFSET(H28,259,0),OFFSET(H28,296,0),OFFSET(H28,333,0),OFFSET(H28,370,0)))</f>
        <v/>
      </c>
      <c r="I28" s="265" t="str">
        <f t="shared" ref="I28:M28" ca="1" si="15">IF(COUNT(OFFSET(I28,37,0),OFFSET(I28,74,0),OFFSET(I28,111,0),OFFSET(I28,148,0),OFFSET(I28,185,0),OFFSET(I28,222,0),OFFSET(I28,259,0),OFFSET(I28,296,0),OFFSET(I28,333,0),OFFSET(I28,370,0))=0,"",SUM(OFFSET(I28,37,0),OFFSET(I28,74,0),OFFSET(I28,111,0),OFFSET(I28,148,0),OFFSET(I28,185,0),OFFSET(I28,222,0),OFFSET(I28,259,0),OFFSET(I28,296,0),OFFSET(I28,333,0),OFFSET(I28,370,0)))</f>
        <v/>
      </c>
      <c r="J28" s="265" t="str">
        <f t="shared" ca="1" si="15"/>
        <v/>
      </c>
      <c r="K28" s="265" t="str">
        <f t="shared" ca="1" si="15"/>
        <v/>
      </c>
      <c r="L28" s="265" t="str">
        <f t="shared" ca="1" si="15"/>
        <v/>
      </c>
      <c r="M28" s="265" t="str">
        <f t="shared" ca="1" si="15"/>
        <v/>
      </c>
      <c r="N28" s="263" t="str">
        <f t="shared" ca="1" si="3"/>
        <v/>
      </c>
      <c r="O28" s="265" t="str">
        <f ca="1">IF(COUNT(OFFSET(O28,37,0),OFFSET(O28,74,0),OFFSET(O28,111,0),OFFSET(O28,148,0),OFFSET(O28,185,0),OFFSET(O28,222,0),OFFSET(O28,259,0),OFFSET(O28,296,0),OFFSET(O28,333,0),OFFSET(O28,370,0))=0,"",SUM(OFFSET(O28,37,0),OFFSET(O28,74,0),OFFSET(O28,111,0),OFFSET(O28,148,0),OFFSET(O28,185,0),OFFSET(O28,222,0),OFFSET(O28,259,0),OFFSET(O28,296,0),OFFSET(O28,333,0),OFFSET(O28,370,0)))</f>
        <v/>
      </c>
      <c r="P28" s="265" t="str">
        <f t="shared" ref="P28:T28" ca="1" si="16">IF(COUNT(OFFSET(P28,37,0),OFFSET(P28,74,0),OFFSET(P28,111,0),OFFSET(P28,148,0),OFFSET(P28,185,0),OFFSET(P28,222,0),OFFSET(P28,259,0),OFFSET(P28,296,0),OFFSET(P28,333,0),OFFSET(P28,370,0))=0,"",SUM(OFFSET(P28,37,0),OFFSET(P28,74,0),OFFSET(P28,111,0),OFFSET(P28,148,0),OFFSET(P28,185,0),OFFSET(P28,222,0),OFFSET(P28,259,0),OFFSET(P28,296,0),OFFSET(P28,333,0),OFFSET(P28,370,0)))</f>
        <v/>
      </c>
      <c r="Q28" s="265" t="str">
        <f t="shared" ca="1" si="16"/>
        <v/>
      </c>
      <c r="R28" s="265" t="str">
        <f t="shared" ca="1" si="16"/>
        <v/>
      </c>
      <c r="S28" s="265" t="str">
        <f t="shared" ca="1" si="16"/>
        <v/>
      </c>
      <c r="T28" s="265" t="str">
        <f t="shared" ca="1" si="16"/>
        <v/>
      </c>
      <c r="U28" s="263" t="str">
        <f t="shared" ca="1" si="4"/>
        <v/>
      </c>
      <c r="V28" s="263" t="str">
        <f t="shared" ca="1" si="5"/>
        <v/>
      </c>
      <c r="W28" s="7"/>
      <c r="X28" s="225" t="s">
        <v>414</v>
      </c>
    </row>
    <row r="29" spans="2:24" ht="18" customHeight="1">
      <c r="B29" s="7"/>
      <c r="C29" s="14" t="s">
        <v>284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</row>
    <row r="30" spans="2:24" ht="18" customHeight="1">
      <c r="B30" s="7"/>
      <c r="C30" s="1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2:24" ht="18" customHeight="1">
      <c r="B31" s="7"/>
      <c r="C31" s="1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</row>
    <row r="32" spans="2:24" ht="18" customHeight="1">
      <c r="B32" s="7"/>
      <c r="C32" s="1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</row>
    <row r="33" spans="2:24" ht="18" customHeight="1">
      <c r="B33" s="7"/>
      <c r="C33" s="14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2:24" ht="18" customHeight="1">
      <c r="B34" s="7"/>
      <c r="C34" s="1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</row>
    <row r="35" spans="2:24" ht="18" customHeight="1">
      <c r="B35" s="7"/>
      <c r="C35" s="14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</row>
    <row r="36" spans="2:24" ht="18" customHeight="1">
      <c r="B36" s="7"/>
      <c r="C36" s="1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</row>
    <row r="37" spans="2:24" ht="18" customHeight="1">
      <c r="B37" s="7"/>
      <c r="C37" s="14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2:24" ht="18" customHeight="1">
      <c r="B38" s="7"/>
      <c r="C38" s="14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2:24" ht="18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2:24" ht="27.75" customHeight="1">
      <c r="B40" s="7"/>
      <c r="C40" s="7" t="s">
        <v>25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</row>
    <row r="41" spans="2:24" ht="27.75" customHeight="1">
      <c r="B41" s="7"/>
      <c r="C41" s="7" t="s">
        <v>95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</row>
    <row r="42" spans="2:24" ht="27.75" customHeight="1">
      <c r="B42" s="7"/>
      <c r="C42" s="8" t="s">
        <v>97</v>
      </c>
      <c r="D42" s="9"/>
      <c r="E42" s="9"/>
      <c r="F42" s="9"/>
      <c r="G42" s="9"/>
      <c r="H42" s="9"/>
      <c r="I42" s="9"/>
      <c r="J42" s="9"/>
      <c r="K42" s="9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spans="2:24" ht="27.75" customHeight="1">
      <c r="B43" s="7"/>
      <c r="C43" s="10" t="s">
        <v>28</v>
      </c>
      <c r="D43" s="7"/>
      <c r="E43" s="7"/>
      <c r="F43" s="11" t="s">
        <v>67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12" t="s">
        <v>209</v>
      </c>
      <c r="W43" s="7"/>
    </row>
    <row r="44" spans="2:24" ht="27.75" customHeight="1">
      <c r="B44" s="7"/>
      <c r="C44" s="16"/>
      <c r="D44" s="17"/>
      <c r="E44" s="17"/>
      <c r="F44" s="17"/>
      <c r="G44" s="18" t="s">
        <v>278</v>
      </c>
      <c r="H44" s="19" t="str">
        <f>$H$7</f>
        <v>４月</v>
      </c>
      <c r="I44" s="19" t="str">
        <f>$I$7</f>
        <v>５月</v>
      </c>
      <c r="J44" s="19" t="str">
        <f>$J$7</f>
        <v>６月</v>
      </c>
      <c r="K44" s="19" t="str">
        <f>$K$7</f>
        <v>７月</v>
      </c>
      <c r="L44" s="19" t="str">
        <f>$L$7</f>
        <v>８月</v>
      </c>
      <c r="M44" s="19" t="str">
        <f>$M$7</f>
        <v>９月</v>
      </c>
      <c r="N44" s="19" t="str">
        <f>$N$7</f>
        <v>上期計</v>
      </c>
      <c r="O44" s="19" t="str">
        <f>$O$7</f>
        <v>１０月</v>
      </c>
      <c r="P44" s="19" t="str">
        <f>$P$7</f>
        <v>１１月</v>
      </c>
      <c r="Q44" s="19" t="str">
        <f>$Q$7</f>
        <v>１２月</v>
      </c>
      <c r="R44" s="19" t="str">
        <f>$R$7</f>
        <v>１月</v>
      </c>
      <c r="S44" s="19" t="str">
        <f>$S$7</f>
        <v>２月</v>
      </c>
      <c r="T44" s="19" t="str">
        <f>$T$7</f>
        <v>３月</v>
      </c>
      <c r="U44" s="19" t="str">
        <f>$U$7</f>
        <v>下期計</v>
      </c>
      <c r="V44" s="19" t="str">
        <f>$V$7</f>
        <v>年度計</v>
      </c>
      <c r="W44" s="7"/>
      <c r="X44" s="226" t="s">
        <v>415</v>
      </c>
    </row>
    <row r="45" spans="2:24" ht="27.75" customHeight="1">
      <c r="B45" s="7"/>
      <c r="C45" s="20" t="s">
        <v>282</v>
      </c>
      <c r="D45" s="21"/>
      <c r="E45" s="21"/>
      <c r="F45" s="21"/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7"/>
      <c r="X45" s="226" t="s">
        <v>416</v>
      </c>
    </row>
    <row r="46" spans="2:24" ht="34.5" customHeight="1">
      <c r="B46" s="7"/>
      <c r="C46" s="423" t="s">
        <v>4</v>
      </c>
      <c r="D46" s="423" t="s">
        <v>31</v>
      </c>
      <c r="E46" s="405" t="s">
        <v>267</v>
      </c>
      <c r="F46" s="407"/>
      <c r="G46" s="172" t="s">
        <v>91</v>
      </c>
      <c r="H46" s="303"/>
      <c r="I46" s="303"/>
      <c r="J46" s="303"/>
      <c r="K46" s="303"/>
      <c r="L46" s="303"/>
      <c r="M46" s="303"/>
      <c r="N46" s="213" t="str">
        <f>IF(COUNT(H46:M46)=0,"",SUM(H46:M46))</f>
        <v/>
      </c>
      <c r="O46" s="303"/>
      <c r="P46" s="303"/>
      <c r="Q46" s="303"/>
      <c r="R46" s="303"/>
      <c r="S46" s="303"/>
      <c r="T46" s="303"/>
      <c r="U46" s="213" t="str">
        <f>IF(COUNT(O46:T46)=0,"",SUM(O46:T46))</f>
        <v/>
      </c>
      <c r="V46" s="213" t="str">
        <f>IF(COUNT(N46,U46)=0,"",SUM(N46,U46))</f>
        <v/>
      </c>
      <c r="W46" s="7"/>
    </row>
    <row r="47" spans="2:24" ht="34.5" customHeight="1">
      <c r="B47" s="7"/>
      <c r="C47" s="424"/>
      <c r="D47" s="424"/>
      <c r="E47" s="408"/>
      <c r="F47" s="410"/>
      <c r="G47" s="173" t="s">
        <v>90</v>
      </c>
      <c r="H47" s="303"/>
      <c r="I47" s="303"/>
      <c r="J47" s="303"/>
      <c r="K47" s="303"/>
      <c r="L47" s="303"/>
      <c r="M47" s="303"/>
      <c r="N47" s="213" t="str">
        <f t="shared" ref="N47:N53" si="17">IF(COUNT(H47:M47)=0,"",SUM(H47:M47))</f>
        <v/>
      </c>
      <c r="O47" s="303"/>
      <c r="P47" s="303"/>
      <c r="Q47" s="303"/>
      <c r="R47" s="303"/>
      <c r="S47" s="303"/>
      <c r="T47" s="303"/>
      <c r="U47" s="213" t="str">
        <f t="shared" ref="U47:U64" si="18">IF(COUNT(O47:T47)=0,"",SUM(O47:T47))</f>
        <v/>
      </c>
      <c r="V47" s="213" t="str">
        <f t="shared" ref="V47:V65" si="19">IF(COUNT(N47,U47)=0,"",SUM(N47,U47))</f>
        <v/>
      </c>
      <c r="W47" s="7"/>
    </row>
    <row r="48" spans="2:24" ht="34.5" customHeight="1">
      <c r="B48" s="7"/>
      <c r="C48" s="424"/>
      <c r="D48" s="424"/>
      <c r="E48" s="405" t="s">
        <v>268</v>
      </c>
      <c r="F48" s="407"/>
      <c r="G48" s="172" t="s">
        <v>91</v>
      </c>
      <c r="H48" s="303"/>
      <c r="I48" s="303"/>
      <c r="J48" s="303"/>
      <c r="K48" s="303"/>
      <c r="L48" s="303"/>
      <c r="M48" s="303"/>
      <c r="N48" s="213" t="str">
        <f t="shared" si="17"/>
        <v/>
      </c>
      <c r="O48" s="303"/>
      <c r="P48" s="303"/>
      <c r="Q48" s="303"/>
      <c r="R48" s="303"/>
      <c r="S48" s="303"/>
      <c r="T48" s="303"/>
      <c r="U48" s="213" t="str">
        <f t="shared" si="18"/>
        <v/>
      </c>
      <c r="V48" s="213" t="str">
        <f t="shared" si="19"/>
        <v/>
      </c>
      <c r="W48" s="7"/>
    </row>
    <row r="49" spans="2:24" ht="34.5" customHeight="1">
      <c r="B49" s="7"/>
      <c r="C49" s="424"/>
      <c r="D49" s="424"/>
      <c r="E49" s="408"/>
      <c r="F49" s="410"/>
      <c r="G49" s="173" t="s">
        <v>90</v>
      </c>
      <c r="H49" s="303"/>
      <c r="I49" s="303"/>
      <c r="J49" s="303"/>
      <c r="K49" s="303"/>
      <c r="L49" s="303"/>
      <c r="M49" s="303"/>
      <c r="N49" s="213" t="str">
        <f t="shared" si="17"/>
        <v/>
      </c>
      <c r="O49" s="303"/>
      <c r="P49" s="303"/>
      <c r="Q49" s="303"/>
      <c r="R49" s="303"/>
      <c r="S49" s="303"/>
      <c r="T49" s="303"/>
      <c r="U49" s="213" t="str">
        <f t="shared" si="18"/>
        <v/>
      </c>
      <c r="V49" s="213" t="str">
        <f t="shared" si="19"/>
        <v/>
      </c>
      <c r="W49" s="7"/>
    </row>
    <row r="50" spans="2:24" ht="34.5" customHeight="1">
      <c r="B50" s="7"/>
      <c r="C50" s="424"/>
      <c r="D50" s="424"/>
      <c r="E50" s="405" t="s">
        <v>269</v>
      </c>
      <c r="F50" s="407"/>
      <c r="G50" s="172" t="s">
        <v>91</v>
      </c>
      <c r="H50" s="303"/>
      <c r="I50" s="303"/>
      <c r="J50" s="303"/>
      <c r="K50" s="303"/>
      <c r="L50" s="303"/>
      <c r="M50" s="303"/>
      <c r="N50" s="213" t="str">
        <f t="shared" si="17"/>
        <v/>
      </c>
      <c r="O50" s="303"/>
      <c r="P50" s="303"/>
      <c r="Q50" s="303"/>
      <c r="R50" s="303"/>
      <c r="S50" s="303"/>
      <c r="T50" s="303"/>
      <c r="U50" s="213" t="str">
        <f t="shared" si="18"/>
        <v/>
      </c>
      <c r="V50" s="213" t="str">
        <f t="shared" si="19"/>
        <v/>
      </c>
      <c r="W50" s="7"/>
    </row>
    <row r="51" spans="2:24" ht="34.5" customHeight="1">
      <c r="B51" s="7"/>
      <c r="C51" s="424"/>
      <c r="D51" s="424"/>
      <c r="E51" s="408"/>
      <c r="F51" s="410"/>
      <c r="G51" s="173" t="s">
        <v>90</v>
      </c>
      <c r="H51" s="303"/>
      <c r="I51" s="303"/>
      <c r="J51" s="303"/>
      <c r="K51" s="303"/>
      <c r="L51" s="303"/>
      <c r="M51" s="303"/>
      <c r="N51" s="213" t="str">
        <f t="shared" si="17"/>
        <v/>
      </c>
      <c r="O51" s="303"/>
      <c r="P51" s="303"/>
      <c r="Q51" s="303"/>
      <c r="R51" s="303"/>
      <c r="S51" s="303"/>
      <c r="T51" s="303"/>
      <c r="U51" s="213" t="str">
        <f t="shared" si="18"/>
        <v/>
      </c>
      <c r="V51" s="213" t="str">
        <f t="shared" si="19"/>
        <v/>
      </c>
      <c r="W51" s="7"/>
    </row>
    <row r="52" spans="2:24" ht="34.5" customHeight="1">
      <c r="B52" s="7"/>
      <c r="C52" s="424"/>
      <c r="D52" s="424"/>
      <c r="E52" s="405" t="s">
        <v>252</v>
      </c>
      <c r="F52" s="407"/>
      <c r="G52" s="172" t="s">
        <v>91</v>
      </c>
      <c r="H52" s="303"/>
      <c r="I52" s="303"/>
      <c r="J52" s="303"/>
      <c r="K52" s="303"/>
      <c r="L52" s="303"/>
      <c r="M52" s="303"/>
      <c r="N52" s="213" t="str">
        <f t="shared" si="17"/>
        <v/>
      </c>
      <c r="O52" s="303"/>
      <c r="P52" s="303"/>
      <c r="Q52" s="303"/>
      <c r="R52" s="303"/>
      <c r="S52" s="303"/>
      <c r="T52" s="303"/>
      <c r="U52" s="213" t="str">
        <f t="shared" si="18"/>
        <v/>
      </c>
      <c r="V52" s="213" t="str">
        <f t="shared" si="19"/>
        <v/>
      </c>
      <c r="W52" s="7"/>
    </row>
    <row r="53" spans="2:24" ht="34.5" customHeight="1">
      <c r="B53" s="7"/>
      <c r="C53" s="424"/>
      <c r="D53" s="424"/>
      <c r="E53" s="408"/>
      <c r="F53" s="410"/>
      <c r="G53" s="173" t="s">
        <v>90</v>
      </c>
      <c r="H53" s="303"/>
      <c r="I53" s="303"/>
      <c r="J53" s="303"/>
      <c r="K53" s="303"/>
      <c r="L53" s="303"/>
      <c r="M53" s="303"/>
      <c r="N53" s="213" t="str">
        <f t="shared" si="17"/>
        <v/>
      </c>
      <c r="O53" s="303"/>
      <c r="P53" s="303"/>
      <c r="Q53" s="303"/>
      <c r="R53" s="303"/>
      <c r="S53" s="303"/>
      <c r="T53" s="303"/>
      <c r="U53" s="213" t="str">
        <f t="shared" si="18"/>
        <v/>
      </c>
      <c r="V53" s="213" t="str">
        <f t="shared" si="19"/>
        <v/>
      </c>
      <c r="W53" s="7"/>
    </row>
    <row r="54" spans="2:24" ht="34.5" customHeight="1">
      <c r="B54" s="7"/>
      <c r="C54" s="424"/>
      <c r="D54" s="424"/>
      <c r="E54" s="405" t="s">
        <v>270</v>
      </c>
      <c r="F54" s="407"/>
      <c r="G54" s="172" t="s">
        <v>91</v>
      </c>
      <c r="H54" s="216" t="str">
        <f>IF(COUNTA(H46,H48,H50,H52)=0,"",SUM(H46,H48,H50,H52))</f>
        <v/>
      </c>
      <c r="I54" s="216" t="str">
        <f t="shared" ref="I54:M54" si="20">IF(COUNTA(I46,I48,I50,I52)=0,"",SUM(I46,I48,I50,I52))</f>
        <v/>
      </c>
      <c r="J54" s="216" t="str">
        <f t="shared" si="20"/>
        <v/>
      </c>
      <c r="K54" s="216" t="str">
        <f t="shared" si="20"/>
        <v/>
      </c>
      <c r="L54" s="216" t="str">
        <f t="shared" si="20"/>
        <v/>
      </c>
      <c r="M54" s="216" t="str">
        <f t="shared" si="20"/>
        <v/>
      </c>
      <c r="N54" s="213" t="str">
        <f t="shared" ref="N54:N62" si="21">IF(COUNT(H54:M54)=0,"",SUM(H54:M54))</f>
        <v/>
      </c>
      <c r="O54" s="216" t="str">
        <f t="shared" ref="O54:T54" si="22">IF(COUNTA(O46,O48,O50,O52)=0,"",SUM(O46,O48,O50,O52))</f>
        <v/>
      </c>
      <c r="P54" s="216" t="str">
        <f t="shared" si="22"/>
        <v/>
      </c>
      <c r="Q54" s="216" t="str">
        <f t="shared" si="22"/>
        <v/>
      </c>
      <c r="R54" s="216" t="str">
        <f t="shared" si="22"/>
        <v/>
      </c>
      <c r="S54" s="216" t="str">
        <f t="shared" si="22"/>
        <v/>
      </c>
      <c r="T54" s="216" t="str">
        <f t="shared" si="22"/>
        <v/>
      </c>
      <c r="U54" s="213" t="str">
        <f t="shared" si="18"/>
        <v/>
      </c>
      <c r="V54" s="213" t="str">
        <f t="shared" si="19"/>
        <v/>
      </c>
      <c r="W54" s="7"/>
      <c r="X54" s="225" t="s">
        <v>414</v>
      </c>
    </row>
    <row r="55" spans="2:24" ht="34.5" customHeight="1">
      <c r="B55" s="7"/>
      <c r="C55" s="424"/>
      <c r="D55" s="425"/>
      <c r="E55" s="408"/>
      <c r="F55" s="410"/>
      <c r="G55" s="173" t="s">
        <v>90</v>
      </c>
      <c r="H55" s="216" t="str">
        <f>IF(COUNT(H47,H49,H51,H53)=0,"",SUM(H47,H49,H51,H53))</f>
        <v/>
      </c>
      <c r="I55" s="216" t="str">
        <f t="shared" ref="I55:M55" si="23">IF(COUNT(I47,I49,I51,I53)=0,"",SUM(I47,I49,I51,I53))</f>
        <v/>
      </c>
      <c r="J55" s="216" t="str">
        <f t="shared" si="23"/>
        <v/>
      </c>
      <c r="K55" s="216" t="str">
        <f t="shared" si="23"/>
        <v/>
      </c>
      <c r="L55" s="216" t="str">
        <f t="shared" si="23"/>
        <v/>
      </c>
      <c r="M55" s="216" t="str">
        <f t="shared" si="23"/>
        <v/>
      </c>
      <c r="N55" s="213" t="str">
        <f t="shared" si="21"/>
        <v/>
      </c>
      <c r="O55" s="216" t="str">
        <f t="shared" ref="O55:T55" si="24">IF(COUNT(O47,O49,O51,O53)=0,"",SUM(O47,O49,O51,O53))</f>
        <v/>
      </c>
      <c r="P55" s="216" t="str">
        <f t="shared" si="24"/>
        <v/>
      </c>
      <c r="Q55" s="216" t="str">
        <f t="shared" si="24"/>
        <v/>
      </c>
      <c r="R55" s="216" t="str">
        <f t="shared" si="24"/>
        <v/>
      </c>
      <c r="S55" s="216" t="str">
        <f t="shared" si="24"/>
        <v/>
      </c>
      <c r="T55" s="216" t="str">
        <f t="shared" si="24"/>
        <v/>
      </c>
      <c r="U55" s="213" t="str">
        <f t="shared" si="18"/>
        <v/>
      </c>
      <c r="V55" s="213" t="str">
        <f t="shared" si="19"/>
        <v/>
      </c>
      <c r="W55" s="7"/>
      <c r="X55" s="225" t="s">
        <v>414</v>
      </c>
    </row>
    <row r="56" spans="2:24" ht="34.5" customHeight="1">
      <c r="B56" s="7"/>
      <c r="C56" s="424"/>
      <c r="D56" s="423" t="s">
        <v>1</v>
      </c>
      <c r="E56" s="25" t="s">
        <v>271</v>
      </c>
      <c r="F56" s="26"/>
      <c r="G56" s="27"/>
      <c r="H56" s="213" t="str">
        <f>'様式第36(指定)_受電'!H67</f>
        <v/>
      </c>
      <c r="I56" s="213" t="str">
        <f>'様式第36(指定)_受電'!I67</f>
        <v/>
      </c>
      <c r="J56" s="213" t="str">
        <f>'様式第36(指定)_受電'!J67</f>
        <v/>
      </c>
      <c r="K56" s="213" t="str">
        <f>'様式第36(指定)_受電'!K67</f>
        <v/>
      </c>
      <c r="L56" s="213" t="str">
        <f>'様式第36(指定)_受電'!L67</f>
        <v/>
      </c>
      <c r="M56" s="213" t="str">
        <f>'様式第36(指定)_受電'!M67</f>
        <v/>
      </c>
      <c r="N56" s="213" t="str">
        <f t="shared" si="21"/>
        <v/>
      </c>
      <c r="O56" s="213" t="str">
        <f>'様式第36(指定)_受電'!O67</f>
        <v/>
      </c>
      <c r="P56" s="213" t="str">
        <f>'様式第36(指定)_受電'!P67</f>
        <v/>
      </c>
      <c r="Q56" s="213" t="str">
        <f>'様式第36(指定)_受電'!Q67</f>
        <v/>
      </c>
      <c r="R56" s="213" t="str">
        <f>'様式第36(指定)_受電'!R67</f>
        <v/>
      </c>
      <c r="S56" s="213" t="str">
        <f>'様式第36(指定)_受電'!S67</f>
        <v/>
      </c>
      <c r="T56" s="213" t="str">
        <f>'様式第36(指定)_受電'!T67</f>
        <v/>
      </c>
      <c r="U56" s="213" t="str">
        <f t="shared" si="18"/>
        <v/>
      </c>
      <c r="V56" s="213" t="str">
        <f t="shared" si="19"/>
        <v/>
      </c>
      <c r="W56" s="7"/>
      <c r="X56" s="225" t="s">
        <v>414</v>
      </c>
    </row>
    <row r="57" spans="2:24" ht="34.5" customHeight="1">
      <c r="B57" s="7"/>
      <c r="C57" s="424"/>
      <c r="D57" s="424"/>
      <c r="E57" s="25" t="s">
        <v>232</v>
      </c>
      <c r="F57" s="26"/>
      <c r="G57" s="27"/>
      <c r="H57" s="213" t="str">
        <f>'様式第36(指定)_受電'!H75</f>
        <v/>
      </c>
      <c r="I57" s="213" t="str">
        <f>'様式第36(指定)_受電'!I75</f>
        <v/>
      </c>
      <c r="J57" s="213" t="str">
        <f>'様式第36(指定)_受電'!J75</f>
        <v/>
      </c>
      <c r="K57" s="213" t="str">
        <f>'様式第36(指定)_受電'!K75</f>
        <v/>
      </c>
      <c r="L57" s="213" t="str">
        <f>'様式第36(指定)_受電'!L75</f>
        <v/>
      </c>
      <c r="M57" s="213" t="str">
        <f>'様式第36(指定)_受電'!M75</f>
        <v/>
      </c>
      <c r="N57" s="213" t="str">
        <f t="shared" si="21"/>
        <v/>
      </c>
      <c r="O57" s="213" t="str">
        <f>'様式第36(指定)_受電'!O75</f>
        <v/>
      </c>
      <c r="P57" s="213" t="str">
        <f>'様式第36(指定)_受電'!P75</f>
        <v/>
      </c>
      <c r="Q57" s="213" t="str">
        <f>'様式第36(指定)_受電'!Q75</f>
        <v/>
      </c>
      <c r="R57" s="213" t="str">
        <f>'様式第36(指定)_受電'!R75</f>
        <v/>
      </c>
      <c r="S57" s="213" t="str">
        <f>'様式第36(指定)_受電'!S75</f>
        <v/>
      </c>
      <c r="T57" s="213" t="str">
        <f>'様式第36(指定)_受電'!T75</f>
        <v/>
      </c>
      <c r="U57" s="213" t="str">
        <f t="shared" si="18"/>
        <v/>
      </c>
      <c r="V57" s="213" t="str">
        <f t="shared" si="19"/>
        <v/>
      </c>
      <c r="W57" s="7"/>
      <c r="X57" s="225" t="s">
        <v>414</v>
      </c>
    </row>
    <row r="58" spans="2:24" ht="34.5" customHeight="1">
      <c r="B58" s="7"/>
      <c r="C58" s="424"/>
      <c r="D58" s="424"/>
      <c r="E58" s="25" t="s">
        <v>231</v>
      </c>
      <c r="F58" s="26"/>
      <c r="G58" s="27"/>
      <c r="H58" s="213" t="str">
        <f>'様式第36(指定)_受電'!H83</f>
        <v/>
      </c>
      <c r="I58" s="213" t="str">
        <f>'様式第36(指定)_受電'!I83</f>
        <v/>
      </c>
      <c r="J58" s="213" t="str">
        <f>'様式第36(指定)_受電'!J83</f>
        <v/>
      </c>
      <c r="K58" s="213" t="str">
        <f>'様式第36(指定)_受電'!K83</f>
        <v/>
      </c>
      <c r="L58" s="213" t="str">
        <f>'様式第36(指定)_受電'!L83</f>
        <v/>
      </c>
      <c r="M58" s="213" t="str">
        <f>'様式第36(指定)_受電'!M83</f>
        <v/>
      </c>
      <c r="N58" s="213" t="str">
        <f t="shared" si="21"/>
        <v/>
      </c>
      <c r="O58" s="213" t="str">
        <f>'様式第36(指定)_受電'!O83</f>
        <v/>
      </c>
      <c r="P58" s="213" t="str">
        <f>'様式第36(指定)_受電'!P83</f>
        <v/>
      </c>
      <c r="Q58" s="213" t="str">
        <f>'様式第36(指定)_受電'!Q83</f>
        <v/>
      </c>
      <c r="R58" s="213" t="str">
        <f>'様式第36(指定)_受電'!R83</f>
        <v/>
      </c>
      <c r="S58" s="213" t="str">
        <f>'様式第36(指定)_受電'!S83</f>
        <v/>
      </c>
      <c r="T58" s="213" t="str">
        <f>'様式第36(指定)_受電'!T83</f>
        <v/>
      </c>
      <c r="U58" s="213" t="str">
        <f t="shared" si="18"/>
        <v/>
      </c>
      <c r="V58" s="213" t="str">
        <f t="shared" si="19"/>
        <v/>
      </c>
      <c r="W58" s="7"/>
      <c r="X58" s="225" t="s">
        <v>414</v>
      </c>
    </row>
    <row r="59" spans="2:24" ht="34.5" customHeight="1">
      <c r="B59" s="7"/>
      <c r="C59" s="424"/>
      <c r="D59" s="424"/>
      <c r="E59" s="405" t="s">
        <v>233</v>
      </c>
      <c r="F59" s="407"/>
      <c r="G59" s="159" t="s">
        <v>274</v>
      </c>
      <c r="H59" s="216"/>
      <c r="I59" s="216"/>
      <c r="J59" s="216"/>
      <c r="K59" s="216"/>
      <c r="L59" s="216"/>
      <c r="M59" s="216"/>
      <c r="N59" s="213" t="str">
        <f t="shared" si="21"/>
        <v/>
      </c>
      <c r="O59" s="216"/>
      <c r="P59" s="216"/>
      <c r="Q59" s="216"/>
      <c r="R59" s="216"/>
      <c r="S59" s="216"/>
      <c r="T59" s="216"/>
      <c r="U59" s="213" t="str">
        <f t="shared" si="18"/>
        <v/>
      </c>
      <c r="V59" s="213" t="str">
        <f t="shared" si="19"/>
        <v/>
      </c>
      <c r="W59" s="7"/>
    </row>
    <row r="60" spans="2:24" ht="34.5" customHeight="1">
      <c r="B60" s="7"/>
      <c r="C60" s="424"/>
      <c r="D60" s="425"/>
      <c r="E60" s="408"/>
      <c r="F60" s="410"/>
      <c r="G60" s="159" t="s">
        <v>233</v>
      </c>
      <c r="H60" s="213" t="str">
        <f>'様式第36(指定)_受電'!H91</f>
        <v/>
      </c>
      <c r="I60" s="213" t="str">
        <f>'様式第36(指定)_受電'!I91</f>
        <v/>
      </c>
      <c r="J60" s="213" t="str">
        <f>'様式第36(指定)_受電'!J91</f>
        <v/>
      </c>
      <c r="K60" s="213" t="str">
        <f>'様式第36(指定)_受電'!K91</f>
        <v/>
      </c>
      <c r="L60" s="213" t="str">
        <f>'様式第36(指定)_受電'!L91</f>
        <v/>
      </c>
      <c r="M60" s="213" t="str">
        <f>'様式第36(指定)_受電'!M91</f>
        <v/>
      </c>
      <c r="N60" s="213" t="str">
        <f t="shared" si="21"/>
        <v/>
      </c>
      <c r="O60" s="213" t="str">
        <f>'様式第36(指定)_受電'!O91</f>
        <v/>
      </c>
      <c r="P60" s="213" t="str">
        <f>'様式第36(指定)_受電'!P91</f>
        <v/>
      </c>
      <c r="Q60" s="213" t="str">
        <f>'様式第36(指定)_受電'!Q91</f>
        <v/>
      </c>
      <c r="R60" s="213" t="str">
        <f>'様式第36(指定)_受電'!R91</f>
        <v/>
      </c>
      <c r="S60" s="213" t="str">
        <f>'様式第36(指定)_受電'!S91</f>
        <v/>
      </c>
      <c r="T60" s="213" t="str">
        <f>'様式第36(指定)_受電'!T91</f>
        <v/>
      </c>
      <c r="U60" s="213" t="str">
        <f t="shared" si="18"/>
        <v/>
      </c>
      <c r="V60" s="213" t="str">
        <f t="shared" si="19"/>
        <v/>
      </c>
      <c r="W60" s="7"/>
      <c r="X60" s="225" t="s">
        <v>414</v>
      </c>
    </row>
    <row r="61" spans="2:24" ht="34.5" customHeight="1">
      <c r="B61" s="7"/>
      <c r="C61" s="424"/>
      <c r="D61" s="25" t="s">
        <v>235</v>
      </c>
      <c r="E61" s="26"/>
      <c r="F61" s="26"/>
      <c r="G61" s="27"/>
      <c r="H61" s="216"/>
      <c r="I61" s="216"/>
      <c r="J61" s="216"/>
      <c r="K61" s="216"/>
      <c r="L61" s="216"/>
      <c r="M61" s="216"/>
      <c r="N61" s="213" t="str">
        <f t="shared" si="21"/>
        <v/>
      </c>
      <c r="O61" s="216"/>
      <c r="P61" s="216"/>
      <c r="Q61" s="216"/>
      <c r="R61" s="216"/>
      <c r="S61" s="216"/>
      <c r="T61" s="216"/>
      <c r="U61" s="213" t="str">
        <f t="shared" si="18"/>
        <v/>
      </c>
      <c r="V61" s="213" t="str">
        <f t="shared" si="19"/>
        <v/>
      </c>
      <c r="W61" s="7"/>
    </row>
    <row r="62" spans="2:24" ht="34.5" customHeight="1">
      <c r="B62" s="7"/>
      <c r="C62" s="424"/>
      <c r="D62" s="25" t="s">
        <v>264</v>
      </c>
      <c r="E62" s="26"/>
      <c r="F62" s="26"/>
      <c r="G62" s="27"/>
      <c r="H62" s="303"/>
      <c r="I62" s="303"/>
      <c r="J62" s="303"/>
      <c r="K62" s="303"/>
      <c r="L62" s="303"/>
      <c r="M62" s="303"/>
      <c r="N62" s="213" t="str">
        <f t="shared" si="21"/>
        <v/>
      </c>
      <c r="O62" s="303"/>
      <c r="P62" s="303"/>
      <c r="Q62" s="303"/>
      <c r="R62" s="303"/>
      <c r="S62" s="303"/>
      <c r="T62" s="303"/>
      <c r="U62" s="213" t="str">
        <f t="shared" si="18"/>
        <v/>
      </c>
      <c r="V62" s="213" t="str">
        <f t="shared" si="19"/>
        <v/>
      </c>
      <c r="W62" s="7"/>
    </row>
    <row r="63" spans="2:24" ht="34.5" customHeight="1">
      <c r="B63" s="7"/>
      <c r="C63" s="424"/>
      <c r="D63" s="25" t="s">
        <v>283</v>
      </c>
      <c r="E63" s="26"/>
      <c r="F63" s="26"/>
      <c r="G63" s="26"/>
      <c r="H63" s="262" t="str">
        <f>IF(COUNT(H55,H56:H62)=0,"",SUM(H55,H56:H62))</f>
        <v/>
      </c>
      <c r="I63" s="262" t="str">
        <f t="shared" ref="I63:M63" si="25">IF(COUNT(I55,I56:I62)=0,"",SUM(I55,I56:I62))</f>
        <v/>
      </c>
      <c r="J63" s="262" t="str">
        <f t="shared" si="25"/>
        <v/>
      </c>
      <c r="K63" s="262" t="str">
        <f t="shared" si="25"/>
        <v/>
      </c>
      <c r="L63" s="262" t="str">
        <f t="shared" si="25"/>
        <v/>
      </c>
      <c r="M63" s="262" t="str">
        <f t="shared" si="25"/>
        <v/>
      </c>
      <c r="N63" s="263" t="str">
        <f>IF(COUNT(H63:M63)=0,"",SUM(H63:M63))</f>
        <v/>
      </c>
      <c r="O63" s="262" t="str">
        <f t="shared" ref="O63:T63" si="26">IF(COUNT(O55,O56:O62)=0,"",SUM(O55,O56:O62))</f>
        <v/>
      </c>
      <c r="P63" s="262" t="str">
        <f t="shared" si="26"/>
        <v/>
      </c>
      <c r="Q63" s="262" t="str">
        <f t="shared" si="26"/>
        <v/>
      </c>
      <c r="R63" s="262" t="str">
        <f t="shared" si="26"/>
        <v/>
      </c>
      <c r="S63" s="262" t="str">
        <f t="shared" si="26"/>
        <v/>
      </c>
      <c r="T63" s="262" t="str">
        <f t="shared" si="26"/>
        <v/>
      </c>
      <c r="U63" s="263" t="str">
        <f>IF(COUNT(O63:T63)=0,"",SUM(O63:T63))</f>
        <v/>
      </c>
      <c r="V63" s="263" t="str">
        <f t="shared" si="19"/>
        <v/>
      </c>
      <c r="W63" s="7"/>
      <c r="X63" s="225" t="s">
        <v>414</v>
      </c>
    </row>
    <row r="64" spans="2:24" ht="34.5" customHeight="1">
      <c r="B64" s="7"/>
      <c r="C64" s="424"/>
      <c r="D64" s="210" t="s">
        <v>403</v>
      </c>
      <c r="E64" s="26"/>
      <c r="F64" s="26"/>
      <c r="G64" s="27"/>
      <c r="H64" s="216"/>
      <c r="I64" s="216"/>
      <c r="J64" s="216"/>
      <c r="K64" s="216"/>
      <c r="L64" s="216"/>
      <c r="M64" s="216"/>
      <c r="N64" s="213" t="str">
        <f t="shared" ref="N64:N65" si="27">IF(COUNT(H64:M64)=0,"",SUM(H64:M64))</f>
        <v/>
      </c>
      <c r="O64" s="216"/>
      <c r="P64" s="216"/>
      <c r="Q64" s="216"/>
      <c r="R64" s="216"/>
      <c r="S64" s="216"/>
      <c r="T64" s="216"/>
      <c r="U64" s="213" t="str">
        <f t="shared" si="18"/>
        <v/>
      </c>
      <c r="V64" s="213" t="str">
        <f t="shared" si="19"/>
        <v/>
      </c>
      <c r="W64" s="7"/>
    </row>
    <row r="65" spans="2:24" ht="34.5" customHeight="1">
      <c r="B65" s="7"/>
      <c r="C65" s="24" t="s">
        <v>96</v>
      </c>
      <c r="D65" s="26"/>
      <c r="E65" s="26"/>
      <c r="F65" s="26"/>
      <c r="G65" s="36" t="s">
        <v>90</v>
      </c>
      <c r="H65" s="265" t="str">
        <f>'様式第36(指定)_送電'!H93</f>
        <v/>
      </c>
      <c r="I65" s="265" t="str">
        <f>'様式第36(指定)_送電'!I93</f>
        <v/>
      </c>
      <c r="J65" s="265" t="str">
        <f>'様式第36(指定)_送電'!J93</f>
        <v/>
      </c>
      <c r="K65" s="265" t="str">
        <f>'様式第36(指定)_送電'!K93</f>
        <v/>
      </c>
      <c r="L65" s="265" t="str">
        <f>'様式第36(指定)_送電'!L93</f>
        <v/>
      </c>
      <c r="M65" s="265" t="str">
        <f>'様式第36(指定)_送電'!M93</f>
        <v/>
      </c>
      <c r="N65" s="263" t="str">
        <f t="shared" si="27"/>
        <v/>
      </c>
      <c r="O65" s="265" t="str">
        <f>'様式第36(指定)_送電'!O93</f>
        <v/>
      </c>
      <c r="P65" s="265" t="str">
        <f>'様式第36(指定)_送電'!P93</f>
        <v/>
      </c>
      <c r="Q65" s="265" t="str">
        <f>'様式第36(指定)_送電'!Q93</f>
        <v/>
      </c>
      <c r="R65" s="265" t="str">
        <f>'様式第36(指定)_送電'!R93</f>
        <v/>
      </c>
      <c r="S65" s="265" t="str">
        <f>'様式第36(指定)_送電'!S93</f>
        <v/>
      </c>
      <c r="T65" s="265" t="str">
        <f>'様式第36(指定)_送電'!T93</f>
        <v/>
      </c>
      <c r="U65" s="263" t="str">
        <f>IF(COUNT(O65:T65)=0,"",SUM(O65:T65))</f>
        <v/>
      </c>
      <c r="V65" s="263" t="str">
        <f t="shared" si="19"/>
        <v/>
      </c>
      <c r="W65" s="7"/>
      <c r="X65" s="225" t="s">
        <v>414</v>
      </c>
    </row>
    <row r="66" spans="2:24" ht="18" customHeight="1">
      <c r="B66" s="7"/>
      <c r="C66" s="14" t="s">
        <v>284</v>
      </c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2:24" ht="18" customHeight="1">
      <c r="B67" s="7"/>
      <c r="C67" s="14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2:24" ht="18" customHeight="1">
      <c r="B68" s="7"/>
      <c r="C68" s="14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2:24" ht="18" customHeight="1">
      <c r="B69" s="7"/>
      <c r="C69" s="14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2:24" ht="18" customHeight="1">
      <c r="B70" s="7"/>
      <c r="C70" s="14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2:24" ht="18" customHeight="1">
      <c r="B71" s="7"/>
      <c r="C71" s="14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2:24" ht="18" customHeight="1">
      <c r="B72" s="7"/>
      <c r="C72" s="14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2:24" ht="18" customHeight="1">
      <c r="B73" s="7"/>
      <c r="C73" s="14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2:24" ht="18" customHeight="1">
      <c r="B74" s="7"/>
      <c r="C74" s="14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2:24" ht="18" customHeight="1">
      <c r="B75" s="7"/>
      <c r="C75" s="14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2:24" ht="18" customHeight="1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2:24" ht="27.75" customHeight="1">
      <c r="B77" s="7"/>
      <c r="C77" s="7" t="s">
        <v>25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2:24" ht="27.75" customHeight="1">
      <c r="B78" s="7"/>
      <c r="C78" s="7" t="s">
        <v>95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2:24" ht="27.75" customHeight="1">
      <c r="B79" s="7"/>
      <c r="C79" s="8" t="s">
        <v>97</v>
      </c>
      <c r="D79" s="9"/>
      <c r="E79" s="9"/>
      <c r="F79" s="9"/>
      <c r="G79" s="9"/>
      <c r="H79" s="9"/>
      <c r="I79" s="9"/>
      <c r="J79" s="9"/>
      <c r="K79" s="9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2:24" ht="27.75" customHeight="1">
      <c r="B80" s="7"/>
      <c r="C80" s="10" t="s">
        <v>28</v>
      </c>
      <c r="D80" s="7"/>
      <c r="E80" s="7"/>
      <c r="F80" s="11" t="s">
        <v>66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12" t="s">
        <v>209</v>
      </c>
      <c r="W80" s="7"/>
    </row>
    <row r="81" spans="2:24" ht="27.75" customHeight="1">
      <c r="B81" s="7"/>
      <c r="C81" s="16"/>
      <c r="D81" s="17"/>
      <c r="E81" s="17"/>
      <c r="F81" s="17"/>
      <c r="G81" s="18" t="s">
        <v>278</v>
      </c>
      <c r="H81" s="19" t="str">
        <f>$H$7</f>
        <v>４月</v>
      </c>
      <c r="I81" s="19" t="str">
        <f>$I$7</f>
        <v>５月</v>
      </c>
      <c r="J81" s="19" t="str">
        <f>$J$7</f>
        <v>６月</v>
      </c>
      <c r="K81" s="19" t="str">
        <f>$K$7</f>
        <v>７月</v>
      </c>
      <c r="L81" s="19" t="str">
        <f>$L$7</f>
        <v>８月</v>
      </c>
      <c r="M81" s="19" t="str">
        <f>$M$7</f>
        <v>９月</v>
      </c>
      <c r="N81" s="19" t="str">
        <f>$N$7</f>
        <v>上期計</v>
      </c>
      <c r="O81" s="19" t="str">
        <f>$O$7</f>
        <v>１０月</v>
      </c>
      <c r="P81" s="19" t="str">
        <f>$P$7</f>
        <v>１１月</v>
      </c>
      <c r="Q81" s="19" t="str">
        <f>$Q$7</f>
        <v>１２月</v>
      </c>
      <c r="R81" s="19" t="str">
        <f>$R$7</f>
        <v>１月</v>
      </c>
      <c r="S81" s="19" t="str">
        <f>$S$7</f>
        <v>２月</v>
      </c>
      <c r="T81" s="19" t="str">
        <f>$T$7</f>
        <v>３月</v>
      </c>
      <c r="U81" s="19" t="str">
        <f>$U$7</f>
        <v>下期計</v>
      </c>
      <c r="V81" s="19" t="str">
        <f>$V$7</f>
        <v>年度計</v>
      </c>
      <c r="W81" s="7"/>
      <c r="X81" s="226" t="s">
        <v>415</v>
      </c>
    </row>
    <row r="82" spans="2:24" ht="27.75" customHeight="1">
      <c r="B82" s="7"/>
      <c r="C82" s="20" t="s">
        <v>282</v>
      </c>
      <c r="D82" s="21"/>
      <c r="E82" s="21"/>
      <c r="F82" s="21"/>
      <c r="G82" s="22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7"/>
      <c r="X82" s="226" t="s">
        <v>416</v>
      </c>
    </row>
    <row r="83" spans="2:24" ht="34.5" customHeight="1">
      <c r="B83" s="7"/>
      <c r="C83" s="423" t="s">
        <v>4</v>
      </c>
      <c r="D83" s="423" t="s">
        <v>31</v>
      </c>
      <c r="E83" s="405" t="s">
        <v>267</v>
      </c>
      <c r="F83" s="407"/>
      <c r="G83" s="172" t="s">
        <v>91</v>
      </c>
      <c r="H83" s="303"/>
      <c r="I83" s="303"/>
      <c r="J83" s="303"/>
      <c r="K83" s="303"/>
      <c r="L83" s="303"/>
      <c r="M83" s="303"/>
      <c r="N83" s="213" t="str">
        <f>IF(COUNT(H83:M83)=0,"",SUM(H83:M83))</f>
        <v/>
      </c>
      <c r="O83" s="303"/>
      <c r="P83" s="303"/>
      <c r="Q83" s="303"/>
      <c r="R83" s="303"/>
      <c r="S83" s="303"/>
      <c r="T83" s="303"/>
      <c r="U83" s="213" t="str">
        <f>IF(COUNT(O83:T83)=0,"",SUM(O83:T83))</f>
        <v/>
      </c>
      <c r="V83" s="213" t="str">
        <f>IF(COUNT(N83,U83)=0,"",SUM(N83,U83))</f>
        <v/>
      </c>
      <c r="W83" s="7"/>
    </row>
    <row r="84" spans="2:24" ht="34.5" customHeight="1">
      <c r="B84" s="7"/>
      <c r="C84" s="424"/>
      <c r="D84" s="424"/>
      <c r="E84" s="408"/>
      <c r="F84" s="410"/>
      <c r="G84" s="173" t="s">
        <v>90</v>
      </c>
      <c r="H84" s="303"/>
      <c r="I84" s="303"/>
      <c r="J84" s="303"/>
      <c r="K84" s="303"/>
      <c r="L84" s="303"/>
      <c r="M84" s="303"/>
      <c r="N84" s="213" t="str">
        <f t="shared" ref="N84:N90" si="28">IF(COUNT(H84:M84)=0,"",SUM(H84:M84))</f>
        <v/>
      </c>
      <c r="O84" s="303"/>
      <c r="P84" s="303"/>
      <c r="Q84" s="303"/>
      <c r="R84" s="303"/>
      <c r="S84" s="303"/>
      <c r="T84" s="303"/>
      <c r="U84" s="213" t="str">
        <f t="shared" ref="U84:U99" si="29">IF(COUNT(O84:T84)=0,"",SUM(O84:T84))</f>
        <v/>
      </c>
      <c r="V84" s="213" t="str">
        <f t="shared" ref="V84:V102" si="30">IF(COUNT(N84,U84)=0,"",SUM(N84,U84))</f>
        <v/>
      </c>
      <c r="W84" s="7"/>
    </row>
    <row r="85" spans="2:24" ht="34.5" customHeight="1">
      <c r="B85" s="7"/>
      <c r="C85" s="424"/>
      <c r="D85" s="424"/>
      <c r="E85" s="405" t="s">
        <v>268</v>
      </c>
      <c r="F85" s="407"/>
      <c r="G85" s="172" t="s">
        <v>91</v>
      </c>
      <c r="H85" s="303"/>
      <c r="I85" s="303"/>
      <c r="J85" s="303"/>
      <c r="K85" s="303"/>
      <c r="L85" s="303"/>
      <c r="M85" s="303"/>
      <c r="N85" s="213" t="str">
        <f t="shared" si="28"/>
        <v/>
      </c>
      <c r="O85" s="303"/>
      <c r="P85" s="303"/>
      <c r="Q85" s="303"/>
      <c r="R85" s="303"/>
      <c r="S85" s="303"/>
      <c r="T85" s="303"/>
      <c r="U85" s="213" t="str">
        <f t="shared" si="29"/>
        <v/>
      </c>
      <c r="V85" s="213" t="str">
        <f t="shared" si="30"/>
        <v/>
      </c>
      <c r="W85" s="7"/>
    </row>
    <row r="86" spans="2:24" ht="34.5" customHeight="1">
      <c r="B86" s="7"/>
      <c r="C86" s="424"/>
      <c r="D86" s="424"/>
      <c r="E86" s="408"/>
      <c r="F86" s="410"/>
      <c r="G86" s="173" t="s">
        <v>90</v>
      </c>
      <c r="H86" s="303"/>
      <c r="I86" s="303"/>
      <c r="J86" s="303"/>
      <c r="K86" s="303"/>
      <c r="L86" s="303"/>
      <c r="M86" s="303"/>
      <c r="N86" s="213" t="str">
        <f t="shared" si="28"/>
        <v/>
      </c>
      <c r="O86" s="303"/>
      <c r="P86" s="303"/>
      <c r="Q86" s="303"/>
      <c r="R86" s="303"/>
      <c r="S86" s="303"/>
      <c r="T86" s="303"/>
      <c r="U86" s="213" t="str">
        <f t="shared" si="29"/>
        <v/>
      </c>
      <c r="V86" s="213" t="str">
        <f t="shared" si="30"/>
        <v/>
      </c>
      <c r="W86" s="7"/>
    </row>
    <row r="87" spans="2:24" ht="34.5" customHeight="1">
      <c r="B87" s="7"/>
      <c r="C87" s="424"/>
      <c r="D87" s="424"/>
      <c r="E87" s="405" t="s">
        <v>269</v>
      </c>
      <c r="F87" s="407"/>
      <c r="G87" s="172" t="s">
        <v>91</v>
      </c>
      <c r="H87" s="303"/>
      <c r="I87" s="303"/>
      <c r="J87" s="303"/>
      <c r="K87" s="303"/>
      <c r="L87" s="303"/>
      <c r="M87" s="303"/>
      <c r="N87" s="213" t="str">
        <f t="shared" si="28"/>
        <v/>
      </c>
      <c r="O87" s="303"/>
      <c r="P87" s="303"/>
      <c r="Q87" s="303"/>
      <c r="R87" s="303"/>
      <c r="S87" s="303"/>
      <c r="T87" s="303"/>
      <c r="U87" s="213" t="str">
        <f t="shared" si="29"/>
        <v/>
      </c>
      <c r="V87" s="213" t="str">
        <f t="shared" si="30"/>
        <v/>
      </c>
      <c r="W87" s="7"/>
    </row>
    <row r="88" spans="2:24" ht="34.5" customHeight="1">
      <c r="B88" s="7"/>
      <c r="C88" s="424"/>
      <c r="D88" s="424"/>
      <c r="E88" s="408"/>
      <c r="F88" s="410"/>
      <c r="G88" s="173" t="s">
        <v>90</v>
      </c>
      <c r="H88" s="303"/>
      <c r="I88" s="303"/>
      <c r="J88" s="303"/>
      <c r="K88" s="303"/>
      <c r="L88" s="303"/>
      <c r="M88" s="303"/>
      <c r="N88" s="213" t="str">
        <f t="shared" si="28"/>
        <v/>
      </c>
      <c r="O88" s="303"/>
      <c r="P88" s="303"/>
      <c r="Q88" s="303"/>
      <c r="R88" s="303"/>
      <c r="S88" s="303"/>
      <c r="T88" s="303"/>
      <c r="U88" s="213" t="str">
        <f t="shared" si="29"/>
        <v/>
      </c>
      <c r="V88" s="213" t="str">
        <f t="shared" si="30"/>
        <v/>
      </c>
      <c r="W88" s="7"/>
    </row>
    <row r="89" spans="2:24" ht="34.5" customHeight="1">
      <c r="B89" s="7"/>
      <c r="C89" s="424"/>
      <c r="D89" s="424"/>
      <c r="E89" s="405" t="s">
        <v>252</v>
      </c>
      <c r="F89" s="407"/>
      <c r="G89" s="172" t="s">
        <v>91</v>
      </c>
      <c r="H89" s="303"/>
      <c r="I89" s="303"/>
      <c r="J89" s="303"/>
      <c r="K89" s="303"/>
      <c r="L89" s="303"/>
      <c r="M89" s="303"/>
      <c r="N89" s="213" t="str">
        <f t="shared" si="28"/>
        <v/>
      </c>
      <c r="O89" s="303"/>
      <c r="P89" s="303"/>
      <c r="Q89" s="303"/>
      <c r="R89" s="303"/>
      <c r="S89" s="303"/>
      <c r="T89" s="303"/>
      <c r="U89" s="213" t="str">
        <f t="shared" si="29"/>
        <v/>
      </c>
      <c r="V89" s="213" t="str">
        <f t="shared" si="30"/>
        <v/>
      </c>
      <c r="W89" s="7"/>
    </row>
    <row r="90" spans="2:24" ht="34.5" customHeight="1">
      <c r="B90" s="7"/>
      <c r="C90" s="424"/>
      <c r="D90" s="424"/>
      <c r="E90" s="408"/>
      <c r="F90" s="410"/>
      <c r="G90" s="173" t="s">
        <v>90</v>
      </c>
      <c r="H90" s="303"/>
      <c r="I90" s="303"/>
      <c r="J90" s="303"/>
      <c r="K90" s="303"/>
      <c r="L90" s="303"/>
      <c r="M90" s="303"/>
      <c r="N90" s="213" t="str">
        <f t="shared" si="28"/>
        <v/>
      </c>
      <c r="O90" s="303"/>
      <c r="P90" s="303"/>
      <c r="Q90" s="303"/>
      <c r="R90" s="303"/>
      <c r="S90" s="303"/>
      <c r="T90" s="303"/>
      <c r="U90" s="213" t="str">
        <f t="shared" si="29"/>
        <v/>
      </c>
      <c r="V90" s="213" t="str">
        <f t="shared" si="30"/>
        <v/>
      </c>
      <c r="W90" s="7"/>
    </row>
    <row r="91" spans="2:24" ht="34.5" customHeight="1">
      <c r="B91" s="7"/>
      <c r="C91" s="424"/>
      <c r="D91" s="424"/>
      <c r="E91" s="405" t="s">
        <v>270</v>
      </c>
      <c r="F91" s="407"/>
      <c r="G91" s="172" t="s">
        <v>91</v>
      </c>
      <c r="H91" s="216" t="str">
        <f>IF(COUNTA(H83,H85,H87,H89)=0,"",SUM(H83,H85,H87,H89))</f>
        <v/>
      </c>
      <c r="I91" s="216" t="str">
        <f t="shared" ref="I91:M91" si="31">IF(COUNTA(I83,I85,I87,I89)=0,"",SUM(I83,I85,I87,I89))</f>
        <v/>
      </c>
      <c r="J91" s="216" t="str">
        <f t="shared" si="31"/>
        <v/>
      </c>
      <c r="K91" s="216" t="str">
        <f t="shared" si="31"/>
        <v/>
      </c>
      <c r="L91" s="216" t="str">
        <f t="shared" si="31"/>
        <v/>
      </c>
      <c r="M91" s="216" t="str">
        <f t="shared" si="31"/>
        <v/>
      </c>
      <c r="N91" s="213" t="str">
        <f t="shared" ref="N91:N99" si="32">IF(COUNT(H91:M91)=0,"",SUM(H91:M91))</f>
        <v/>
      </c>
      <c r="O91" s="216" t="str">
        <f t="shared" ref="O91:T91" si="33">IF(COUNTA(O83,O85,O87,O89)=0,"",SUM(O83,O85,O87,O89))</f>
        <v/>
      </c>
      <c r="P91" s="216" t="str">
        <f t="shared" si="33"/>
        <v/>
      </c>
      <c r="Q91" s="216" t="str">
        <f t="shared" si="33"/>
        <v/>
      </c>
      <c r="R91" s="216" t="str">
        <f t="shared" si="33"/>
        <v/>
      </c>
      <c r="S91" s="216" t="str">
        <f t="shared" si="33"/>
        <v/>
      </c>
      <c r="T91" s="216" t="str">
        <f t="shared" si="33"/>
        <v/>
      </c>
      <c r="U91" s="213" t="str">
        <f t="shared" si="29"/>
        <v/>
      </c>
      <c r="V91" s="213" t="str">
        <f t="shared" si="30"/>
        <v/>
      </c>
      <c r="W91" s="7"/>
      <c r="X91" s="225" t="s">
        <v>414</v>
      </c>
    </row>
    <row r="92" spans="2:24" ht="34.5" customHeight="1">
      <c r="B92" s="7"/>
      <c r="C92" s="424"/>
      <c r="D92" s="425"/>
      <c r="E92" s="408"/>
      <c r="F92" s="410"/>
      <c r="G92" s="173" t="s">
        <v>90</v>
      </c>
      <c r="H92" s="216" t="str">
        <f>IF(COUNT(H84,H86,H88,H90)=0,"",SUM(H84,H86,H88,H90))</f>
        <v/>
      </c>
      <c r="I92" s="216" t="str">
        <f t="shared" ref="I92:M92" si="34">IF(COUNT(I84,I86,I88,I90)=0,"",SUM(I84,I86,I88,I90))</f>
        <v/>
      </c>
      <c r="J92" s="216" t="str">
        <f t="shared" si="34"/>
        <v/>
      </c>
      <c r="K92" s="216" t="str">
        <f t="shared" si="34"/>
        <v/>
      </c>
      <c r="L92" s="216" t="str">
        <f t="shared" si="34"/>
        <v/>
      </c>
      <c r="M92" s="216" t="str">
        <f t="shared" si="34"/>
        <v/>
      </c>
      <c r="N92" s="213" t="str">
        <f t="shared" si="32"/>
        <v/>
      </c>
      <c r="O92" s="216" t="str">
        <f t="shared" ref="O92:T92" si="35">IF(COUNT(O84,O86,O88,O90)=0,"",SUM(O84,O86,O88,O90))</f>
        <v/>
      </c>
      <c r="P92" s="216" t="str">
        <f t="shared" si="35"/>
        <v/>
      </c>
      <c r="Q92" s="216" t="str">
        <f t="shared" si="35"/>
        <v/>
      </c>
      <c r="R92" s="216" t="str">
        <f t="shared" si="35"/>
        <v/>
      </c>
      <c r="S92" s="216" t="str">
        <f t="shared" si="35"/>
        <v/>
      </c>
      <c r="T92" s="216" t="str">
        <f t="shared" si="35"/>
        <v/>
      </c>
      <c r="U92" s="213" t="str">
        <f t="shared" si="29"/>
        <v/>
      </c>
      <c r="V92" s="213" t="str">
        <f t="shared" si="30"/>
        <v/>
      </c>
      <c r="W92" s="7"/>
      <c r="X92" s="225" t="s">
        <v>414</v>
      </c>
    </row>
    <row r="93" spans="2:24" ht="34.5" customHeight="1">
      <c r="B93" s="7"/>
      <c r="C93" s="424"/>
      <c r="D93" s="423" t="s">
        <v>1</v>
      </c>
      <c r="E93" s="25" t="s">
        <v>271</v>
      </c>
      <c r="F93" s="26"/>
      <c r="G93" s="27"/>
      <c r="H93" s="213" t="str">
        <f>'様式第36(指定)_受電'!H118</f>
        <v/>
      </c>
      <c r="I93" s="213" t="str">
        <f>'様式第36(指定)_受電'!I118</f>
        <v/>
      </c>
      <c r="J93" s="213" t="str">
        <f>'様式第36(指定)_受電'!J118</f>
        <v/>
      </c>
      <c r="K93" s="213" t="str">
        <f>'様式第36(指定)_受電'!K118</f>
        <v/>
      </c>
      <c r="L93" s="213" t="str">
        <f>'様式第36(指定)_受電'!L118</f>
        <v/>
      </c>
      <c r="M93" s="213" t="str">
        <f>'様式第36(指定)_受電'!M118</f>
        <v/>
      </c>
      <c r="N93" s="213" t="str">
        <f t="shared" si="32"/>
        <v/>
      </c>
      <c r="O93" s="213" t="str">
        <f>'様式第36(指定)_受電'!O118</f>
        <v/>
      </c>
      <c r="P93" s="213" t="str">
        <f>'様式第36(指定)_受電'!P118</f>
        <v/>
      </c>
      <c r="Q93" s="213" t="str">
        <f>'様式第36(指定)_受電'!Q118</f>
        <v/>
      </c>
      <c r="R93" s="213" t="str">
        <f>'様式第36(指定)_受電'!R118</f>
        <v/>
      </c>
      <c r="S93" s="213" t="str">
        <f>'様式第36(指定)_受電'!S118</f>
        <v/>
      </c>
      <c r="T93" s="213" t="str">
        <f>'様式第36(指定)_受電'!T118</f>
        <v/>
      </c>
      <c r="U93" s="213" t="str">
        <f t="shared" si="29"/>
        <v/>
      </c>
      <c r="V93" s="213" t="str">
        <f t="shared" si="30"/>
        <v/>
      </c>
      <c r="W93" s="7"/>
      <c r="X93" s="225" t="s">
        <v>414</v>
      </c>
    </row>
    <row r="94" spans="2:24" ht="34.5" customHeight="1">
      <c r="B94" s="7"/>
      <c r="C94" s="424"/>
      <c r="D94" s="424"/>
      <c r="E94" s="25" t="s">
        <v>232</v>
      </c>
      <c r="F94" s="26"/>
      <c r="G94" s="27"/>
      <c r="H94" s="213" t="str">
        <f>'様式第36(指定)_受電'!H126</f>
        <v/>
      </c>
      <c r="I94" s="213" t="str">
        <f>'様式第36(指定)_受電'!I126</f>
        <v/>
      </c>
      <c r="J94" s="213" t="str">
        <f>'様式第36(指定)_受電'!J126</f>
        <v/>
      </c>
      <c r="K94" s="213" t="str">
        <f>'様式第36(指定)_受電'!K126</f>
        <v/>
      </c>
      <c r="L94" s="213" t="str">
        <f>'様式第36(指定)_受電'!L126</f>
        <v/>
      </c>
      <c r="M94" s="213" t="str">
        <f>'様式第36(指定)_受電'!M126</f>
        <v/>
      </c>
      <c r="N94" s="213" t="str">
        <f t="shared" si="32"/>
        <v/>
      </c>
      <c r="O94" s="213" t="str">
        <f>'様式第36(指定)_受電'!O126</f>
        <v/>
      </c>
      <c r="P94" s="213" t="str">
        <f>'様式第36(指定)_受電'!P126</f>
        <v/>
      </c>
      <c r="Q94" s="213" t="str">
        <f>'様式第36(指定)_受電'!Q126</f>
        <v/>
      </c>
      <c r="R94" s="213" t="str">
        <f>'様式第36(指定)_受電'!R126</f>
        <v/>
      </c>
      <c r="S94" s="213" t="str">
        <f>'様式第36(指定)_受電'!S126</f>
        <v/>
      </c>
      <c r="T94" s="213" t="str">
        <f>'様式第36(指定)_受電'!T126</f>
        <v/>
      </c>
      <c r="U94" s="213" t="str">
        <f t="shared" si="29"/>
        <v/>
      </c>
      <c r="V94" s="213" t="str">
        <f t="shared" si="30"/>
        <v/>
      </c>
      <c r="W94" s="7"/>
      <c r="X94" s="225" t="s">
        <v>414</v>
      </c>
    </row>
    <row r="95" spans="2:24" ht="34.5" customHeight="1">
      <c r="B95" s="7"/>
      <c r="C95" s="424"/>
      <c r="D95" s="424"/>
      <c r="E95" s="25" t="s">
        <v>231</v>
      </c>
      <c r="F95" s="26"/>
      <c r="G95" s="27"/>
      <c r="H95" s="213" t="str">
        <f>'様式第36(指定)_受電'!H134</f>
        <v/>
      </c>
      <c r="I95" s="213" t="str">
        <f>'様式第36(指定)_受電'!I134</f>
        <v/>
      </c>
      <c r="J95" s="213" t="str">
        <f>'様式第36(指定)_受電'!J134</f>
        <v/>
      </c>
      <c r="K95" s="213" t="str">
        <f>'様式第36(指定)_受電'!K134</f>
        <v/>
      </c>
      <c r="L95" s="213" t="str">
        <f>'様式第36(指定)_受電'!L134</f>
        <v/>
      </c>
      <c r="M95" s="213" t="str">
        <f>'様式第36(指定)_受電'!M134</f>
        <v/>
      </c>
      <c r="N95" s="213" t="str">
        <f t="shared" si="32"/>
        <v/>
      </c>
      <c r="O95" s="213" t="str">
        <f>'様式第36(指定)_受電'!O134</f>
        <v/>
      </c>
      <c r="P95" s="213" t="str">
        <f>'様式第36(指定)_受電'!P134</f>
        <v/>
      </c>
      <c r="Q95" s="213" t="str">
        <f>'様式第36(指定)_受電'!Q134</f>
        <v/>
      </c>
      <c r="R95" s="213" t="str">
        <f>'様式第36(指定)_受電'!R134</f>
        <v/>
      </c>
      <c r="S95" s="213" t="str">
        <f>'様式第36(指定)_受電'!S134</f>
        <v/>
      </c>
      <c r="T95" s="213" t="str">
        <f>'様式第36(指定)_受電'!T134</f>
        <v/>
      </c>
      <c r="U95" s="213" t="str">
        <f t="shared" si="29"/>
        <v/>
      </c>
      <c r="V95" s="213" t="str">
        <f t="shared" si="30"/>
        <v/>
      </c>
      <c r="W95" s="7"/>
      <c r="X95" s="225" t="s">
        <v>414</v>
      </c>
    </row>
    <row r="96" spans="2:24" ht="34.5" customHeight="1">
      <c r="B96" s="7"/>
      <c r="C96" s="424"/>
      <c r="D96" s="424"/>
      <c r="E96" s="405" t="s">
        <v>233</v>
      </c>
      <c r="F96" s="407"/>
      <c r="G96" s="159" t="s">
        <v>274</v>
      </c>
      <c r="H96" s="216"/>
      <c r="I96" s="216"/>
      <c r="J96" s="216"/>
      <c r="K96" s="216"/>
      <c r="L96" s="216"/>
      <c r="M96" s="216"/>
      <c r="N96" s="213" t="str">
        <f t="shared" si="32"/>
        <v/>
      </c>
      <c r="O96" s="216"/>
      <c r="P96" s="216"/>
      <c r="Q96" s="216"/>
      <c r="R96" s="216"/>
      <c r="S96" s="216"/>
      <c r="T96" s="216"/>
      <c r="U96" s="213" t="str">
        <f t="shared" si="29"/>
        <v/>
      </c>
      <c r="V96" s="213" t="str">
        <f t="shared" si="30"/>
        <v/>
      </c>
      <c r="W96" s="7"/>
    </row>
    <row r="97" spans="2:24" ht="34.5" customHeight="1">
      <c r="B97" s="7"/>
      <c r="C97" s="424"/>
      <c r="D97" s="425"/>
      <c r="E97" s="408"/>
      <c r="F97" s="410"/>
      <c r="G97" s="159" t="s">
        <v>233</v>
      </c>
      <c r="H97" s="213" t="str">
        <f>'様式第36(指定)_受電'!H142</f>
        <v/>
      </c>
      <c r="I97" s="213" t="str">
        <f>'様式第36(指定)_受電'!I142</f>
        <v/>
      </c>
      <c r="J97" s="213" t="str">
        <f>'様式第36(指定)_受電'!J142</f>
        <v/>
      </c>
      <c r="K97" s="213" t="str">
        <f>'様式第36(指定)_受電'!K142</f>
        <v/>
      </c>
      <c r="L97" s="213" t="str">
        <f>'様式第36(指定)_受電'!L142</f>
        <v/>
      </c>
      <c r="M97" s="213" t="str">
        <f>'様式第36(指定)_受電'!M142</f>
        <v/>
      </c>
      <c r="N97" s="213" t="str">
        <f t="shared" si="32"/>
        <v/>
      </c>
      <c r="O97" s="213" t="str">
        <f>'様式第36(指定)_受電'!O142</f>
        <v/>
      </c>
      <c r="P97" s="213" t="str">
        <f>'様式第36(指定)_受電'!P142</f>
        <v/>
      </c>
      <c r="Q97" s="213" t="str">
        <f>'様式第36(指定)_受電'!Q142</f>
        <v/>
      </c>
      <c r="R97" s="213" t="str">
        <f>'様式第36(指定)_受電'!R142</f>
        <v/>
      </c>
      <c r="S97" s="213" t="str">
        <f>'様式第36(指定)_受電'!S142</f>
        <v/>
      </c>
      <c r="T97" s="213" t="str">
        <f>'様式第36(指定)_受電'!T142</f>
        <v/>
      </c>
      <c r="U97" s="213" t="str">
        <f t="shared" si="29"/>
        <v/>
      </c>
      <c r="V97" s="213" t="str">
        <f t="shared" si="30"/>
        <v/>
      </c>
      <c r="W97" s="7"/>
      <c r="X97" s="225" t="s">
        <v>414</v>
      </c>
    </row>
    <row r="98" spans="2:24" ht="34.5" customHeight="1">
      <c r="B98" s="7"/>
      <c r="C98" s="424"/>
      <c r="D98" s="25" t="s">
        <v>235</v>
      </c>
      <c r="E98" s="26"/>
      <c r="F98" s="26"/>
      <c r="G98" s="27"/>
      <c r="H98" s="216"/>
      <c r="I98" s="216"/>
      <c r="J98" s="216"/>
      <c r="K98" s="216"/>
      <c r="L98" s="216"/>
      <c r="M98" s="216"/>
      <c r="N98" s="213" t="str">
        <f t="shared" si="32"/>
        <v/>
      </c>
      <c r="O98" s="216"/>
      <c r="P98" s="216"/>
      <c r="Q98" s="216"/>
      <c r="R98" s="216"/>
      <c r="S98" s="216"/>
      <c r="T98" s="216"/>
      <c r="U98" s="213" t="str">
        <f t="shared" si="29"/>
        <v/>
      </c>
      <c r="V98" s="213" t="str">
        <f t="shared" si="30"/>
        <v/>
      </c>
      <c r="W98" s="7"/>
    </row>
    <row r="99" spans="2:24" ht="34.5" customHeight="1">
      <c r="B99" s="7"/>
      <c r="C99" s="424"/>
      <c r="D99" s="25" t="s">
        <v>264</v>
      </c>
      <c r="E99" s="26"/>
      <c r="F99" s="26"/>
      <c r="G99" s="27"/>
      <c r="H99" s="303"/>
      <c r="I99" s="303"/>
      <c r="J99" s="303"/>
      <c r="K99" s="303"/>
      <c r="L99" s="303"/>
      <c r="M99" s="303"/>
      <c r="N99" s="213" t="str">
        <f t="shared" si="32"/>
        <v/>
      </c>
      <c r="O99" s="303"/>
      <c r="P99" s="303"/>
      <c r="Q99" s="303"/>
      <c r="R99" s="303"/>
      <c r="S99" s="303"/>
      <c r="T99" s="303"/>
      <c r="U99" s="213" t="str">
        <f t="shared" si="29"/>
        <v/>
      </c>
      <c r="V99" s="213" t="str">
        <f t="shared" si="30"/>
        <v/>
      </c>
      <c r="W99" s="7"/>
    </row>
    <row r="100" spans="2:24" ht="34.5" customHeight="1">
      <c r="B100" s="7"/>
      <c r="C100" s="424"/>
      <c r="D100" s="25" t="s">
        <v>283</v>
      </c>
      <c r="E100" s="26"/>
      <c r="F100" s="26"/>
      <c r="G100" s="26"/>
      <c r="H100" s="262" t="str">
        <f>IF(COUNT(H92,H93:H99)=0,"",SUM(H92,H93:H99))</f>
        <v/>
      </c>
      <c r="I100" s="262" t="str">
        <f t="shared" ref="I100:M100" si="36">IF(COUNT(I92,I93:I99)=0,"",SUM(I92,I93:I99))</f>
        <v/>
      </c>
      <c r="J100" s="262" t="str">
        <f t="shared" si="36"/>
        <v/>
      </c>
      <c r="K100" s="262" t="str">
        <f t="shared" si="36"/>
        <v/>
      </c>
      <c r="L100" s="262" t="str">
        <f t="shared" si="36"/>
        <v/>
      </c>
      <c r="M100" s="262" t="str">
        <f t="shared" si="36"/>
        <v/>
      </c>
      <c r="N100" s="263" t="str">
        <f>IF(COUNT(H100:M100)=0,"",SUM(H100:M100))</f>
        <v/>
      </c>
      <c r="O100" s="262" t="str">
        <f t="shared" ref="O100:T100" si="37">IF(COUNT(O92,O93:O99)=0,"",SUM(O92,O93:O99))</f>
        <v/>
      </c>
      <c r="P100" s="262" t="str">
        <f t="shared" si="37"/>
        <v/>
      </c>
      <c r="Q100" s="262" t="str">
        <f t="shared" si="37"/>
        <v/>
      </c>
      <c r="R100" s="262" t="str">
        <f t="shared" si="37"/>
        <v/>
      </c>
      <c r="S100" s="262" t="str">
        <f t="shared" si="37"/>
        <v/>
      </c>
      <c r="T100" s="262" t="str">
        <f t="shared" si="37"/>
        <v/>
      </c>
      <c r="U100" s="263" t="str">
        <f>IF(COUNT(O100:T100)=0,"",SUM(O100:T100))</f>
        <v/>
      </c>
      <c r="V100" s="263" t="str">
        <f t="shared" si="30"/>
        <v/>
      </c>
      <c r="W100" s="7"/>
      <c r="X100" s="225" t="s">
        <v>414</v>
      </c>
    </row>
    <row r="101" spans="2:24" ht="34.5" customHeight="1">
      <c r="B101" s="7"/>
      <c r="C101" s="424"/>
      <c r="D101" s="210" t="s">
        <v>403</v>
      </c>
      <c r="E101" s="26"/>
      <c r="F101" s="26"/>
      <c r="G101" s="27"/>
      <c r="H101" s="216"/>
      <c r="I101" s="216"/>
      <c r="J101" s="216"/>
      <c r="K101" s="216"/>
      <c r="L101" s="216"/>
      <c r="M101" s="216"/>
      <c r="N101" s="213" t="str">
        <f t="shared" ref="N101:N102" si="38">IF(COUNT(H101:M101)=0,"",SUM(H101:M101))</f>
        <v/>
      </c>
      <c r="O101" s="216"/>
      <c r="P101" s="216"/>
      <c r="Q101" s="216"/>
      <c r="R101" s="216"/>
      <c r="S101" s="216"/>
      <c r="T101" s="216"/>
      <c r="U101" s="213" t="str">
        <f t="shared" ref="U101" si="39">IF(COUNT(O101:T101)=0,"",SUM(O101:T101))</f>
        <v/>
      </c>
      <c r="V101" s="213" t="str">
        <f t="shared" si="30"/>
        <v/>
      </c>
      <c r="W101" s="7"/>
    </row>
    <row r="102" spans="2:24" ht="34.5" customHeight="1">
      <c r="B102" s="7"/>
      <c r="C102" s="24" t="s">
        <v>96</v>
      </c>
      <c r="D102" s="26"/>
      <c r="E102" s="26"/>
      <c r="F102" s="26"/>
      <c r="G102" s="36" t="s">
        <v>90</v>
      </c>
      <c r="H102" s="265" t="str">
        <f>'様式第36(指定)_送電'!H144</f>
        <v/>
      </c>
      <c r="I102" s="265" t="str">
        <f>'様式第36(指定)_送電'!I144</f>
        <v/>
      </c>
      <c r="J102" s="265" t="str">
        <f>'様式第36(指定)_送電'!J144</f>
        <v/>
      </c>
      <c r="K102" s="265" t="str">
        <f>'様式第36(指定)_送電'!K144</f>
        <v/>
      </c>
      <c r="L102" s="265" t="str">
        <f>'様式第36(指定)_送電'!L144</f>
        <v/>
      </c>
      <c r="M102" s="265" t="str">
        <f>'様式第36(指定)_送電'!M144</f>
        <v/>
      </c>
      <c r="N102" s="263" t="str">
        <f t="shared" si="38"/>
        <v/>
      </c>
      <c r="O102" s="265" t="str">
        <f>'様式第36(指定)_送電'!O144</f>
        <v/>
      </c>
      <c r="P102" s="265" t="str">
        <f>'様式第36(指定)_送電'!P144</f>
        <v/>
      </c>
      <c r="Q102" s="265" t="str">
        <f>'様式第36(指定)_送電'!Q144</f>
        <v/>
      </c>
      <c r="R102" s="265" t="str">
        <f>'様式第36(指定)_送電'!R144</f>
        <v/>
      </c>
      <c r="S102" s="265" t="str">
        <f>'様式第36(指定)_送電'!S144</f>
        <v/>
      </c>
      <c r="T102" s="265" t="str">
        <f>'様式第36(指定)_送電'!T144</f>
        <v/>
      </c>
      <c r="U102" s="263" t="str">
        <f>IF(COUNT(O102:T102)=0,"",SUM(O102:T102))</f>
        <v/>
      </c>
      <c r="V102" s="263" t="str">
        <f t="shared" si="30"/>
        <v/>
      </c>
      <c r="W102" s="7"/>
      <c r="X102" s="225" t="s">
        <v>414</v>
      </c>
    </row>
    <row r="103" spans="2:24" ht="18" customHeight="1">
      <c r="B103" s="7"/>
      <c r="C103" s="14" t="s">
        <v>284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2:24" ht="18" customHeight="1">
      <c r="B104" s="7"/>
      <c r="C104" s="14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2:24" ht="18" customHeight="1">
      <c r="B105" s="7"/>
      <c r="C105" s="14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2:24" ht="18" customHeight="1">
      <c r="B106" s="7"/>
      <c r="C106" s="14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2:24" ht="18" customHeight="1">
      <c r="B107" s="7"/>
      <c r="C107" s="14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2:24" ht="18" customHeight="1">
      <c r="B108" s="7"/>
      <c r="C108" s="14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2:24" ht="18" customHeight="1">
      <c r="B109" s="7"/>
      <c r="C109" s="14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2:24" ht="18" customHeight="1">
      <c r="B110" s="7"/>
      <c r="C110" s="14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2:24" ht="18" customHeight="1">
      <c r="B111" s="7"/>
      <c r="C111" s="1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2:24" ht="18" customHeight="1">
      <c r="B112" s="7"/>
      <c r="C112" s="14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2:24" ht="18" customHeight="1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  <row r="114" spans="2:24" ht="27.75" customHeight="1">
      <c r="B114" s="7"/>
      <c r="C114" s="7" t="s">
        <v>25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</row>
    <row r="115" spans="2:24" ht="27.75" customHeight="1">
      <c r="B115" s="7"/>
      <c r="C115" s="7" t="s">
        <v>95</v>
      </c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</row>
    <row r="116" spans="2:24" ht="27.75" customHeight="1">
      <c r="B116" s="7"/>
      <c r="C116" s="8" t="s">
        <v>97</v>
      </c>
      <c r="D116" s="9"/>
      <c r="E116" s="9"/>
      <c r="F116" s="9"/>
      <c r="G116" s="9"/>
      <c r="H116" s="9"/>
      <c r="I116" s="9"/>
      <c r="J116" s="9"/>
      <c r="K116" s="9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</row>
    <row r="117" spans="2:24" ht="27.75" customHeight="1">
      <c r="B117" s="7"/>
      <c r="C117" s="10" t="s">
        <v>28</v>
      </c>
      <c r="D117" s="7"/>
      <c r="E117" s="7"/>
      <c r="F117" s="11" t="s">
        <v>68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12" t="s">
        <v>209</v>
      </c>
      <c r="W117" s="7"/>
    </row>
    <row r="118" spans="2:24" ht="27.75" customHeight="1">
      <c r="B118" s="7"/>
      <c r="C118" s="16"/>
      <c r="D118" s="17"/>
      <c r="E118" s="17"/>
      <c r="F118" s="17"/>
      <c r="G118" s="18" t="s">
        <v>278</v>
      </c>
      <c r="H118" s="19" t="str">
        <f>$H$7</f>
        <v>４月</v>
      </c>
      <c r="I118" s="19" t="str">
        <f>$I$7</f>
        <v>５月</v>
      </c>
      <c r="J118" s="19" t="str">
        <f>$J$7</f>
        <v>６月</v>
      </c>
      <c r="K118" s="19" t="str">
        <f>$K$7</f>
        <v>７月</v>
      </c>
      <c r="L118" s="19" t="str">
        <f>$L$7</f>
        <v>８月</v>
      </c>
      <c r="M118" s="19" t="str">
        <f>$M$7</f>
        <v>９月</v>
      </c>
      <c r="N118" s="19" t="str">
        <f>$N$7</f>
        <v>上期計</v>
      </c>
      <c r="O118" s="19" t="str">
        <f>$O$7</f>
        <v>１０月</v>
      </c>
      <c r="P118" s="19" t="str">
        <f>$P$7</f>
        <v>１１月</v>
      </c>
      <c r="Q118" s="19" t="str">
        <f>$Q$7</f>
        <v>１２月</v>
      </c>
      <c r="R118" s="19" t="str">
        <f>$R$7</f>
        <v>１月</v>
      </c>
      <c r="S118" s="19" t="str">
        <f>$S$7</f>
        <v>２月</v>
      </c>
      <c r="T118" s="19" t="str">
        <f>$T$7</f>
        <v>３月</v>
      </c>
      <c r="U118" s="19" t="str">
        <f>$U$7</f>
        <v>下期計</v>
      </c>
      <c r="V118" s="19" t="str">
        <f>$V$7</f>
        <v>年度計</v>
      </c>
      <c r="W118" s="7"/>
      <c r="X118" s="226" t="s">
        <v>415</v>
      </c>
    </row>
    <row r="119" spans="2:24" ht="27.75" customHeight="1">
      <c r="B119" s="7"/>
      <c r="C119" s="20" t="s">
        <v>282</v>
      </c>
      <c r="D119" s="21"/>
      <c r="E119" s="21"/>
      <c r="F119" s="21"/>
      <c r="G119" s="22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7"/>
      <c r="X119" s="226" t="s">
        <v>416</v>
      </c>
    </row>
    <row r="120" spans="2:24" ht="34.5" customHeight="1">
      <c r="B120" s="7"/>
      <c r="C120" s="423" t="s">
        <v>4</v>
      </c>
      <c r="D120" s="423" t="s">
        <v>31</v>
      </c>
      <c r="E120" s="405" t="s">
        <v>267</v>
      </c>
      <c r="F120" s="407"/>
      <c r="G120" s="172" t="s">
        <v>91</v>
      </c>
      <c r="H120" s="303"/>
      <c r="I120" s="303"/>
      <c r="J120" s="303"/>
      <c r="K120" s="303"/>
      <c r="L120" s="303"/>
      <c r="M120" s="303"/>
      <c r="N120" s="213" t="str">
        <f>IF(COUNT(H120:M120)=0,"",SUM(H120:M120))</f>
        <v/>
      </c>
      <c r="O120" s="303"/>
      <c r="P120" s="303"/>
      <c r="Q120" s="303"/>
      <c r="R120" s="303"/>
      <c r="S120" s="303"/>
      <c r="T120" s="303"/>
      <c r="U120" s="213" t="str">
        <f>IF(COUNT(O120:T120)=0,"",SUM(O120:T120))</f>
        <v/>
      </c>
      <c r="V120" s="213" t="str">
        <f>IF(COUNT(N120,U120)=0,"",SUM(N120,U120))</f>
        <v/>
      </c>
      <c r="W120" s="7"/>
    </row>
    <row r="121" spans="2:24" ht="34.5" customHeight="1">
      <c r="B121" s="7"/>
      <c r="C121" s="424"/>
      <c r="D121" s="424"/>
      <c r="E121" s="408"/>
      <c r="F121" s="410"/>
      <c r="G121" s="173" t="s">
        <v>90</v>
      </c>
      <c r="H121" s="303"/>
      <c r="I121" s="303"/>
      <c r="J121" s="303"/>
      <c r="K121" s="303"/>
      <c r="L121" s="303"/>
      <c r="M121" s="303"/>
      <c r="N121" s="213" t="str">
        <f t="shared" ref="N121:N127" si="40">IF(COUNT(H121:M121)=0,"",SUM(H121:M121))</f>
        <v/>
      </c>
      <c r="O121" s="303"/>
      <c r="P121" s="303"/>
      <c r="Q121" s="303"/>
      <c r="R121" s="303"/>
      <c r="S121" s="303"/>
      <c r="T121" s="303"/>
      <c r="U121" s="213" t="str">
        <f t="shared" ref="U121:U136" si="41">IF(COUNT(O121:T121)=0,"",SUM(O121:T121))</f>
        <v/>
      </c>
      <c r="V121" s="213" t="str">
        <f t="shared" ref="V121:V139" si="42">IF(COUNT(N121,U121)=0,"",SUM(N121,U121))</f>
        <v/>
      </c>
      <c r="W121" s="7"/>
    </row>
    <row r="122" spans="2:24" ht="34.5" customHeight="1">
      <c r="B122" s="7"/>
      <c r="C122" s="424"/>
      <c r="D122" s="424"/>
      <c r="E122" s="405" t="s">
        <v>268</v>
      </c>
      <c r="F122" s="407"/>
      <c r="G122" s="172" t="s">
        <v>91</v>
      </c>
      <c r="H122" s="303"/>
      <c r="I122" s="303"/>
      <c r="J122" s="303"/>
      <c r="K122" s="303"/>
      <c r="L122" s="303"/>
      <c r="M122" s="303"/>
      <c r="N122" s="213" t="str">
        <f t="shared" si="40"/>
        <v/>
      </c>
      <c r="O122" s="303"/>
      <c r="P122" s="303"/>
      <c r="Q122" s="303"/>
      <c r="R122" s="303"/>
      <c r="S122" s="303"/>
      <c r="T122" s="303"/>
      <c r="U122" s="213" t="str">
        <f t="shared" si="41"/>
        <v/>
      </c>
      <c r="V122" s="213" t="str">
        <f t="shared" si="42"/>
        <v/>
      </c>
      <c r="W122" s="7"/>
    </row>
    <row r="123" spans="2:24" ht="34.5" customHeight="1">
      <c r="B123" s="7"/>
      <c r="C123" s="424"/>
      <c r="D123" s="424"/>
      <c r="E123" s="408"/>
      <c r="F123" s="410"/>
      <c r="G123" s="173" t="s">
        <v>90</v>
      </c>
      <c r="H123" s="303"/>
      <c r="I123" s="303"/>
      <c r="J123" s="303"/>
      <c r="K123" s="303"/>
      <c r="L123" s="303"/>
      <c r="M123" s="303"/>
      <c r="N123" s="213" t="str">
        <f t="shared" si="40"/>
        <v/>
      </c>
      <c r="O123" s="303"/>
      <c r="P123" s="303"/>
      <c r="Q123" s="303"/>
      <c r="R123" s="303"/>
      <c r="S123" s="303"/>
      <c r="T123" s="303"/>
      <c r="U123" s="213" t="str">
        <f t="shared" si="41"/>
        <v/>
      </c>
      <c r="V123" s="213" t="str">
        <f t="shared" si="42"/>
        <v/>
      </c>
      <c r="W123" s="7"/>
    </row>
    <row r="124" spans="2:24" ht="34.5" customHeight="1">
      <c r="B124" s="7"/>
      <c r="C124" s="424"/>
      <c r="D124" s="424"/>
      <c r="E124" s="405" t="s">
        <v>269</v>
      </c>
      <c r="F124" s="407"/>
      <c r="G124" s="172" t="s">
        <v>91</v>
      </c>
      <c r="H124" s="303"/>
      <c r="I124" s="303"/>
      <c r="J124" s="303"/>
      <c r="K124" s="303"/>
      <c r="L124" s="303"/>
      <c r="M124" s="303"/>
      <c r="N124" s="213" t="str">
        <f t="shared" si="40"/>
        <v/>
      </c>
      <c r="O124" s="303"/>
      <c r="P124" s="303"/>
      <c r="Q124" s="303"/>
      <c r="R124" s="303"/>
      <c r="S124" s="303"/>
      <c r="T124" s="303"/>
      <c r="U124" s="213" t="str">
        <f t="shared" si="41"/>
        <v/>
      </c>
      <c r="V124" s="213" t="str">
        <f t="shared" si="42"/>
        <v/>
      </c>
      <c r="W124" s="7"/>
    </row>
    <row r="125" spans="2:24" ht="34.5" customHeight="1">
      <c r="B125" s="7"/>
      <c r="C125" s="424"/>
      <c r="D125" s="424"/>
      <c r="E125" s="408"/>
      <c r="F125" s="410"/>
      <c r="G125" s="173" t="s">
        <v>90</v>
      </c>
      <c r="H125" s="303"/>
      <c r="I125" s="303"/>
      <c r="J125" s="303"/>
      <c r="K125" s="303"/>
      <c r="L125" s="303"/>
      <c r="M125" s="303"/>
      <c r="N125" s="213" t="str">
        <f t="shared" si="40"/>
        <v/>
      </c>
      <c r="O125" s="303"/>
      <c r="P125" s="303"/>
      <c r="Q125" s="303"/>
      <c r="R125" s="303"/>
      <c r="S125" s="303"/>
      <c r="T125" s="303"/>
      <c r="U125" s="213" t="str">
        <f t="shared" si="41"/>
        <v/>
      </c>
      <c r="V125" s="213" t="str">
        <f t="shared" si="42"/>
        <v/>
      </c>
      <c r="W125" s="7"/>
    </row>
    <row r="126" spans="2:24" ht="34.5" customHeight="1">
      <c r="B126" s="7"/>
      <c r="C126" s="424"/>
      <c r="D126" s="424"/>
      <c r="E126" s="405" t="s">
        <v>252</v>
      </c>
      <c r="F126" s="407"/>
      <c r="G126" s="172" t="s">
        <v>91</v>
      </c>
      <c r="H126" s="303"/>
      <c r="I126" s="303"/>
      <c r="J126" s="303"/>
      <c r="K126" s="303"/>
      <c r="L126" s="303"/>
      <c r="M126" s="303"/>
      <c r="N126" s="213" t="str">
        <f t="shared" si="40"/>
        <v/>
      </c>
      <c r="O126" s="303"/>
      <c r="P126" s="303"/>
      <c r="Q126" s="303"/>
      <c r="R126" s="303"/>
      <c r="S126" s="303"/>
      <c r="T126" s="303"/>
      <c r="U126" s="213" t="str">
        <f t="shared" si="41"/>
        <v/>
      </c>
      <c r="V126" s="213" t="str">
        <f t="shared" si="42"/>
        <v/>
      </c>
      <c r="W126" s="7"/>
    </row>
    <row r="127" spans="2:24" ht="34.5" customHeight="1">
      <c r="B127" s="7"/>
      <c r="C127" s="424"/>
      <c r="D127" s="424"/>
      <c r="E127" s="408"/>
      <c r="F127" s="410"/>
      <c r="G127" s="173" t="s">
        <v>90</v>
      </c>
      <c r="H127" s="303"/>
      <c r="I127" s="303"/>
      <c r="J127" s="303"/>
      <c r="K127" s="303"/>
      <c r="L127" s="303"/>
      <c r="M127" s="303"/>
      <c r="N127" s="213" t="str">
        <f t="shared" si="40"/>
        <v/>
      </c>
      <c r="O127" s="303"/>
      <c r="P127" s="303"/>
      <c r="Q127" s="303"/>
      <c r="R127" s="303"/>
      <c r="S127" s="303"/>
      <c r="T127" s="303"/>
      <c r="U127" s="213" t="str">
        <f t="shared" si="41"/>
        <v/>
      </c>
      <c r="V127" s="213" t="str">
        <f t="shared" si="42"/>
        <v/>
      </c>
      <c r="W127" s="7"/>
    </row>
    <row r="128" spans="2:24" ht="34.5" customHeight="1">
      <c r="B128" s="7"/>
      <c r="C128" s="424"/>
      <c r="D128" s="424"/>
      <c r="E128" s="405" t="s">
        <v>270</v>
      </c>
      <c r="F128" s="407"/>
      <c r="G128" s="172" t="s">
        <v>91</v>
      </c>
      <c r="H128" s="216" t="str">
        <f>IF(COUNTA(H120,H122,H124,H126)=0,"",SUM(H120,H122,H124,H126))</f>
        <v/>
      </c>
      <c r="I128" s="216" t="str">
        <f t="shared" ref="I128:M128" si="43">IF(COUNTA(I120,I122,I124,I126)=0,"",SUM(I120,I122,I124,I126))</f>
        <v/>
      </c>
      <c r="J128" s="216" t="str">
        <f t="shared" si="43"/>
        <v/>
      </c>
      <c r="K128" s="216" t="str">
        <f t="shared" si="43"/>
        <v/>
      </c>
      <c r="L128" s="216" t="str">
        <f t="shared" si="43"/>
        <v/>
      </c>
      <c r="M128" s="216" t="str">
        <f t="shared" si="43"/>
        <v/>
      </c>
      <c r="N128" s="213" t="str">
        <f t="shared" ref="N128:N136" si="44">IF(COUNT(H128:M128)=0,"",SUM(H128:M128))</f>
        <v/>
      </c>
      <c r="O128" s="216" t="str">
        <f t="shared" ref="O128:T128" si="45">IF(COUNTA(O120,O122,O124,O126)=0,"",SUM(O120,O122,O124,O126))</f>
        <v/>
      </c>
      <c r="P128" s="216" t="str">
        <f t="shared" si="45"/>
        <v/>
      </c>
      <c r="Q128" s="216" t="str">
        <f t="shared" si="45"/>
        <v/>
      </c>
      <c r="R128" s="216" t="str">
        <f t="shared" si="45"/>
        <v/>
      </c>
      <c r="S128" s="216" t="str">
        <f t="shared" si="45"/>
        <v/>
      </c>
      <c r="T128" s="216" t="str">
        <f t="shared" si="45"/>
        <v/>
      </c>
      <c r="U128" s="213" t="str">
        <f t="shared" si="41"/>
        <v/>
      </c>
      <c r="V128" s="213" t="str">
        <f t="shared" si="42"/>
        <v/>
      </c>
      <c r="W128" s="7"/>
      <c r="X128" s="225" t="s">
        <v>414</v>
      </c>
    </row>
    <row r="129" spans="2:24" ht="34.5" customHeight="1">
      <c r="B129" s="7"/>
      <c r="C129" s="424"/>
      <c r="D129" s="425"/>
      <c r="E129" s="408"/>
      <c r="F129" s="410"/>
      <c r="G129" s="173" t="s">
        <v>90</v>
      </c>
      <c r="H129" s="216" t="str">
        <f>IF(COUNT(H121,H123,H125,H127)=0,"",SUM(H121,H123,H125,H127))</f>
        <v/>
      </c>
      <c r="I129" s="216" t="str">
        <f t="shared" ref="I129:M129" si="46">IF(COUNT(I121,I123,I125,I127)=0,"",SUM(I121,I123,I125,I127))</f>
        <v/>
      </c>
      <c r="J129" s="216" t="str">
        <f t="shared" si="46"/>
        <v/>
      </c>
      <c r="K129" s="216" t="str">
        <f t="shared" si="46"/>
        <v/>
      </c>
      <c r="L129" s="216" t="str">
        <f t="shared" si="46"/>
        <v/>
      </c>
      <c r="M129" s="216" t="str">
        <f t="shared" si="46"/>
        <v/>
      </c>
      <c r="N129" s="213" t="str">
        <f t="shared" si="44"/>
        <v/>
      </c>
      <c r="O129" s="216" t="str">
        <f t="shared" ref="O129:T129" si="47">IF(COUNT(O121,O123,O125,O127)=0,"",SUM(O121,O123,O125,O127))</f>
        <v/>
      </c>
      <c r="P129" s="216" t="str">
        <f t="shared" si="47"/>
        <v/>
      </c>
      <c r="Q129" s="216" t="str">
        <f t="shared" si="47"/>
        <v/>
      </c>
      <c r="R129" s="216" t="str">
        <f t="shared" si="47"/>
        <v/>
      </c>
      <c r="S129" s="216" t="str">
        <f t="shared" si="47"/>
        <v/>
      </c>
      <c r="T129" s="216" t="str">
        <f t="shared" si="47"/>
        <v/>
      </c>
      <c r="U129" s="213" t="str">
        <f t="shared" si="41"/>
        <v/>
      </c>
      <c r="V129" s="213" t="str">
        <f t="shared" si="42"/>
        <v/>
      </c>
      <c r="W129" s="7"/>
      <c r="X129" s="225" t="s">
        <v>414</v>
      </c>
    </row>
    <row r="130" spans="2:24" ht="34.5" customHeight="1">
      <c r="B130" s="7"/>
      <c r="C130" s="424"/>
      <c r="D130" s="423" t="s">
        <v>1</v>
      </c>
      <c r="E130" s="25" t="s">
        <v>271</v>
      </c>
      <c r="F130" s="26"/>
      <c r="G130" s="27"/>
      <c r="H130" s="213" t="str">
        <f>'様式第36(指定)_受電'!H169</f>
        <v/>
      </c>
      <c r="I130" s="213" t="str">
        <f>'様式第36(指定)_受電'!I169</f>
        <v/>
      </c>
      <c r="J130" s="213" t="str">
        <f>'様式第36(指定)_受電'!J169</f>
        <v/>
      </c>
      <c r="K130" s="213" t="str">
        <f>'様式第36(指定)_受電'!K169</f>
        <v/>
      </c>
      <c r="L130" s="213" t="str">
        <f>'様式第36(指定)_受電'!L169</f>
        <v/>
      </c>
      <c r="M130" s="213" t="str">
        <f>'様式第36(指定)_受電'!M169</f>
        <v/>
      </c>
      <c r="N130" s="213" t="str">
        <f t="shared" si="44"/>
        <v/>
      </c>
      <c r="O130" s="213" t="str">
        <f>'様式第36(指定)_受電'!O169</f>
        <v/>
      </c>
      <c r="P130" s="213" t="str">
        <f>'様式第36(指定)_受電'!P169</f>
        <v/>
      </c>
      <c r="Q130" s="213" t="str">
        <f>'様式第36(指定)_受電'!Q169</f>
        <v/>
      </c>
      <c r="R130" s="213" t="str">
        <f>'様式第36(指定)_受電'!R169</f>
        <v/>
      </c>
      <c r="S130" s="213" t="str">
        <f>'様式第36(指定)_受電'!S169</f>
        <v/>
      </c>
      <c r="T130" s="213" t="str">
        <f>'様式第36(指定)_受電'!T169</f>
        <v/>
      </c>
      <c r="U130" s="213" t="str">
        <f t="shared" si="41"/>
        <v/>
      </c>
      <c r="V130" s="213" t="str">
        <f t="shared" si="42"/>
        <v/>
      </c>
      <c r="W130" s="7"/>
      <c r="X130" s="225" t="s">
        <v>414</v>
      </c>
    </row>
    <row r="131" spans="2:24" ht="34.5" customHeight="1">
      <c r="B131" s="7"/>
      <c r="C131" s="424"/>
      <c r="D131" s="424"/>
      <c r="E131" s="25" t="s">
        <v>232</v>
      </c>
      <c r="F131" s="26"/>
      <c r="G131" s="27"/>
      <c r="H131" s="213" t="str">
        <f>'様式第36(指定)_受電'!H177</f>
        <v/>
      </c>
      <c r="I131" s="213" t="str">
        <f>'様式第36(指定)_受電'!I177</f>
        <v/>
      </c>
      <c r="J131" s="213" t="str">
        <f>'様式第36(指定)_受電'!J177</f>
        <v/>
      </c>
      <c r="K131" s="213" t="str">
        <f>'様式第36(指定)_受電'!K177</f>
        <v/>
      </c>
      <c r="L131" s="213" t="str">
        <f>'様式第36(指定)_受電'!L177</f>
        <v/>
      </c>
      <c r="M131" s="213" t="str">
        <f>'様式第36(指定)_受電'!M177</f>
        <v/>
      </c>
      <c r="N131" s="213" t="str">
        <f t="shared" si="44"/>
        <v/>
      </c>
      <c r="O131" s="213" t="str">
        <f>'様式第36(指定)_受電'!O177</f>
        <v/>
      </c>
      <c r="P131" s="213" t="str">
        <f>'様式第36(指定)_受電'!P177</f>
        <v/>
      </c>
      <c r="Q131" s="213" t="str">
        <f>'様式第36(指定)_受電'!Q177</f>
        <v/>
      </c>
      <c r="R131" s="213" t="str">
        <f>'様式第36(指定)_受電'!R177</f>
        <v/>
      </c>
      <c r="S131" s="213" t="str">
        <f>'様式第36(指定)_受電'!S177</f>
        <v/>
      </c>
      <c r="T131" s="213" t="str">
        <f>'様式第36(指定)_受電'!T177</f>
        <v/>
      </c>
      <c r="U131" s="213" t="str">
        <f t="shared" si="41"/>
        <v/>
      </c>
      <c r="V131" s="213" t="str">
        <f t="shared" si="42"/>
        <v/>
      </c>
      <c r="W131" s="7"/>
      <c r="X131" s="225" t="s">
        <v>414</v>
      </c>
    </row>
    <row r="132" spans="2:24" ht="34.5" customHeight="1">
      <c r="B132" s="7"/>
      <c r="C132" s="424"/>
      <c r="D132" s="424"/>
      <c r="E132" s="25" t="s">
        <v>231</v>
      </c>
      <c r="F132" s="26"/>
      <c r="G132" s="27"/>
      <c r="H132" s="213" t="str">
        <f>'様式第36(指定)_受電'!H185</f>
        <v/>
      </c>
      <c r="I132" s="213" t="str">
        <f>'様式第36(指定)_受電'!I185</f>
        <v/>
      </c>
      <c r="J132" s="213" t="str">
        <f>'様式第36(指定)_受電'!J185</f>
        <v/>
      </c>
      <c r="K132" s="213" t="str">
        <f>'様式第36(指定)_受電'!K185</f>
        <v/>
      </c>
      <c r="L132" s="213" t="str">
        <f>'様式第36(指定)_受電'!L185</f>
        <v/>
      </c>
      <c r="M132" s="213" t="str">
        <f>'様式第36(指定)_受電'!M185</f>
        <v/>
      </c>
      <c r="N132" s="213" t="str">
        <f t="shared" si="44"/>
        <v/>
      </c>
      <c r="O132" s="213" t="str">
        <f>'様式第36(指定)_受電'!O185</f>
        <v/>
      </c>
      <c r="P132" s="213" t="str">
        <f>'様式第36(指定)_受電'!P185</f>
        <v/>
      </c>
      <c r="Q132" s="213" t="str">
        <f>'様式第36(指定)_受電'!Q185</f>
        <v/>
      </c>
      <c r="R132" s="213" t="str">
        <f>'様式第36(指定)_受電'!R185</f>
        <v/>
      </c>
      <c r="S132" s="213" t="str">
        <f>'様式第36(指定)_受電'!S185</f>
        <v/>
      </c>
      <c r="T132" s="213" t="str">
        <f>'様式第36(指定)_受電'!T185</f>
        <v/>
      </c>
      <c r="U132" s="213" t="str">
        <f t="shared" si="41"/>
        <v/>
      </c>
      <c r="V132" s="213" t="str">
        <f t="shared" si="42"/>
        <v/>
      </c>
      <c r="W132" s="7"/>
      <c r="X132" s="225" t="s">
        <v>414</v>
      </c>
    </row>
    <row r="133" spans="2:24" ht="34.5" customHeight="1">
      <c r="B133" s="7"/>
      <c r="C133" s="424"/>
      <c r="D133" s="424"/>
      <c r="E133" s="405" t="s">
        <v>233</v>
      </c>
      <c r="F133" s="407"/>
      <c r="G133" s="159" t="s">
        <v>274</v>
      </c>
      <c r="H133" s="216"/>
      <c r="I133" s="216"/>
      <c r="J133" s="216"/>
      <c r="K133" s="216"/>
      <c r="L133" s="216"/>
      <c r="M133" s="216"/>
      <c r="N133" s="213" t="str">
        <f t="shared" si="44"/>
        <v/>
      </c>
      <c r="O133" s="216"/>
      <c r="P133" s="216"/>
      <c r="Q133" s="216"/>
      <c r="R133" s="216"/>
      <c r="S133" s="216"/>
      <c r="T133" s="216"/>
      <c r="U133" s="213" t="str">
        <f t="shared" si="41"/>
        <v/>
      </c>
      <c r="V133" s="213" t="str">
        <f t="shared" si="42"/>
        <v/>
      </c>
      <c r="W133" s="7"/>
    </row>
    <row r="134" spans="2:24" ht="34.5" customHeight="1">
      <c r="B134" s="7"/>
      <c r="C134" s="424"/>
      <c r="D134" s="425"/>
      <c r="E134" s="408"/>
      <c r="F134" s="410"/>
      <c r="G134" s="159" t="s">
        <v>233</v>
      </c>
      <c r="H134" s="213" t="str">
        <f>'様式第36(指定)_受電'!H193</f>
        <v/>
      </c>
      <c r="I134" s="213" t="str">
        <f>'様式第36(指定)_受電'!I193</f>
        <v/>
      </c>
      <c r="J134" s="213" t="str">
        <f>'様式第36(指定)_受電'!J193</f>
        <v/>
      </c>
      <c r="K134" s="213" t="str">
        <f>'様式第36(指定)_受電'!K193</f>
        <v/>
      </c>
      <c r="L134" s="213" t="str">
        <f>'様式第36(指定)_受電'!L193</f>
        <v/>
      </c>
      <c r="M134" s="213" t="str">
        <f>'様式第36(指定)_受電'!M193</f>
        <v/>
      </c>
      <c r="N134" s="213" t="str">
        <f t="shared" si="44"/>
        <v/>
      </c>
      <c r="O134" s="213" t="str">
        <f>'様式第36(指定)_受電'!O193</f>
        <v/>
      </c>
      <c r="P134" s="213" t="str">
        <f>'様式第36(指定)_受電'!P193</f>
        <v/>
      </c>
      <c r="Q134" s="213" t="str">
        <f>'様式第36(指定)_受電'!Q193</f>
        <v/>
      </c>
      <c r="R134" s="213" t="str">
        <f>'様式第36(指定)_受電'!R193</f>
        <v/>
      </c>
      <c r="S134" s="213" t="str">
        <f>'様式第36(指定)_受電'!S193</f>
        <v/>
      </c>
      <c r="T134" s="213" t="str">
        <f>'様式第36(指定)_受電'!T193</f>
        <v/>
      </c>
      <c r="U134" s="213" t="str">
        <f t="shared" si="41"/>
        <v/>
      </c>
      <c r="V134" s="213" t="str">
        <f t="shared" si="42"/>
        <v/>
      </c>
      <c r="W134" s="7"/>
      <c r="X134" s="225" t="s">
        <v>414</v>
      </c>
    </row>
    <row r="135" spans="2:24" ht="34.5" customHeight="1">
      <c r="B135" s="7"/>
      <c r="C135" s="424"/>
      <c r="D135" s="25" t="s">
        <v>235</v>
      </c>
      <c r="E135" s="26"/>
      <c r="F135" s="26"/>
      <c r="G135" s="27"/>
      <c r="H135" s="216"/>
      <c r="I135" s="216"/>
      <c r="J135" s="216"/>
      <c r="K135" s="216"/>
      <c r="L135" s="216"/>
      <c r="M135" s="216"/>
      <c r="N135" s="213" t="str">
        <f t="shared" si="44"/>
        <v/>
      </c>
      <c r="O135" s="216"/>
      <c r="P135" s="216"/>
      <c r="Q135" s="216"/>
      <c r="R135" s="216"/>
      <c r="S135" s="216"/>
      <c r="T135" s="216"/>
      <c r="U135" s="213" t="str">
        <f t="shared" si="41"/>
        <v/>
      </c>
      <c r="V135" s="213" t="str">
        <f t="shared" si="42"/>
        <v/>
      </c>
      <c r="W135" s="7"/>
    </row>
    <row r="136" spans="2:24" ht="34.5" customHeight="1">
      <c r="B136" s="7"/>
      <c r="C136" s="424"/>
      <c r="D136" s="25" t="s">
        <v>264</v>
      </c>
      <c r="E136" s="26"/>
      <c r="F136" s="26"/>
      <c r="G136" s="27"/>
      <c r="H136" s="303"/>
      <c r="I136" s="303"/>
      <c r="J136" s="303"/>
      <c r="K136" s="303"/>
      <c r="L136" s="303"/>
      <c r="M136" s="303"/>
      <c r="N136" s="213" t="str">
        <f t="shared" si="44"/>
        <v/>
      </c>
      <c r="O136" s="303"/>
      <c r="P136" s="303"/>
      <c r="Q136" s="303"/>
      <c r="R136" s="303"/>
      <c r="S136" s="303"/>
      <c r="T136" s="303"/>
      <c r="U136" s="213" t="str">
        <f t="shared" si="41"/>
        <v/>
      </c>
      <c r="V136" s="213" t="str">
        <f t="shared" si="42"/>
        <v/>
      </c>
      <c r="W136" s="7"/>
    </row>
    <row r="137" spans="2:24" ht="34.5" customHeight="1">
      <c r="B137" s="7"/>
      <c r="C137" s="424"/>
      <c r="D137" s="25" t="s">
        <v>283</v>
      </c>
      <c r="E137" s="26"/>
      <c r="F137" s="26"/>
      <c r="G137" s="26"/>
      <c r="H137" s="262" t="str">
        <f>IF(COUNT(H129,H130:H136)=0,"",SUM(H129,H130:H136))</f>
        <v/>
      </c>
      <c r="I137" s="262" t="str">
        <f t="shared" ref="I137:M137" si="48">IF(COUNT(I129,I130:I136)=0,"",SUM(I129,I130:I136))</f>
        <v/>
      </c>
      <c r="J137" s="262" t="str">
        <f t="shared" si="48"/>
        <v/>
      </c>
      <c r="K137" s="262" t="str">
        <f t="shared" si="48"/>
        <v/>
      </c>
      <c r="L137" s="262" t="str">
        <f t="shared" si="48"/>
        <v/>
      </c>
      <c r="M137" s="262" t="str">
        <f t="shared" si="48"/>
        <v/>
      </c>
      <c r="N137" s="263" t="str">
        <f>IF(COUNT(H137:M137)=0,"",SUM(H137:M137))</f>
        <v/>
      </c>
      <c r="O137" s="262" t="str">
        <f t="shared" ref="O137:T137" si="49">IF(COUNT(O129,O130:O136)=0,"",SUM(O129,O130:O136))</f>
        <v/>
      </c>
      <c r="P137" s="262" t="str">
        <f t="shared" si="49"/>
        <v/>
      </c>
      <c r="Q137" s="262" t="str">
        <f t="shared" si="49"/>
        <v/>
      </c>
      <c r="R137" s="262" t="str">
        <f t="shared" si="49"/>
        <v/>
      </c>
      <c r="S137" s="262" t="str">
        <f t="shared" si="49"/>
        <v/>
      </c>
      <c r="T137" s="262" t="str">
        <f t="shared" si="49"/>
        <v/>
      </c>
      <c r="U137" s="263" t="str">
        <f>IF(COUNT(O137:T137)=0,"",SUM(O137:T137))</f>
        <v/>
      </c>
      <c r="V137" s="263" t="str">
        <f t="shared" si="42"/>
        <v/>
      </c>
      <c r="W137" s="7"/>
      <c r="X137" s="225" t="s">
        <v>414</v>
      </c>
    </row>
    <row r="138" spans="2:24" ht="34.5" customHeight="1">
      <c r="B138" s="7"/>
      <c r="C138" s="424"/>
      <c r="D138" s="210" t="s">
        <v>403</v>
      </c>
      <c r="E138" s="26"/>
      <c r="F138" s="26"/>
      <c r="G138" s="27"/>
      <c r="H138" s="216"/>
      <c r="I138" s="216"/>
      <c r="J138" s="216"/>
      <c r="K138" s="216"/>
      <c r="L138" s="216"/>
      <c r="M138" s="216"/>
      <c r="N138" s="213" t="str">
        <f t="shared" ref="N138:N139" si="50">IF(COUNT(H138:M138)=0,"",SUM(H138:M138))</f>
        <v/>
      </c>
      <c r="O138" s="216"/>
      <c r="P138" s="216"/>
      <c r="Q138" s="216"/>
      <c r="R138" s="216"/>
      <c r="S138" s="216"/>
      <c r="T138" s="216"/>
      <c r="U138" s="213" t="str">
        <f t="shared" ref="U138" si="51">IF(COUNT(O138:T138)=0,"",SUM(O138:T138))</f>
        <v/>
      </c>
      <c r="V138" s="213" t="str">
        <f t="shared" si="42"/>
        <v/>
      </c>
      <c r="W138" s="7"/>
    </row>
    <row r="139" spans="2:24" ht="34.5" customHeight="1">
      <c r="B139" s="7"/>
      <c r="C139" s="24" t="s">
        <v>96</v>
      </c>
      <c r="D139" s="26"/>
      <c r="E139" s="26"/>
      <c r="F139" s="26"/>
      <c r="G139" s="36" t="s">
        <v>90</v>
      </c>
      <c r="H139" s="265" t="str">
        <f>'様式第36(指定)_送電'!H195</f>
        <v/>
      </c>
      <c r="I139" s="265" t="str">
        <f>'様式第36(指定)_送電'!I195</f>
        <v/>
      </c>
      <c r="J139" s="265" t="str">
        <f>'様式第36(指定)_送電'!J195</f>
        <v/>
      </c>
      <c r="K139" s="265" t="str">
        <f>'様式第36(指定)_送電'!K195</f>
        <v/>
      </c>
      <c r="L139" s="265" t="str">
        <f>'様式第36(指定)_送電'!L195</f>
        <v/>
      </c>
      <c r="M139" s="265" t="str">
        <f>'様式第36(指定)_送電'!M195</f>
        <v/>
      </c>
      <c r="N139" s="263" t="str">
        <f t="shared" si="50"/>
        <v/>
      </c>
      <c r="O139" s="265" t="str">
        <f>'様式第36(指定)_送電'!O195</f>
        <v/>
      </c>
      <c r="P139" s="265" t="str">
        <f>'様式第36(指定)_送電'!P195</f>
        <v/>
      </c>
      <c r="Q139" s="265" t="str">
        <f>'様式第36(指定)_送電'!Q195</f>
        <v/>
      </c>
      <c r="R139" s="265" t="str">
        <f>'様式第36(指定)_送電'!R195</f>
        <v/>
      </c>
      <c r="S139" s="265" t="str">
        <f>'様式第36(指定)_送電'!S195</f>
        <v/>
      </c>
      <c r="T139" s="265" t="str">
        <f>'様式第36(指定)_送電'!T195</f>
        <v/>
      </c>
      <c r="U139" s="263" t="str">
        <f>IF(COUNT(O139:T139)=0,"",SUM(O139:T139))</f>
        <v/>
      </c>
      <c r="V139" s="263" t="str">
        <f t="shared" si="42"/>
        <v/>
      </c>
      <c r="W139" s="7"/>
      <c r="X139" s="225" t="s">
        <v>414</v>
      </c>
    </row>
    <row r="140" spans="2:24" ht="18" customHeight="1">
      <c r="B140" s="7"/>
      <c r="C140" s="14" t="s">
        <v>284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</row>
    <row r="141" spans="2:24" ht="18" customHeight="1">
      <c r="B141" s="7"/>
      <c r="C141" s="14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</row>
    <row r="142" spans="2:24" ht="18" customHeight="1">
      <c r="B142" s="7"/>
      <c r="C142" s="14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</row>
    <row r="143" spans="2:24" ht="18" customHeight="1">
      <c r="B143" s="7"/>
      <c r="C143" s="14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</row>
    <row r="144" spans="2:24" ht="18" customHeight="1">
      <c r="B144" s="7"/>
      <c r="C144" s="14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</row>
    <row r="145" spans="2:24" ht="18" customHeight="1">
      <c r="B145" s="7"/>
      <c r="C145" s="14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</row>
    <row r="146" spans="2:24" ht="18" customHeight="1">
      <c r="B146" s="7"/>
      <c r="C146" s="14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</row>
    <row r="147" spans="2:24" ht="18" customHeight="1">
      <c r="B147" s="7"/>
      <c r="C147" s="14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</row>
    <row r="148" spans="2:24" ht="18" customHeight="1">
      <c r="B148" s="7"/>
      <c r="C148" s="14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</row>
    <row r="149" spans="2:24" ht="18" customHeight="1">
      <c r="B149" s="7"/>
      <c r="C149" s="14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</row>
    <row r="150" spans="2:24" ht="18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</row>
    <row r="151" spans="2:24" ht="27.75" customHeight="1">
      <c r="B151" s="7"/>
      <c r="C151" s="7" t="s">
        <v>25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</row>
    <row r="152" spans="2:24" ht="27.75" customHeight="1">
      <c r="B152" s="7"/>
      <c r="C152" s="7" t="s">
        <v>95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</row>
    <row r="153" spans="2:24" ht="27.75" customHeight="1">
      <c r="B153" s="7"/>
      <c r="C153" s="8" t="s">
        <v>97</v>
      </c>
      <c r="D153" s="9"/>
      <c r="E153" s="9"/>
      <c r="F153" s="9"/>
      <c r="G153" s="9"/>
      <c r="H153" s="9"/>
      <c r="I153" s="9"/>
      <c r="J153" s="9"/>
      <c r="K153" s="9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</row>
    <row r="154" spans="2:24" ht="27.75" customHeight="1">
      <c r="B154" s="7"/>
      <c r="C154" s="10" t="s">
        <v>28</v>
      </c>
      <c r="D154" s="7"/>
      <c r="E154" s="7"/>
      <c r="F154" s="11" t="s">
        <v>71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12" t="s">
        <v>209</v>
      </c>
      <c r="W154" s="7"/>
    </row>
    <row r="155" spans="2:24" ht="27.75" customHeight="1">
      <c r="B155" s="7"/>
      <c r="C155" s="16"/>
      <c r="D155" s="17"/>
      <c r="E155" s="17"/>
      <c r="F155" s="17"/>
      <c r="G155" s="18" t="s">
        <v>278</v>
      </c>
      <c r="H155" s="19" t="str">
        <f>$H$7</f>
        <v>４月</v>
      </c>
      <c r="I155" s="19" t="str">
        <f>$I$7</f>
        <v>５月</v>
      </c>
      <c r="J155" s="19" t="str">
        <f>$J$7</f>
        <v>６月</v>
      </c>
      <c r="K155" s="19" t="str">
        <f>$K$7</f>
        <v>７月</v>
      </c>
      <c r="L155" s="19" t="str">
        <f>$L$7</f>
        <v>８月</v>
      </c>
      <c r="M155" s="19" t="str">
        <f>$M$7</f>
        <v>９月</v>
      </c>
      <c r="N155" s="19" t="str">
        <f>$N$7</f>
        <v>上期計</v>
      </c>
      <c r="O155" s="19" t="str">
        <f>$O$7</f>
        <v>１０月</v>
      </c>
      <c r="P155" s="19" t="str">
        <f>$P$7</f>
        <v>１１月</v>
      </c>
      <c r="Q155" s="19" t="str">
        <f>$Q$7</f>
        <v>１２月</v>
      </c>
      <c r="R155" s="19" t="str">
        <f>$R$7</f>
        <v>１月</v>
      </c>
      <c r="S155" s="19" t="str">
        <f>$S$7</f>
        <v>２月</v>
      </c>
      <c r="T155" s="19" t="str">
        <f>$T$7</f>
        <v>３月</v>
      </c>
      <c r="U155" s="19" t="str">
        <f>$U$7</f>
        <v>下期計</v>
      </c>
      <c r="V155" s="19" t="str">
        <f>$V$7</f>
        <v>年度計</v>
      </c>
      <c r="W155" s="7"/>
      <c r="X155" s="226" t="s">
        <v>415</v>
      </c>
    </row>
    <row r="156" spans="2:24" ht="27.75" customHeight="1">
      <c r="B156" s="7"/>
      <c r="C156" s="20" t="s">
        <v>282</v>
      </c>
      <c r="D156" s="21"/>
      <c r="E156" s="21"/>
      <c r="F156" s="21"/>
      <c r="G156" s="22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7"/>
      <c r="X156" s="226" t="s">
        <v>416</v>
      </c>
    </row>
    <row r="157" spans="2:24" ht="34.5" customHeight="1">
      <c r="B157" s="7"/>
      <c r="C157" s="423" t="s">
        <v>4</v>
      </c>
      <c r="D157" s="423" t="s">
        <v>31</v>
      </c>
      <c r="E157" s="405" t="s">
        <v>267</v>
      </c>
      <c r="F157" s="407"/>
      <c r="G157" s="172" t="s">
        <v>91</v>
      </c>
      <c r="H157" s="303"/>
      <c r="I157" s="303"/>
      <c r="J157" s="303"/>
      <c r="K157" s="303"/>
      <c r="L157" s="303"/>
      <c r="M157" s="303"/>
      <c r="N157" s="213" t="str">
        <f>IF(COUNT(H157:M157)=0,"",SUM(H157:M157))</f>
        <v/>
      </c>
      <c r="O157" s="303"/>
      <c r="P157" s="303"/>
      <c r="Q157" s="303"/>
      <c r="R157" s="303"/>
      <c r="S157" s="303"/>
      <c r="T157" s="303"/>
      <c r="U157" s="213" t="str">
        <f>IF(COUNT(O157:T157)=0,"",SUM(O157:T157))</f>
        <v/>
      </c>
      <c r="V157" s="213" t="str">
        <f>IF(COUNT(N157,U157)=0,"",SUM(N157,U157))</f>
        <v/>
      </c>
      <c r="W157" s="7"/>
    </row>
    <row r="158" spans="2:24" ht="34.5" customHeight="1">
      <c r="B158" s="7"/>
      <c r="C158" s="424"/>
      <c r="D158" s="424"/>
      <c r="E158" s="408"/>
      <c r="F158" s="410"/>
      <c r="G158" s="173" t="s">
        <v>90</v>
      </c>
      <c r="H158" s="303"/>
      <c r="I158" s="303"/>
      <c r="J158" s="303"/>
      <c r="K158" s="303"/>
      <c r="L158" s="303"/>
      <c r="M158" s="303"/>
      <c r="N158" s="213" t="str">
        <f t="shared" ref="N158:N164" si="52">IF(COUNT(H158:M158)=0,"",SUM(H158:M158))</f>
        <v/>
      </c>
      <c r="O158" s="303"/>
      <c r="P158" s="303"/>
      <c r="Q158" s="303"/>
      <c r="R158" s="303"/>
      <c r="S158" s="303"/>
      <c r="T158" s="303"/>
      <c r="U158" s="213" t="str">
        <f t="shared" ref="U158:U173" si="53">IF(COUNT(O158:T158)=0,"",SUM(O158:T158))</f>
        <v/>
      </c>
      <c r="V158" s="213" t="str">
        <f t="shared" ref="V158:V176" si="54">IF(COUNT(N158,U158)=0,"",SUM(N158,U158))</f>
        <v/>
      </c>
      <c r="W158" s="7"/>
    </row>
    <row r="159" spans="2:24" ht="34.5" customHeight="1">
      <c r="B159" s="7"/>
      <c r="C159" s="424"/>
      <c r="D159" s="424"/>
      <c r="E159" s="405" t="s">
        <v>268</v>
      </c>
      <c r="F159" s="407"/>
      <c r="G159" s="172" t="s">
        <v>91</v>
      </c>
      <c r="H159" s="303"/>
      <c r="I159" s="303"/>
      <c r="J159" s="303"/>
      <c r="K159" s="303"/>
      <c r="L159" s="303"/>
      <c r="M159" s="303"/>
      <c r="N159" s="213" t="str">
        <f t="shared" si="52"/>
        <v/>
      </c>
      <c r="O159" s="303"/>
      <c r="P159" s="303"/>
      <c r="Q159" s="303"/>
      <c r="R159" s="303"/>
      <c r="S159" s="303"/>
      <c r="T159" s="303"/>
      <c r="U159" s="213" t="str">
        <f t="shared" si="53"/>
        <v/>
      </c>
      <c r="V159" s="213" t="str">
        <f t="shared" si="54"/>
        <v/>
      </c>
      <c r="W159" s="7"/>
    </row>
    <row r="160" spans="2:24" ht="34.5" customHeight="1">
      <c r="B160" s="7"/>
      <c r="C160" s="424"/>
      <c r="D160" s="424"/>
      <c r="E160" s="408"/>
      <c r="F160" s="410"/>
      <c r="G160" s="173" t="s">
        <v>90</v>
      </c>
      <c r="H160" s="303"/>
      <c r="I160" s="303"/>
      <c r="J160" s="303"/>
      <c r="K160" s="303"/>
      <c r="L160" s="303"/>
      <c r="M160" s="303"/>
      <c r="N160" s="213" t="str">
        <f t="shared" si="52"/>
        <v/>
      </c>
      <c r="O160" s="303"/>
      <c r="P160" s="303"/>
      <c r="Q160" s="303"/>
      <c r="R160" s="303"/>
      <c r="S160" s="303"/>
      <c r="T160" s="303"/>
      <c r="U160" s="213" t="str">
        <f t="shared" si="53"/>
        <v/>
      </c>
      <c r="V160" s="213" t="str">
        <f t="shared" si="54"/>
        <v/>
      </c>
      <c r="W160" s="7"/>
    </row>
    <row r="161" spans="2:24" ht="34.5" customHeight="1">
      <c r="B161" s="7"/>
      <c r="C161" s="424"/>
      <c r="D161" s="424"/>
      <c r="E161" s="405" t="s">
        <v>269</v>
      </c>
      <c r="F161" s="407"/>
      <c r="G161" s="172" t="s">
        <v>91</v>
      </c>
      <c r="H161" s="303"/>
      <c r="I161" s="303"/>
      <c r="J161" s="303"/>
      <c r="K161" s="303"/>
      <c r="L161" s="303"/>
      <c r="M161" s="303"/>
      <c r="N161" s="213" t="str">
        <f t="shared" si="52"/>
        <v/>
      </c>
      <c r="O161" s="303"/>
      <c r="P161" s="303"/>
      <c r="Q161" s="303"/>
      <c r="R161" s="303"/>
      <c r="S161" s="303"/>
      <c r="T161" s="303"/>
      <c r="U161" s="213" t="str">
        <f t="shared" si="53"/>
        <v/>
      </c>
      <c r="V161" s="213" t="str">
        <f t="shared" si="54"/>
        <v/>
      </c>
      <c r="W161" s="7"/>
    </row>
    <row r="162" spans="2:24" ht="34.5" customHeight="1">
      <c r="B162" s="7"/>
      <c r="C162" s="424"/>
      <c r="D162" s="424"/>
      <c r="E162" s="408"/>
      <c r="F162" s="410"/>
      <c r="G162" s="173" t="s">
        <v>90</v>
      </c>
      <c r="H162" s="303"/>
      <c r="I162" s="303"/>
      <c r="J162" s="303"/>
      <c r="K162" s="303"/>
      <c r="L162" s="303"/>
      <c r="M162" s="303"/>
      <c r="N162" s="213" t="str">
        <f t="shared" si="52"/>
        <v/>
      </c>
      <c r="O162" s="303"/>
      <c r="P162" s="303"/>
      <c r="Q162" s="303"/>
      <c r="R162" s="303"/>
      <c r="S162" s="303"/>
      <c r="T162" s="303"/>
      <c r="U162" s="213" t="str">
        <f t="shared" si="53"/>
        <v/>
      </c>
      <c r="V162" s="213" t="str">
        <f t="shared" si="54"/>
        <v/>
      </c>
      <c r="W162" s="7"/>
    </row>
    <row r="163" spans="2:24" ht="34.5" customHeight="1">
      <c r="B163" s="7"/>
      <c r="C163" s="424"/>
      <c r="D163" s="424"/>
      <c r="E163" s="405" t="s">
        <v>252</v>
      </c>
      <c r="F163" s="407"/>
      <c r="G163" s="172" t="s">
        <v>91</v>
      </c>
      <c r="H163" s="303"/>
      <c r="I163" s="303"/>
      <c r="J163" s="303"/>
      <c r="K163" s="303"/>
      <c r="L163" s="303"/>
      <c r="M163" s="303"/>
      <c r="N163" s="213" t="str">
        <f t="shared" si="52"/>
        <v/>
      </c>
      <c r="O163" s="303"/>
      <c r="P163" s="303"/>
      <c r="Q163" s="303"/>
      <c r="R163" s="303"/>
      <c r="S163" s="303"/>
      <c r="T163" s="303"/>
      <c r="U163" s="213" t="str">
        <f t="shared" si="53"/>
        <v/>
      </c>
      <c r="V163" s="213" t="str">
        <f t="shared" si="54"/>
        <v/>
      </c>
      <c r="W163" s="7"/>
    </row>
    <row r="164" spans="2:24" ht="34.5" customHeight="1">
      <c r="B164" s="7"/>
      <c r="C164" s="424"/>
      <c r="D164" s="424"/>
      <c r="E164" s="408"/>
      <c r="F164" s="410"/>
      <c r="G164" s="173" t="s">
        <v>90</v>
      </c>
      <c r="H164" s="303"/>
      <c r="I164" s="303"/>
      <c r="J164" s="303"/>
      <c r="K164" s="303"/>
      <c r="L164" s="303"/>
      <c r="M164" s="303"/>
      <c r="N164" s="213" t="str">
        <f t="shared" si="52"/>
        <v/>
      </c>
      <c r="O164" s="303"/>
      <c r="P164" s="303"/>
      <c r="Q164" s="303"/>
      <c r="R164" s="303"/>
      <c r="S164" s="303"/>
      <c r="T164" s="303"/>
      <c r="U164" s="213" t="str">
        <f t="shared" si="53"/>
        <v/>
      </c>
      <c r="V164" s="213" t="str">
        <f t="shared" si="54"/>
        <v/>
      </c>
      <c r="W164" s="7"/>
    </row>
    <row r="165" spans="2:24" ht="34.5" customHeight="1">
      <c r="B165" s="7"/>
      <c r="C165" s="424"/>
      <c r="D165" s="424"/>
      <c r="E165" s="405" t="s">
        <v>270</v>
      </c>
      <c r="F165" s="407"/>
      <c r="G165" s="172" t="s">
        <v>91</v>
      </c>
      <c r="H165" s="216" t="str">
        <f>IF(COUNTA(H157,H159,H161,H163)=0,"",SUM(H157,H159,H161,H163))</f>
        <v/>
      </c>
      <c r="I165" s="216" t="str">
        <f t="shared" ref="I165:M165" si="55">IF(COUNTA(I157,I159,I161,I163)=0,"",SUM(I157,I159,I161,I163))</f>
        <v/>
      </c>
      <c r="J165" s="216" t="str">
        <f t="shared" si="55"/>
        <v/>
      </c>
      <c r="K165" s="216" t="str">
        <f t="shared" si="55"/>
        <v/>
      </c>
      <c r="L165" s="216" t="str">
        <f t="shared" si="55"/>
        <v/>
      </c>
      <c r="M165" s="216" t="str">
        <f t="shared" si="55"/>
        <v/>
      </c>
      <c r="N165" s="213" t="str">
        <f t="shared" ref="N165:N173" si="56">IF(COUNT(H165:M165)=0,"",SUM(H165:M165))</f>
        <v/>
      </c>
      <c r="O165" s="216" t="str">
        <f t="shared" ref="O165:T165" si="57">IF(COUNTA(O157,O159,O161,O163)=0,"",SUM(O157,O159,O161,O163))</f>
        <v/>
      </c>
      <c r="P165" s="216" t="str">
        <f t="shared" si="57"/>
        <v/>
      </c>
      <c r="Q165" s="216" t="str">
        <f t="shared" si="57"/>
        <v/>
      </c>
      <c r="R165" s="216" t="str">
        <f t="shared" si="57"/>
        <v/>
      </c>
      <c r="S165" s="216" t="str">
        <f t="shared" si="57"/>
        <v/>
      </c>
      <c r="T165" s="216" t="str">
        <f t="shared" si="57"/>
        <v/>
      </c>
      <c r="U165" s="213" t="str">
        <f t="shared" si="53"/>
        <v/>
      </c>
      <c r="V165" s="213" t="str">
        <f t="shared" si="54"/>
        <v/>
      </c>
      <c r="W165" s="7"/>
      <c r="X165" s="225" t="s">
        <v>414</v>
      </c>
    </row>
    <row r="166" spans="2:24" ht="34.5" customHeight="1">
      <c r="B166" s="7"/>
      <c r="C166" s="424"/>
      <c r="D166" s="425"/>
      <c r="E166" s="408"/>
      <c r="F166" s="410"/>
      <c r="G166" s="173" t="s">
        <v>90</v>
      </c>
      <c r="H166" s="216" t="str">
        <f>IF(COUNT(H158,H160,H162,H164)=0,"",SUM(H158,H160,H162,H164))</f>
        <v/>
      </c>
      <c r="I166" s="216" t="str">
        <f t="shared" ref="I166:M166" si="58">IF(COUNT(I158,I160,I162,I164)=0,"",SUM(I158,I160,I162,I164))</f>
        <v/>
      </c>
      <c r="J166" s="216" t="str">
        <f t="shared" si="58"/>
        <v/>
      </c>
      <c r="K166" s="216" t="str">
        <f t="shared" si="58"/>
        <v/>
      </c>
      <c r="L166" s="216" t="str">
        <f t="shared" si="58"/>
        <v/>
      </c>
      <c r="M166" s="216" t="str">
        <f t="shared" si="58"/>
        <v/>
      </c>
      <c r="N166" s="213" t="str">
        <f t="shared" si="56"/>
        <v/>
      </c>
      <c r="O166" s="216" t="str">
        <f t="shared" ref="O166:T166" si="59">IF(COUNT(O158,O160,O162,O164)=0,"",SUM(O158,O160,O162,O164))</f>
        <v/>
      </c>
      <c r="P166" s="216" t="str">
        <f t="shared" si="59"/>
        <v/>
      </c>
      <c r="Q166" s="216" t="str">
        <f t="shared" si="59"/>
        <v/>
      </c>
      <c r="R166" s="216" t="str">
        <f t="shared" si="59"/>
        <v/>
      </c>
      <c r="S166" s="216" t="str">
        <f t="shared" si="59"/>
        <v/>
      </c>
      <c r="T166" s="216" t="str">
        <f t="shared" si="59"/>
        <v/>
      </c>
      <c r="U166" s="213" t="str">
        <f t="shared" si="53"/>
        <v/>
      </c>
      <c r="V166" s="213" t="str">
        <f t="shared" si="54"/>
        <v/>
      </c>
      <c r="W166" s="7"/>
      <c r="X166" s="225" t="s">
        <v>414</v>
      </c>
    </row>
    <row r="167" spans="2:24" ht="34.5" customHeight="1">
      <c r="B167" s="7"/>
      <c r="C167" s="424"/>
      <c r="D167" s="423" t="s">
        <v>1</v>
      </c>
      <c r="E167" s="25" t="s">
        <v>271</v>
      </c>
      <c r="F167" s="26"/>
      <c r="G167" s="27"/>
      <c r="H167" s="213" t="str">
        <f>'様式第36(指定)_受電'!H220</f>
        <v/>
      </c>
      <c r="I167" s="213" t="str">
        <f>'様式第36(指定)_受電'!I220</f>
        <v/>
      </c>
      <c r="J167" s="213" t="str">
        <f>'様式第36(指定)_受電'!J220</f>
        <v/>
      </c>
      <c r="K167" s="213" t="str">
        <f>'様式第36(指定)_受電'!K220</f>
        <v/>
      </c>
      <c r="L167" s="213" t="str">
        <f>'様式第36(指定)_受電'!L220</f>
        <v/>
      </c>
      <c r="M167" s="213" t="str">
        <f>'様式第36(指定)_受電'!M220</f>
        <v/>
      </c>
      <c r="N167" s="213" t="str">
        <f t="shared" si="56"/>
        <v/>
      </c>
      <c r="O167" s="213" t="str">
        <f>'様式第36(指定)_受電'!O220</f>
        <v/>
      </c>
      <c r="P167" s="213" t="str">
        <f>'様式第36(指定)_受電'!P220</f>
        <v/>
      </c>
      <c r="Q167" s="213" t="str">
        <f>'様式第36(指定)_受電'!Q220</f>
        <v/>
      </c>
      <c r="R167" s="213" t="str">
        <f>'様式第36(指定)_受電'!R220</f>
        <v/>
      </c>
      <c r="S167" s="213" t="str">
        <f>'様式第36(指定)_受電'!S220</f>
        <v/>
      </c>
      <c r="T167" s="213" t="str">
        <f>'様式第36(指定)_受電'!T220</f>
        <v/>
      </c>
      <c r="U167" s="213" t="str">
        <f t="shared" si="53"/>
        <v/>
      </c>
      <c r="V167" s="213" t="str">
        <f t="shared" si="54"/>
        <v/>
      </c>
      <c r="W167" s="7"/>
      <c r="X167" s="225" t="s">
        <v>414</v>
      </c>
    </row>
    <row r="168" spans="2:24" ht="34.5" customHeight="1">
      <c r="B168" s="7"/>
      <c r="C168" s="424"/>
      <c r="D168" s="424"/>
      <c r="E168" s="25" t="s">
        <v>232</v>
      </c>
      <c r="F168" s="26"/>
      <c r="G168" s="27"/>
      <c r="H168" s="213" t="str">
        <f>'様式第36(指定)_受電'!H228</f>
        <v/>
      </c>
      <c r="I168" s="213" t="str">
        <f>'様式第36(指定)_受電'!I228</f>
        <v/>
      </c>
      <c r="J168" s="213" t="str">
        <f>'様式第36(指定)_受電'!J228</f>
        <v/>
      </c>
      <c r="K168" s="213" t="str">
        <f>'様式第36(指定)_受電'!K228</f>
        <v/>
      </c>
      <c r="L168" s="213" t="str">
        <f>'様式第36(指定)_受電'!L228</f>
        <v/>
      </c>
      <c r="M168" s="213" t="str">
        <f>'様式第36(指定)_受電'!M228</f>
        <v/>
      </c>
      <c r="N168" s="213" t="str">
        <f t="shared" si="56"/>
        <v/>
      </c>
      <c r="O168" s="213" t="str">
        <f>'様式第36(指定)_受電'!O228</f>
        <v/>
      </c>
      <c r="P168" s="213" t="str">
        <f>'様式第36(指定)_受電'!P228</f>
        <v/>
      </c>
      <c r="Q168" s="213" t="str">
        <f>'様式第36(指定)_受電'!Q228</f>
        <v/>
      </c>
      <c r="R168" s="213" t="str">
        <f>'様式第36(指定)_受電'!R228</f>
        <v/>
      </c>
      <c r="S168" s="213" t="str">
        <f>'様式第36(指定)_受電'!S228</f>
        <v/>
      </c>
      <c r="T168" s="213" t="str">
        <f>'様式第36(指定)_受電'!T228</f>
        <v/>
      </c>
      <c r="U168" s="213" t="str">
        <f t="shared" si="53"/>
        <v/>
      </c>
      <c r="V168" s="213" t="str">
        <f t="shared" si="54"/>
        <v/>
      </c>
      <c r="W168" s="7"/>
      <c r="X168" s="225" t="s">
        <v>414</v>
      </c>
    </row>
    <row r="169" spans="2:24" ht="34.5" customHeight="1">
      <c r="B169" s="7"/>
      <c r="C169" s="424"/>
      <c r="D169" s="424"/>
      <c r="E169" s="25" t="s">
        <v>231</v>
      </c>
      <c r="F169" s="26"/>
      <c r="G169" s="27"/>
      <c r="H169" s="213" t="str">
        <f>'様式第36(指定)_受電'!H236</f>
        <v/>
      </c>
      <c r="I169" s="213" t="str">
        <f>'様式第36(指定)_受電'!I236</f>
        <v/>
      </c>
      <c r="J169" s="213" t="str">
        <f>'様式第36(指定)_受電'!J236</f>
        <v/>
      </c>
      <c r="K169" s="213" t="str">
        <f>'様式第36(指定)_受電'!K236</f>
        <v/>
      </c>
      <c r="L169" s="213" t="str">
        <f>'様式第36(指定)_受電'!L236</f>
        <v/>
      </c>
      <c r="M169" s="213" t="str">
        <f>'様式第36(指定)_受電'!M236</f>
        <v/>
      </c>
      <c r="N169" s="213" t="str">
        <f t="shared" si="56"/>
        <v/>
      </c>
      <c r="O169" s="213" t="str">
        <f>'様式第36(指定)_受電'!O236</f>
        <v/>
      </c>
      <c r="P169" s="213" t="str">
        <f>'様式第36(指定)_受電'!P236</f>
        <v/>
      </c>
      <c r="Q169" s="213" t="str">
        <f>'様式第36(指定)_受電'!Q236</f>
        <v/>
      </c>
      <c r="R169" s="213" t="str">
        <f>'様式第36(指定)_受電'!R236</f>
        <v/>
      </c>
      <c r="S169" s="213" t="str">
        <f>'様式第36(指定)_受電'!S236</f>
        <v/>
      </c>
      <c r="T169" s="213" t="str">
        <f>'様式第36(指定)_受電'!T236</f>
        <v/>
      </c>
      <c r="U169" s="213" t="str">
        <f t="shared" si="53"/>
        <v/>
      </c>
      <c r="V169" s="213" t="str">
        <f t="shared" si="54"/>
        <v/>
      </c>
      <c r="W169" s="7"/>
      <c r="X169" s="225" t="s">
        <v>414</v>
      </c>
    </row>
    <row r="170" spans="2:24" ht="34.5" customHeight="1">
      <c r="B170" s="7"/>
      <c r="C170" s="424"/>
      <c r="D170" s="424"/>
      <c r="E170" s="405" t="s">
        <v>233</v>
      </c>
      <c r="F170" s="407"/>
      <c r="G170" s="159" t="s">
        <v>274</v>
      </c>
      <c r="H170" s="216"/>
      <c r="I170" s="216"/>
      <c r="J170" s="216"/>
      <c r="K170" s="216"/>
      <c r="L170" s="216"/>
      <c r="M170" s="216"/>
      <c r="N170" s="213" t="str">
        <f t="shared" si="56"/>
        <v/>
      </c>
      <c r="O170" s="216"/>
      <c r="P170" s="216"/>
      <c r="Q170" s="216"/>
      <c r="R170" s="216"/>
      <c r="S170" s="216"/>
      <c r="T170" s="216"/>
      <c r="U170" s="213" t="str">
        <f t="shared" si="53"/>
        <v/>
      </c>
      <c r="V170" s="213" t="str">
        <f t="shared" si="54"/>
        <v/>
      </c>
      <c r="W170" s="7"/>
    </row>
    <row r="171" spans="2:24" ht="34.5" customHeight="1">
      <c r="B171" s="7"/>
      <c r="C171" s="424"/>
      <c r="D171" s="425"/>
      <c r="E171" s="408"/>
      <c r="F171" s="410"/>
      <c r="G171" s="159" t="s">
        <v>233</v>
      </c>
      <c r="H171" s="213" t="str">
        <f>'様式第36(指定)_受電'!H244</f>
        <v/>
      </c>
      <c r="I171" s="213" t="str">
        <f>'様式第36(指定)_受電'!I244</f>
        <v/>
      </c>
      <c r="J171" s="213" t="str">
        <f>'様式第36(指定)_受電'!J244</f>
        <v/>
      </c>
      <c r="K171" s="213" t="str">
        <f>'様式第36(指定)_受電'!K244</f>
        <v/>
      </c>
      <c r="L171" s="213" t="str">
        <f>'様式第36(指定)_受電'!L244</f>
        <v/>
      </c>
      <c r="M171" s="213" t="str">
        <f>'様式第36(指定)_受電'!M244</f>
        <v/>
      </c>
      <c r="N171" s="213" t="str">
        <f t="shared" si="56"/>
        <v/>
      </c>
      <c r="O171" s="213" t="str">
        <f>'様式第36(指定)_受電'!O244</f>
        <v/>
      </c>
      <c r="P171" s="213" t="str">
        <f>'様式第36(指定)_受電'!P244</f>
        <v/>
      </c>
      <c r="Q171" s="213" t="str">
        <f>'様式第36(指定)_受電'!Q244</f>
        <v/>
      </c>
      <c r="R171" s="213" t="str">
        <f>'様式第36(指定)_受電'!R244</f>
        <v/>
      </c>
      <c r="S171" s="213" t="str">
        <f>'様式第36(指定)_受電'!S244</f>
        <v/>
      </c>
      <c r="T171" s="213" t="str">
        <f>'様式第36(指定)_受電'!T244</f>
        <v/>
      </c>
      <c r="U171" s="213" t="str">
        <f t="shared" si="53"/>
        <v/>
      </c>
      <c r="V171" s="213" t="str">
        <f t="shared" si="54"/>
        <v/>
      </c>
      <c r="W171" s="7"/>
      <c r="X171" s="225" t="s">
        <v>414</v>
      </c>
    </row>
    <row r="172" spans="2:24" ht="34.5" customHeight="1">
      <c r="B172" s="7"/>
      <c r="C172" s="424"/>
      <c r="D172" s="25" t="s">
        <v>235</v>
      </c>
      <c r="E172" s="26"/>
      <c r="F172" s="26"/>
      <c r="G172" s="27"/>
      <c r="H172" s="216"/>
      <c r="I172" s="216"/>
      <c r="J172" s="216"/>
      <c r="K172" s="216"/>
      <c r="L172" s="216"/>
      <c r="M172" s="216"/>
      <c r="N172" s="213" t="str">
        <f t="shared" si="56"/>
        <v/>
      </c>
      <c r="O172" s="216"/>
      <c r="P172" s="216"/>
      <c r="Q172" s="216"/>
      <c r="R172" s="216"/>
      <c r="S172" s="216"/>
      <c r="T172" s="216"/>
      <c r="U172" s="213" t="str">
        <f t="shared" si="53"/>
        <v/>
      </c>
      <c r="V172" s="213" t="str">
        <f t="shared" si="54"/>
        <v/>
      </c>
      <c r="W172" s="7"/>
    </row>
    <row r="173" spans="2:24" ht="34.5" customHeight="1">
      <c r="B173" s="7"/>
      <c r="C173" s="424"/>
      <c r="D173" s="25" t="s">
        <v>264</v>
      </c>
      <c r="E173" s="26"/>
      <c r="F173" s="26"/>
      <c r="G173" s="27"/>
      <c r="H173" s="303"/>
      <c r="I173" s="303"/>
      <c r="J173" s="303"/>
      <c r="K173" s="303"/>
      <c r="L173" s="303"/>
      <c r="M173" s="303"/>
      <c r="N173" s="213" t="str">
        <f t="shared" si="56"/>
        <v/>
      </c>
      <c r="O173" s="303"/>
      <c r="P173" s="303"/>
      <c r="Q173" s="303"/>
      <c r="R173" s="303"/>
      <c r="S173" s="303"/>
      <c r="T173" s="303"/>
      <c r="U173" s="213" t="str">
        <f t="shared" si="53"/>
        <v/>
      </c>
      <c r="V173" s="213" t="str">
        <f t="shared" si="54"/>
        <v/>
      </c>
      <c r="W173" s="7"/>
    </row>
    <row r="174" spans="2:24" ht="34.5" customHeight="1">
      <c r="B174" s="7"/>
      <c r="C174" s="424"/>
      <c r="D174" s="25" t="s">
        <v>283</v>
      </c>
      <c r="E174" s="26"/>
      <c r="F174" s="26"/>
      <c r="G174" s="26"/>
      <c r="H174" s="262" t="str">
        <f>IF(COUNT(H166,H167:H173)=0,"",SUM(H166,H167:H173))</f>
        <v/>
      </c>
      <c r="I174" s="262" t="str">
        <f t="shared" ref="I174:M174" si="60">IF(COUNT(I166,I167:I173)=0,"",SUM(I166,I167:I173))</f>
        <v/>
      </c>
      <c r="J174" s="262" t="str">
        <f t="shared" si="60"/>
        <v/>
      </c>
      <c r="K174" s="262" t="str">
        <f t="shared" si="60"/>
        <v/>
      </c>
      <c r="L174" s="262" t="str">
        <f t="shared" si="60"/>
        <v/>
      </c>
      <c r="M174" s="262" t="str">
        <f t="shared" si="60"/>
        <v/>
      </c>
      <c r="N174" s="263" t="str">
        <f>IF(COUNT(H174:M174)=0,"",SUM(H174:M174))</f>
        <v/>
      </c>
      <c r="O174" s="262" t="str">
        <f t="shared" ref="O174:T174" si="61">IF(COUNT(O166,O167:O173)=0,"",SUM(O166,O167:O173))</f>
        <v/>
      </c>
      <c r="P174" s="262" t="str">
        <f t="shared" si="61"/>
        <v/>
      </c>
      <c r="Q174" s="262" t="str">
        <f t="shared" si="61"/>
        <v/>
      </c>
      <c r="R174" s="262" t="str">
        <f t="shared" si="61"/>
        <v/>
      </c>
      <c r="S174" s="262" t="str">
        <f t="shared" si="61"/>
        <v/>
      </c>
      <c r="T174" s="262" t="str">
        <f t="shared" si="61"/>
        <v/>
      </c>
      <c r="U174" s="263" t="str">
        <f>IF(COUNT(O174:T174)=0,"",SUM(O174:T174))</f>
        <v/>
      </c>
      <c r="V174" s="263" t="str">
        <f t="shared" si="54"/>
        <v/>
      </c>
      <c r="W174" s="7"/>
      <c r="X174" s="225" t="s">
        <v>414</v>
      </c>
    </row>
    <row r="175" spans="2:24" ht="34.5" customHeight="1">
      <c r="B175" s="7"/>
      <c r="C175" s="424"/>
      <c r="D175" s="210" t="s">
        <v>403</v>
      </c>
      <c r="E175" s="26"/>
      <c r="F175" s="26"/>
      <c r="G175" s="27"/>
      <c r="H175" s="216"/>
      <c r="I175" s="216"/>
      <c r="J175" s="216"/>
      <c r="K175" s="216"/>
      <c r="L175" s="216"/>
      <c r="M175" s="216"/>
      <c r="N175" s="213" t="str">
        <f t="shared" ref="N175:N176" si="62">IF(COUNT(H175:M175)=0,"",SUM(H175:M175))</f>
        <v/>
      </c>
      <c r="O175" s="216"/>
      <c r="P175" s="216"/>
      <c r="Q175" s="216"/>
      <c r="R175" s="216"/>
      <c r="S175" s="216"/>
      <c r="T175" s="216"/>
      <c r="U175" s="213" t="str">
        <f t="shared" ref="U175" si="63">IF(COUNT(O175:T175)=0,"",SUM(O175:T175))</f>
        <v/>
      </c>
      <c r="V175" s="213" t="str">
        <f t="shared" si="54"/>
        <v/>
      </c>
      <c r="W175" s="7"/>
    </row>
    <row r="176" spans="2:24" ht="34.5" customHeight="1">
      <c r="B176" s="7"/>
      <c r="C176" s="24" t="s">
        <v>96</v>
      </c>
      <c r="D176" s="26"/>
      <c r="E176" s="26"/>
      <c r="F176" s="26"/>
      <c r="G176" s="36" t="s">
        <v>90</v>
      </c>
      <c r="H176" s="265" t="str">
        <f>'様式第36(指定)_送電'!H246</f>
        <v/>
      </c>
      <c r="I176" s="265" t="str">
        <f>'様式第36(指定)_送電'!I246</f>
        <v/>
      </c>
      <c r="J176" s="265" t="str">
        <f>'様式第36(指定)_送電'!J246</f>
        <v/>
      </c>
      <c r="K176" s="265" t="str">
        <f>'様式第36(指定)_送電'!K246</f>
        <v/>
      </c>
      <c r="L176" s="265" t="str">
        <f>'様式第36(指定)_送電'!L246</f>
        <v/>
      </c>
      <c r="M176" s="265" t="str">
        <f>'様式第36(指定)_送電'!M246</f>
        <v/>
      </c>
      <c r="N176" s="263" t="str">
        <f t="shared" si="62"/>
        <v/>
      </c>
      <c r="O176" s="265" t="str">
        <f>'様式第36(指定)_送電'!O246</f>
        <v/>
      </c>
      <c r="P176" s="265" t="str">
        <f>'様式第36(指定)_送電'!P246</f>
        <v/>
      </c>
      <c r="Q176" s="265" t="str">
        <f>'様式第36(指定)_送電'!Q246</f>
        <v/>
      </c>
      <c r="R176" s="265" t="str">
        <f>'様式第36(指定)_送電'!R246</f>
        <v/>
      </c>
      <c r="S176" s="265" t="str">
        <f>'様式第36(指定)_送電'!S246</f>
        <v/>
      </c>
      <c r="T176" s="265" t="str">
        <f>'様式第36(指定)_送電'!T246</f>
        <v/>
      </c>
      <c r="U176" s="263" t="str">
        <f>IF(COUNT(O176:T176)=0,"",SUM(O176:T176))</f>
        <v/>
      </c>
      <c r="V176" s="263" t="str">
        <f t="shared" si="54"/>
        <v/>
      </c>
      <c r="W176" s="7"/>
      <c r="X176" s="225" t="s">
        <v>414</v>
      </c>
    </row>
    <row r="177" spans="2:24" ht="18" customHeight="1">
      <c r="B177" s="7"/>
      <c r="C177" s="14" t="s">
        <v>284</v>
      </c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</row>
    <row r="178" spans="2:24" ht="18" customHeight="1">
      <c r="B178" s="7"/>
      <c r="C178" s="14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</row>
    <row r="179" spans="2:24" ht="18" customHeight="1">
      <c r="B179" s="7"/>
      <c r="C179" s="14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</row>
    <row r="180" spans="2:24" ht="18" customHeight="1">
      <c r="B180" s="7"/>
      <c r="C180" s="14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</row>
    <row r="181" spans="2:24" ht="18" customHeight="1">
      <c r="B181" s="7"/>
      <c r="C181" s="14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</row>
    <row r="182" spans="2:24" ht="18" customHeight="1">
      <c r="B182" s="7"/>
      <c r="C182" s="14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</row>
    <row r="183" spans="2:24" ht="18" customHeight="1">
      <c r="B183" s="7"/>
      <c r="C183" s="14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</row>
    <row r="184" spans="2:24" ht="18" customHeight="1">
      <c r="B184" s="7"/>
      <c r="C184" s="14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</row>
    <row r="185" spans="2:24" ht="18" customHeight="1">
      <c r="B185" s="7"/>
      <c r="C185" s="14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</row>
    <row r="186" spans="2:24" ht="18" customHeight="1">
      <c r="B186" s="7"/>
      <c r="C186" s="14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</row>
    <row r="187" spans="2:24" ht="18" customHeight="1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</row>
    <row r="188" spans="2:24" ht="27.75" customHeight="1">
      <c r="B188" s="7"/>
      <c r="C188" s="7" t="s">
        <v>25</v>
      </c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</row>
    <row r="189" spans="2:24" ht="27.75" customHeight="1">
      <c r="B189" s="7"/>
      <c r="C189" s="7" t="s">
        <v>95</v>
      </c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</row>
    <row r="190" spans="2:24" ht="27.75" customHeight="1">
      <c r="B190" s="7"/>
      <c r="C190" s="8" t="s">
        <v>97</v>
      </c>
      <c r="D190" s="9"/>
      <c r="E190" s="9"/>
      <c r="F190" s="9"/>
      <c r="G190" s="9"/>
      <c r="H190" s="9"/>
      <c r="I190" s="9"/>
      <c r="J190" s="9"/>
      <c r="K190" s="9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</row>
    <row r="191" spans="2:24" ht="27.75" customHeight="1">
      <c r="B191" s="7"/>
      <c r="C191" s="10" t="s">
        <v>28</v>
      </c>
      <c r="D191" s="7"/>
      <c r="E191" s="7"/>
      <c r="F191" s="11" t="s">
        <v>72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12" t="s">
        <v>209</v>
      </c>
      <c r="W191" s="7"/>
    </row>
    <row r="192" spans="2:24" ht="27.75" customHeight="1">
      <c r="B192" s="7"/>
      <c r="C192" s="16"/>
      <c r="D192" s="17"/>
      <c r="E192" s="17"/>
      <c r="F192" s="17"/>
      <c r="G192" s="18" t="s">
        <v>278</v>
      </c>
      <c r="H192" s="19" t="str">
        <f>$H$7</f>
        <v>４月</v>
      </c>
      <c r="I192" s="19" t="str">
        <f>$I$7</f>
        <v>５月</v>
      </c>
      <c r="J192" s="19" t="str">
        <f>$J$7</f>
        <v>６月</v>
      </c>
      <c r="K192" s="19" t="str">
        <f>$K$7</f>
        <v>７月</v>
      </c>
      <c r="L192" s="19" t="str">
        <f>$L$7</f>
        <v>８月</v>
      </c>
      <c r="M192" s="19" t="str">
        <f>$M$7</f>
        <v>９月</v>
      </c>
      <c r="N192" s="19" t="str">
        <f>$N$7</f>
        <v>上期計</v>
      </c>
      <c r="O192" s="19" t="str">
        <f>$O$7</f>
        <v>１０月</v>
      </c>
      <c r="P192" s="19" t="str">
        <f>$P$7</f>
        <v>１１月</v>
      </c>
      <c r="Q192" s="19" t="str">
        <f>$Q$7</f>
        <v>１２月</v>
      </c>
      <c r="R192" s="19" t="str">
        <f>$R$7</f>
        <v>１月</v>
      </c>
      <c r="S192" s="19" t="str">
        <f>$S$7</f>
        <v>２月</v>
      </c>
      <c r="T192" s="19" t="str">
        <f>$T$7</f>
        <v>３月</v>
      </c>
      <c r="U192" s="19" t="str">
        <f>$U$7</f>
        <v>下期計</v>
      </c>
      <c r="V192" s="19" t="str">
        <f>$V$7</f>
        <v>年度計</v>
      </c>
      <c r="W192" s="7"/>
      <c r="X192" s="226" t="s">
        <v>415</v>
      </c>
    </row>
    <row r="193" spans="2:24" ht="27.75" customHeight="1">
      <c r="B193" s="7"/>
      <c r="C193" s="20" t="s">
        <v>282</v>
      </c>
      <c r="D193" s="21"/>
      <c r="E193" s="21"/>
      <c r="F193" s="21"/>
      <c r="G193" s="22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7"/>
      <c r="X193" s="226" t="s">
        <v>416</v>
      </c>
    </row>
    <row r="194" spans="2:24" ht="34.5" customHeight="1">
      <c r="B194" s="7"/>
      <c r="C194" s="423" t="s">
        <v>4</v>
      </c>
      <c r="D194" s="423" t="s">
        <v>31</v>
      </c>
      <c r="E194" s="405" t="s">
        <v>267</v>
      </c>
      <c r="F194" s="407"/>
      <c r="G194" s="172" t="s">
        <v>91</v>
      </c>
      <c r="H194" s="303"/>
      <c r="I194" s="303"/>
      <c r="J194" s="303"/>
      <c r="K194" s="303"/>
      <c r="L194" s="303"/>
      <c r="M194" s="303"/>
      <c r="N194" s="213" t="str">
        <f>IF(COUNT(H194:M194)=0,"",SUM(H194:M194))</f>
        <v/>
      </c>
      <c r="O194" s="303"/>
      <c r="P194" s="303"/>
      <c r="Q194" s="303"/>
      <c r="R194" s="303"/>
      <c r="S194" s="303"/>
      <c r="T194" s="303"/>
      <c r="U194" s="213" t="str">
        <f>IF(COUNT(O194:T194)=0,"",SUM(O194:T194))</f>
        <v/>
      </c>
      <c r="V194" s="213" t="str">
        <f>IF(COUNT(N194,U194)=0,"",SUM(N194,U194))</f>
        <v/>
      </c>
      <c r="W194" s="7"/>
    </row>
    <row r="195" spans="2:24" ht="34.5" customHeight="1">
      <c r="B195" s="7"/>
      <c r="C195" s="424"/>
      <c r="D195" s="424"/>
      <c r="E195" s="408"/>
      <c r="F195" s="410"/>
      <c r="G195" s="173" t="s">
        <v>90</v>
      </c>
      <c r="H195" s="303"/>
      <c r="I195" s="303"/>
      <c r="J195" s="303"/>
      <c r="K195" s="303"/>
      <c r="L195" s="303"/>
      <c r="M195" s="303"/>
      <c r="N195" s="213" t="str">
        <f t="shared" ref="N195:N201" si="64">IF(COUNT(H195:M195)=0,"",SUM(H195:M195))</f>
        <v/>
      </c>
      <c r="O195" s="303"/>
      <c r="P195" s="303"/>
      <c r="Q195" s="303"/>
      <c r="R195" s="303"/>
      <c r="S195" s="303"/>
      <c r="T195" s="303"/>
      <c r="U195" s="213" t="str">
        <f t="shared" ref="U195:U210" si="65">IF(COUNT(O195:T195)=0,"",SUM(O195:T195))</f>
        <v/>
      </c>
      <c r="V195" s="213" t="str">
        <f t="shared" ref="V195:V213" si="66">IF(COUNT(N195,U195)=0,"",SUM(N195,U195))</f>
        <v/>
      </c>
      <c r="W195" s="7"/>
    </row>
    <row r="196" spans="2:24" ht="34.5" customHeight="1">
      <c r="B196" s="7"/>
      <c r="C196" s="424"/>
      <c r="D196" s="424"/>
      <c r="E196" s="405" t="s">
        <v>268</v>
      </c>
      <c r="F196" s="407"/>
      <c r="G196" s="172" t="s">
        <v>91</v>
      </c>
      <c r="H196" s="303"/>
      <c r="I196" s="303"/>
      <c r="J196" s="303"/>
      <c r="K196" s="303"/>
      <c r="L196" s="303"/>
      <c r="M196" s="303"/>
      <c r="N196" s="213" t="str">
        <f t="shared" si="64"/>
        <v/>
      </c>
      <c r="O196" s="303"/>
      <c r="P196" s="303"/>
      <c r="Q196" s="303"/>
      <c r="R196" s="303"/>
      <c r="S196" s="303"/>
      <c r="T196" s="303"/>
      <c r="U196" s="213" t="str">
        <f t="shared" si="65"/>
        <v/>
      </c>
      <c r="V196" s="213" t="str">
        <f t="shared" si="66"/>
        <v/>
      </c>
      <c r="W196" s="7"/>
    </row>
    <row r="197" spans="2:24" ht="34.5" customHeight="1">
      <c r="B197" s="7"/>
      <c r="C197" s="424"/>
      <c r="D197" s="424"/>
      <c r="E197" s="408"/>
      <c r="F197" s="410"/>
      <c r="G197" s="173" t="s">
        <v>90</v>
      </c>
      <c r="H197" s="303"/>
      <c r="I197" s="303"/>
      <c r="J197" s="303"/>
      <c r="K197" s="303"/>
      <c r="L197" s="303"/>
      <c r="M197" s="303"/>
      <c r="N197" s="213" t="str">
        <f t="shared" si="64"/>
        <v/>
      </c>
      <c r="O197" s="303"/>
      <c r="P197" s="303"/>
      <c r="Q197" s="303"/>
      <c r="R197" s="303"/>
      <c r="S197" s="303"/>
      <c r="T197" s="303"/>
      <c r="U197" s="213" t="str">
        <f t="shared" si="65"/>
        <v/>
      </c>
      <c r="V197" s="213" t="str">
        <f t="shared" si="66"/>
        <v/>
      </c>
      <c r="W197" s="7"/>
    </row>
    <row r="198" spans="2:24" ht="34.5" customHeight="1">
      <c r="B198" s="7"/>
      <c r="C198" s="424"/>
      <c r="D198" s="424"/>
      <c r="E198" s="405" t="s">
        <v>269</v>
      </c>
      <c r="F198" s="407"/>
      <c r="G198" s="172" t="s">
        <v>91</v>
      </c>
      <c r="H198" s="303"/>
      <c r="I198" s="303"/>
      <c r="J198" s="303"/>
      <c r="K198" s="303"/>
      <c r="L198" s="303"/>
      <c r="M198" s="303"/>
      <c r="N198" s="213" t="str">
        <f t="shared" si="64"/>
        <v/>
      </c>
      <c r="O198" s="303"/>
      <c r="P198" s="303"/>
      <c r="Q198" s="303"/>
      <c r="R198" s="303"/>
      <c r="S198" s="303"/>
      <c r="T198" s="303"/>
      <c r="U198" s="213" t="str">
        <f t="shared" si="65"/>
        <v/>
      </c>
      <c r="V198" s="213" t="str">
        <f t="shared" si="66"/>
        <v/>
      </c>
      <c r="W198" s="7"/>
    </row>
    <row r="199" spans="2:24" ht="34.5" customHeight="1">
      <c r="B199" s="7"/>
      <c r="C199" s="424"/>
      <c r="D199" s="424"/>
      <c r="E199" s="408"/>
      <c r="F199" s="410"/>
      <c r="G199" s="173" t="s">
        <v>90</v>
      </c>
      <c r="H199" s="303"/>
      <c r="I199" s="303"/>
      <c r="J199" s="303"/>
      <c r="K199" s="303"/>
      <c r="L199" s="303"/>
      <c r="M199" s="303"/>
      <c r="N199" s="213" t="str">
        <f t="shared" si="64"/>
        <v/>
      </c>
      <c r="O199" s="303"/>
      <c r="P199" s="303"/>
      <c r="Q199" s="303"/>
      <c r="R199" s="303"/>
      <c r="S199" s="303"/>
      <c r="T199" s="303"/>
      <c r="U199" s="213" t="str">
        <f t="shared" si="65"/>
        <v/>
      </c>
      <c r="V199" s="213" t="str">
        <f t="shared" si="66"/>
        <v/>
      </c>
      <c r="W199" s="7"/>
    </row>
    <row r="200" spans="2:24" ht="34.5" customHeight="1">
      <c r="B200" s="7"/>
      <c r="C200" s="424"/>
      <c r="D200" s="424"/>
      <c r="E200" s="405" t="s">
        <v>252</v>
      </c>
      <c r="F200" s="407"/>
      <c r="G200" s="172" t="s">
        <v>91</v>
      </c>
      <c r="H200" s="303"/>
      <c r="I200" s="303"/>
      <c r="J200" s="303"/>
      <c r="K200" s="303"/>
      <c r="L200" s="303"/>
      <c r="M200" s="303"/>
      <c r="N200" s="213" t="str">
        <f t="shared" si="64"/>
        <v/>
      </c>
      <c r="O200" s="303"/>
      <c r="P200" s="303"/>
      <c r="Q200" s="303"/>
      <c r="R200" s="303"/>
      <c r="S200" s="303"/>
      <c r="T200" s="303"/>
      <c r="U200" s="213" t="str">
        <f t="shared" si="65"/>
        <v/>
      </c>
      <c r="V200" s="213" t="str">
        <f t="shared" si="66"/>
        <v/>
      </c>
      <c r="W200" s="7"/>
    </row>
    <row r="201" spans="2:24" ht="34.5" customHeight="1">
      <c r="B201" s="7"/>
      <c r="C201" s="424"/>
      <c r="D201" s="424"/>
      <c r="E201" s="408"/>
      <c r="F201" s="410"/>
      <c r="G201" s="173" t="s">
        <v>90</v>
      </c>
      <c r="H201" s="303"/>
      <c r="I201" s="303"/>
      <c r="J201" s="303"/>
      <c r="K201" s="303"/>
      <c r="L201" s="303"/>
      <c r="M201" s="303"/>
      <c r="N201" s="213" t="str">
        <f t="shared" si="64"/>
        <v/>
      </c>
      <c r="O201" s="303"/>
      <c r="P201" s="303"/>
      <c r="Q201" s="303"/>
      <c r="R201" s="303"/>
      <c r="S201" s="303"/>
      <c r="T201" s="303"/>
      <c r="U201" s="213" t="str">
        <f t="shared" si="65"/>
        <v/>
      </c>
      <c r="V201" s="213" t="str">
        <f t="shared" si="66"/>
        <v/>
      </c>
      <c r="W201" s="7"/>
    </row>
    <row r="202" spans="2:24" ht="34.5" customHeight="1">
      <c r="B202" s="7"/>
      <c r="C202" s="424"/>
      <c r="D202" s="424"/>
      <c r="E202" s="405" t="s">
        <v>270</v>
      </c>
      <c r="F202" s="407"/>
      <c r="G202" s="172" t="s">
        <v>91</v>
      </c>
      <c r="H202" s="216" t="str">
        <f>IF(COUNTA(H194,H196,H198,H200)=0,"",SUM(H194,H196,H198,H200))</f>
        <v/>
      </c>
      <c r="I202" s="216" t="str">
        <f t="shared" ref="I202:M202" si="67">IF(COUNTA(I194,I196,I198,I200)=0,"",SUM(I194,I196,I198,I200))</f>
        <v/>
      </c>
      <c r="J202" s="216" t="str">
        <f t="shared" si="67"/>
        <v/>
      </c>
      <c r="K202" s="216" t="str">
        <f t="shared" si="67"/>
        <v/>
      </c>
      <c r="L202" s="216" t="str">
        <f t="shared" si="67"/>
        <v/>
      </c>
      <c r="M202" s="216" t="str">
        <f t="shared" si="67"/>
        <v/>
      </c>
      <c r="N202" s="213" t="str">
        <f t="shared" ref="N202:N210" si="68">IF(COUNT(H202:M202)=0,"",SUM(H202:M202))</f>
        <v/>
      </c>
      <c r="O202" s="216" t="str">
        <f t="shared" ref="O202:T202" si="69">IF(COUNTA(O194,O196,O198,O200)=0,"",SUM(O194,O196,O198,O200))</f>
        <v/>
      </c>
      <c r="P202" s="216" t="str">
        <f t="shared" si="69"/>
        <v/>
      </c>
      <c r="Q202" s="216" t="str">
        <f t="shared" si="69"/>
        <v/>
      </c>
      <c r="R202" s="216" t="str">
        <f t="shared" si="69"/>
        <v/>
      </c>
      <c r="S202" s="216" t="str">
        <f t="shared" si="69"/>
        <v/>
      </c>
      <c r="T202" s="216" t="str">
        <f t="shared" si="69"/>
        <v/>
      </c>
      <c r="U202" s="213" t="str">
        <f t="shared" si="65"/>
        <v/>
      </c>
      <c r="V202" s="213" t="str">
        <f t="shared" si="66"/>
        <v/>
      </c>
      <c r="W202" s="7"/>
      <c r="X202" s="225" t="s">
        <v>414</v>
      </c>
    </row>
    <row r="203" spans="2:24" ht="34.5" customHeight="1">
      <c r="B203" s="7"/>
      <c r="C203" s="424"/>
      <c r="D203" s="425"/>
      <c r="E203" s="408"/>
      <c r="F203" s="410"/>
      <c r="G203" s="173" t="s">
        <v>90</v>
      </c>
      <c r="H203" s="216" t="str">
        <f>IF(COUNT(H195,H197,H199,H201)=0,"",SUM(H195,H197,H199,H201))</f>
        <v/>
      </c>
      <c r="I203" s="216" t="str">
        <f t="shared" ref="I203:M203" si="70">IF(COUNT(I195,I197,I199,I201)=0,"",SUM(I195,I197,I199,I201))</f>
        <v/>
      </c>
      <c r="J203" s="216" t="str">
        <f t="shared" si="70"/>
        <v/>
      </c>
      <c r="K203" s="216" t="str">
        <f t="shared" si="70"/>
        <v/>
      </c>
      <c r="L203" s="216" t="str">
        <f t="shared" si="70"/>
        <v/>
      </c>
      <c r="M203" s="216" t="str">
        <f t="shared" si="70"/>
        <v/>
      </c>
      <c r="N203" s="213" t="str">
        <f t="shared" si="68"/>
        <v/>
      </c>
      <c r="O203" s="216" t="str">
        <f t="shared" ref="O203:T203" si="71">IF(COUNT(O195,O197,O199,O201)=0,"",SUM(O195,O197,O199,O201))</f>
        <v/>
      </c>
      <c r="P203" s="216" t="str">
        <f t="shared" si="71"/>
        <v/>
      </c>
      <c r="Q203" s="216" t="str">
        <f t="shared" si="71"/>
        <v/>
      </c>
      <c r="R203" s="216" t="str">
        <f t="shared" si="71"/>
        <v/>
      </c>
      <c r="S203" s="216" t="str">
        <f t="shared" si="71"/>
        <v/>
      </c>
      <c r="T203" s="216" t="str">
        <f t="shared" si="71"/>
        <v/>
      </c>
      <c r="U203" s="213" t="str">
        <f t="shared" si="65"/>
        <v/>
      </c>
      <c r="V203" s="213" t="str">
        <f t="shared" si="66"/>
        <v/>
      </c>
      <c r="W203" s="7"/>
      <c r="X203" s="225" t="s">
        <v>414</v>
      </c>
    </row>
    <row r="204" spans="2:24" ht="34.5" customHeight="1">
      <c r="B204" s="7"/>
      <c r="C204" s="424"/>
      <c r="D204" s="423" t="s">
        <v>1</v>
      </c>
      <c r="E204" s="25" t="s">
        <v>271</v>
      </c>
      <c r="F204" s="26"/>
      <c r="G204" s="27"/>
      <c r="H204" s="213" t="str">
        <f>'様式第36(指定)_受電'!H271</f>
        <v/>
      </c>
      <c r="I204" s="213" t="str">
        <f>'様式第36(指定)_受電'!I271</f>
        <v/>
      </c>
      <c r="J204" s="213" t="str">
        <f>'様式第36(指定)_受電'!J271</f>
        <v/>
      </c>
      <c r="K204" s="213" t="str">
        <f>'様式第36(指定)_受電'!K271</f>
        <v/>
      </c>
      <c r="L204" s="213" t="str">
        <f>'様式第36(指定)_受電'!L271</f>
        <v/>
      </c>
      <c r="M204" s="213" t="str">
        <f>'様式第36(指定)_受電'!M271</f>
        <v/>
      </c>
      <c r="N204" s="213" t="str">
        <f t="shared" si="68"/>
        <v/>
      </c>
      <c r="O204" s="213" t="str">
        <f>'様式第36(指定)_受電'!O271</f>
        <v/>
      </c>
      <c r="P204" s="213" t="str">
        <f>'様式第36(指定)_受電'!P271</f>
        <v/>
      </c>
      <c r="Q204" s="213" t="str">
        <f>'様式第36(指定)_受電'!Q271</f>
        <v/>
      </c>
      <c r="R204" s="213" t="str">
        <f>'様式第36(指定)_受電'!R271</f>
        <v/>
      </c>
      <c r="S204" s="213" t="str">
        <f>'様式第36(指定)_受電'!S271</f>
        <v/>
      </c>
      <c r="T204" s="213" t="str">
        <f>'様式第36(指定)_受電'!T271</f>
        <v/>
      </c>
      <c r="U204" s="213" t="str">
        <f t="shared" si="65"/>
        <v/>
      </c>
      <c r="V204" s="213" t="str">
        <f t="shared" si="66"/>
        <v/>
      </c>
      <c r="W204" s="7"/>
      <c r="X204" s="225" t="s">
        <v>414</v>
      </c>
    </row>
    <row r="205" spans="2:24" ht="34.5" customHeight="1">
      <c r="B205" s="7"/>
      <c r="C205" s="424"/>
      <c r="D205" s="424"/>
      <c r="E205" s="25" t="s">
        <v>232</v>
      </c>
      <c r="F205" s="26"/>
      <c r="G205" s="27"/>
      <c r="H205" s="213" t="str">
        <f>'様式第36(指定)_受電'!H279</f>
        <v/>
      </c>
      <c r="I205" s="213" t="str">
        <f>'様式第36(指定)_受電'!I279</f>
        <v/>
      </c>
      <c r="J205" s="213" t="str">
        <f>'様式第36(指定)_受電'!J279</f>
        <v/>
      </c>
      <c r="K205" s="213" t="str">
        <f>'様式第36(指定)_受電'!K279</f>
        <v/>
      </c>
      <c r="L205" s="213" t="str">
        <f>'様式第36(指定)_受電'!L279</f>
        <v/>
      </c>
      <c r="M205" s="213" t="str">
        <f>'様式第36(指定)_受電'!M279</f>
        <v/>
      </c>
      <c r="N205" s="213" t="str">
        <f t="shared" si="68"/>
        <v/>
      </c>
      <c r="O205" s="213" t="str">
        <f>'様式第36(指定)_受電'!O279</f>
        <v/>
      </c>
      <c r="P205" s="213" t="str">
        <f>'様式第36(指定)_受電'!P279</f>
        <v/>
      </c>
      <c r="Q205" s="213" t="str">
        <f>'様式第36(指定)_受電'!Q279</f>
        <v/>
      </c>
      <c r="R205" s="213" t="str">
        <f>'様式第36(指定)_受電'!R279</f>
        <v/>
      </c>
      <c r="S205" s="213" t="str">
        <f>'様式第36(指定)_受電'!S279</f>
        <v/>
      </c>
      <c r="T205" s="213" t="str">
        <f>'様式第36(指定)_受電'!T279</f>
        <v/>
      </c>
      <c r="U205" s="213" t="str">
        <f t="shared" si="65"/>
        <v/>
      </c>
      <c r="V205" s="213" t="str">
        <f t="shared" si="66"/>
        <v/>
      </c>
      <c r="W205" s="7"/>
      <c r="X205" s="225" t="s">
        <v>414</v>
      </c>
    </row>
    <row r="206" spans="2:24" ht="34.5" customHeight="1">
      <c r="B206" s="7"/>
      <c r="C206" s="424"/>
      <c r="D206" s="424"/>
      <c r="E206" s="25" t="s">
        <v>231</v>
      </c>
      <c r="F206" s="26"/>
      <c r="G206" s="27"/>
      <c r="H206" s="213" t="str">
        <f>'様式第36(指定)_受電'!H287</f>
        <v/>
      </c>
      <c r="I206" s="213" t="str">
        <f>'様式第36(指定)_受電'!I287</f>
        <v/>
      </c>
      <c r="J206" s="213" t="str">
        <f>'様式第36(指定)_受電'!J287</f>
        <v/>
      </c>
      <c r="K206" s="213" t="str">
        <f>'様式第36(指定)_受電'!K287</f>
        <v/>
      </c>
      <c r="L206" s="213" t="str">
        <f>'様式第36(指定)_受電'!L287</f>
        <v/>
      </c>
      <c r="M206" s="213" t="str">
        <f>'様式第36(指定)_受電'!M287</f>
        <v/>
      </c>
      <c r="N206" s="213" t="str">
        <f t="shared" si="68"/>
        <v/>
      </c>
      <c r="O206" s="213" t="str">
        <f>'様式第36(指定)_受電'!O287</f>
        <v/>
      </c>
      <c r="P206" s="213" t="str">
        <f>'様式第36(指定)_受電'!P287</f>
        <v/>
      </c>
      <c r="Q206" s="213" t="str">
        <f>'様式第36(指定)_受電'!Q287</f>
        <v/>
      </c>
      <c r="R206" s="213" t="str">
        <f>'様式第36(指定)_受電'!R287</f>
        <v/>
      </c>
      <c r="S206" s="213" t="str">
        <f>'様式第36(指定)_受電'!S287</f>
        <v/>
      </c>
      <c r="T206" s="213" t="str">
        <f>'様式第36(指定)_受電'!T287</f>
        <v/>
      </c>
      <c r="U206" s="213" t="str">
        <f t="shared" si="65"/>
        <v/>
      </c>
      <c r="V206" s="213" t="str">
        <f t="shared" si="66"/>
        <v/>
      </c>
      <c r="W206" s="7"/>
      <c r="X206" s="225" t="s">
        <v>414</v>
      </c>
    </row>
    <row r="207" spans="2:24" ht="34.5" customHeight="1">
      <c r="B207" s="7"/>
      <c r="C207" s="424"/>
      <c r="D207" s="424"/>
      <c r="E207" s="405" t="s">
        <v>233</v>
      </c>
      <c r="F207" s="407"/>
      <c r="G207" s="159" t="s">
        <v>274</v>
      </c>
      <c r="H207" s="216"/>
      <c r="I207" s="216"/>
      <c r="J207" s="216"/>
      <c r="K207" s="216"/>
      <c r="L207" s="216"/>
      <c r="M207" s="216"/>
      <c r="N207" s="213" t="str">
        <f t="shared" si="68"/>
        <v/>
      </c>
      <c r="O207" s="216"/>
      <c r="P207" s="216"/>
      <c r="Q207" s="216"/>
      <c r="R207" s="216"/>
      <c r="S207" s="216"/>
      <c r="T207" s="216"/>
      <c r="U207" s="213" t="str">
        <f t="shared" si="65"/>
        <v/>
      </c>
      <c r="V207" s="213" t="str">
        <f t="shared" si="66"/>
        <v/>
      </c>
      <c r="W207" s="7"/>
    </row>
    <row r="208" spans="2:24" ht="34.5" customHeight="1">
      <c r="B208" s="7"/>
      <c r="C208" s="424"/>
      <c r="D208" s="425"/>
      <c r="E208" s="408"/>
      <c r="F208" s="410"/>
      <c r="G208" s="159" t="s">
        <v>233</v>
      </c>
      <c r="H208" s="213" t="str">
        <f>'様式第36(指定)_受電'!H295</f>
        <v/>
      </c>
      <c r="I208" s="213" t="str">
        <f>'様式第36(指定)_受電'!I295</f>
        <v/>
      </c>
      <c r="J208" s="213" t="str">
        <f>'様式第36(指定)_受電'!J295</f>
        <v/>
      </c>
      <c r="K208" s="213" t="str">
        <f>'様式第36(指定)_受電'!K295</f>
        <v/>
      </c>
      <c r="L208" s="213" t="str">
        <f>'様式第36(指定)_受電'!L295</f>
        <v/>
      </c>
      <c r="M208" s="213" t="str">
        <f>'様式第36(指定)_受電'!M295</f>
        <v/>
      </c>
      <c r="N208" s="213" t="str">
        <f t="shared" si="68"/>
        <v/>
      </c>
      <c r="O208" s="213" t="str">
        <f>'様式第36(指定)_受電'!O295</f>
        <v/>
      </c>
      <c r="P208" s="213" t="str">
        <f>'様式第36(指定)_受電'!P295</f>
        <v/>
      </c>
      <c r="Q208" s="213" t="str">
        <f>'様式第36(指定)_受電'!Q295</f>
        <v/>
      </c>
      <c r="R208" s="213" t="str">
        <f>'様式第36(指定)_受電'!R295</f>
        <v/>
      </c>
      <c r="S208" s="213" t="str">
        <f>'様式第36(指定)_受電'!S295</f>
        <v/>
      </c>
      <c r="T208" s="213" t="str">
        <f>'様式第36(指定)_受電'!T295</f>
        <v/>
      </c>
      <c r="U208" s="213" t="str">
        <f t="shared" si="65"/>
        <v/>
      </c>
      <c r="V208" s="213" t="str">
        <f t="shared" si="66"/>
        <v/>
      </c>
      <c r="W208" s="7"/>
      <c r="X208" s="225" t="s">
        <v>414</v>
      </c>
    </row>
    <row r="209" spans="2:24" ht="34.5" customHeight="1">
      <c r="B209" s="7"/>
      <c r="C209" s="424"/>
      <c r="D209" s="25" t="s">
        <v>235</v>
      </c>
      <c r="E209" s="26"/>
      <c r="F209" s="26"/>
      <c r="G209" s="27"/>
      <c r="H209" s="216"/>
      <c r="I209" s="216"/>
      <c r="J209" s="216"/>
      <c r="K209" s="216"/>
      <c r="L209" s="216"/>
      <c r="M209" s="216"/>
      <c r="N209" s="213" t="str">
        <f t="shared" si="68"/>
        <v/>
      </c>
      <c r="O209" s="216"/>
      <c r="P209" s="216"/>
      <c r="Q209" s="216"/>
      <c r="R209" s="216"/>
      <c r="S209" s="216"/>
      <c r="T209" s="216"/>
      <c r="U209" s="213" t="str">
        <f t="shared" si="65"/>
        <v/>
      </c>
      <c r="V209" s="213" t="str">
        <f t="shared" si="66"/>
        <v/>
      </c>
      <c r="W209" s="7"/>
    </row>
    <row r="210" spans="2:24" ht="34.5" customHeight="1">
      <c r="B210" s="7"/>
      <c r="C210" s="424"/>
      <c r="D210" s="25" t="s">
        <v>264</v>
      </c>
      <c r="E210" s="26"/>
      <c r="F210" s="26"/>
      <c r="G210" s="27"/>
      <c r="H210" s="303"/>
      <c r="I210" s="303"/>
      <c r="J210" s="303"/>
      <c r="K210" s="303"/>
      <c r="L210" s="303"/>
      <c r="M210" s="303"/>
      <c r="N210" s="213" t="str">
        <f t="shared" si="68"/>
        <v/>
      </c>
      <c r="O210" s="303"/>
      <c r="P210" s="303"/>
      <c r="Q210" s="303"/>
      <c r="R210" s="303"/>
      <c r="S210" s="303"/>
      <c r="T210" s="303"/>
      <c r="U210" s="213" t="str">
        <f t="shared" si="65"/>
        <v/>
      </c>
      <c r="V210" s="213" t="str">
        <f t="shared" si="66"/>
        <v/>
      </c>
      <c r="W210" s="7"/>
    </row>
    <row r="211" spans="2:24" ht="34.5" customHeight="1">
      <c r="B211" s="7"/>
      <c r="C211" s="424"/>
      <c r="D211" s="25" t="s">
        <v>283</v>
      </c>
      <c r="E211" s="26"/>
      <c r="F211" s="26"/>
      <c r="G211" s="26"/>
      <c r="H211" s="262" t="str">
        <f>IF(COUNT(H203,H204:H210)=0,"",SUM(H203,H204:H210))</f>
        <v/>
      </c>
      <c r="I211" s="262" t="str">
        <f t="shared" ref="I211:M211" si="72">IF(COUNT(I203,I204:I210)=0,"",SUM(I203,I204:I210))</f>
        <v/>
      </c>
      <c r="J211" s="262" t="str">
        <f t="shared" si="72"/>
        <v/>
      </c>
      <c r="K211" s="262" t="str">
        <f t="shared" si="72"/>
        <v/>
      </c>
      <c r="L211" s="262" t="str">
        <f t="shared" si="72"/>
        <v/>
      </c>
      <c r="M211" s="262" t="str">
        <f t="shared" si="72"/>
        <v/>
      </c>
      <c r="N211" s="263" t="str">
        <f>IF(COUNT(H211:M211)=0,"",SUM(H211:M211))</f>
        <v/>
      </c>
      <c r="O211" s="262" t="str">
        <f t="shared" ref="O211:T211" si="73">IF(COUNT(O203,O204:O210)=0,"",SUM(O203,O204:O210))</f>
        <v/>
      </c>
      <c r="P211" s="262" t="str">
        <f t="shared" si="73"/>
        <v/>
      </c>
      <c r="Q211" s="262" t="str">
        <f t="shared" si="73"/>
        <v/>
      </c>
      <c r="R211" s="262" t="str">
        <f t="shared" si="73"/>
        <v/>
      </c>
      <c r="S211" s="262" t="str">
        <f t="shared" si="73"/>
        <v/>
      </c>
      <c r="T211" s="262" t="str">
        <f t="shared" si="73"/>
        <v/>
      </c>
      <c r="U211" s="263" t="str">
        <f>IF(COUNT(O211:T211)=0,"",SUM(O211:T211))</f>
        <v/>
      </c>
      <c r="V211" s="263" t="str">
        <f t="shared" si="66"/>
        <v/>
      </c>
      <c r="W211" s="7"/>
      <c r="X211" s="225" t="s">
        <v>414</v>
      </c>
    </row>
    <row r="212" spans="2:24" ht="34.5" customHeight="1">
      <c r="B212" s="7"/>
      <c r="C212" s="424"/>
      <c r="D212" s="210" t="s">
        <v>403</v>
      </c>
      <c r="E212" s="26"/>
      <c r="F212" s="26"/>
      <c r="G212" s="27"/>
      <c r="H212" s="216"/>
      <c r="I212" s="216"/>
      <c r="J212" s="216"/>
      <c r="K212" s="216"/>
      <c r="L212" s="216"/>
      <c r="M212" s="216"/>
      <c r="N212" s="213" t="str">
        <f t="shared" ref="N212:N213" si="74">IF(COUNT(H212:M212)=0,"",SUM(H212:M212))</f>
        <v/>
      </c>
      <c r="O212" s="216"/>
      <c r="P212" s="216"/>
      <c r="Q212" s="216"/>
      <c r="R212" s="216"/>
      <c r="S212" s="216"/>
      <c r="T212" s="216"/>
      <c r="U212" s="213" t="str">
        <f t="shared" ref="U212" si="75">IF(COUNT(O212:T212)=0,"",SUM(O212:T212))</f>
        <v/>
      </c>
      <c r="V212" s="213" t="str">
        <f t="shared" si="66"/>
        <v/>
      </c>
      <c r="W212" s="7"/>
    </row>
    <row r="213" spans="2:24" ht="34.5" customHeight="1">
      <c r="B213" s="7"/>
      <c r="C213" s="24" t="s">
        <v>96</v>
      </c>
      <c r="D213" s="26"/>
      <c r="E213" s="26"/>
      <c r="F213" s="26"/>
      <c r="G213" s="36" t="s">
        <v>90</v>
      </c>
      <c r="H213" s="265" t="str">
        <f>'様式第36(指定)_送電'!H297</f>
        <v/>
      </c>
      <c r="I213" s="265" t="str">
        <f>'様式第36(指定)_送電'!I297</f>
        <v/>
      </c>
      <c r="J213" s="265" t="str">
        <f>'様式第36(指定)_送電'!J297</f>
        <v/>
      </c>
      <c r="K213" s="265" t="str">
        <f>'様式第36(指定)_送電'!K297</f>
        <v/>
      </c>
      <c r="L213" s="265" t="str">
        <f>'様式第36(指定)_送電'!L297</f>
        <v/>
      </c>
      <c r="M213" s="265" t="str">
        <f>'様式第36(指定)_送電'!M297</f>
        <v/>
      </c>
      <c r="N213" s="263" t="str">
        <f t="shared" si="74"/>
        <v/>
      </c>
      <c r="O213" s="265" t="str">
        <f>'様式第36(指定)_送電'!O297</f>
        <v/>
      </c>
      <c r="P213" s="265" t="str">
        <f>'様式第36(指定)_送電'!P297</f>
        <v/>
      </c>
      <c r="Q213" s="265" t="str">
        <f>'様式第36(指定)_送電'!Q297</f>
        <v/>
      </c>
      <c r="R213" s="265" t="str">
        <f>'様式第36(指定)_送電'!R297</f>
        <v/>
      </c>
      <c r="S213" s="265" t="str">
        <f>'様式第36(指定)_送電'!S297</f>
        <v/>
      </c>
      <c r="T213" s="265" t="str">
        <f>'様式第36(指定)_送電'!T297</f>
        <v/>
      </c>
      <c r="U213" s="263" t="str">
        <f>IF(COUNT(O213:T213)=0,"",SUM(O213:T213))</f>
        <v/>
      </c>
      <c r="V213" s="263" t="str">
        <f t="shared" si="66"/>
        <v/>
      </c>
      <c r="W213" s="7"/>
      <c r="X213" s="225" t="s">
        <v>414</v>
      </c>
    </row>
    <row r="214" spans="2:24" ht="18" customHeight="1">
      <c r="B214" s="7"/>
      <c r="C214" s="14" t="s">
        <v>284</v>
      </c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</row>
    <row r="215" spans="2:24" ht="18" customHeight="1">
      <c r="B215" s="7"/>
      <c r="C215" s="14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</row>
    <row r="216" spans="2:24" ht="18" customHeight="1">
      <c r="B216" s="7"/>
      <c r="C216" s="14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</row>
    <row r="217" spans="2:24" ht="18" customHeight="1">
      <c r="B217" s="7"/>
      <c r="C217" s="14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</row>
    <row r="218" spans="2:24" ht="18" customHeight="1">
      <c r="B218" s="7"/>
      <c r="C218" s="14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</row>
    <row r="219" spans="2:24" ht="18" customHeight="1">
      <c r="B219" s="7"/>
      <c r="C219" s="14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</row>
    <row r="220" spans="2:24" ht="18" customHeight="1">
      <c r="B220" s="7"/>
      <c r="C220" s="14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</row>
    <row r="221" spans="2:24" ht="18" customHeight="1">
      <c r="B221" s="7"/>
      <c r="C221" s="14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</row>
    <row r="222" spans="2:24" ht="18" customHeight="1">
      <c r="B222" s="7"/>
      <c r="C222" s="14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</row>
    <row r="223" spans="2:24" ht="18" customHeight="1">
      <c r="B223" s="7"/>
      <c r="C223" s="14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</row>
    <row r="224" spans="2:24" ht="18" customHeight="1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</row>
    <row r="225" spans="2:24" ht="27.75" customHeight="1">
      <c r="B225" s="7"/>
      <c r="C225" s="7" t="s">
        <v>25</v>
      </c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</row>
    <row r="226" spans="2:24" ht="27.75" customHeight="1">
      <c r="B226" s="7"/>
      <c r="C226" s="7" t="s">
        <v>95</v>
      </c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</row>
    <row r="227" spans="2:24" ht="27.75" customHeight="1">
      <c r="B227" s="7"/>
      <c r="C227" s="8" t="s">
        <v>97</v>
      </c>
      <c r="D227" s="9"/>
      <c r="E227" s="9"/>
      <c r="F227" s="9"/>
      <c r="G227" s="9"/>
      <c r="H227" s="9"/>
      <c r="I227" s="9"/>
      <c r="J227" s="9"/>
      <c r="K227" s="9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</row>
    <row r="228" spans="2:24" ht="27.75" customHeight="1">
      <c r="B228" s="7"/>
      <c r="C228" s="10" t="s">
        <v>28</v>
      </c>
      <c r="D228" s="7"/>
      <c r="E228" s="7"/>
      <c r="F228" s="11" t="s">
        <v>73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12" t="s">
        <v>209</v>
      </c>
      <c r="W228" s="7"/>
    </row>
    <row r="229" spans="2:24" ht="27.75" customHeight="1">
      <c r="B229" s="7"/>
      <c r="C229" s="16"/>
      <c r="D229" s="17"/>
      <c r="E229" s="17"/>
      <c r="F229" s="17"/>
      <c r="G229" s="18" t="s">
        <v>278</v>
      </c>
      <c r="H229" s="19" t="str">
        <f>$H$7</f>
        <v>４月</v>
      </c>
      <c r="I229" s="19" t="str">
        <f>$I$7</f>
        <v>５月</v>
      </c>
      <c r="J229" s="19" t="str">
        <f>$J$7</f>
        <v>６月</v>
      </c>
      <c r="K229" s="19" t="str">
        <f>$K$7</f>
        <v>７月</v>
      </c>
      <c r="L229" s="19" t="str">
        <f>$L$7</f>
        <v>８月</v>
      </c>
      <c r="M229" s="19" t="str">
        <f>$M$7</f>
        <v>９月</v>
      </c>
      <c r="N229" s="19" t="str">
        <f>$N$7</f>
        <v>上期計</v>
      </c>
      <c r="O229" s="19" t="str">
        <f>$O$7</f>
        <v>１０月</v>
      </c>
      <c r="P229" s="19" t="str">
        <f>$P$7</f>
        <v>１１月</v>
      </c>
      <c r="Q229" s="19" t="str">
        <f>$Q$7</f>
        <v>１２月</v>
      </c>
      <c r="R229" s="19" t="str">
        <f>$R$7</f>
        <v>１月</v>
      </c>
      <c r="S229" s="19" t="str">
        <f>$S$7</f>
        <v>２月</v>
      </c>
      <c r="T229" s="19" t="str">
        <f>$T$7</f>
        <v>３月</v>
      </c>
      <c r="U229" s="19" t="str">
        <f>$U$7</f>
        <v>下期計</v>
      </c>
      <c r="V229" s="19" t="str">
        <f>$V$7</f>
        <v>年度計</v>
      </c>
      <c r="W229" s="7"/>
      <c r="X229" s="226" t="s">
        <v>415</v>
      </c>
    </row>
    <row r="230" spans="2:24" ht="27.75" customHeight="1">
      <c r="B230" s="7"/>
      <c r="C230" s="20" t="s">
        <v>282</v>
      </c>
      <c r="D230" s="21"/>
      <c r="E230" s="21"/>
      <c r="F230" s="21"/>
      <c r="G230" s="22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7"/>
      <c r="X230" s="226" t="s">
        <v>416</v>
      </c>
    </row>
    <row r="231" spans="2:24" ht="34.5" customHeight="1">
      <c r="B231" s="7"/>
      <c r="C231" s="423" t="s">
        <v>4</v>
      </c>
      <c r="D231" s="423" t="s">
        <v>31</v>
      </c>
      <c r="E231" s="405" t="s">
        <v>267</v>
      </c>
      <c r="F231" s="407"/>
      <c r="G231" s="172" t="s">
        <v>91</v>
      </c>
      <c r="H231" s="303"/>
      <c r="I231" s="303"/>
      <c r="J231" s="303"/>
      <c r="K231" s="303"/>
      <c r="L231" s="303"/>
      <c r="M231" s="303"/>
      <c r="N231" s="213" t="str">
        <f>IF(COUNT(H231:M231)=0,"",SUM(H231:M231))</f>
        <v/>
      </c>
      <c r="O231" s="303"/>
      <c r="P231" s="303"/>
      <c r="Q231" s="303"/>
      <c r="R231" s="303"/>
      <c r="S231" s="303"/>
      <c r="T231" s="303"/>
      <c r="U231" s="213" t="str">
        <f>IF(COUNT(O231:T231)=0,"",SUM(O231:T231))</f>
        <v/>
      </c>
      <c r="V231" s="213" t="str">
        <f>IF(COUNT(N231,U231)=0,"",SUM(N231,U231))</f>
        <v/>
      </c>
      <c r="W231" s="7"/>
    </row>
    <row r="232" spans="2:24" ht="34.5" customHeight="1">
      <c r="B232" s="7"/>
      <c r="C232" s="424"/>
      <c r="D232" s="424"/>
      <c r="E232" s="408"/>
      <c r="F232" s="410"/>
      <c r="G232" s="173" t="s">
        <v>90</v>
      </c>
      <c r="H232" s="303"/>
      <c r="I232" s="303"/>
      <c r="J232" s="303"/>
      <c r="K232" s="303"/>
      <c r="L232" s="303"/>
      <c r="M232" s="303"/>
      <c r="N232" s="213" t="str">
        <f t="shared" ref="N232:N238" si="76">IF(COUNT(H232:M232)=0,"",SUM(H232:M232))</f>
        <v/>
      </c>
      <c r="O232" s="303"/>
      <c r="P232" s="303"/>
      <c r="Q232" s="303"/>
      <c r="R232" s="303"/>
      <c r="S232" s="303"/>
      <c r="T232" s="303"/>
      <c r="U232" s="213" t="str">
        <f t="shared" ref="U232:U247" si="77">IF(COUNT(O232:T232)=0,"",SUM(O232:T232))</f>
        <v/>
      </c>
      <c r="V232" s="213" t="str">
        <f t="shared" ref="V232:V250" si="78">IF(COUNT(N232,U232)=0,"",SUM(N232,U232))</f>
        <v/>
      </c>
      <c r="W232" s="7"/>
    </row>
    <row r="233" spans="2:24" ht="34.5" customHeight="1">
      <c r="B233" s="7"/>
      <c r="C233" s="424"/>
      <c r="D233" s="424"/>
      <c r="E233" s="405" t="s">
        <v>268</v>
      </c>
      <c r="F233" s="407"/>
      <c r="G233" s="172" t="s">
        <v>91</v>
      </c>
      <c r="H233" s="303"/>
      <c r="I233" s="303"/>
      <c r="J233" s="303"/>
      <c r="K233" s="303"/>
      <c r="L233" s="303"/>
      <c r="M233" s="303"/>
      <c r="N233" s="213" t="str">
        <f t="shared" si="76"/>
        <v/>
      </c>
      <c r="O233" s="303"/>
      <c r="P233" s="303"/>
      <c r="Q233" s="303"/>
      <c r="R233" s="303"/>
      <c r="S233" s="303"/>
      <c r="T233" s="303"/>
      <c r="U233" s="213" t="str">
        <f t="shared" si="77"/>
        <v/>
      </c>
      <c r="V233" s="213" t="str">
        <f t="shared" si="78"/>
        <v/>
      </c>
      <c r="W233" s="7"/>
    </row>
    <row r="234" spans="2:24" ht="34.5" customHeight="1">
      <c r="B234" s="7"/>
      <c r="C234" s="424"/>
      <c r="D234" s="424"/>
      <c r="E234" s="408"/>
      <c r="F234" s="410"/>
      <c r="G234" s="173" t="s">
        <v>90</v>
      </c>
      <c r="H234" s="303"/>
      <c r="I234" s="303"/>
      <c r="J234" s="303"/>
      <c r="K234" s="303"/>
      <c r="L234" s="303"/>
      <c r="M234" s="303"/>
      <c r="N234" s="213" t="str">
        <f t="shared" si="76"/>
        <v/>
      </c>
      <c r="O234" s="303"/>
      <c r="P234" s="303"/>
      <c r="Q234" s="303"/>
      <c r="R234" s="303"/>
      <c r="S234" s="303"/>
      <c r="T234" s="303"/>
      <c r="U234" s="213" t="str">
        <f t="shared" si="77"/>
        <v/>
      </c>
      <c r="V234" s="213" t="str">
        <f t="shared" si="78"/>
        <v/>
      </c>
      <c r="W234" s="7"/>
    </row>
    <row r="235" spans="2:24" ht="34.5" customHeight="1">
      <c r="B235" s="7"/>
      <c r="C235" s="424"/>
      <c r="D235" s="424"/>
      <c r="E235" s="405" t="s">
        <v>269</v>
      </c>
      <c r="F235" s="407"/>
      <c r="G235" s="172" t="s">
        <v>91</v>
      </c>
      <c r="H235" s="303"/>
      <c r="I235" s="303"/>
      <c r="J235" s="303"/>
      <c r="K235" s="303"/>
      <c r="L235" s="303"/>
      <c r="M235" s="303"/>
      <c r="N235" s="213" t="str">
        <f t="shared" si="76"/>
        <v/>
      </c>
      <c r="O235" s="303"/>
      <c r="P235" s="303"/>
      <c r="Q235" s="303"/>
      <c r="R235" s="303"/>
      <c r="S235" s="303"/>
      <c r="T235" s="303"/>
      <c r="U235" s="213" t="str">
        <f t="shared" si="77"/>
        <v/>
      </c>
      <c r="V235" s="213" t="str">
        <f t="shared" si="78"/>
        <v/>
      </c>
      <c r="W235" s="7"/>
    </row>
    <row r="236" spans="2:24" ht="34.5" customHeight="1">
      <c r="B236" s="7"/>
      <c r="C236" s="424"/>
      <c r="D236" s="424"/>
      <c r="E236" s="408"/>
      <c r="F236" s="410"/>
      <c r="G236" s="173" t="s">
        <v>90</v>
      </c>
      <c r="H236" s="303"/>
      <c r="I236" s="303"/>
      <c r="J236" s="303"/>
      <c r="K236" s="303"/>
      <c r="L236" s="303"/>
      <c r="M236" s="303"/>
      <c r="N236" s="213" t="str">
        <f t="shared" si="76"/>
        <v/>
      </c>
      <c r="O236" s="303"/>
      <c r="P236" s="303"/>
      <c r="Q236" s="303"/>
      <c r="R236" s="303"/>
      <c r="S236" s="303"/>
      <c r="T236" s="303"/>
      <c r="U236" s="213" t="str">
        <f t="shared" si="77"/>
        <v/>
      </c>
      <c r="V236" s="213" t="str">
        <f t="shared" si="78"/>
        <v/>
      </c>
      <c r="W236" s="7"/>
    </row>
    <row r="237" spans="2:24" ht="34.5" customHeight="1">
      <c r="B237" s="7"/>
      <c r="C237" s="424"/>
      <c r="D237" s="424"/>
      <c r="E237" s="405" t="s">
        <v>252</v>
      </c>
      <c r="F237" s="407"/>
      <c r="G237" s="172" t="s">
        <v>91</v>
      </c>
      <c r="H237" s="303"/>
      <c r="I237" s="303"/>
      <c r="J237" s="303"/>
      <c r="K237" s="303"/>
      <c r="L237" s="303"/>
      <c r="M237" s="303"/>
      <c r="N237" s="213" t="str">
        <f t="shared" si="76"/>
        <v/>
      </c>
      <c r="O237" s="303"/>
      <c r="P237" s="303"/>
      <c r="Q237" s="303"/>
      <c r="R237" s="303"/>
      <c r="S237" s="303"/>
      <c r="T237" s="303"/>
      <c r="U237" s="213" t="str">
        <f t="shared" si="77"/>
        <v/>
      </c>
      <c r="V237" s="213" t="str">
        <f t="shared" si="78"/>
        <v/>
      </c>
      <c r="W237" s="7"/>
    </row>
    <row r="238" spans="2:24" ht="34.5" customHeight="1">
      <c r="B238" s="7"/>
      <c r="C238" s="424"/>
      <c r="D238" s="424"/>
      <c r="E238" s="408"/>
      <c r="F238" s="410"/>
      <c r="G238" s="173" t="s">
        <v>90</v>
      </c>
      <c r="H238" s="303"/>
      <c r="I238" s="303"/>
      <c r="J238" s="303"/>
      <c r="K238" s="303"/>
      <c r="L238" s="303"/>
      <c r="M238" s="303"/>
      <c r="N238" s="213" t="str">
        <f t="shared" si="76"/>
        <v/>
      </c>
      <c r="O238" s="303"/>
      <c r="P238" s="303"/>
      <c r="Q238" s="303"/>
      <c r="R238" s="303"/>
      <c r="S238" s="303"/>
      <c r="T238" s="303"/>
      <c r="U238" s="213" t="str">
        <f t="shared" si="77"/>
        <v/>
      </c>
      <c r="V238" s="213" t="str">
        <f t="shared" si="78"/>
        <v/>
      </c>
      <c r="W238" s="7"/>
    </row>
    <row r="239" spans="2:24" ht="34.5" customHeight="1">
      <c r="B239" s="7"/>
      <c r="C239" s="424"/>
      <c r="D239" s="424"/>
      <c r="E239" s="405" t="s">
        <v>270</v>
      </c>
      <c r="F239" s="407"/>
      <c r="G239" s="172" t="s">
        <v>91</v>
      </c>
      <c r="H239" s="216" t="str">
        <f>IF(COUNTA(H231,H233,H235,H237)=0,"",SUM(H231,H233,H235,H237))</f>
        <v/>
      </c>
      <c r="I239" s="216" t="str">
        <f t="shared" ref="I239:M239" si="79">IF(COUNTA(I231,I233,I235,I237)=0,"",SUM(I231,I233,I235,I237))</f>
        <v/>
      </c>
      <c r="J239" s="216" t="str">
        <f t="shared" si="79"/>
        <v/>
      </c>
      <c r="K239" s="216" t="str">
        <f t="shared" si="79"/>
        <v/>
      </c>
      <c r="L239" s="216" t="str">
        <f t="shared" si="79"/>
        <v/>
      </c>
      <c r="M239" s="216" t="str">
        <f t="shared" si="79"/>
        <v/>
      </c>
      <c r="N239" s="213" t="str">
        <f t="shared" ref="N239:N247" si="80">IF(COUNT(H239:M239)=0,"",SUM(H239:M239))</f>
        <v/>
      </c>
      <c r="O239" s="216" t="str">
        <f t="shared" ref="O239:T239" si="81">IF(COUNTA(O231,O233,O235,O237)=0,"",SUM(O231,O233,O235,O237))</f>
        <v/>
      </c>
      <c r="P239" s="216" t="str">
        <f t="shared" si="81"/>
        <v/>
      </c>
      <c r="Q239" s="216" t="str">
        <f t="shared" si="81"/>
        <v/>
      </c>
      <c r="R239" s="216" t="str">
        <f t="shared" si="81"/>
        <v/>
      </c>
      <c r="S239" s="216" t="str">
        <f t="shared" si="81"/>
        <v/>
      </c>
      <c r="T239" s="216" t="str">
        <f t="shared" si="81"/>
        <v/>
      </c>
      <c r="U239" s="213" t="str">
        <f t="shared" si="77"/>
        <v/>
      </c>
      <c r="V239" s="213" t="str">
        <f t="shared" si="78"/>
        <v/>
      </c>
      <c r="W239" s="7"/>
      <c r="X239" s="225" t="s">
        <v>414</v>
      </c>
    </row>
    <row r="240" spans="2:24" ht="34.5" customHeight="1">
      <c r="B240" s="7"/>
      <c r="C240" s="424"/>
      <c r="D240" s="425"/>
      <c r="E240" s="408"/>
      <c r="F240" s="410"/>
      <c r="G240" s="173" t="s">
        <v>90</v>
      </c>
      <c r="H240" s="216" t="str">
        <f>IF(COUNT(H232,H234,H236,H238)=0,"",SUM(H232,H234,H236,H238))</f>
        <v/>
      </c>
      <c r="I240" s="216" t="str">
        <f t="shared" ref="I240:M240" si="82">IF(COUNT(I232,I234,I236,I238)=0,"",SUM(I232,I234,I236,I238))</f>
        <v/>
      </c>
      <c r="J240" s="216" t="str">
        <f t="shared" si="82"/>
        <v/>
      </c>
      <c r="K240" s="216" t="str">
        <f t="shared" si="82"/>
        <v/>
      </c>
      <c r="L240" s="216" t="str">
        <f t="shared" si="82"/>
        <v/>
      </c>
      <c r="M240" s="216" t="str">
        <f t="shared" si="82"/>
        <v/>
      </c>
      <c r="N240" s="213" t="str">
        <f t="shared" si="80"/>
        <v/>
      </c>
      <c r="O240" s="216" t="str">
        <f t="shared" ref="O240:T240" si="83">IF(COUNT(O232,O234,O236,O238)=0,"",SUM(O232,O234,O236,O238))</f>
        <v/>
      </c>
      <c r="P240" s="216" t="str">
        <f t="shared" si="83"/>
        <v/>
      </c>
      <c r="Q240" s="216" t="str">
        <f t="shared" si="83"/>
        <v/>
      </c>
      <c r="R240" s="216" t="str">
        <f t="shared" si="83"/>
        <v/>
      </c>
      <c r="S240" s="216" t="str">
        <f t="shared" si="83"/>
        <v/>
      </c>
      <c r="T240" s="216" t="str">
        <f t="shared" si="83"/>
        <v/>
      </c>
      <c r="U240" s="213" t="str">
        <f t="shared" si="77"/>
        <v/>
      </c>
      <c r="V240" s="213" t="str">
        <f t="shared" si="78"/>
        <v/>
      </c>
      <c r="W240" s="7"/>
      <c r="X240" s="225" t="s">
        <v>414</v>
      </c>
    </row>
    <row r="241" spans="2:24" ht="34.5" customHeight="1">
      <c r="B241" s="7"/>
      <c r="C241" s="424"/>
      <c r="D241" s="423" t="s">
        <v>1</v>
      </c>
      <c r="E241" s="25" t="s">
        <v>271</v>
      </c>
      <c r="F241" s="26"/>
      <c r="G241" s="27"/>
      <c r="H241" s="213" t="str">
        <f>'様式第36(指定)_受電'!H322</f>
        <v/>
      </c>
      <c r="I241" s="213" t="str">
        <f>'様式第36(指定)_受電'!I322</f>
        <v/>
      </c>
      <c r="J241" s="213" t="str">
        <f>'様式第36(指定)_受電'!J322</f>
        <v/>
      </c>
      <c r="K241" s="213" t="str">
        <f>'様式第36(指定)_受電'!K322</f>
        <v/>
      </c>
      <c r="L241" s="213" t="str">
        <f>'様式第36(指定)_受電'!L322</f>
        <v/>
      </c>
      <c r="M241" s="213" t="str">
        <f>'様式第36(指定)_受電'!M322</f>
        <v/>
      </c>
      <c r="N241" s="213" t="str">
        <f t="shared" si="80"/>
        <v/>
      </c>
      <c r="O241" s="213" t="str">
        <f>'様式第36(指定)_受電'!O322</f>
        <v/>
      </c>
      <c r="P241" s="213" t="str">
        <f>'様式第36(指定)_受電'!P322</f>
        <v/>
      </c>
      <c r="Q241" s="213" t="str">
        <f>'様式第36(指定)_受電'!Q322</f>
        <v/>
      </c>
      <c r="R241" s="213" t="str">
        <f>'様式第36(指定)_受電'!R322</f>
        <v/>
      </c>
      <c r="S241" s="213" t="str">
        <f>'様式第36(指定)_受電'!S322</f>
        <v/>
      </c>
      <c r="T241" s="213" t="str">
        <f>'様式第36(指定)_受電'!T322</f>
        <v/>
      </c>
      <c r="U241" s="213" t="str">
        <f t="shared" si="77"/>
        <v/>
      </c>
      <c r="V241" s="213" t="str">
        <f t="shared" si="78"/>
        <v/>
      </c>
      <c r="W241" s="7"/>
      <c r="X241" s="225" t="s">
        <v>414</v>
      </c>
    </row>
    <row r="242" spans="2:24" ht="34.5" customHeight="1">
      <c r="B242" s="7"/>
      <c r="C242" s="424"/>
      <c r="D242" s="424"/>
      <c r="E242" s="25" t="s">
        <v>232</v>
      </c>
      <c r="F242" s="26"/>
      <c r="G242" s="27"/>
      <c r="H242" s="213" t="str">
        <f>'様式第36(指定)_受電'!H330</f>
        <v/>
      </c>
      <c r="I242" s="213" t="str">
        <f>'様式第36(指定)_受電'!I330</f>
        <v/>
      </c>
      <c r="J242" s="213" t="str">
        <f>'様式第36(指定)_受電'!J330</f>
        <v/>
      </c>
      <c r="K242" s="213" t="str">
        <f>'様式第36(指定)_受電'!K330</f>
        <v/>
      </c>
      <c r="L242" s="213" t="str">
        <f>'様式第36(指定)_受電'!L330</f>
        <v/>
      </c>
      <c r="M242" s="213" t="str">
        <f>'様式第36(指定)_受電'!M330</f>
        <v/>
      </c>
      <c r="N242" s="213" t="str">
        <f t="shared" si="80"/>
        <v/>
      </c>
      <c r="O242" s="213" t="str">
        <f>'様式第36(指定)_受電'!O330</f>
        <v/>
      </c>
      <c r="P242" s="213" t="str">
        <f>'様式第36(指定)_受電'!P330</f>
        <v/>
      </c>
      <c r="Q242" s="213" t="str">
        <f>'様式第36(指定)_受電'!Q330</f>
        <v/>
      </c>
      <c r="R242" s="213" t="str">
        <f>'様式第36(指定)_受電'!R330</f>
        <v/>
      </c>
      <c r="S242" s="213" t="str">
        <f>'様式第36(指定)_受電'!S330</f>
        <v/>
      </c>
      <c r="T242" s="213" t="str">
        <f>'様式第36(指定)_受電'!T330</f>
        <v/>
      </c>
      <c r="U242" s="213" t="str">
        <f t="shared" si="77"/>
        <v/>
      </c>
      <c r="V242" s="213" t="str">
        <f t="shared" si="78"/>
        <v/>
      </c>
      <c r="W242" s="7"/>
      <c r="X242" s="225" t="s">
        <v>414</v>
      </c>
    </row>
    <row r="243" spans="2:24" ht="34.5" customHeight="1">
      <c r="B243" s="7"/>
      <c r="C243" s="424"/>
      <c r="D243" s="424"/>
      <c r="E243" s="25" t="s">
        <v>231</v>
      </c>
      <c r="F243" s="26"/>
      <c r="G243" s="27"/>
      <c r="H243" s="213" t="str">
        <f>'様式第36(指定)_受電'!H338</f>
        <v/>
      </c>
      <c r="I243" s="213" t="str">
        <f>'様式第36(指定)_受電'!I338</f>
        <v/>
      </c>
      <c r="J243" s="213" t="str">
        <f>'様式第36(指定)_受電'!J338</f>
        <v/>
      </c>
      <c r="K243" s="213" t="str">
        <f>'様式第36(指定)_受電'!K338</f>
        <v/>
      </c>
      <c r="L243" s="213" t="str">
        <f>'様式第36(指定)_受電'!L338</f>
        <v/>
      </c>
      <c r="M243" s="213" t="str">
        <f>'様式第36(指定)_受電'!M338</f>
        <v/>
      </c>
      <c r="N243" s="213" t="str">
        <f t="shared" si="80"/>
        <v/>
      </c>
      <c r="O243" s="213" t="str">
        <f>'様式第36(指定)_受電'!O338</f>
        <v/>
      </c>
      <c r="P243" s="213" t="str">
        <f>'様式第36(指定)_受電'!P338</f>
        <v/>
      </c>
      <c r="Q243" s="213" t="str">
        <f>'様式第36(指定)_受電'!Q338</f>
        <v/>
      </c>
      <c r="R243" s="213" t="str">
        <f>'様式第36(指定)_受電'!R338</f>
        <v/>
      </c>
      <c r="S243" s="213" t="str">
        <f>'様式第36(指定)_受電'!S338</f>
        <v/>
      </c>
      <c r="T243" s="213" t="str">
        <f>'様式第36(指定)_受電'!T338</f>
        <v/>
      </c>
      <c r="U243" s="213" t="str">
        <f t="shared" si="77"/>
        <v/>
      </c>
      <c r="V243" s="213" t="str">
        <f t="shared" si="78"/>
        <v/>
      </c>
      <c r="W243" s="7"/>
      <c r="X243" s="225" t="s">
        <v>414</v>
      </c>
    </row>
    <row r="244" spans="2:24" ht="34.5" customHeight="1">
      <c r="B244" s="7"/>
      <c r="C244" s="424"/>
      <c r="D244" s="424"/>
      <c r="E244" s="405" t="s">
        <v>233</v>
      </c>
      <c r="F244" s="407"/>
      <c r="G244" s="159" t="s">
        <v>274</v>
      </c>
      <c r="H244" s="216"/>
      <c r="I244" s="216"/>
      <c r="J244" s="216"/>
      <c r="K244" s="216"/>
      <c r="L244" s="216"/>
      <c r="M244" s="216"/>
      <c r="N244" s="213" t="str">
        <f t="shared" si="80"/>
        <v/>
      </c>
      <c r="O244" s="216"/>
      <c r="P244" s="216"/>
      <c r="Q244" s="216"/>
      <c r="R244" s="216"/>
      <c r="S244" s="216"/>
      <c r="T244" s="216"/>
      <c r="U244" s="213" t="str">
        <f t="shared" si="77"/>
        <v/>
      </c>
      <c r="V244" s="213" t="str">
        <f t="shared" si="78"/>
        <v/>
      </c>
      <c r="W244" s="7"/>
    </row>
    <row r="245" spans="2:24" ht="34.5" customHeight="1">
      <c r="B245" s="7"/>
      <c r="C245" s="424"/>
      <c r="D245" s="425"/>
      <c r="E245" s="408"/>
      <c r="F245" s="410"/>
      <c r="G245" s="159" t="s">
        <v>233</v>
      </c>
      <c r="H245" s="213" t="str">
        <f>'様式第36(指定)_受電'!H346</f>
        <v/>
      </c>
      <c r="I245" s="213" t="str">
        <f>'様式第36(指定)_受電'!I346</f>
        <v/>
      </c>
      <c r="J245" s="213" t="str">
        <f>'様式第36(指定)_受電'!J346</f>
        <v/>
      </c>
      <c r="K245" s="213" t="str">
        <f>'様式第36(指定)_受電'!K346</f>
        <v/>
      </c>
      <c r="L245" s="213" t="str">
        <f>'様式第36(指定)_受電'!L346</f>
        <v/>
      </c>
      <c r="M245" s="213" t="str">
        <f>'様式第36(指定)_受電'!M346</f>
        <v/>
      </c>
      <c r="N245" s="213" t="str">
        <f t="shared" si="80"/>
        <v/>
      </c>
      <c r="O245" s="213" t="str">
        <f>'様式第36(指定)_受電'!O346</f>
        <v/>
      </c>
      <c r="P245" s="213" t="str">
        <f>'様式第36(指定)_受電'!P346</f>
        <v/>
      </c>
      <c r="Q245" s="213" t="str">
        <f>'様式第36(指定)_受電'!Q346</f>
        <v/>
      </c>
      <c r="R245" s="213" t="str">
        <f>'様式第36(指定)_受電'!R346</f>
        <v/>
      </c>
      <c r="S245" s="213" t="str">
        <f>'様式第36(指定)_受電'!S346</f>
        <v/>
      </c>
      <c r="T245" s="213" t="str">
        <f>'様式第36(指定)_受電'!T346</f>
        <v/>
      </c>
      <c r="U245" s="213" t="str">
        <f t="shared" si="77"/>
        <v/>
      </c>
      <c r="V245" s="213" t="str">
        <f t="shared" si="78"/>
        <v/>
      </c>
      <c r="W245" s="7"/>
      <c r="X245" s="225" t="s">
        <v>414</v>
      </c>
    </row>
    <row r="246" spans="2:24" ht="34.5" customHeight="1">
      <c r="B246" s="7"/>
      <c r="C246" s="424"/>
      <c r="D246" s="25" t="s">
        <v>235</v>
      </c>
      <c r="E246" s="26"/>
      <c r="F246" s="26"/>
      <c r="G246" s="27"/>
      <c r="H246" s="216"/>
      <c r="I246" s="216"/>
      <c r="J246" s="216"/>
      <c r="K246" s="216"/>
      <c r="L246" s="216"/>
      <c r="M246" s="216"/>
      <c r="N246" s="213" t="str">
        <f t="shared" si="80"/>
        <v/>
      </c>
      <c r="O246" s="216"/>
      <c r="P246" s="216"/>
      <c r="Q246" s="216"/>
      <c r="R246" s="216"/>
      <c r="S246" s="216"/>
      <c r="T246" s="216"/>
      <c r="U246" s="213" t="str">
        <f t="shared" si="77"/>
        <v/>
      </c>
      <c r="V246" s="213" t="str">
        <f t="shared" si="78"/>
        <v/>
      </c>
      <c r="W246" s="7"/>
    </row>
    <row r="247" spans="2:24" ht="34.5" customHeight="1">
      <c r="B247" s="7"/>
      <c r="C247" s="424"/>
      <c r="D247" s="25" t="s">
        <v>264</v>
      </c>
      <c r="E247" s="26"/>
      <c r="F247" s="26"/>
      <c r="G247" s="27"/>
      <c r="H247" s="303"/>
      <c r="I247" s="303"/>
      <c r="J247" s="303"/>
      <c r="K247" s="303"/>
      <c r="L247" s="303"/>
      <c r="M247" s="303"/>
      <c r="N247" s="213" t="str">
        <f t="shared" si="80"/>
        <v/>
      </c>
      <c r="O247" s="303"/>
      <c r="P247" s="303"/>
      <c r="Q247" s="303"/>
      <c r="R247" s="303"/>
      <c r="S247" s="303"/>
      <c r="T247" s="303"/>
      <c r="U247" s="213" t="str">
        <f t="shared" si="77"/>
        <v/>
      </c>
      <c r="V247" s="213" t="str">
        <f t="shared" si="78"/>
        <v/>
      </c>
      <c r="W247" s="7"/>
    </row>
    <row r="248" spans="2:24" ht="34.5" customHeight="1">
      <c r="B248" s="7"/>
      <c r="C248" s="424"/>
      <c r="D248" s="25" t="s">
        <v>283</v>
      </c>
      <c r="E248" s="26"/>
      <c r="F248" s="26"/>
      <c r="G248" s="26"/>
      <c r="H248" s="262" t="str">
        <f>IF(COUNT(H240,H241:H247)=0,"",SUM(H240,H241:H247))</f>
        <v/>
      </c>
      <c r="I248" s="262" t="str">
        <f t="shared" ref="I248:M248" si="84">IF(COUNT(I240,I241:I247)=0,"",SUM(I240,I241:I247))</f>
        <v/>
      </c>
      <c r="J248" s="262" t="str">
        <f t="shared" si="84"/>
        <v/>
      </c>
      <c r="K248" s="262" t="str">
        <f t="shared" si="84"/>
        <v/>
      </c>
      <c r="L248" s="262" t="str">
        <f t="shared" si="84"/>
        <v/>
      </c>
      <c r="M248" s="262" t="str">
        <f t="shared" si="84"/>
        <v/>
      </c>
      <c r="N248" s="263" t="str">
        <f>IF(COUNT(H248:M248)=0,"",SUM(H248:M248))</f>
        <v/>
      </c>
      <c r="O248" s="262" t="str">
        <f t="shared" ref="O248:T248" si="85">IF(COUNT(O240,O241:O247)=0,"",SUM(O240,O241:O247))</f>
        <v/>
      </c>
      <c r="P248" s="262" t="str">
        <f t="shared" si="85"/>
        <v/>
      </c>
      <c r="Q248" s="262" t="str">
        <f t="shared" si="85"/>
        <v/>
      </c>
      <c r="R248" s="262" t="str">
        <f t="shared" si="85"/>
        <v/>
      </c>
      <c r="S248" s="262" t="str">
        <f t="shared" si="85"/>
        <v/>
      </c>
      <c r="T248" s="262" t="str">
        <f t="shared" si="85"/>
        <v/>
      </c>
      <c r="U248" s="263" t="str">
        <f>IF(COUNT(O248:T248)=0,"",SUM(O248:T248))</f>
        <v/>
      </c>
      <c r="V248" s="263" t="str">
        <f t="shared" si="78"/>
        <v/>
      </c>
      <c r="W248" s="7"/>
      <c r="X248" s="225" t="s">
        <v>414</v>
      </c>
    </row>
    <row r="249" spans="2:24" ht="34.5" customHeight="1">
      <c r="B249" s="7"/>
      <c r="C249" s="424"/>
      <c r="D249" s="210" t="s">
        <v>403</v>
      </c>
      <c r="E249" s="26"/>
      <c r="F249" s="26"/>
      <c r="G249" s="27"/>
      <c r="H249" s="216"/>
      <c r="I249" s="216"/>
      <c r="J249" s="216"/>
      <c r="K249" s="216"/>
      <c r="L249" s="216"/>
      <c r="M249" s="216"/>
      <c r="N249" s="213" t="str">
        <f t="shared" ref="N249:N250" si="86">IF(COUNT(H249:M249)=0,"",SUM(H249:M249))</f>
        <v/>
      </c>
      <c r="O249" s="216"/>
      <c r="P249" s="216"/>
      <c r="Q249" s="216"/>
      <c r="R249" s="216"/>
      <c r="S249" s="216"/>
      <c r="T249" s="216"/>
      <c r="U249" s="213" t="str">
        <f t="shared" ref="U249" si="87">IF(COUNT(O249:T249)=0,"",SUM(O249:T249))</f>
        <v/>
      </c>
      <c r="V249" s="213" t="str">
        <f t="shared" si="78"/>
        <v/>
      </c>
      <c r="W249" s="7"/>
    </row>
    <row r="250" spans="2:24" ht="34.5" customHeight="1">
      <c r="B250" s="7"/>
      <c r="C250" s="24" t="s">
        <v>96</v>
      </c>
      <c r="D250" s="26"/>
      <c r="E250" s="26"/>
      <c r="F250" s="26"/>
      <c r="G250" s="36" t="s">
        <v>90</v>
      </c>
      <c r="H250" s="265" t="str">
        <f>'様式第36(指定)_送電'!H348</f>
        <v/>
      </c>
      <c r="I250" s="265" t="str">
        <f>'様式第36(指定)_送電'!I348</f>
        <v/>
      </c>
      <c r="J250" s="265" t="str">
        <f>'様式第36(指定)_送電'!J348</f>
        <v/>
      </c>
      <c r="K250" s="265" t="str">
        <f>'様式第36(指定)_送電'!K348</f>
        <v/>
      </c>
      <c r="L250" s="265" t="str">
        <f>'様式第36(指定)_送電'!L348</f>
        <v/>
      </c>
      <c r="M250" s="265" t="str">
        <f>'様式第36(指定)_送電'!M348</f>
        <v/>
      </c>
      <c r="N250" s="263" t="str">
        <f t="shared" si="86"/>
        <v/>
      </c>
      <c r="O250" s="265" t="str">
        <f>'様式第36(指定)_送電'!O348</f>
        <v/>
      </c>
      <c r="P250" s="265" t="str">
        <f>'様式第36(指定)_送電'!P348</f>
        <v/>
      </c>
      <c r="Q250" s="265" t="str">
        <f>'様式第36(指定)_送電'!Q348</f>
        <v/>
      </c>
      <c r="R250" s="265" t="str">
        <f>'様式第36(指定)_送電'!R348</f>
        <v/>
      </c>
      <c r="S250" s="265" t="str">
        <f>'様式第36(指定)_送電'!S348</f>
        <v/>
      </c>
      <c r="T250" s="265" t="str">
        <f>'様式第36(指定)_送電'!T348</f>
        <v/>
      </c>
      <c r="U250" s="263" t="str">
        <f>IF(COUNT(O250:T250)=0,"",SUM(O250:T250))</f>
        <v/>
      </c>
      <c r="V250" s="263" t="str">
        <f t="shared" si="78"/>
        <v/>
      </c>
      <c r="W250" s="7"/>
      <c r="X250" s="225" t="s">
        <v>414</v>
      </c>
    </row>
    <row r="251" spans="2:24" ht="18" customHeight="1">
      <c r="B251" s="7"/>
      <c r="C251" s="14" t="s">
        <v>284</v>
      </c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</row>
    <row r="252" spans="2:24" ht="18" customHeight="1">
      <c r="B252" s="7"/>
      <c r="C252" s="14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</row>
    <row r="253" spans="2:24" ht="18" customHeight="1">
      <c r="B253" s="7"/>
      <c r="C253" s="14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</row>
    <row r="254" spans="2:24" ht="18" customHeight="1">
      <c r="B254" s="7"/>
      <c r="C254" s="14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</row>
    <row r="255" spans="2:24" ht="18" customHeight="1">
      <c r="B255" s="7"/>
      <c r="C255" s="14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</row>
    <row r="256" spans="2:24" ht="18" customHeight="1">
      <c r="B256" s="7"/>
      <c r="C256" s="14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</row>
    <row r="257" spans="2:24" ht="18" customHeight="1">
      <c r="B257" s="7"/>
      <c r="C257" s="14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</row>
    <row r="258" spans="2:24" ht="18" customHeight="1">
      <c r="B258" s="7"/>
      <c r="C258" s="14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</row>
    <row r="259" spans="2:24" ht="18" customHeight="1">
      <c r="B259" s="7"/>
      <c r="C259" s="14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</row>
    <row r="260" spans="2:24" ht="18" customHeight="1">
      <c r="B260" s="7"/>
      <c r="C260" s="14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</row>
    <row r="261" spans="2:24" ht="18" customHeight="1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</row>
    <row r="262" spans="2:24" ht="27.75" customHeight="1">
      <c r="B262" s="7"/>
      <c r="C262" s="7" t="s">
        <v>25</v>
      </c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</row>
    <row r="263" spans="2:24" ht="27.75" customHeight="1">
      <c r="B263" s="7"/>
      <c r="C263" s="7" t="s">
        <v>95</v>
      </c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</row>
    <row r="264" spans="2:24" ht="27.75" customHeight="1">
      <c r="B264" s="7"/>
      <c r="C264" s="8" t="s">
        <v>97</v>
      </c>
      <c r="D264" s="9"/>
      <c r="E264" s="9"/>
      <c r="F264" s="9"/>
      <c r="G264" s="9"/>
      <c r="H264" s="9"/>
      <c r="I264" s="9"/>
      <c r="J264" s="9"/>
      <c r="K264" s="9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</row>
    <row r="265" spans="2:24" ht="27.75" customHeight="1">
      <c r="B265" s="7"/>
      <c r="C265" s="10" t="s">
        <v>28</v>
      </c>
      <c r="D265" s="7"/>
      <c r="E265" s="7"/>
      <c r="F265" s="11" t="s">
        <v>74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12" t="s">
        <v>209</v>
      </c>
      <c r="W265" s="7"/>
    </row>
    <row r="266" spans="2:24" ht="27.75" customHeight="1">
      <c r="B266" s="7"/>
      <c r="C266" s="16"/>
      <c r="D266" s="17"/>
      <c r="E266" s="17"/>
      <c r="F266" s="17"/>
      <c r="G266" s="18" t="s">
        <v>278</v>
      </c>
      <c r="H266" s="19" t="str">
        <f>$H$7</f>
        <v>４月</v>
      </c>
      <c r="I266" s="19" t="str">
        <f>$I$7</f>
        <v>５月</v>
      </c>
      <c r="J266" s="19" t="str">
        <f>$J$7</f>
        <v>６月</v>
      </c>
      <c r="K266" s="19" t="str">
        <f>$K$7</f>
        <v>７月</v>
      </c>
      <c r="L266" s="19" t="str">
        <f>$L$7</f>
        <v>８月</v>
      </c>
      <c r="M266" s="19" t="str">
        <f>$M$7</f>
        <v>９月</v>
      </c>
      <c r="N266" s="19" t="str">
        <f>$N$7</f>
        <v>上期計</v>
      </c>
      <c r="O266" s="19" t="str">
        <f>$O$7</f>
        <v>１０月</v>
      </c>
      <c r="P266" s="19" t="str">
        <f>$P$7</f>
        <v>１１月</v>
      </c>
      <c r="Q266" s="19" t="str">
        <f>$Q$7</f>
        <v>１２月</v>
      </c>
      <c r="R266" s="19" t="str">
        <f>$R$7</f>
        <v>１月</v>
      </c>
      <c r="S266" s="19" t="str">
        <f>$S$7</f>
        <v>２月</v>
      </c>
      <c r="T266" s="19" t="str">
        <f>$T$7</f>
        <v>３月</v>
      </c>
      <c r="U266" s="19" t="str">
        <f>$U$7</f>
        <v>下期計</v>
      </c>
      <c r="V266" s="19" t="str">
        <f>$V$7</f>
        <v>年度計</v>
      </c>
      <c r="W266" s="7"/>
      <c r="X266" s="226" t="s">
        <v>415</v>
      </c>
    </row>
    <row r="267" spans="2:24" ht="27.75" customHeight="1">
      <c r="B267" s="7"/>
      <c r="C267" s="20" t="s">
        <v>282</v>
      </c>
      <c r="D267" s="21"/>
      <c r="E267" s="21"/>
      <c r="F267" s="21"/>
      <c r="G267" s="22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7"/>
      <c r="X267" s="226" t="s">
        <v>416</v>
      </c>
    </row>
    <row r="268" spans="2:24" ht="34.5" customHeight="1">
      <c r="B268" s="7"/>
      <c r="C268" s="423" t="s">
        <v>4</v>
      </c>
      <c r="D268" s="423" t="s">
        <v>31</v>
      </c>
      <c r="E268" s="405" t="s">
        <v>267</v>
      </c>
      <c r="F268" s="407"/>
      <c r="G268" s="172" t="s">
        <v>91</v>
      </c>
      <c r="H268" s="303"/>
      <c r="I268" s="303"/>
      <c r="J268" s="303"/>
      <c r="K268" s="303"/>
      <c r="L268" s="303"/>
      <c r="M268" s="303"/>
      <c r="N268" s="213" t="str">
        <f>IF(COUNT(H268:M268)=0,"",SUM(H268:M268))</f>
        <v/>
      </c>
      <c r="O268" s="303"/>
      <c r="P268" s="303"/>
      <c r="Q268" s="303"/>
      <c r="R268" s="303"/>
      <c r="S268" s="303"/>
      <c r="T268" s="303"/>
      <c r="U268" s="213" t="str">
        <f>IF(COUNT(O268:T268)=0,"",SUM(O268:T268))</f>
        <v/>
      </c>
      <c r="V268" s="213" t="str">
        <f>IF(COUNT(N268,U268)=0,"",SUM(N268,U268))</f>
        <v/>
      </c>
      <c r="W268" s="7"/>
    </row>
    <row r="269" spans="2:24" ht="34.5" customHeight="1">
      <c r="B269" s="7"/>
      <c r="C269" s="424"/>
      <c r="D269" s="424"/>
      <c r="E269" s="408"/>
      <c r="F269" s="410"/>
      <c r="G269" s="173" t="s">
        <v>90</v>
      </c>
      <c r="H269" s="303"/>
      <c r="I269" s="303"/>
      <c r="J269" s="303"/>
      <c r="K269" s="303"/>
      <c r="L269" s="303"/>
      <c r="M269" s="303"/>
      <c r="N269" s="213" t="str">
        <f t="shared" ref="N269:N275" si="88">IF(COUNT(H269:M269)=0,"",SUM(H269:M269))</f>
        <v/>
      </c>
      <c r="O269" s="303"/>
      <c r="P269" s="303"/>
      <c r="Q269" s="303"/>
      <c r="R269" s="303"/>
      <c r="S269" s="303"/>
      <c r="T269" s="303"/>
      <c r="U269" s="213" t="str">
        <f t="shared" ref="U269:U284" si="89">IF(COUNT(O269:T269)=0,"",SUM(O269:T269))</f>
        <v/>
      </c>
      <c r="V269" s="213" t="str">
        <f t="shared" ref="V269:V287" si="90">IF(COUNT(N269,U269)=0,"",SUM(N269,U269))</f>
        <v/>
      </c>
      <c r="W269" s="7"/>
    </row>
    <row r="270" spans="2:24" ht="34.5" customHeight="1">
      <c r="B270" s="7"/>
      <c r="C270" s="424"/>
      <c r="D270" s="424"/>
      <c r="E270" s="405" t="s">
        <v>268</v>
      </c>
      <c r="F270" s="407"/>
      <c r="G270" s="172" t="s">
        <v>91</v>
      </c>
      <c r="H270" s="303"/>
      <c r="I270" s="303"/>
      <c r="J270" s="303"/>
      <c r="K270" s="303"/>
      <c r="L270" s="303"/>
      <c r="M270" s="303"/>
      <c r="N270" s="213" t="str">
        <f t="shared" si="88"/>
        <v/>
      </c>
      <c r="O270" s="303"/>
      <c r="P270" s="303"/>
      <c r="Q270" s="303"/>
      <c r="R270" s="303"/>
      <c r="S270" s="303"/>
      <c r="T270" s="303"/>
      <c r="U270" s="213" t="str">
        <f t="shared" si="89"/>
        <v/>
      </c>
      <c r="V270" s="213" t="str">
        <f t="shared" si="90"/>
        <v/>
      </c>
      <c r="W270" s="7"/>
    </row>
    <row r="271" spans="2:24" ht="34.5" customHeight="1">
      <c r="B271" s="7"/>
      <c r="C271" s="424"/>
      <c r="D271" s="424"/>
      <c r="E271" s="408"/>
      <c r="F271" s="410"/>
      <c r="G271" s="173" t="s">
        <v>90</v>
      </c>
      <c r="H271" s="303"/>
      <c r="I271" s="303"/>
      <c r="J271" s="303"/>
      <c r="K271" s="303"/>
      <c r="L271" s="303"/>
      <c r="M271" s="303"/>
      <c r="N271" s="213" t="str">
        <f t="shared" si="88"/>
        <v/>
      </c>
      <c r="O271" s="303"/>
      <c r="P271" s="303"/>
      <c r="Q271" s="303"/>
      <c r="R271" s="303"/>
      <c r="S271" s="303"/>
      <c r="T271" s="303"/>
      <c r="U271" s="213" t="str">
        <f t="shared" si="89"/>
        <v/>
      </c>
      <c r="V271" s="213" t="str">
        <f t="shared" si="90"/>
        <v/>
      </c>
      <c r="W271" s="7"/>
    </row>
    <row r="272" spans="2:24" ht="34.5" customHeight="1">
      <c r="B272" s="7"/>
      <c r="C272" s="424"/>
      <c r="D272" s="424"/>
      <c r="E272" s="405" t="s">
        <v>269</v>
      </c>
      <c r="F272" s="407"/>
      <c r="G272" s="172" t="s">
        <v>91</v>
      </c>
      <c r="H272" s="303"/>
      <c r="I272" s="303"/>
      <c r="J272" s="303"/>
      <c r="K272" s="303"/>
      <c r="L272" s="303"/>
      <c r="M272" s="303"/>
      <c r="N272" s="213" t="str">
        <f t="shared" si="88"/>
        <v/>
      </c>
      <c r="O272" s="303"/>
      <c r="P272" s="303"/>
      <c r="Q272" s="303"/>
      <c r="R272" s="303"/>
      <c r="S272" s="303"/>
      <c r="T272" s="303"/>
      <c r="U272" s="213" t="str">
        <f t="shared" si="89"/>
        <v/>
      </c>
      <c r="V272" s="213" t="str">
        <f t="shared" si="90"/>
        <v/>
      </c>
      <c r="W272" s="7"/>
    </row>
    <row r="273" spans="2:24" ht="34.5" customHeight="1">
      <c r="B273" s="7"/>
      <c r="C273" s="424"/>
      <c r="D273" s="424"/>
      <c r="E273" s="408"/>
      <c r="F273" s="410"/>
      <c r="G273" s="173" t="s">
        <v>90</v>
      </c>
      <c r="H273" s="303"/>
      <c r="I273" s="303"/>
      <c r="J273" s="303"/>
      <c r="K273" s="303"/>
      <c r="L273" s="303"/>
      <c r="M273" s="303"/>
      <c r="N273" s="213" t="str">
        <f t="shared" si="88"/>
        <v/>
      </c>
      <c r="O273" s="303"/>
      <c r="P273" s="303"/>
      <c r="Q273" s="303"/>
      <c r="R273" s="303"/>
      <c r="S273" s="303"/>
      <c r="T273" s="303"/>
      <c r="U273" s="213" t="str">
        <f t="shared" si="89"/>
        <v/>
      </c>
      <c r="V273" s="213" t="str">
        <f t="shared" si="90"/>
        <v/>
      </c>
      <c r="W273" s="7"/>
    </row>
    <row r="274" spans="2:24" ht="34.5" customHeight="1">
      <c r="B274" s="7"/>
      <c r="C274" s="424"/>
      <c r="D274" s="424"/>
      <c r="E274" s="405" t="s">
        <v>252</v>
      </c>
      <c r="F274" s="407"/>
      <c r="G274" s="172" t="s">
        <v>91</v>
      </c>
      <c r="H274" s="303"/>
      <c r="I274" s="303"/>
      <c r="J274" s="303"/>
      <c r="K274" s="303"/>
      <c r="L274" s="303"/>
      <c r="M274" s="303"/>
      <c r="N274" s="213" t="str">
        <f t="shared" si="88"/>
        <v/>
      </c>
      <c r="O274" s="303"/>
      <c r="P274" s="303"/>
      <c r="Q274" s="303"/>
      <c r="R274" s="303"/>
      <c r="S274" s="303"/>
      <c r="T274" s="303"/>
      <c r="U274" s="213" t="str">
        <f t="shared" si="89"/>
        <v/>
      </c>
      <c r="V274" s="213" t="str">
        <f t="shared" si="90"/>
        <v/>
      </c>
      <c r="W274" s="7"/>
    </row>
    <row r="275" spans="2:24" ht="34.5" customHeight="1">
      <c r="B275" s="7"/>
      <c r="C275" s="424"/>
      <c r="D275" s="424"/>
      <c r="E275" s="408"/>
      <c r="F275" s="410"/>
      <c r="G275" s="173" t="s">
        <v>90</v>
      </c>
      <c r="H275" s="303"/>
      <c r="I275" s="303"/>
      <c r="J275" s="303"/>
      <c r="K275" s="303"/>
      <c r="L275" s="303"/>
      <c r="M275" s="303"/>
      <c r="N275" s="213" t="str">
        <f t="shared" si="88"/>
        <v/>
      </c>
      <c r="O275" s="303"/>
      <c r="P275" s="303"/>
      <c r="Q275" s="303"/>
      <c r="R275" s="303"/>
      <c r="S275" s="303"/>
      <c r="T275" s="303"/>
      <c r="U275" s="213" t="str">
        <f t="shared" si="89"/>
        <v/>
      </c>
      <c r="V275" s="213" t="str">
        <f t="shared" si="90"/>
        <v/>
      </c>
      <c r="W275" s="7"/>
    </row>
    <row r="276" spans="2:24" ht="34.5" customHeight="1">
      <c r="B276" s="7"/>
      <c r="C276" s="424"/>
      <c r="D276" s="424"/>
      <c r="E276" s="405" t="s">
        <v>270</v>
      </c>
      <c r="F276" s="407"/>
      <c r="G276" s="172" t="s">
        <v>91</v>
      </c>
      <c r="H276" s="216" t="str">
        <f>IF(COUNTA(H268,H270,H272,H274)=0,"",SUM(H268,H270,H272,H274))</f>
        <v/>
      </c>
      <c r="I276" s="216" t="str">
        <f t="shared" ref="I276:M276" si="91">IF(COUNTA(I268,I270,I272,I274)=0,"",SUM(I268,I270,I272,I274))</f>
        <v/>
      </c>
      <c r="J276" s="216" t="str">
        <f t="shared" si="91"/>
        <v/>
      </c>
      <c r="K276" s="216" t="str">
        <f t="shared" si="91"/>
        <v/>
      </c>
      <c r="L276" s="216" t="str">
        <f t="shared" si="91"/>
        <v/>
      </c>
      <c r="M276" s="216" t="str">
        <f t="shared" si="91"/>
        <v/>
      </c>
      <c r="N276" s="213" t="str">
        <f t="shared" ref="N276:N284" si="92">IF(COUNT(H276:M276)=0,"",SUM(H276:M276))</f>
        <v/>
      </c>
      <c r="O276" s="216" t="str">
        <f t="shared" ref="O276:T276" si="93">IF(COUNTA(O268,O270,O272,O274)=0,"",SUM(O268,O270,O272,O274))</f>
        <v/>
      </c>
      <c r="P276" s="216" t="str">
        <f t="shared" si="93"/>
        <v/>
      </c>
      <c r="Q276" s="216" t="str">
        <f t="shared" si="93"/>
        <v/>
      </c>
      <c r="R276" s="216" t="str">
        <f t="shared" si="93"/>
        <v/>
      </c>
      <c r="S276" s="216" t="str">
        <f t="shared" si="93"/>
        <v/>
      </c>
      <c r="T276" s="216" t="str">
        <f t="shared" si="93"/>
        <v/>
      </c>
      <c r="U276" s="213" t="str">
        <f t="shared" si="89"/>
        <v/>
      </c>
      <c r="V276" s="213" t="str">
        <f t="shared" si="90"/>
        <v/>
      </c>
      <c r="W276" s="7"/>
      <c r="X276" s="225" t="s">
        <v>414</v>
      </c>
    </row>
    <row r="277" spans="2:24" ht="34.5" customHeight="1">
      <c r="B277" s="7"/>
      <c r="C277" s="424"/>
      <c r="D277" s="425"/>
      <c r="E277" s="408"/>
      <c r="F277" s="410"/>
      <c r="G277" s="173" t="s">
        <v>90</v>
      </c>
      <c r="H277" s="216" t="str">
        <f>IF(COUNT(H269,H271,H273,H275)=0,"",SUM(H269,H271,H273,H275))</f>
        <v/>
      </c>
      <c r="I277" s="216" t="str">
        <f t="shared" ref="I277:M277" si="94">IF(COUNT(I269,I271,I273,I275)=0,"",SUM(I269,I271,I273,I275))</f>
        <v/>
      </c>
      <c r="J277" s="216" t="str">
        <f t="shared" si="94"/>
        <v/>
      </c>
      <c r="K277" s="216" t="str">
        <f t="shared" si="94"/>
        <v/>
      </c>
      <c r="L277" s="216" t="str">
        <f t="shared" si="94"/>
        <v/>
      </c>
      <c r="M277" s="216" t="str">
        <f t="shared" si="94"/>
        <v/>
      </c>
      <c r="N277" s="213" t="str">
        <f t="shared" si="92"/>
        <v/>
      </c>
      <c r="O277" s="216" t="str">
        <f t="shared" ref="O277:T277" si="95">IF(COUNT(O269,O271,O273,O275)=0,"",SUM(O269,O271,O273,O275))</f>
        <v/>
      </c>
      <c r="P277" s="216" t="str">
        <f t="shared" si="95"/>
        <v/>
      </c>
      <c r="Q277" s="216" t="str">
        <f t="shared" si="95"/>
        <v/>
      </c>
      <c r="R277" s="216" t="str">
        <f t="shared" si="95"/>
        <v/>
      </c>
      <c r="S277" s="216" t="str">
        <f t="shared" si="95"/>
        <v/>
      </c>
      <c r="T277" s="216" t="str">
        <f t="shared" si="95"/>
        <v/>
      </c>
      <c r="U277" s="213" t="str">
        <f t="shared" si="89"/>
        <v/>
      </c>
      <c r="V277" s="213" t="str">
        <f t="shared" si="90"/>
        <v/>
      </c>
      <c r="W277" s="7"/>
      <c r="X277" s="225" t="s">
        <v>414</v>
      </c>
    </row>
    <row r="278" spans="2:24" ht="34.5" customHeight="1">
      <c r="B278" s="7"/>
      <c r="C278" s="424"/>
      <c r="D278" s="423" t="s">
        <v>1</v>
      </c>
      <c r="E278" s="25" t="s">
        <v>271</v>
      </c>
      <c r="F278" s="26"/>
      <c r="G278" s="27"/>
      <c r="H278" s="213" t="str">
        <f>'様式第36(指定)_受電'!H373</f>
        <v/>
      </c>
      <c r="I278" s="213" t="str">
        <f>'様式第36(指定)_受電'!I373</f>
        <v/>
      </c>
      <c r="J278" s="213" t="str">
        <f>'様式第36(指定)_受電'!J373</f>
        <v/>
      </c>
      <c r="K278" s="213" t="str">
        <f>'様式第36(指定)_受電'!K373</f>
        <v/>
      </c>
      <c r="L278" s="213" t="str">
        <f>'様式第36(指定)_受電'!L373</f>
        <v/>
      </c>
      <c r="M278" s="213" t="str">
        <f>'様式第36(指定)_受電'!M373</f>
        <v/>
      </c>
      <c r="N278" s="213" t="str">
        <f t="shared" si="92"/>
        <v/>
      </c>
      <c r="O278" s="213" t="str">
        <f>'様式第36(指定)_受電'!O373</f>
        <v/>
      </c>
      <c r="P278" s="213" t="str">
        <f>'様式第36(指定)_受電'!P373</f>
        <v/>
      </c>
      <c r="Q278" s="213" t="str">
        <f>'様式第36(指定)_受電'!Q373</f>
        <v/>
      </c>
      <c r="R278" s="213" t="str">
        <f>'様式第36(指定)_受電'!R373</f>
        <v/>
      </c>
      <c r="S278" s="213" t="str">
        <f>'様式第36(指定)_受電'!S373</f>
        <v/>
      </c>
      <c r="T278" s="213" t="str">
        <f>'様式第36(指定)_受電'!T373</f>
        <v/>
      </c>
      <c r="U278" s="213" t="str">
        <f t="shared" si="89"/>
        <v/>
      </c>
      <c r="V278" s="213" t="str">
        <f t="shared" si="90"/>
        <v/>
      </c>
      <c r="W278" s="7"/>
      <c r="X278" s="225" t="s">
        <v>414</v>
      </c>
    </row>
    <row r="279" spans="2:24" ht="34.5" customHeight="1">
      <c r="B279" s="7"/>
      <c r="C279" s="424"/>
      <c r="D279" s="424"/>
      <c r="E279" s="25" t="s">
        <v>232</v>
      </c>
      <c r="F279" s="26"/>
      <c r="G279" s="27"/>
      <c r="H279" s="213" t="str">
        <f>'様式第36(指定)_受電'!H381</f>
        <v/>
      </c>
      <c r="I279" s="213" t="str">
        <f>'様式第36(指定)_受電'!I381</f>
        <v/>
      </c>
      <c r="J279" s="213" t="str">
        <f>'様式第36(指定)_受電'!J381</f>
        <v/>
      </c>
      <c r="K279" s="213" t="str">
        <f>'様式第36(指定)_受電'!K381</f>
        <v/>
      </c>
      <c r="L279" s="213" t="str">
        <f>'様式第36(指定)_受電'!L381</f>
        <v/>
      </c>
      <c r="M279" s="213" t="str">
        <f>'様式第36(指定)_受電'!M381</f>
        <v/>
      </c>
      <c r="N279" s="213" t="str">
        <f t="shared" si="92"/>
        <v/>
      </c>
      <c r="O279" s="213" t="str">
        <f>'様式第36(指定)_受電'!O381</f>
        <v/>
      </c>
      <c r="P279" s="213" t="str">
        <f>'様式第36(指定)_受電'!P381</f>
        <v/>
      </c>
      <c r="Q279" s="213" t="str">
        <f>'様式第36(指定)_受電'!Q381</f>
        <v/>
      </c>
      <c r="R279" s="213" t="str">
        <f>'様式第36(指定)_受電'!R381</f>
        <v/>
      </c>
      <c r="S279" s="213" t="str">
        <f>'様式第36(指定)_受電'!S381</f>
        <v/>
      </c>
      <c r="T279" s="213" t="str">
        <f>'様式第36(指定)_受電'!T381</f>
        <v/>
      </c>
      <c r="U279" s="213" t="str">
        <f t="shared" si="89"/>
        <v/>
      </c>
      <c r="V279" s="213" t="str">
        <f t="shared" si="90"/>
        <v/>
      </c>
      <c r="W279" s="7"/>
      <c r="X279" s="225" t="s">
        <v>414</v>
      </c>
    </row>
    <row r="280" spans="2:24" ht="34.5" customHeight="1">
      <c r="B280" s="7"/>
      <c r="C280" s="424"/>
      <c r="D280" s="424"/>
      <c r="E280" s="25" t="s">
        <v>231</v>
      </c>
      <c r="F280" s="26"/>
      <c r="G280" s="27"/>
      <c r="H280" s="213" t="str">
        <f>'様式第36(指定)_受電'!H389</f>
        <v/>
      </c>
      <c r="I280" s="213" t="str">
        <f>'様式第36(指定)_受電'!I389</f>
        <v/>
      </c>
      <c r="J280" s="213" t="str">
        <f>'様式第36(指定)_受電'!J389</f>
        <v/>
      </c>
      <c r="K280" s="213" t="str">
        <f>'様式第36(指定)_受電'!K389</f>
        <v/>
      </c>
      <c r="L280" s="213" t="str">
        <f>'様式第36(指定)_受電'!L389</f>
        <v/>
      </c>
      <c r="M280" s="213" t="str">
        <f>'様式第36(指定)_受電'!M389</f>
        <v/>
      </c>
      <c r="N280" s="213" t="str">
        <f t="shared" si="92"/>
        <v/>
      </c>
      <c r="O280" s="213" t="str">
        <f>'様式第36(指定)_受電'!O389</f>
        <v/>
      </c>
      <c r="P280" s="213" t="str">
        <f>'様式第36(指定)_受電'!P389</f>
        <v/>
      </c>
      <c r="Q280" s="213" t="str">
        <f>'様式第36(指定)_受電'!Q389</f>
        <v/>
      </c>
      <c r="R280" s="213" t="str">
        <f>'様式第36(指定)_受電'!R389</f>
        <v/>
      </c>
      <c r="S280" s="213" t="str">
        <f>'様式第36(指定)_受電'!S389</f>
        <v/>
      </c>
      <c r="T280" s="213" t="str">
        <f>'様式第36(指定)_受電'!T389</f>
        <v/>
      </c>
      <c r="U280" s="213" t="str">
        <f t="shared" si="89"/>
        <v/>
      </c>
      <c r="V280" s="213" t="str">
        <f t="shared" si="90"/>
        <v/>
      </c>
      <c r="W280" s="7"/>
      <c r="X280" s="225" t="s">
        <v>414</v>
      </c>
    </row>
    <row r="281" spans="2:24" ht="34.5" customHeight="1">
      <c r="B281" s="7"/>
      <c r="C281" s="424"/>
      <c r="D281" s="424"/>
      <c r="E281" s="405" t="s">
        <v>233</v>
      </c>
      <c r="F281" s="407"/>
      <c r="G281" s="159" t="s">
        <v>274</v>
      </c>
      <c r="H281" s="216"/>
      <c r="I281" s="216"/>
      <c r="J281" s="216"/>
      <c r="K281" s="216"/>
      <c r="L281" s="216"/>
      <c r="M281" s="216"/>
      <c r="N281" s="213" t="str">
        <f t="shared" si="92"/>
        <v/>
      </c>
      <c r="O281" s="216"/>
      <c r="P281" s="216"/>
      <c r="Q281" s="216"/>
      <c r="R281" s="216"/>
      <c r="S281" s="216"/>
      <c r="T281" s="216"/>
      <c r="U281" s="213" t="str">
        <f t="shared" si="89"/>
        <v/>
      </c>
      <c r="V281" s="213" t="str">
        <f t="shared" si="90"/>
        <v/>
      </c>
      <c r="W281" s="7"/>
    </row>
    <row r="282" spans="2:24" ht="34.5" customHeight="1">
      <c r="B282" s="7"/>
      <c r="C282" s="424"/>
      <c r="D282" s="425"/>
      <c r="E282" s="408"/>
      <c r="F282" s="410"/>
      <c r="G282" s="159" t="s">
        <v>233</v>
      </c>
      <c r="H282" s="213" t="str">
        <f>'様式第36(指定)_受電'!H397</f>
        <v/>
      </c>
      <c r="I282" s="213" t="str">
        <f>'様式第36(指定)_受電'!I397</f>
        <v/>
      </c>
      <c r="J282" s="213" t="str">
        <f>'様式第36(指定)_受電'!J397</f>
        <v/>
      </c>
      <c r="K282" s="213" t="str">
        <f>'様式第36(指定)_受電'!K397</f>
        <v/>
      </c>
      <c r="L282" s="213" t="str">
        <f>'様式第36(指定)_受電'!L397</f>
        <v/>
      </c>
      <c r="M282" s="213" t="str">
        <f>'様式第36(指定)_受電'!M397</f>
        <v/>
      </c>
      <c r="N282" s="213" t="str">
        <f t="shared" si="92"/>
        <v/>
      </c>
      <c r="O282" s="213" t="str">
        <f>'様式第36(指定)_受電'!O397</f>
        <v/>
      </c>
      <c r="P282" s="213" t="str">
        <f>'様式第36(指定)_受電'!P397</f>
        <v/>
      </c>
      <c r="Q282" s="213" t="str">
        <f>'様式第36(指定)_受電'!Q397</f>
        <v/>
      </c>
      <c r="R282" s="213" t="str">
        <f>'様式第36(指定)_受電'!R397</f>
        <v/>
      </c>
      <c r="S282" s="213" t="str">
        <f>'様式第36(指定)_受電'!S397</f>
        <v/>
      </c>
      <c r="T282" s="213" t="str">
        <f>'様式第36(指定)_受電'!T397</f>
        <v/>
      </c>
      <c r="U282" s="213" t="str">
        <f t="shared" si="89"/>
        <v/>
      </c>
      <c r="V282" s="213" t="str">
        <f t="shared" si="90"/>
        <v/>
      </c>
      <c r="W282" s="7"/>
      <c r="X282" s="225" t="s">
        <v>414</v>
      </c>
    </row>
    <row r="283" spans="2:24" ht="34.5" customHeight="1">
      <c r="B283" s="7"/>
      <c r="C283" s="424"/>
      <c r="D283" s="25" t="s">
        <v>235</v>
      </c>
      <c r="E283" s="26"/>
      <c r="F283" s="26"/>
      <c r="G283" s="27"/>
      <c r="H283" s="216"/>
      <c r="I283" s="216"/>
      <c r="J283" s="216"/>
      <c r="K283" s="216"/>
      <c r="L283" s="216"/>
      <c r="M283" s="216"/>
      <c r="N283" s="213" t="str">
        <f t="shared" si="92"/>
        <v/>
      </c>
      <c r="O283" s="216"/>
      <c r="P283" s="216"/>
      <c r="Q283" s="216"/>
      <c r="R283" s="216"/>
      <c r="S283" s="216"/>
      <c r="T283" s="216"/>
      <c r="U283" s="213" t="str">
        <f t="shared" si="89"/>
        <v/>
      </c>
      <c r="V283" s="213" t="str">
        <f t="shared" si="90"/>
        <v/>
      </c>
      <c r="W283" s="7"/>
    </row>
    <row r="284" spans="2:24" ht="34.5" customHeight="1">
      <c r="B284" s="7"/>
      <c r="C284" s="424"/>
      <c r="D284" s="25" t="s">
        <v>264</v>
      </c>
      <c r="E284" s="26"/>
      <c r="F284" s="26"/>
      <c r="G284" s="27"/>
      <c r="H284" s="303"/>
      <c r="I284" s="303"/>
      <c r="J284" s="303"/>
      <c r="K284" s="303"/>
      <c r="L284" s="303"/>
      <c r="M284" s="303"/>
      <c r="N284" s="213" t="str">
        <f t="shared" si="92"/>
        <v/>
      </c>
      <c r="O284" s="303"/>
      <c r="P284" s="303"/>
      <c r="Q284" s="303"/>
      <c r="R284" s="303"/>
      <c r="S284" s="303"/>
      <c r="T284" s="303"/>
      <c r="U284" s="213" t="str">
        <f t="shared" si="89"/>
        <v/>
      </c>
      <c r="V284" s="213" t="str">
        <f t="shared" si="90"/>
        <v/>
      </c>
      <c r="W284" s="7"/>
    </row>
    <row r="285" spans="2:24" ht="34.5" customHeight="1">
      <c r="B285" s="7"/>
      <c r="C285" s="424"/>
      <c r="D285" s="25" t="s">
        <v>283</v>
      </c>
      <c r="E285" s="26"/>
      <c r="F285" s="26"/>
      <c r="G285" s="26"/>
      <c r="H285" s="262" t="str">
        <f>IF(COUNT(H277,H278:H284)=0,"",SUM(H277,H278:H284))</f>
        <v/>
      </c>
      <c r="I285" s="262" t="str">
        <f t="shared" ref="I285:M285" si="96">IF(COUNT(I277,I278:I284)=0,"",SUM(I277,I278:I284))</f>
        <v/>
      </c>
      <c r="J285" s="262" t="str">
        <f t="shared" si="96"/>
        <v/>
      </c>
      <c r="K285" s="262" t="str">
        <f t="shared" si="96"/>
        <v/>
      </c>
      <c r="L285" s="262" t="str">
        <f t="shared" si="96"/>
        <v/>
      </c>
      <c r="M285" s="262" t="str">
        <f t="shared" si="96"/>
        <v/>
      </c>
      <c r="N285" s="263" t="str">
        <f>IF(COUNT(H285:M285)=0,"",SUM(H285:M285))</f>
        <v/>
      </c>
      <c r="O285" s="262" t="str">
        <f t="shared" ref="O285:T285" si="97">IF(COUNT(O277,O278:O284)=0,"",SUM(O277,O278:O284))</f>
        <v/>
      </c>
      <c r="P285" s="262" t="str">
        <f t="shared" si="97"/>
        <v/>
      </c>
      <c r="Q285" s="262" t="str">
        <f t="shared" si="97"/>
        <v/>
      </c>
      <c r="R285" s="262" t="str">
        <f t="shared" si="97"/>
        <v/>
      </c>
      <c r="S285" s="262" t="str">
        <f t="shared" si="97"/>
        <v/>
      </c>
      <c r="T285" s="262" t="str">
        <f t="shared" si="97"/>
        <v/>
      </c>
      <c r="U285" s="263" t="str">
        <f>IF(COUNT(O285:T285)=0,"",SUM(O285:T285))</f>
        <v/>
      </c>
      <c r="V285" s="263" t="str">
        <f t="shared" si="90"/>
        <v/>
      </c>
      <c r="W285" s="7"/>
      <c r="X285" s="225" t="s">
        <v>414</v>
      </c>
    </row>
    <row r="286" spans="2:24" ht="34.5" customHeight="1">
      <c r="B286" s="7"/>
      <c r="C286" s="424"/>
      <c r="D286" s="210" t="s">
        <v>403</v>
      </c>
      <c r="E286" s="26"/>
      <c r="F286" s="26"/>
      <c r="G286" s="27"/>
      <c r="H286" s="216"/>
      <c r="I286" s="216"/>
      <c r="J286" s="216"/>
      <c r="K286" s="216"/>
      <c r="L286" s="216"/>
      <c r="M286" s="216"/>
      <c r="N286" s="213" t="str">
        <f t="shared" ref="N286:N287" si="98">IF(COUNT(H286:M286)=0,"",SUM(H286:M286))</f>
        <v/>
      </c>
      <c r="O286" s="216"/>
      <c r="P286" s="216"/>
      <c r="Q286" s="216"/>
      <c r="R286" s="216"/>
      <c r="S286" s="216"/>
      <c r="T286" s="216"/>
      <c r="U286" s="213" t="str">
        <f t="shared" ref="U286" si="99">IF(COUNT(O286:T286)=0,"",SUM(O286:T286))</f>
        <v/>
      </c>
      <c r="V286" s="213" t="str">
        <f t="shared" si="90"/>
        <v/>
      </c>
      <c r="W286" s="7"/>
    </row>
    <row r="287" spans="2:24" ht="34.5" customHeight="1">
      <c r="B287" s="7"/>
      <c r="C287" s="24" t="s">
        <v>96</v>
      </c>
      <c r="D287" s="26"/>
      <c r="E287" s="26"/>
      <c r="F287" s="26"/>
      <c r="G287" s="36" t="s">
        <v>90</v>
      </c>
      <c r="H287" s="265" t="str">
        <f>'様式第36(指定)_送電'!H399</f>
        <v/>
      </c>
      <c r="I287" s="265" t="str">
        <f>'様式第36(指定)_送電'!I399</f>
        <v/>
      </c>
      <c r="J287" s="265" t="str">
        <f>'様式第36(指定)_送電'!J399</f>
        <v/>
      </c>
      <c r="K287" s="265" t="str">
        <f>'様式第36(指定)_送電'!K399</f>
        <v/>
      </c>
      <c r="L287" s="265" t="str">
        <f>'様式第36(指定)_送電'!L399</f>
        <v/>
      </c>
      <c r="M287" s="265" t="str">
        <f>'様式第36(指定)_送電'!M399</f>
        <v/>
      </c>
      <c r="N287" s="263" t="str">
        <f t="shared" si="98"/>
        <v/>
      </c>
      <c r="O287" s="265" t="str">
        <f>'様式第36(指定)_送電'!O399</f>
        <v/>
      </c>
      <c r="P287" s="265" t="str">
        <f>'様式第36(指定)_送電'!P399</f>
        <v/>
      </c>
      <c r="Q287" s="265" t="str">
        <f>'様式第36(指定)_送電'!Q399</f>
        <v/>
      </c>
      <c r="R287" s="265" t="str">
        <f>'様式第36(指定)_送電'!R399</f>
        <v/>
      </c>
      <c r="S287" s="265" t="str">
        <f>'様式第36(指定)_送電'!S399</f>
        <v/>
      </c>
      <c r="T287" s="265" t="str">
        <f>'様式第36(指定)_送電'!T399</f>
        <v/>
      </c>
      <c r="U287" s="263" t="str">
        <f>IF(COUNT(O287:T287)=0,"",SUM(O287:T287))</f>
        <v/>
      </c>
      <c r="V287" s="263" t="str">
        <f t="shared" si="90"/>
        <v/>
      </c>
      <c r="W287" s="7"/>
      <c r="X287" s="225" t="s">
        <v>414</v>
      </c>
    </row>
    <row r="288" spans="2:24" ht="18" customHeight="1">
      <c r="B288" s="7"/>
      <c r="C288" s="14" t="s">
        <v>284</v>
      </c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</row>
    <row r="289" spans="2:24" ht="18" customHeight="1">
      <c r="B289" s="7"/>
      <c r="C289" s="14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</row>
    <row r="290" spans="2:24" ht="18" customHeight="1">
      <c r="B290" s="7"/>
      <c r="C290" s="14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</row>
    <row r="291" spans="2:24" ht="18" customHeight="1">
      <c r="B291" s="7"/>
      <c r="C291" s="14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</row>
    <row r="292" spans="2:24" ht="18" customHeight="1">
      <c r="B292" s="7"/>
      <c r="C292" s="14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</row>
    <row r="293" spans="2:24" ht="18" customHeight="1">
      <c r="B293" s="7"/>
      <c r="C293" s="14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</row>
    <row r="294" spans="2:24" ht="18" customHeight="1">
      <c r="B294" s="7"/>
      <c r="C294" s="14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</row>
    <row r="295" spans="2:24" ht="18" customHeight="1">
      <c r="B295" s="7"/>
      <c r="C295" s="14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</row>
    <row r="296" spans="2:24" ht="18" customHeight="1">
      <c r="B296" s="7"/>
      <c r="C296" s="14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</row>
    <row r="297" spans="2:24" ht="18" customHeight="1">
      <c r="B297" s="7"/>
      <c r="C297" s="14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</row>
    <row r="298" spans="2:24" ht="18" customHeight="1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</row>
    <row r="299" spans="2:24" ht="27.75" customHeight="1">
      <c r="B299" s="7"/>
      <c r="C299" s="7" t="s">
        <v>25</v>
      </c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</row>
    <row r="300" spans="2:24" ht="27.75" customHeight="1">
      <c r="B300" s="7"/>
      <c r="C300" s="7" t="s">
        <v>95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</row>
    <row r="301" spans="2:24" ht="27.75" customHeight="1">
      <c r="B301" s="7"/>
      <c r="C301" s="8" t="s">
        <v>97</v>
      </c>
      <c r="D301" s="9"/>
      <c r="E301" s="9"/>
      <c r="F301" s="9"/>
      <c r="G301" s="9"/>
      <c r="H301" s="9"/>
      <c r="I301" s="9"/>
      <c r="J301" s="9"/>
      <c r="K301" s="9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</row>
    <row r="302" spans="2:24" ht="27.75" customHeight="1">
      <c r="B302" s="7"/>
      <c r="C302" s="10" t="s">
        <v>28</v>
      </c>
      <c r="D302" s="7"/>
      <c r="E302" s="7"/>
      <c r="F302" s="11" t="s">
        <v>75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12" t="s">
        <v>209</v>
      </c>
      <c r="W302" s="7"/>
    </row>
    <row r="303" spans="2:24" ht="27.75" customHeight="1">
      <c r="B303" s="7"/>
      <c r="C303" s="16"/>
      <c r="D303" s="17"/>
      <c r="E303" s="17"/>
      <c r="F303" s="17"/>
      <c r="G303" s="18" t="s">
        <v>278</v>
      </c>
      <c r="H303" s="19" t="str">
        <f>$H$7</f>
        <v>４月</v>
      </c>
      <c r="I303" s="19" t="str">
        <f>$I$7</f>
        <v>５月</v>
      </c>
      <c r="J303" s="19" t="str">
        <f>$J$7</f>
        <v>６月</v>
      </c>
      <c r="K303" s="19" t="str">
        <f>$K$7</f>
        <v>７月</v>
      </c>
      <c r="L303" s="19" t="str">
        <f>$L$7</f>
        <v>８月</v>
      </c>
      <c r="M303" s="19" t="str">
        <f>$M$7</f>
        <v>９月</v>
      </c>
      <c r="N303" s="19" t="str">
        <f>$N$7</f>
        <v>上期計</v>
      </c>
      <c r="O303" s="19" t="str">
        <f>$O$7</f>
        <v>１０月</v>
      </c>
      <c r="P303" s="19" t="str">
        <f>$P$7</f>
        <v>１１月</v>
      </c>
      <c r="Q303" s="19" t="str">
        <f>$Q$7</f>
        <v>１２月</v>
      </c>
      <c r="R303" s="19" t="str">
        <f>$R$7</f>
        <v>１月</v>
      </c>
      <c r="S303" s="19" t="str">
        <f>$S$7</f>
        <v>２月</v>
      </c>
      <c r="T303" s="19" t="str">
        <f>$T$7</f>
        <v>３月</v>
      </c>
      <c r="U303" s="19" t="str">
        <f>$U$7</f>
        <v>下期計</v>
      </c>
      <c r="V303" s="19" t="str">
        <f>$V$7</f>
        <v>年度計</v>
      </c>
      <c r="W303" s="7"/>
      <c r="X303" s="226" t="s">
        <v>415</v>
      </c>
    </row>
    <row r="304" spans="2:24" ht="27.75" customHeight="1">
      <c r="B304" s="7"/>
      <c r="C304" s="20" t="s">
        <v>282</v>
      </c>
      <c r="D304" s="21"/>
      <c r="E304" s="21"/>
      <c r="F304" s="21"/>
      <c r="G304" s="22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7"/>
      <c r="X304" s="226" t="s">
        <v>416</v>
      </c>
    </row>
    <row r="305" spans="2:24" ht="34.5" customHeight="1">
      <c r="B305" s="7"/>
      <c r="C305" s="423" t="s">
        <v>4</v>
      </c>
      <c r="D305" s="423" t="s">
        <v>31</v>
      </c>
      <c r="E305" s="405" t="s">
        <v>267</v>
      </c>
      <c r="F305" s="407"/>
      <c r="G305" s="172" t="s">
        <v>91</v>
      </c>
      <c r="H305" s="303"/>
      <c r="I305" s="303"/>
      <c r="J305" s="303"/>
      <c r="K305" s="303"/>
      <c r="L305" s="303"/>
      <c r="M305" s="303"/>
      <c r="N305" s="213" t="str">
        <f>IF(COUNT(H305:M305)=0,"",SUM(H305:M305))</f>
        <v/>
      </c>
      <c r="O305" s="303"/>
      <c r="P305" s="303"/>
      <c r="Q305" s="303"/>
      <c r="R305" s="303"/>
      <c r="S305" s="303"/>
      <c r="T305" s="303"/>
      <c r="U305" s="213" t="str">
        <f>IF(COUNT(O305:T305)=0,"",SUM(O305:T305))</f>
        <v/>
      </c>
      <c r="V305" s="213" t="str">
        <f>IF(COUNT(N305,U305)=0,"",SUM(N305,U305))</f>
        <v/>
      </c>
      <c r="W305" s="7"/>
    </row>
    <row r="306" spans="2:24" ht="34.5" customHeight="1">
      <c r="B306" s="7"/>
      <c r="C306" s="424"/>
      <c r="D306" s="424"/>
      <c r="E306" s="408"/>
      <c r="F306" s="410"/>
      <c r="G306" s="173" t="s">
        <v>90</v>
      </c>
      <c r="H306" s="303"/>
      <c r="I306" s="303"/>
      <c r="J306" s="303"/>
      <c r="K306" s="303"/>
      <c r="L306" s="303"/>
      <c r="M306" s="303"/>
      <c r="N306" s="213" t="str">
        <f t="shared" ref="N306:N312" si="100">IF(COUNT(H306:M306)=0,"",SUM(H306:M306))</f>
        <v/>
      </c>
      <c r="O306" s="303"/>
      <c r="P306" s="303"/>
      <c r="Q306" s="303"/>
      <c r="R306" s="303"/>
      <c r="S306" s="303"/>
      <c r="T306" s="303"/>
      <c r="U306" s="213" t="str">
        <f t="shared" ref="U306:U321" si="101">IF(COUNT(O306:T306)=0,"",SUM(O306:T306))</f>
        <v/>
      </c>
      <c r="V306" s="213" t="str">
        <f t="shared" ref="V306:V324" si="102">IF(COUNT(N306,U306)=0,"",SUM(N306,U306))</f>
        <v/>
      </c>
      <c r="W306" s="7"/>
    </row>
    <row r="307" spans="2:24" ht="34.5" customHeight="1">
      <c r="B307" s="7"/>
      <c r="C307" s="424"/>
      <c r="D307" s="424"/>
      <c r="E307" s="405" t="s">
        <v>268</v>
      </c>
      <c r="F307" s="407"/>
      <c r="G307" s="172" t="s">
        <v>91</v>
      </c>
      <c r="H307" s="303"/>
      <c r="I307" s="303"/>
      <c r="J307" s="303"/>
      <c r="K307" s="303"/>
      <c r="L307" s="303"/>
      <c r="M307" s="303"/>
      <c r="N307" s="213" t="str">
        <f t="shared" si="100"/>
        <v/>
      </c>
      <c r="O307" s="303"/>
      <c r="P307" s="303"/>
      <c r="Q307" s="303"/>
      <c r="R307" s="303"/>
      <c r="S307" s="303"/>
      <c r="T307" s="303"/>
      <c r="U307" s="213" t="str">
        <f t="shared" si="101"/>
        <v/>
      </c>
      <c r="V307" s="213" t="str">
        <f t="shared" si="102"/>
        <v/>
      </c>
      <c r="W307" s="7"/>
    </row>
    <row r="308" spans="2:24" ht="34.5" customHeight="1">
      <c r="B308" s="7"/>
      <c r="C308" s="424"/>
      <c r="D308" s="424"/>
      <c r="E308" s="408"/>
      <c r="F308" s="410"/>
      <c r="G308" s="173" t="s">
        <v>90</v>
      </c>
      <c r="H308" s="303"/>
      <c r="I308" s="303"/>
      <c r="J308" s="303"/>
      <c r="K308" s="303"/>
      <c r="L308" s="303"/>
      <c r="M308" s="303"/>
      <c r="N308" s="213" t="str">
        <f t="shared" si="100"/>
        <v/>
      </c>
      <c r="O308" s="303"/>
      <c r="P308" s="303"/>
      <c r="Q308" s="303"/>
      <c r="R308" s="303"/>
      <c r="S308" s="303"/>
      <c r="T308" s="303"/>
      <c r="U308" s="213" t="str">
        <f t="shared" si="101"/>
        <v/>
      </c>
      <c r="V308" s="213" t="str">
        <f t="shared" si="102"/>
        <v/>
      </c>
      <c r="W308" s="7"/>
    </row>
    <row r="309" spans="2:24" ht="34.5" customHeight="1">
      <c r="B309" s="7"/>
      <c r="C309" s="424"/>
      <c r="D309" s="424"/>
      <c r="E309" s="405" t="s">
        <v>269</v>
      </c>
      <c r="F309" s="407"/>
      <c r="G309" s="172" t="s">
        <v>91</v>
      </c>
      <c r="H309" s="303"/>
      <c r="I309" s="303"/>
      <c r="J309" s="303"/>
      <c r="K309" s="303"/>
      <c r="L309" s="303"/>
      <c r="M309" s="303"/>
      <c r="N309" s="213" t="str">
        <f t="shared" si="100"/>
        <v/>
      </c>
      <c r="O309" s="303"/>
      <c r="P309" s="303"/>
      <c r="Q309" s="303"/>
      <c r="R309" s="303"/>
      <c r="S309" s="303"/>
      <c r="T309" s="303"/>
      <c r="U309" s="213" t="str">
        <f t="shared" si="101"/>
        <v/>
      </c>
      <c r="V309" s="213" t="str">
        <f t="shared" si="102"/>
        <v/>
      </c>
      <c r="W309" s="7"/>
    </row>
    <row r="310" spans="2:24" ht="34.5" customHeight="1">
      <c r="B310" s="7"/>
      <c r="C310" s="424"/>
      <c r="D310" s="424"/>
      <c r="E310" s="408"/>
      <c r="F310" s="410"/>
      <c r="G310" s="173" t="s">
        <v>90</v>
      </c>
      <c r="H310" s="303"/>
      <c r="I310" s="303"/>
      <c r="J310" s="303"/>
      <c r="K310" s="303"/>
      <c r="L310" s="303"/>
      <c r="M310" s="303"/>
      <c r="N310" s="213" t="str">
        <f t="shared" si="100"/>
        <v/>
      </c>
      <c r="O310" s="303"/>
      <c r="P310" s="303"/>
      <c r="Q310" s="303"/>
      <c r="R310" s="303"/>
      <c r="S310" s="303"/>
      <c r="T310" s="303"/>
      <c r="U310" s="213" t="str">
        <f t="shared" si="101"/>
        <v/>
      </c>
      <c r="V310" s="213" t="str">
        <f t="shared" si="102"/>
        <v/>
      </c>
      <c r="W310" s="7"/>
    </row>
    <row r="311" spans="2:24" ht="34.5" customHeight="1">
      <c r="B311" s="7"/>
      <c r="C311" s="424"/>
      <c r="D311" s="424"/>
      <c r="E311" s="405" t="s">
        <v>252</v>
      </c>
      <c r="F311" s="407"/>
      <c r="G311" s="172" t="s">
        <v>91</v>
      </c>
      <c r="H311" s="303"/>
      <c r="I311" s="303"/>
      <c r="J311" s="303"/>
      <c r="K311" s="303"/>
      <c r="L311" s="303"/>
      <c r="M311" s="303"/>
      <c r="N311" s="213" t="str">
        <f t="shared" si="100"/>
        <v/>
      </c>
      <c r="O311" s="303"/>
      <c r="P311" s="303"/>
      <c r="Q311" s="303"/>
      <c r="R311" s="303"/>
      <c r="S311" s="303"/>
      <c r="T311" s="303"/>
      <c r="U311" s="213" t="str">
        <f t="shared" si="101"/>
        <v/>
      </c>
      <c r="V311" s="213" t="str">
        <f t="shared" si="102"/>
        <v/>
      </c>
      <c r="W311" s="7"/>
    </row>
    <row r="312" spans="2:24" ht="34.5" customHeight="1">
      <c r="B312" s="7"/>
      <c r="C312" s="424"/>
      <c r="D312" s="424"/>
      <c r="E312" s="408"/>
      <c r="F312" s="410"/>
      <c r="G312" s="173" t="s">
        <v>90</v>
      </c>
      <c r="H312" s="303"/>
      <c r="I312" s="303"/>
      <c r="J312" s="303"/>
      <c r="K312" s="303"/>
      <c r="L312" s="303"/>
      <c r="M312" s="303"/>
      <c r="N312" s="213" t="str">
        <f t="shared" si="100"/>
        <v/>
      </c>
      <c r="O312" s="303"/>
      <c r="P312" s="303"/>
      <c r="Q312" s="303"/>
      <c r="R312" s="303"/>
      <c r="S312" s="303"/>
      <c r="T312" s="303"/>
      <c r="U312" s="213" t="str">
        <f t="shared" si="101"/>
        <v/>
      </c>
      <c r="V312" s="213" t="str">
        <f t="shared" si="102"/>
        <v/>
      </c>
      <c r="W312" s="7"/>
    </row>
    <row r="313" spans="2:24" ht="34.5" customHeight="1">
      <c r="B313" s="7"/>
      <c r="C313" s="424"/>
      <c r="D313" s="424"/>
      <c r="E313" s="405" t="s">
        <v>270</v>
      </c>
      <c r="F313" s="407"/>
      <c r="G313" s="172" t="s">
        <v>91</v>
      </c>
      <c r="H313" s="216" t="str">
        <f>IF(COUNTA(H305,H307,H309,H311)=0,"",SUM(H305,H307,H309,H311))</f>
        <v/>
      </c>
      <c r="I313" s="216" t="str">
        <f t="shared" ref="I313:M313" si="103">IF(COUNTA(I305,I307,I309,I311)=0,"",SUM(I305,I307,I309,I311))</f>
        <v/>
      </c>
      <c r="J313" s="216" t="str">
        <f t="shared" si="103"/>
        <v/>
      </c>
      <c r="K313" s="216" t="str">
        <f t="shared" si="103"/>
        <v/>
      </c>
      <c r="L313" s="216" t="str">
        <f t="shared" si="103"/>
        <v/>
      </c>
      <c r="M313" s="216" t="str">
        <f t="shared" si="103"/>
        <v/>
      </c>
      <c r="N313" s="213" t="str">
        <f t="shared" ref="N313:N321" si="104">IF(COUNT(H313:M313)=0,"",SUM(H313:M313))</f>
        <v/>
      </c>
      <c r="O313" s="216" t="str">
        <f t="shared" ref="O313:T313" si="105">IF(COUNTA(O305,O307,O309,O311)=0,"",SUM(O305,O307,O309,O311))</f>
        <v/>
      </c>
      <c r="P313" s="216" t="str">
        <f t="shared" si="105"/>
        <v/>
      </c>
      <c r="Q313" s="216" t="str">
        <f t="shared" si="105"/>
        <v/>
      </c>
      <c r="R313" s="216" t="str">
        <f t="shared" si="105"/>
        <v/>
      </c>
      <c r="S313" s="216" t="str">
        <f t="shared" si="105"/>
        <v/>
      </c>
      <c r="T313" s="216" t="str">
        <f t="shared" si="105"/>
        <v/>
      </c>
      <c r="U313" s="213" t="str">
        <f t="shared" si="101"/>
        <v/>
      </c>
      <c r="V313" s="213" t="str">
        <f t="shared" si="102"/>
        <v/>
      </c>
      <c r="W313" s="7"/>
      <c r="X313" s="225" t="s">
        <v>414</v>
      </c>
    </row>
    <row r="314" spans="2:24" ht="34.5" customHeight="1">
      <c r="B314" s="7"/>
      <c r="C314" s="424"/>
      <c r="D314" s="425"/>
      <c r="E314" s="408"/>
      <c r="F314" s="410"/>
      <c r="G314" s="173" t="s">
        <v>90</v>
      </c>
      <c r="H314" s="216" t="str">
        <f>IF(COUNT(H306,H308,H310,H312)=0,"",SUM(H306,H308,H310,H312))</f>
        <v/>
      </c>
      <c r="I314" s="216" t="str">
        <f t="shared" ref="I314:M314" si="106">IF(COUNT(I306,I308,I310,I312)=0,"",SUM(I306,I308,I310,I312))</f>
        <v/>
      </c>
      <c r="J314" s="216" t="str">
        <f t="shared" si="106"/>
        <v/>
      </c>
      <c r="K314" s="216" t="str">
        <f t="shared" si="106"/>
        <v/>
      </c>
      <c r="L314" s="216" t="str">
        <f t="shared" si="106"/>
        <v/>
      </c>
      <c r="M314" s="216" t="str">
        <f t="shared" si="106"/>
        <v/>
      </c>
      <c r="N314" s="213" t="str">
        <f t="shared" si="104"/>
        <v/>
      </c>
      <c r="O314" s="216" t="str">
        <f t="shared" ref="O314:T314" si="107">IF(COUNT(O306,O308,O310,O312)=0,"",SUM(O306,O308,O310,O312))</f>
        <v/>
      </c>
      <c r="P314" s="216" t="str">
        <f t="shared" si="107"/>
        <v/>
      </c>
      <c r="Q314" s="216" t="str">
        <f t="shared" si="107"/>
        <v/>
      </c>
      <c r="R314" s="216" t="str">
        <f t="shared" si="107"/>
        <v/>
      </c>
      <c r="S314" s="216" t="str">
        <f t="shared" si="107"/>
        <v/>
      </c>
      <c r="T314" s="216" t="str">
        <f t="shared" si="107"/>
        <v/>
      </c>
      <c r="U314" s="213" t="str">
        <f t="shared" si="101"/>
        <v/>
      </c>
      <c r="V314" s="213" t="str">
        <f t="shared" si="102"/>
        <v/>
      </c>
      <c r="W314" s="7"/>
      <c r="X314" s="225" t="s">
        <v>414</v>
      </c>
    </row>
    <row r="315" spans="2:24" ht="34.5" customHeight="1">
      <c r="B315" s="7"/>
      <c r="C315" s="424"/>
      <c r="D315" s="423" t="s">
        <v>1</v>
      </c>
      <c r="E315" s="25" t="s">
        <v>271</v>
      </c>
      <c r="F315" s="26"/>
      <c r="G315" s="27"/>
      <c r="H315" s="213" t="str">
        <f>'様式第36(指定)_受電'!H424</f>
        <v/>
      </c>
      <c r="I315" s="213" t="str">
        <f>'様式第36(指定)_受電'!I424</f>
        <v/>
      </c>
      <c r="J315" s="213" t="str">
        <f>'様式第36(指定)_受電'!J424</f>
        <v/>
      </c>
      <c r="K315" s="213" t="str">
        <f>'様式第36(指定)_受電'!K424</f>
        <v/>
      </c>
      <c r="L315" s="213" t="str">
        <f>'様式第36(指定)_受電'!L424</f>
        <v/>
      </c>
      <c r="M315" s="213" t="str">
        <f>'様式第36(指定)_受電'!M424</f>
        <v/>
      </c>
      <c r="N315" s="213" t="str">
        <f t="shared" si="104"/>
        <v/>
      </c>
      <c r="O315" s="213" t="str">
        <f>'様式第36(指定)_受電'!O424</f>
        <v/>
      </c>
      <c r="P315" s="213" t="str">
        <f>'様式第36(指定)_受電'!P424</f>
        <v/>
      </c>
      <c r="Q315" s="213" t="str">
        <f>'様式第36(指定)_受電'!Q424</f>
        <v/>
      </c>
      <c r="R315" s="213" t="str">
        <f>'様式第36(指定)_受電'!R424</f>
        <v/>
      </c>
      <c r="S315" s="213" t="str">
        <f>'様式第36(指定)_受電'!S424</f>
        <v/>
      </c>
      <c r="T315" s="213" t="str">
        <f>'様式第36(指定)_受電'!T424</f>
        <v/>
      </c>
      <c r="U315" s="213" t="str">
        <f t="shared" si="101"/>
        <v/>
      </c>
      <c r="V315" s="213" t="str">
        <f t="shared" si="102"/>
        <v/>
      </c>
      <c r="W315" s="7"/>
      <c r="X315" s="225" t="s">
        <v>414</v>
      </c>
    </row>
    <row r="316" spans="2:24" ht="34.5" customHeight="1">
      <c r="B316" s="7"/>
      <c r="C316" s="424"/>
      <c r="D316" s="424"/>
      <c r="E316" s="25" t="s">
        <v>232</v>
      </c>
      <c r="F316" s="26"/>
      <c r="G316" s="27"/>
      <c r="H316" s="213" t="str">
        <f>'様式第36(指定)_受電'!H432</f>
        <v/>
      </c>
      <c r="I316" s="213" t="str">
        <f>'様式第36(指定)_受電'!I432</f>
        <v/>
      </c>
      <c r="J316" s="213" t="str">
        <f>'様式第36(指定)_受電'!J432</f>
        <v/>
      </c>
      <c r="K316" s="213" t="str">
        <f>'様式第36(指定)_受電'!K432</f>
        <v/>
      </c>
      <c r="L316" s="213" t="str">
        <f>'様式第36(指定)_受電'!L432</f>
        <v/>
      </c>
      <c r="M316" s="213" t="str">
        <f>'様式第36(指定)_受電'!M432</f>
        <v/>
      </c>
      <c r="N316" s="213" t="str">
        <f t="shared" si="104"/>
        <v/>
      </c>
      <c r="O316" s="213" t="str">
        <f>'様式第36(指定)_受電'!O432</f>
        <v/>
      </c>
      <c r="P316" s="213" t="str">
        <f>'様式第36(指定)_受電'!P432</f>
        <v/>
      </c>
      <c r="Q316" s="213" t="str">
        <f>'様式第36(指定)_受電'!Q432</f>
        <v/>
      </c>
      <c r="R316" s="213" t="str">
        <f>'様式第36(指定)_受電'!R432</f>
        <v/>
      </c>
      <c r="S316" s="213" t="str">
        <f>'様式第36(指定)_受電'!S432</f>
        <v/>
      </c>
      <c r="T316" s="213" t="str">
        <f>'様式第36(指定)_受電'!T432</f>
        <v/>
      </c>
      <c r="U316" s="213" t="str">
        <f t="shared" si="101"/>
        <v/>
      </c>
      <c r="V316" s="213" t="str">
        <f t="shared" si="102"/>
        <v/>
      </c>
      <c r="W316" s="7"/>
      <c r="X316" s="225" t="s">
        <v>414</v>
      </c>
    </row>
    <row r="317" spans="2:24" ht="34.5" customHeight="1">
      <c r="B317" s="7"/>
      <c r="C317" s="424"/>
      <c r="D317" s="424"/>
      <c r="E317" s="25" t="s">
        <v>231</v>
      </c>
      <c r="F317" s="26"/>
      <c r="G317" s="27"/>
      <c r="H317" s="213" t="str">
        <f>'様式第36(指定)_受電'!H440</f>
        <v/>
      </c>
      <c r="I317" s="213" t="str">
        <f>'様式第36(指定)_受電'!I440</f>
        <v/>
      </c>
      <c r="J317" s="213" t="str">
        <f>'様式第36(指定)_受電'!J440</f>
        <v/>
      </c>
      <c r="K317" s="213" t="str">
        <f>'様式第36(指定)_受電'!K440</f>
        <v/>
      </c>
      <c r="L317" s="213" t="str">
        <f>'様式第36(指定)_受電'!L440</f>
        <v/>
      </c>
      <c r="M317" s="213" t="str">
        <f>'様式第36(指定)_受電'!M440</f>
        <v/>
      </c>
      <c r="N317" s="213" t="str">
        <f t="shared" si="104"/>
        <v/>
      </c>
      <c r="O317" s="213" t="str">
        <f>'様式第36(指定)_受電'!O440</f>
        <v/>
      </c>
      <c r="P317" s="213" t="str">
        <f>'様式第36(指定)_受電'!P440</f>
        <v/>
      </c>
      <c r="Q317" s="213" t="str">
        <f>'様式第36(指定)_受電'!Q440</f>
        <v/>
      </c>
      <c r="R317" s="213" t="str">
        <f>'様式第36(指定)_受電'!R440</f>
        <v/>
      </c>
      <c r="S317" s="213" t="str">
        <f>'様式第36(指定)_受電'!S440</f>
        <v/>
      </c>
      <c r="T317" s="213" t="str">
        <f>'様式第36(指定)_受電'!T440</f>
        <v/>
      </c>
      <c r="U317" s="213" t="str">
        <f t="shared" si="101"/>
        <v/>
      </c>
      <c r="V317" s="213" t="str">
        <f t="shared" si="102"/>
        <v/>
      </c>
      <c r="W317" s="7"/>
      <c r="X317" s="225" t="s">
        <v>414</v>
      </c>
    </row>
    <row r="318" spans="2:24" ht="34.5" customHeight="1">
      <c r="B318" s="7"/>
      <c r="C318" s="424"/>
      <c r="D318" s="424"/>
      <c r="E318" s="405" t="s">
        <v>233</v>
      </c>
      <c r="F318" s="407"/>
      <c r="G318" s="159" t="s">
        <v>274</v>
      </c>
      <c r="H318" s="216"/>
      <c r="I318" s="216"/>
      <c r="J318" s="216"/>
      <c r="K318" s="216"/>
      <c r="L318" s="216"/>
      <c r="M318" s="216"/>
      <c r="N318" s="213" t="str">
        <f t="shared" si="104"/>
        <v/>
      </c>
      <c r="O318" s="216"/>
      <c r="P318" s="216"/>
      <c r="Q318" s="216"/>
      <c r="R318" s="216"/>
      <c r="S318" s="216"/>
      <c r="T318" s="216"/>
      <c r="U318" s="213" t="str">
        <f t="shared" si="101"/>
        <v/>
      </c>
      <c r="V318" s="213" t="str">
        <f t="shared" si="102"/>
        <v/>
      </c>
      <c r="W318" s="7"/>
    </row>
    <row r="319" spans="2:24" ht="34.5" customHeight="1">
      <c r="B319" s="7"/>
      <c r="C319" s="424"/>
      <c r="D319" s="425"/>
      <c r="E319" s="408"/>
      <c r="F319" s="410"/>
      <c r="G319" s="159" t="s">
        <v>233</v>
      </c>
      <c r="H319" s="213" t="str">
        <f>'様式第36(指定)_受電'!H448</f>
        <v/>
      </c>
      <c r="I319" s="213" t="str">
        <f>'様式第36(指定)_受電'!I448</f>
        <v/>
      </c>
      <c r="J319" s="213" t="str">
        <f>'様式第36(指定)_受電'!J448</f>
        <v/>
      </c>
      <c r="K319" s="213" t="str">
        <f>'様式第36(指定)_受電'!K448</f>
        <v/>
      </c>
      <c r="L319" s="213" t="str">
        <f>'様式第36(指定)_受電'!L448</f>
        <v/>
      </c>
      <c r="M319" s="213" t="str">
        <f>'様式第36(指定)_受電'!M448</f>
        <v/>
      </c>
      <c r="N319" s="213" t="str">
        <f t="shared" si="104"/>
        <v/>
      </c>
      <c r="O319" s="213" t="str">
        <f>'様式第36(指定)_受電'!O448</f>
        <v/>
      </c>
      <c r="P319" s="213" t="str">
        <f>'様式第36(指定)_受電'!P448</f>
        <v/>
      </c>
      <c r="Q319" s="213" t="str">
        <f>'様式第36(指定)_受電'!Q448</f>
        <v/>
      </c>
      <c r="R319" s="213" t="str">
        <f>'様式第36(指定)_受電'!R448</f>
        <v/>
      </c>
      <c r="S319" s="213" t="str">
        <f>'様式第36(指定)_受電'!S448</f>
        <v/>
      </c>
      <c r="T319" s="213" t="str">
        <f>'様式第36(指定)_受電'!T448</f>
        <v/>
      </c>
      <c r="U319" s="213" t="str">
        <f t="shared" si="101"/>
        <v/>
      </c>
      <c r="V319" s="213" t="str">
        <f t="shared" si="102"/>
        <v/>
      </c>
      <c r="W319" s="7"/>
      <c r="X319" s="225" t="s">
        <v>414</v>
      </c>
    </row>
    <row r="320" spans="2:24" ht="34.5" customHeight="1">
      <c r="B320" s="7"/>
      <c r="C320" s="424"/>
      <c r="D320" s="25" t="s">
        <v>235</v>
      </c>
      <c r="E320" s="26"/>
      <c r="F320" s="26"/>
      <c r="G320" s="27"/>
      <c r="H320" s="216"/>
      <c r="I320" s="216"/>
      <c r="J320" s="216"/>
      <c r="K320" s="216"/>
      <c r="L320" s="216"/>
      <c r="M320" s="216"/>
      <c r="N320" s="213" t="str">
        <f t="shared" si="104"/>
        <v/>
      </c>
      <c r="O320" s="216"/>
      <c r="P320" s="216"/>
      <c r="Q320" s="216"/>
      <c r="R320" s="216"/>
      <c r="S320" s="216"/>
      <c r="T320" s="216"/>
      <c r="U320" s="213" t="str">
        <f t="shared" si="101"/>
        <v/>
      </c>
      <c r="V320" s="213" t="str">
        <f t="shared" si="102"/>
        <v/>
      </c>
      <c r="W320" s="7"/>
    </row>
    <row r="321" spans="2:24" ht="34.5" customHeight="1">
      <c r="B321" s="7"/>
      <c r="C321" s="424"/>
      <c r="D321" s="25" t="s">
        <v>264</v>
      </c>
      <c r="E321" s="26"/>
      <c r="F321" s="26"/>
      <c r="G321" s="27"/>
      <c r="H321" s="303"/>
      <c r="I321" s="303"/>
      <c r="J321" s="303"/>
      <c r="K321" s="303"/>
      <c r="L321" s="303"/>
      <c r="M321" s="303"/>
      <c r="N321" s="213" t="str">
        <f t="shared" si="104"/>
        <v/>
      </c>
      <c r="O321" s="303"/>
      <c r="P321" s="303"/>
      <c r="Q321" s="303"/>
      <c r="R321" s="303"/>
      <c r="S321" s="303"/>
      <c r="T321" s="303"/>
      <c r="U321" s="213" t="str">
        <f t="shared" si="101"/>
        <v/>
      </c>
      <c r="V321" s="213" t="str">
        <f t="shared" si="102"/>
        <v/>
      </c>
      <c r="W321" s="7"/>
    </row>
    <row r="322" spans="2:24" ht="34.5" customHeight="1">
      <c r="B322" s="7"/>
      <c r="C322" s="424"/>
      <c r="D322" s="25" t="s">
        <v>283</v>
      </c>
      <c r="E322" s="26"/>
      <c r="F322" s="26"/>
      <c r="G322" s="26"/>
      <c r="H322" s="262" t="str">
        <f>IF(COUNT(H314,H315:H321)=0,"",SUM(H314,H315:H321))</f>
        <v/>
      </c>
      <c r="I322" s="262" t="str">
        <f t="shared" ref="I322:M322" si="108">IF(COUNT(I314,I315:I321)=0,"",SUM(I314,I315:I321))</f>
        <v/>
      </c>
      <c r="J322" s="262" t="str">
        <f t="shared" si="108"/>
        <v/>
      </c>
      <c r="K322" s="262" t="str">
        <f t="shared" si="108"/>
        <v/>
      </c>
      <c r="L322" s="262" t="str">
        <f t="shared" si="108"/>
        <v/>
      </c>
      <c r="M322" s="262" t="str">
        <f t="shared" si="108"/>
        <v/>
      </c>
      <c r="N322" s="263" t="str">
        <f>IF(COUNT(H322:M322)=0,"",SUM(H322:M322))</f>
        <v/>
      </c>
      <c r="O322" s="262" t="str">
        <f t="shared" ref="O322:T322" si="109">IF(COUNT(O314,O315:O321)=0,"",SUM(O314,O315:O321))</f>
        <v/>
      </c>
      <c r="P322" s="262" t="str">
        <f t="shared" si="109"/>
        <v/>
      </c>
      <c r="Q322" s="262" t="str">
        <f t="shared" si="109"/>
        <v/>
      </c>
      <c r="R322" s="262" t="str">
        <f t="shared" si="109"/>
        <v/>
      </c>
      <c r="S322" s="262" t="str">
        <f t="shared" si="109"/>
        <v/>
      </c>
      <c r="T322" s="262" t="str">
        <f t="shared" si="109"/>
        <v/>
      </c>
      <c r="U322" s="263" t="str">
        <f>IF(COUNT(O322:T322)=0,"",SUM(O322:T322))</f>
        <v/>
      </c>
      <c r="V322" s="263" t="str">
        <f t="shared" si="102"/>
        <v/>
      </c>
      <c r="W322" s="7"/>
      <c r="X322" s="225" t="s">
        <v>414</v>
      </c>
    </row>
    <row r="323" spans="2:24" ht="34.5" customHeight="1">
      <c r="B323" s="7"/>
      <c r="C323" s="424"/>
      <c r="D323" s="210" t="s">
        <v>403</v>
      </c>
      <c r="E323" s="26"/>
      <c r="F323" s="26"/>
      <c r="G323" s="27"/>
      <c r="H323" s="216"/>
      <c r="I323" s="216"/>
      <c r="J323" s="216"/>
      <c r="K323" s="216"/>
      <c r="L323" s="216"/>
      <c r="M323" s="216"/>
      <c r="N323" s="213" t="str">
        <f t="shared" ref="N323:N324" si="110">IF(COUNT(H323:M323)=0,"",SUM(H323:M323))</f>
        <v/>
      </c>
      <c r="O323" s="216"/>
      <c r="P323" s="216"/>
      <c r="Q323" s="216"/>
      <c r="R323" s="216"/>
      <c r="S323" s="216"/>
      <c r="T323" s="216"/>
      <c r="U323" s="213" t="str">
        <f t="shared" ref="U323" si="111">IF(COUNT(O323:T323)=0,"",SUM(O323:T323))</f>
        <v/>
      </c>
      <c r="V323" s="213" t="str">
        <f t="shared" si="102"/>
        <v/>
      </c>
      <c r="W323" s="7"/>
    </row>
    <row r="324" spans="2:24" ht="34.5" customHeight="1">
      <c r="B324" s="7"/>
      <c r="C324" s="24" t="s">
        <v>96</v>
      </c>
      <c r="D324" s="26"/>
      <c r="E324" s="26"/>
      <c r="F324" s="26"/>
      <c r="G324" s="36" t="s">
        <v>90</v>
      </c>
      <c r="H324" s="265" t="str">
        <f>'様式第36(指定)_送電'!H450</f>
        <v/>
      </c>
      <c r="I324" s="265" t="str">
        <f>'様式第36(指定)_送電'!I450</f>
        <v/>
      </c>
      <c r="J324" s="265" t="str">
        <f>'様式第36(指定)_送電'!J450</f>
        <v/>
      </c>
      <c r="K324" s="265" t="str">
        <f>'様式第36(指定)_送電'!K450</f>
        <v/>
      </c>
      <c r="L324" s="265" t="str">
        <f>'様式第36(指定)_送電'!L450</f>
        <v/>
      </c>
      <c r="M324" s="265" t="str">
        <f>'様式第36(指定)_送電'!M450</f>
        <v/>
      </c>
      <c r="N324" s="263" t="str">
        <f t="shared" si="110"/>
        <v/>
      </c>
      <c r="O324" s="265" t="str">
        <f>'様式第36(指定)_送電'!O450</f>
        <v/>
      </c>
      <c r="P324" s="265" t="str">
        <f>'様式第36(指定)_送電'!P450</f>
        <v/>
      </c>
      <c r="Q324" s="265" t="str">
        <f>'様式第36(指定)_送電'!Q450</f>
        <v/>
      </c>
      <c r="R324" s="265" t="str">
        <f>'様式第36(指定)_送電'!R450</f>
        <v/>
      </c>
      <c r="S324" s="265" t="str">
        <f>'様式第36(指定)_送電'!S450</f>
        <v/>
      </c>
      <c r="T324" s="265" t="str">
        <f>'様式第36(指定)_送電'!T450</f>
        <v/>
      </c>
      <c r="U324" s="263" t="str">
        <f>IF(COUNT(O324:T324)=0,"",SUM(O324:T324))</f>
        <v/>
      </c>
      <c r="V324" s="263" t="str">
        <f t="shared" si="102"/>
        <v/>
      </c>
      <c r="W324" s="7"/>
      <c r="X324" s="225" t="s">
        <v>414</v>
      </c>
    </row>
    <row r="325" spans="2:24" ht="18" customHeight="1">
      <c r="B325" s="7"/>
      <c r="C325" s="14" t="s">
        <v>284</v>
      </c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</row>
    <row r="326" spans="2:24" ht="18" customHeight="1">
      <c r="B326" s="7"/>
      <c r="C326" s="14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</row>
    <row r="327" spans="2:24" ht="18" customHeight="1">
      <c r="B327" s="7"/>
      <c r="C327" s="14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</row>
    <row r="328" spans="2:24" ht="18" customHeight="1">
      <c r="B328" s="7"/>
      <c r="C328" s="14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</row>
    <row r="329" spans="2:24" ht="18" customHeight="1">
      <c r="B329" s="7"/>
      <c r="C329" s="14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</row>
    <row r="330" spans="2:24" ht="18" customHeight="1">
      <c r="B330" s="7"/>
      <c r="C330" s="14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</row>
    <row r="331" spans="2:24" ht="18" customHeight="1">
      <c r="B331" s="7"/>
      <c r="C331" s="14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</row>
    <row r="332" spans="2:24" ht="18" customHeight="1">
      <c r="B332" s="7"/>
      <c r="C332" s="14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</row>
    <row r="333" spans="2:24" ht="18" customHeight="1">
      <c r="B333" s="7"/>
      <c r="C333" s="14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</row>
    <row r="334" spans="2:24" ht="18" customHeight="1">
      <c r="B334" s="7"/>
      <c r="C334" s="14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</row>
    <row r="335" spans="2:24" ht="18" customHeight="1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</row>
    <row r="336" spans="2:24" ht="27.75" customHeight="1">
      <c r="B336" s="7"/>
      <c r="C336" s="7" t="s">
        <v>25</v>
      </c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</row>
    <row r="337" spans="2:24" ht="27.75" customHeight="1">
      <c r="B337" s="7"/>
      <c r="C337" s="7" t="s">
        <v>95</v>
      </c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</row>
    <row r="338" spans="2:24" ht="27.75" customHeight="1">
      <c r="B338" s="7"/>
      <c r="C338" s="8" t="s">
        <v>97</v>
      </c>
      <c r="D338" s="9"/>
      <c r="E338" s="9"/>
      <c r="F338" s="9"/>
      <c r="G338" s="9"/>
      <c r="H338" s="9"/>
      <c r="I338" s="9"/>
      <c r="J338" s="9"/>
      <c r="K338" s="9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</row>
    <row r="339" spans="2:24" ht="27.75" customHeight="1">
      <c r="B339" s="7"/>
      <c r="C339" s="10" t="s">
        <v>28</v>
      </c>
      <c r="D339" s="7"/>
      <c r="E339" s="7"/>
      <c r="F339" s="11" t="s">
        <v>76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12" t="s">
        <v>209</v>
      </c>
      <c r="W339" s="7"/>
    </row>
    <row r="340" spans="2:24" ht="27.75" customHeight="1">
      <c r="B340" s="7"/>
      <c r="C340" s="16"/>
      <c r="D340" s="17"/>
      <c r="E340" s="17"/>
      <c r="F340" s="17"/>
      <c r="G340" s="18" t="s">
        <v>278</v>
      </c>
      <c r="H340" s="19" t="str">
        <f>$H$7</f>
        <v>４月</v>
      </c>
      <c r="I340" s="19" t="str">
        <f>$I$7</f>
        <v>５月</v>
      </c>
      <c r="J340" s="19" t="str">
        <f>$J$7</f>
        <v>６月</v>
      </c>
      <c r="K340" s="19" t="str">
        <f>$K$7</f>
        <v>７月</v>
      </c>
      <c r="L340" s="19" t="str">
        <f>$L$7</f>
        <v>８月</v>
      </c>
      <c r="M340" s="19" t="str">
        <f>$M$7</f>
        <v>９月</v>
      </c>
      <c r="N340" s="19" t="str">
        <f>$N$7</f>
        <v>上期計</v>
      </c>
      <c r="O340" s="19" t="str">
        <f>$O$7</f>
        <v>１０月</v>
      </c>
      <c r="P340" s="19" t="str">
        <f>$P$7</f>
        <v>１１月</v>
      </c>
      <c r="Q340" s="19" t="str">
        <f>$Q$7</f>
        <v>１２月</v>
      </c>
      <c r="R340" s="19" t="str">
        <f>$R$7</f>
        <v>１月</v>
      </c>
      <c r="S340" s="19" t="str">
        <f>$S$7</f>
        <v>２月</v>
      </c>
      <c r="T340" s="19" t="str">
        <f>$T$7</f>
        <v>３月</v>
      </c>
      <c r="U340" s="19" t="str">
        <f>$U$7</f>
        <v>下期計</v>
      </c>
      <c r="V340" s="19" t="str">
        <f>$V$7</f>
        <v>年度計</v>
      </c>
      <c r="W340" s="7"/>
      <c r="X340" s="226" t="s">
        <v>415</v>
      </c>
    </row>
    <row r="341" spans="2:24" ht="27.75" customHeight="1">
      <c r="B341" s="7"/>
      <c r="C341" s="20" t="s">
        <v>282</v>
      </c>
      <c r="D341" s="21"/>
      <c r="E341" s="21"/>
      <c r="F341" s="21"/>
      <c r="G341" s="22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7"/>
      <c r="X341" s="226" t="s">
        <v>416</v>
      </c>
    </row>
    <row r="342" spans="2:24" ht="34.5" customHeight="1">
      <c r="B342" s="7"/>
      <c r="C342" s="423" t="s">
        <v>4</v>
      </c>
      <c r="D342" s="423" t="s">
        <v>31</v>
      </c>
      <c r="E342" s="405" t="s">
        <v>267</v>
      </c>
      <c r="F342" s="407"/>
      <c r="G342" s="172" t="s">
        <v>91</v>
      </c>
      <c r="H342" s="303"/>
      <c r="I342" s="303"/>
      <c r="J342" s="303"/>
      <c r="K342" s="303"/>
      <c r="L342" s="303"/>
      <c r="M342" s="303"/>
      <c r="N342" s="213" t="str">
        <f>IF(COUNT(H342:M342)=0,"",SUM(H342:M342))</f>
        <v/>
      </c>
      <c r="O342" s="303"/>
      <c r="P342" s="303"/>
      <c r="Q342" s="303"/>
      <c r="R342" s="303"/>
      <c r="S342" s="303"/>
      <c r="T342" s="303"/>
      <c r="U342" s="213" t="str">
        <f>IF(COUNT(O342:T342)=0,"",SUM(O342:T342))</f>
        <v/>
      </c>
      <c r="V342" s="213" t="str">
        <f>IF(COUNT(N342,U342)=0,"",SUM(N342,U342))</f>
        <v/>
      </c>
      <c r="W342" s="7"/>
    </row>
    <row r="343" spans="2:24" ht="34.5" customHeight="1">
      <c r="B343" s="7"/>
      <c r="C343" s="424"/>
      <c r="D343" s="424"/>
      <c r="E343" s="408"/>
      <c r="F343" s="410"/>
      <c r="G343" s="173" t="s">
        <v>90</v>
      </c>
      <c r="H343" s="303"/>
      <c r="I343" s="303"/>
      <c r="J343" s="303"/>
      <c r="K343" s="303"/>
      <c r="L343" s="303"/>
      <c r="M343" s="303"/>
      <c r="N343" s="213" t="str">
        <f t="shared" ref="N343:N349" si="112">IF(COUNT(H343:M343)=0,"",SUM(H343:M343))</f>
        <v/>
      </c>
      <c r="O343" s="303"/>
      <c r="P343" s="303"/>
      <c r="Q343" s="303"/>
      <c r="R343" s="303"/>
      <c r="S343" s="303"/>
      <c r="T343" s="303"/>
      <c r="U343" s="213" t="str">
        <f t="shared" ref="U343:U358" si="113">IF(COUNT(O343:T343)=0,"",SUM(O343:T343))</f>
        <v/>
      </c>
      <c r="V343" s="213" t="str">
        <f t="shared" ref="V343:V361" si="114">IF(COUNT(N343,U343)=0,"",SUM(N343,U343))</f>
        <v/>
      </c>
      <c r="W343" s="7"/>
    </row>
    <row r="344" spans="2:24" ht="34.5" customHeight="1">
      <c r="B344" s="7"/>
      <c r="C344" s="424"/>
      <c r="D344" s="424"/>
      <c r="E344" s="405" t="s">
        <v>268</v>
      </c>
      <c r="F344" s="407"/>
      <c r="G344" s="172" t="s">
        <v>91</v>
      </c>
      <c r="H344" s="303"/>
      <c r="I344" s="303"/>
      <c r="J344" s="303"/>
      <c r="K344" s="303"/>
      <c r="L344" s="303"/>
      <c r="M344" s="303"/>
      <c r="N344" s="213" t="str">
        <f t="shared" si="112"/>
        <v/>
      </c>
      <c r="O344" s="303"/>
      <c r="P344" s="303"/>
      <c r="Q344" s="303"/>
      <c r="R344" s="303"/>
      <c r="S344" s="303"/>
      <c r="T344" s="303"/>
      <c r="U344" s="213" t="str">
        <f t="shared" si="113"/>
        <v/>
      </c>
      <c r="V344" s="213" t="str">
        <f t="shared" si="114"/>
        <v/>
      </c>
      <c r="W344" s="7"/>
    </row>
    <row r="345" spans="2:24" ht="34.5" customHeight="1">
      <c r="B345" s="7"/>
      <c r="C345" s="424"/>
      <c r="D345" s="424"/>
      <c r="E345" s="408"/>
      <c r="F345" s="410"/>
      <c r="G345" s="173" t="s">
        <v>90</v>
      </c>
      <c r="H345" s="303"/>
      <c r="I345" s="303"/>
      <c r="J345" s="303"/>
      <c r="K345" s="303"/>
      <c r="L345" s="303"/>
      <c r="M345" s="303"/>
      <c r="N345" s="213" t="str">
        <f t="shared" si="112"/>
        <v/>
      </c>
      <c r="O345" s="303"/>
      <c r="P345" s="303"/>
      <c r="Q345" s="303"/>
      <c r="R345" s="303"/>
      <c r="S345" s="303"/>
      <c r="T345" s="303"/>
      <c r="U345" s="213" t="str">
        <f t="shared" si="113"/>
        <v/>
      </c>
      <c r="V345" s="213" t="str">
        <f t="shared" si="114"/>
        <v/>
      </c>
      <c r="W345" s="7"/>
    </row>
    <row r="346" spans="2:24" ht="34.5" customHeight="1">
      <c r="B346" s="7"/>
      <c r="C346" s="424"/>
      <c r="D346" s="424"/>
      <c r="E346" s="405" t="s">
        <v>269</v>
      </c>
      <c r="F346" s="407"/>
      <c r="G346" s="172" t="s">
        <v>91</v>
      </c>
      <c r="H346" s="303"/>
      <c r="I346" s="303"/>
      <c r="J346" s="303"/>
      <c r="K346" s="303"/>
      <c r="L346" s="303"/>
      <c r="M346" s="303"/>
      <c r="N346" s="213" t="str">
        <f t="shared" si="112"/>
        <v/>
      </c>
      <c r="O346" s="303"/>
      <c r="P346" s="303"/>
      <c r="Q346" s="303"/>
      <c r="R346" s="303"/>
      <c r="S346" s="303"/>
      <c r="T346" s="303"/>
      <c r="U346" s="213" t="str">
        <f t="shared" si="113"/>
        <v/>
      </c>
      <c r="V346" s="213" t="str">
        <f t="shared" si="114"/>
        <v/>
      </c>
      <c r="W346" s="7"/>
    </row>
    <row r="347" spans="2:24" ht="34.5" customHeight="1">
      <c r="B347" s="7"/>
      <c r="C347" s="424"/>
      <c r="D347" s="424"/>
      <c r="E347" s="408"/>
      <c r="F347" s="410"/>
      <c r="G347" s="173" t="s">
        <v>90</v>
      </c>
      <c r="H347" s="303"/>
      <c r="I347" s="303"/>
      <c r="J347" s="303"/>
      <c r="K347" s="303"/>
      <c r="L347" s="303"/>
      <c r="M347" s="303"/>
      <c r="N347" s="213" t="str">
        <f t="shared" si="112"/>
        <v/>
      </c>
      <c r="O347" s="303"/>
      <c r="P347" s="303"/>
      <c r="Q347" s="303"/>
      <c r="R347" s="303"/>
      <c r="S347" s="303"/>
      <c r="T347" s="303"/>
      <c r="U347" s="213" t="str">
        <f t="shared" si="113"/>
        <v/>
      </c>
      <c r="V347" s="213" t="str">
        <f t="shared" si="114"/>
        <v/>
      </c>
      <c r="W347" s="7"/>
    </row>
    <row r="348" spans="2:24" ht="34.5" customHeight="1">
      <c r="B348" s="7"/>
      <c r="C348" s="424"/>
      <c r="D348" s="424"/>
      <c r="E348" s="405" t="s">
        <v>252</v>
      </c>
      <c r="F348" s="407"/>
      <c r="G348" s="172" t="s">
        <v>91</v>
      </c>
      <c r="H348" s="303"/>
      <c r="I348" s="303"/>
      <c r="J348" s="303"/>
      <c r="K348" s="303"/>
      <c r="L348" s="303"/>
      <c r="M348" s="303"/>
      <c r="N348" s="213" t="str">
        <f t="shared" si="112"/>
        <v/>
      </c>
      <c r="O348" s="303"/>
      <c r="P348" s="303"/>
      <c r="Q348" s="303"/>
      <c r="R348" s="303"/>
      <c r="S348" s="303"/>
      <c r="T348" s="303"/>
      <c r="U348" s="213" t="str">
        <f t="shared" si="113"/>
        <v/>
      </c>
      <c r="V348" s="213" t="str">
        <f t="shared" si="114"/>
        <v/>
      </c>
      <c r="W348" s="7"/>
    </row>
    <row r="349" spans="2:24" ht="34.5" customHeight="1">
      <c r="B349" s="7"/>
      <c r="C349" s="424"/>
      <c r="D349" s="424"/>
      <c r="E349" s="408"/>
      <c r="F349" s="410"/>
      <c r="G349" s="173" t="s">
        <v>90</v>
      </c>
      <c r="H349" s="303"/>
      <c r="I349" s="303"/>
      <c r="J349" s="303"/>
      <c r="K349" s="303"/>
      <c r="L349" s="303"/>
      <c r="M349" s="303"/>
      <c r="N349" s="213" t="str">
        <f t="shared" si="112"/>
        <v/>
      </c>
      <c r="O349" s="303"/>
      <c r="P349" s="303"/>
      <c r="Q349" s="303"/>
      <c r="R349" s="303"/>
      <c r="S349" s="303"/>
      <c r="T349" s="303"/>
      <c r="U349" s="213" t="str">
        <f t="shared" si="113"/>
        <v/>
      </c>
      <c r="V349" s="213" t="str">
        <f t="shared" si="114"/>
        <v/>
      </c>
      <c r="W349" s="7"/>
    </row>
    <row r="350" spans="2:24" ht="34.5" customHeight="1">
      <c r="B350" s="7"/>
      <c r="C350" s="424"/>
      <c r="D350" s="424"/>
      <c r="E350" s="405" t="s">
        <v>270</v>
      </c>
      <c r="F350" s="407"/>
      <c r="G350" s="172" t="s">
        <v>91</v>
      </c>
      <c r="H350" s="216" t="str">
        <f>IF(COUNTA(H342,H344,H346,H348)=0,"",SUM(H342,H344,H346,H348))</f>
        <v/>
      </c>
      <c r="I350" s="216" t="str">
        <f t="shared" ref="I350:M350" si="115">IF(COUNTA(I342,I344,I346,I348)=0,"",SUM(I342,I344,I346,I348))</f>
        <v/>
      </c>
      <c r="J350" s="216" t="str">
        <f t="shared" si="115"/>
        <v/>
      </c>
      <c r="K350" s="216" t="str">
        <f t="shared" si="115"/>
        <v/>
      </c>
      <c r="L350" s="216" t="str">
        <f t="shared" si="115"/>
        <v/>
      </c>
      <c r="M350" s="216" t="str">
        <f t="shared" si="115"/>
        <v/>
      </c>
      <c r="N350" s="213" t="str">
        <f t="shared" ref="N350:N358" si="116">IF(COUNT(H350:M350)=0,"",SUM(H350:M350))</f>
        <v/>
      </c>
      <c r="O350" s="216" t="str">
        <f t="shared" ref="O350:T350" si="117">IF(COUNTA(O342,O344,O346,O348)=0,"",SUM(O342,O344,O346,O348))</f>
        <v/>
      </c>
      <c r="P350" s="216" t="str">
        <f t="shared" si="117"/>
        <v/>
      </c>
      <c r="Q350" s="216" t="str">
        <f t="shared" si="117"/>
        <v/>
      </c>
      <c r="R350" s="216" t="str">
        <f t="shared" si="117"/>
        <v/>
      </c>
      <c r="S350" s="216" t="str">
        <f t="shared" si="117"/>
        <v/>
      </c>
      <c r="T350" s="216" t="str">
        <f t="shared" si="117"/>
        <v/>
      </c>
      <c r="U350" s="213" t="str">
        <f t="shared" si="113"/>
        <v/>
      </c>
      <c r="V350" s="213" t="str">
        <f t="shared" si="114"/>
        <v/>
      </c>
      <c r="W350" s="7"/>
      <c r="X350" s="225" t="s">
        <v>414</v>
      </c>
    </row>
    <row r="351" spans="2:24" ht="34.5" customHeight="1">
      <c r="B351" s="7"/>
      <c r="C351" s="424"/>
      <c r="D351" s="425"/>
      <c r="E351" s="408"/>
      <c r="F351" s="410"/>
      <c r="G351" s="173" t="s">
        <v>90</v>
      </c>
      <c r="H351" s="216" t="str">
        <f>IF(COUNT(H343,H345,H347,H349)=0,"",SUM(H343,H345,H347,H349))</f>
        <v/>
      </c>
      <c r="I351" s="216" t="str">
        <f t="shared" ref="I351:M351" si="118">IF(COUNT(I343,I345,I347,I349)=0,"",SUM(I343,I345,I347,I349))</f>
        <v/>
      </c>
      <c r="J351" s="216" t="str">
        <f t="shared" si="118"/>
        <v/>
      </c>
      <c r="K351" s="216" t="str">
        <f t="shared" si="118"/>
        <v/>
      </c>
      <c r="L351" s="216" t="str">
        <f t="shared" si="118"/>
        <v/>
      </c>
      <c r="M351" s="216" t="str">
        <f t="shared" si="118"/>
        <v/>
      </c>
      <c r="N351" s="213" t="str">
        <f t="shared" si="116"/>
        <v/>
      </c>
      <c r="O351" s="216" t="str">
        <f t="shared" ref="O351:T351" si="119">IF(COUNT(O343,O345,O347,O349)=0,"",SUM(O343,O345,O347,O349))</f>
        <v/>
      </c>
      <c r="P351" s="216" t="str">
        <f t="shared" si="119"/>
        <v/>
      </c>
      <c r="Q351" s="216" t="str">
        <f t="shared" si="119"/>
        <v/>
      </c>
      <c r="R351" s="216" t="str">
        <f t="shared" si="119"/>
        <v/>
      </c>
      <c r="S351" s="216" t="str">
        <f t="shared" si="119"/>
        <v/>
      </c>
      <c r="T351" s="216" t="str">
        <f t="shared" si="119"/>
        <v/>
      </c>
      <c r="U351" s="213" t="str">
        <f t="shared" si="113"/>
        <v/>
      </c>
      <c r="V351" s="213" t="str">
        <f t="shared" si="114"/>
        <v/>
      </c>
      <c r="W351" s="7"/>
      <c r="X351" s="225" t="s">
        <v>414</v>
      </c>
    </row>
    <row r="352" spans="2:24" ht="34.5" customHeight="1">
      <c r="B352" s="7"/>
      <c r="C352" s="424"/>
      <c r="D352" s="423" t="s">
        <v>1</v>
      </c>
      <c r="E352" s="25" t="s">
        <v>271</v>
      </c>
      <c r="F352" s="26"/>
      <c r="G352" s="27"/>
      <c r="H352" s="213" t="str">
        <f>'様式第36(指定)_受電'!H475</f>
        <v/>
      </c>
      <c r="I352" s="213" t="str">
        <f>'様式第36(指定)_受電'!I475</f>
        <v/>
      </c>
      <c r="J352" s="213" t="str">
        <f>'様式第36(指定)_受電'!J475</f>
        <v/>
      </c>
      <c r="K352" s="213" t="str">
        <f>'様式第36(指定)_受電'!K475</f>
        <v/>
      </c>
      <c r="L352" s="213" t="str">
        <f>'様式第36(指定)_受電'!L475</f>
        <v/>
      </c>
      <c r="M352" s="213" t="str">
        <f>'様式第36(指定)_受電'!M475</f>
        <v/>
      </c>
      <c r="N352" s="213" t="str">
        <f t="shared" si="116"/>
        <v/>
      </c>
      <c r="O352" s="213" t="str">
        <f>'様式第36(指定)_受電'!O475</f>
        <v/>
      </c>
      <c r="P352" s="213" t="str">
        <f>'様式第36(指定)_受電'!P475</f>
        <v/>
      </c>
      <c r="Q352" s="213" t="str">
        <f>'様式第36(指定)_受電'!Q475</f>
        <v/>
      </c>
      <c r="R352" s="213" t="str">
        <f>'様式第36(指定)_受電'!R475</f>
        <v/>
      </c>
      <c r="S352" s="213" t="str">
        <f>'様式第36(指定)_受電'!S475</f>
        <v/>
      </c>
      <c r="T352" s="213" t="str">
        <f>'様式第36(指定)_受電'!T475</f>
        <v/>
      </c>
      <c r="U352" s="213" t="str">
        <f t="shared" si="113"/>
        <v/>
      </c>
      <c r="V352" s="213" t="str">
        <f t="shared" si="114"/>
        <v/>
      </c>
      <c r="W352" s="7"/>
      <c r="X352" s="225" t="s">
        <v>414</v>
      </c>
    </row>
    <row r="353" spans="2:24" ht="34.5" customHeight="1">
      <c r="B353" s="7"/>
      <c r="C353" s="424"/>
      <c r="D353" s="424"/>
      <c r="E353" s="25" t="s">
        <v>232</v>
      </c>
      <c r="F353" s="26"/>
      <c r="G353" s="27"/>
      <c r="H353" s="213" t="str">
        <f>'様式第36(指定)_受電'!H483</f>
        <v/>
      </c>
      <c r="I353" s="213" t="str">
        <f>'様式第36(指定)_受電'!I483</f>
        <v/>
      </c>
      <c r="J353" s="213" t="str">
        <f>'様式第36(指定)_受電'!J483</f>
        <v/>
      </c>
      <c r="K353" s="213" t="str">
        <f>'様式第36(指定)_受電'!K483</f>
        <v/>
      </c>
      <c r="L353" s="213" t="str">
        <f>'様式第36(指定)_受電'!L483</f>
        <v/>
      </c>
      <c r="M353" s="213" t="str">
        <f>'様式第36(指定)_受電'!M483</f>
        <v/>
      </c>
      <c r="N353" s="213" t="str">
        <f t="shared" si="116"/>
        <v/>
      </c>
      <c r="O353" s="213" t="str">
        <f>'様式第36(指定)_受電'!O483</f>
        <v/>
      </c>
      <c r="P353" s="213" t="str">
        <f>'様式第36(指定)_受電'!P483</f>
        <v/>
      </c>
      <c r="Q353" s="213" t="str">
        <f>'様式第36(指定)_受電'!Q483</f>
        <v/>
      </c>
      <c r="R353" s="213" t="str">
        <f>'様式第36(指定)_受電'!R483</f>
        <v/>
      </c>
      <c r="S353" s="213" t="str">
        <f>'様式第36(指定)_受電'!S483</f>
        <v/>
      </c>
      <c r="T353" s="213" t="str">
        <f>'様式第36(指定)_受電'!T483</f>
        <v/>
      </c>
      <c r="U353" s="213" t="str">
        <f t="shared" si="113"/>
        <v/>
      </c>
      <c r="V353" s="213" t="str">
        <f t="shared" si="114"/>
        <v/>
      </c>
      <c r="W353" s="7"/>
      <c r="X353" s="225" t="s">
        <v>414</v>
      </c>
    </row>
    <row r="354" spans="2:24" ht="34.5" customHeight="1">
      <c r="B354" s="7"/>
      <c r="C354" s="424"/>
      <c r="D354" s="424"/>
      <c r="E354" s="25" t="s">
        <v>231</v>
      </c>
      <c r="F354" s="26"/>
      <c r="G354" s="27"/>
      <c r="H354" s="213" t="str">
        <f>'様式第36(指定)_受電'!H491</f>
        <v/>
      </c>
      <c r="I354" s="213" t="str">
        <f>'様式第36(指定)_受電'!I491</f>
        <v/>
      </c>
      <c r="J354" s="213" t="str">
        <f>'様式第36(指定)_受電'!J491</f>
        <v/>
      </c>
      <c r="K354" s="213" t="str">
        <f>'様式第36(指定)_受電'!K491</f>
        <v/>
      </c>
      <c r="L354" s="213" t="str">
        <f>'様式第36(指定)_受電'!L491</f>
        <v/>
      </c>
      <c r="M354" s="213" t="str">
        <f>'様式第36(指定)_受電'!M491</f>
        <v/>
      </c>
      <c r="N354" s="213" t="str">
        <f t="shared" si="116"/>
        <v/>
      </c>
      <c r="O354" s="213" t="str">
        <f>'様式第36(指定)_受電'!O491</f>
        <v/>
      </c>
      <c r="P354" s="213" t="str">
        <f>'様式第36(指定)_受電'!P491</f>
        <v/>
      </c>
      <c r="Q354" s="213" t="str">
        <f>'様式第36(指定)_受電'!Q491</f>
        <v/>
      </c>
      <c r="R354" s="213" t="str">
        <f>'様式第36(指定)_受電'!R491</f>
        <v/>
      </c>
      <c r="S354" s="213" t="str">
        <f>'様式第36(指定)_受電'!S491</f>
        <v/>
      </c>
      <c r="T354" s="213" t="str">
        <f>'様式第36(指定)_受電'!T491</f>
        <v/>
      </c>
      <c r="U354" s="213" t="str">
        <f t="shared" si="113"/>
        <v/>
      </c>
      <c r="V354" s="213" t="str">
        <f t="shared" si="114"/>
        <v/>
      </c>
      <c r="W354" s="7"/>
      <c r="X354" s="225" t="s">
        <v>414</v>
      </c>
    </row>
    <row r="355" spans="2:24" ht="34.5" customHeight="1">
      <c r="B355" s="7"/>
      <c r="C355" s="424"/>
      <c r="D355" s="424"/>
      <c r="E355" s="405" t="s">
        <v>233</v>
      </c>
      <c r="F355" s="407"/>
      <c r="G355" s="159" t="s">
        <v>274</v>
      </c>
      <c r="H355" s="216"/>
      <c r="I355" s="216"/>
      <c r="J355" s="216"/>
      <c r="K355" s="216"/>
      <c r="L355" s="216"/>
      <c r="M355" s="216"/>
      <c r="N355" s="213" t="str">
        <f t="shared" si="116"/>
        <v/>
      </c>
      <c r="O355" s="216"/>
      <c r="P355" s="216"/>
      <c r="Q355" s="216"/>
      <c r="R355" s="216"/>
      <c r="S355" s="216"/>
      <c r="T355" s="216"/>
      <c r="U355" s="213" t="str">
        <f t="shared" si="113"/>
        <v/>
      </c>
      <c r="V355" s="213" t="str">
        <f t="shared" si="114"/>
        <v/>
      </c>
      <c r="W355" s="7"/>
    </row>
    <row r="356" spans="2:24" ht="34.5" customHeight="1">
      <c r="B356" s="7"/>
      <c r="C356" s="424"/>
      <c r="D356" s="425"/>
      <c r="E356" s="408"/>
      <c r="F356" s="410"/>
      <c r="G356" s="159" t="s">
        <v>233</v>
      </c>
      <c r="H356" s="213" t="str">
        <f>'様式第36(指定)_受電'!H499</f>
        <v/>
      </c>
      <c r="I356" s="213" t="str">
        <f>'様式第36(指定)_受電'!I499</f>
        <v/>
      </c>
      <c r="J356" s="213" t="str">
        <f>'様式第36(指定)_受電'!J499</f>
        <v/>
      </c>
      <c r="K356" s="213" t="str">
        <f>'様式第36(指定)_受電'!K499</f>
        <v/>
      </c>
      <c r="L356" s="213" t="str">
        <f>'様式第36(指定)_受電'!L499</f>
        <v/>
      </c>
      <c r="M356" s="213" t="str">
        <f>'様式第36(指定)_受電'!M499</f>
        <v/>
      </c>
      <c r="N356" s="213" t="str">
        <f t="shared" si="116"/>
        <v/>
      </c>
      <c r="O356" s="213" t="str">
        <f>'様式第36(指定)_受電'!O499</f>
        <v/>
      </c>
      <c r="P356" s="213" t="str">
        <f>'様式第36(指定)_受電'!P499</f>
        <v/>
      </c>
      <c r="Q356" s="213" t="str">
        <f>'様式第36(指定)_受電'!Q499</f>
        <v/>
      </c>
      <c r="R356" s="213" t="str">
        <f>'様式第36(指定)_受電'!R499</f>
        <v/>
      </c>
      <c r="S356" s="213" t="str">
        <f>'様式第36(指定)_受電'!S499</f>
        <v/>
      </c>
      <c r="T356" s="213" t="str">
        <f>'様式第36(指定)_受電'!T499</f>
        <v/>
      </c>
      <c r="U356" s="213" t="str">
        <f t="shared" si="113"/>
        <v/>
      </c>
      <c r="V356" s="213" t="str">
        <f t="shared" si="114"/>
        <v/>
      </c>
      <c r="W356" s="7"/>
      <c r="X356" s="225" t="s">
        <v>414</v>
      </c>
    </row>
    <row r="357" spans="2:24" ht="34.5" customHeight="1">
      <c r="B357" s="7"/>
      <c r="C357" s="424"/>
      <c r="D357" s="25" t="s">
        <v>235</v>
      </c>
      <c r="E357" s="26"/>
      <c r="F357" s="26"/>
      <c r="G357" s="27"/>
      <c r="H357" s="216"/>
      <c r="I357" s="216"/>
      <c r="J357" s="216"/>
      <c r="K357" s="216"/>
      <c r="L357" s="216"/>
      <c r="M357" s="216"/>
      <c r="N357" s="213" t="str">
        <f t="shared" si="116"/>
        <v/>
      </c>
      <c r="O357" s="216"/>
      <c r="P357" s="216"/>
      <c r="Q357" s="216"/>
      <c r="R357" s="216"/>
      <c r="S357" s="216"/>
      <c r="T357" s="216"/>
      <c r="U357" s="213" t="str">
        <f t="shared" si="113"/>
        <v/>
      </c>
      <c r="V357" s="213" t="str">
        <f t="shared" si="114"/>
        <v/>
      </c>
      <c r="W357" s="7"/>
    </row>
    <row r="358" spans="2:24" ht="34.5" customHeight="1">
      <c r="B358" s="7"/>
      <c r="C358" s="424"/>
      <c r="D358" s="25" t="s">
        <v>264</v>
      </c>
      <c r="E358" s="26"/>
      <c r="F358" s="26"/>
      <c r="G358" s="27"/>
      <c r="H358" s="303"/>
      <c r="I358" s="303"/>
      <c r="J358" s="303"/>
      <c r="K358" s="303"/>
      <c r="L358" s="303"/>
      <c r="M358" s="303"/>
      <c r="N358" s="213" t="str">
        <f t="shared" si="116"/>
        <v/>
      </c>
      <c r="O358" s="303"/>
      <c r="P358" s="303"/>
      <c r="Q358" s="303"/>
      <c r="R358" s="303"/>
      <c r="S358" s="303"/>
      <c r="T358" s="303"/>
      <c r="U358" s="213" t="str">
        <f t="shared" si="113"/>
        <v/>
      </c>
      <c r="V358" s="213" t="str">
        <f t="shared" si="114"/>
        <v/>
      </c>
      <c r="W358" s="7"/>
    </row>
    <row r="359" spans="2:24" ht="34.5" customHeight="1">
      <c r="B359" s="7"/>
      <c r="C359" s="424"/>
      <c r="D359" s="25" t="s">
        <v>283</v>
      </c>
      <c r="E359" s="26"/>
      <c r="F359" s="26"/>
      <c r="G359" s="26"/>
      <c r="H359" s="262" t="str">
        <f>IF(COUNT(H351,H352:H358)=0,"",SUM(H351,H352:H358))</f>
        <v/>
      </c>
      <c r="I359" s="262" t="str">
        <f t="shared" ref="I359:M359" si="120">IF(COUNT(I351,I352:I358)=0,"",SUM(I351,I352:I358))</f>
        <v/>
      </c>
      <c r="J359" s="262" t="str">
        <f t="shared" si="120"/>
        <v/>
      </c>
      <c r="K359" s="262" t="str">
        <f t="shared" si="120"/>
        <v/>
      </c>
      <c r="L359" s="262" t="str">
        <f t="shared" si="120"/>
        <v/>
      </c>
      <c r="M359" s="262" t="str">
        <f t="shared" si="120"/>
        <v/>
      </c>
      <c r="N359" s="263" t="str">
        <f>IF(COUNT(H359:M359)=0,"",SUM(H359:M359))</f>
        <v/>
      </c>
      <c r="O359" s="262" t="str">
        <f t="shared" ref="O359:T359" si="121">IF(COUNT(O351,O352:O358)=0,"",SUM(O351,O352:O358))</f>
        <v/>
      </c>
      <c r="P359" s="262" t="str">
        <f t="shared" si="121"/>
        <v/>
      </c>
      <c r="Q359" s="262" t="str">
        <f t="shared" si="121"/>
        <v/>
      </c>
      <c r="R359" s="262" t="str">
        <f t="shared" si="121"/>
        <v/>
      </c>
      <c r="S359" s="262" t="str">
        <f t="shared" si="121"/>
        <v/>
      </c>
      <c r="T359" s="262" t="str">
        <f t="shared" si="121"/>
        <v/>
      </c>
      <c r="U359" s="263" t="str">
        <f>IF(COUNT(O359:T359)=0,"",SUM(O359:T359))</f>
        <v/>
      </c>
      <c r="V359" s="263" t="str">
        <f t="shared" si="114"/>
        <v/>
      </c>
      <c r="W359" s="7"/>
      <c r="X359" s="225" t="s">
        <v>414</v>
      </c>
    </row>
    <row r="360" spans="2:24" ht="34.5" customHeight="1">
      <c r="B360" s="7"/>
      <c r="C360" s="424"/>
      <c r="D360" s="210" t="s">
        <v>403</v>
      </c>
      <c r="E360" s="26"/>
      <c r="F360" s="26"/>
      <c r="G360" s="27"/>
      <c r="H360" s="216"/>
      <c r="I360" s="216"/>
      <c r="J360" s="216"/>
      <c r="K360" s="216"/>
      <c r="L360" s="216"/>
      <c r="M360" s="216"/>
      <c r="N360" s="213" t="str">
        <f t="shared" ref="N360:N361" si="122">IF(COUNT(H360:M360)=0,"",SUM(H360:M360))</f>
        <v/>
      </c>
      <c r="O360" s="216"/>
      <c r="P360" s="216"/>
      <c r="Q360" s="216"/>
      <c r="R360" s="216"/>
      <c r="S360" s="216"/>
      <c r="T360" s="216"/>
      <c r="U360" s="213" t="str">
        <f t="shared" ref="U360" si="123">IF(COUNT(O360:T360)=0,"",SUM(O360:T360))</f>
        <v/>
      </c>
      <c r="V360" s="213" t="str">
        <f t="shared" si="114"/>
        <v/>
      </c>
      <c r="W360" s="7"/>
    </row>
    <row r="361" spans="2:24" ht="34.5" customHeight="1">
      <c r="B361" s="7"/>
      <c r="C361" s="24" t="s">
        <v>96</v>
      </c>
      <c r="D361" s="26"/>
      <c r="E361" s="26"/>
      <c r="F361" s="26"/>
      <c r="G361" s="36" t="s">
        <v>90</v>
      </c>
      <c r="H361" s="265" t="str">
        <f>'様式第36(指定)_送電'!H501</f>
        <v/>
      </c>
      <c r="I361" s="265" t="str">
        <f>'様式第36(指定)_送電'!I501</f>
        <v/>
      </c>
      <c r="J361" s="265" t="str">
        <f>'様式第36(指定)_送電'!J501</f>
        <v/>
      </c>
      <c r="K361" s="265" t="str">
        <f>'様式第36(指定)_送電'!K501</f>
        <v/>
      </c>
      <c r="L361" s="265" t="str">
        <f>'様式第36(指定)_送電'!L501</f>
        <v/>
      </c>
      <c r="M361" s="265" t="str">
        <f>'様式第36(指定)_送電'!M501</f>
        <v/>
      </c>
      <c r="N361" s="263" t="str">
        <f t="shared" si="122"/>
        <v/>
      </c>
      <c r="O361" s="265" t="str">
        <f>'様式第36(指定)_送電'!O501</f>
        <v/>
      </c>
      <c r="P361" s="265" t="str">
        <f>'様式第36(指定)_送電'!P501</f>
        <v/>
      </c>
      <c r="Q361" s="265" t="str">
        <f>'様式第36(指定)_送電'!Q501</f>
        <v/>
      </c>
      <c r="R361" s="265" t="str">
        <f>'様式第36(指定)_送電'!R501</f>
        <v/>
      </c>
      <c r="S361" s="265" t="str">
        <f>'様式第36(指定)_送電'!S501</f>
        <v/>
      </c>
      <c r="T361" s="265" t="str">
        <f>'様式第36(指定)_送電'!T501</f>
        <v/>
      </c>
      <c r="U361" s="263" t="str">
        <f>IF(COUNT(O361:T361)=0,"",SUM(O361:T361))</f>
        <v/>
      </c>
      <c r="V361" s="263" t="str">
        <f t="shared" si="114"/>
        <v/>
      </c>
      <c r="W361" s="7"/>
      <c r="X361" s="225" t="s">
        <v>414</v>
      </c>
    </row>
    <row r="362" spans="2:24" ht="18" customHeight="1">
      <c r="B362" s="7"/>
      <c r="C362" s="14" t="s">
        <v>284</v>
      </c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</row>
    <row r="363" spans="2:24" ht="18" customHeight="1">
      <c r="B363" s="7"/>
      <c r="C363" s="14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</row>
    <row r="364" spans="2:24" ht="18" customHeight="1">
      <c r="B364" s="7"/>
      <c r="C364" s="14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</row>
    <row r="365" spans="2:24" ht="18" customHeight="1">
      <c r="B365" s="7"/>
      <c r="C365" s="14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</row>
    <row r="366" spans="2:24" ht="18" customHeight="1">
      <c r="B366" s="7"/>
      <c r="C366" s="14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</row>
    <row r="367" spans="2:24" ht="18" customHeight="1">
      <c r="B367" s="7"/>
      <c r="C367" s="14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</row>
    <row r="368" spans="2:24" ht="18" customHeight="1">
      <c r="B368" s="7"/>
      <c r="C368" s="14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</row>
    <row r="369" spans="2:24" ht="18" customHeight="1">
      <c r="B369" s="7"/>
      <c r="C369" s="14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</row>
    <row r="370" spans="2:24" ht="18" customHeight="1">
      <c r="B370" s="7"/>
      <c r="C370" s="14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</row>
    <row r="371" spans="2:24" ht="18" customHeight="1">
      <c r="B371" s="7"/>
      <c r="C371" s="14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</row>
    <row r="372" spans="2:24" ht="18" customHeight="1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</row>
    <row r="373" spans="2:24" ht="27.75" customHeight="1">
      <c r="B373" s="7"/>
      <c r="C373" s="7" t="s">
        <v>25</v>
      </c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</row>
    <row r="374" spans="2:24" ht="27.75" customHeight="1">
      <c r="B374" s="7"/>
      <c r="C374" s="7" t="s">
        <v>95</v>
      </c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</row>
    <row r="375" spans="2:24" ht="27.75" customHeight="1">
      <c r="B375" s="7"/>
      <c r="C375" s="8" t="s">
        <v>97</v>
      </c>
      <c r="D375" s="9"/>
      <c r="E375" s="9"/>
      <c r="F375" s="9"/>
      <c r="G375" s="9"/>
      <c r="H375" s="9"/>
      <c r="I375" s="9"/>
      <c r="J375" s="9"/>
      <c r="K375" s="9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</row>
    <row r="376" spans="2:24" ht="27.75" customHeight="1">
      <c r="B376" s="7"/>
      <c r="C376" s="10" t="s">
        <v>28</v>
      </c>
      <c r="D376" s="7"/>
      <c r="E376" s="7"/>
      <c r="F376" s="11" t="s">
        <v>77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12" t="s">
        <v>209</v>
      </c>
      <c r="W376" s="7"/>
    </row>
    <row r="377" spans="2:24" ht="27.75" customHeight="1">
      <c r="B377" s="7"/>
      <c r="C377" s="16"/>
      <c r="D377" s="17"/>
      <c r="E377" s="17"/>
      <c r="F377" s="17"/>
      <c r="G377" s="18" t="s">
        <v>278</v>
      </c>
      <c r="H377" s="19" t="str">
        <f>$H$7</f>
        <v>４月</v>
      </c>
      <c r="I377" s="19" t="str">
        <f>$I$7</f>
        <v>５月</v>
      </c>
      <c r="J377" s="19" t="str">
        <f>$J$7</f>
        <v>６月</v>
      </c>
      <c r="K377" s="19" t="str">
        <f>$K$7</f>
        <v>７月</v>
      </c>
      <c r="L377" s="19" t="str">
        <f>$L$7</f>
        <v>８月</v>
      </c>
      <c r="M377" s="19" t="str">
        <f>$M$7</f>
        <v>９月</v>
      </c>
      <c r="N377" s="19" t="str">
        <f>$N$7</f>
        <v>上期計</v>
      </c>
      <c r="O377" s="19" t="str">
        <f>$O$7</f>
        <v>１０月</v>
      </c>
      <c r="P377" s="19" t="str">
        <f>$P$7</f>
        <v>１１月</v>
      </c>
      <c r="Q377" s="19" t="str">
        <f>$Q$7</f>
        <v>１２月</v>
      </c>
      <c r="R377" s="19" t="str">
        <f>$R$7</f>
        <v>１月</v>
      </c>
      <c r="S377" s="19" t="str">
        <f>$S$7</f>
        <v>２月</v>
      </c>
      <c r="T377" s="19" t="str">
        <f>$T$7</f>
        <v>３月</v>
      </c>
      <c r="U377" s="19" t="str">
        <f>$U$7</f>
        <v>下期計</v>
      </c>
      <c r="V377" s="19" t="str">
        <f>$V$7</f>
        <v>年度計</v>
      </c>
      <c r="W377" s="7"/>
      <c r="X377" s="226" t="s">
        <v>415</v>
      </c>
    </row>
    <row r="378" spans="2:24" ht="27.75" customHeight="1">
      <c r="B378" s="7"/>
      <c r="C378" s="20" t="s">
        <v>282</v>
      </c>
      <c r="D378" s="21"/>
      <c r="E378" s="21"/>
      <c r="F378" s="21"/>
      <c r="G378" s="22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7"/>
      <c r="X378" s="226" t="s">
        <v>416</v>
      </c>
    </row>
    <row r="379" spans="2:24" ht="34.5" customHeight="1">
      <c r="B379" s="7"/>
      <c r="C379" s="423" t="s">
        <v>4</v>
      </c>
      <c r="D379" s="423" t="s">
        <v>31</v>
      </c>
      <c r="E379" s="405" t="s">
        <v>267</v>
      </c>
      <c r="F379" s="407"/>
      <c r="G379" s="172" t="s">
        <v>91</v>
      </c>
      <c r="H379" s="303"/>
      <c r="I379" s="303"/>
      <c r="J379" s="303"/>
      <c r="K379" s="303"/>
      <c r="L379" s="303"/>
      <c r="M379" s="303"/>
      <c r="N379" s="213" t="str">
        <f>IF(COUNT(H379:M379)=0,"",SUM(H379:M379))</f>
        <v/>
      </c>
      <c r="O379" s="303"/>
      <c r="P379" s="303"/>
      <c r="Q379" s="303"/>
      <c r="R379" s="303"/>
      <c r="S379" s="303"/>
      <c r="T379" s="303"/>
      <c r="U379" s="213" t="str">
        <f>IF(COUNT(O379:T379)=0,"",SUM(O379:T379))</f>
        <v/>
      </c>
      <c r="V379" s="213" t="str">
        <f>IF(COUNT(N379,U379)=0,"",SUM(N379,U379))</f>
        <v/>
      </c>
      <c r="W379" s="7"/>
    </row>
    <row r="380" spans="2:24" ht="34.5" customHeight="1">
      <c r="B380" s="7"/>
      <c r="C380" s="424"/>
      <c r="D380" s="424"/>
      <c r="E380" s="408"/>
      <c r="F380" s="410"/>
      <c r="G380" s="173" t="s">
        <v>90</v>
      </c>
      <c r="H380" s="303"/>
      <c r="I380" s="303"/>
      <c r="J380" s="303"/>
      <c r="K380" s="303"/>
      <c r="L380" s="303"/>
      <c r="M380" s="303"/>
      <c r="N380" s="213" t="str">
        <f t="shared" ref="N380:N386" si="124">IF(COUNT(H380:M380)=0,"",SUM(H380:M380))</f>
        <v/>
      </c>
      <c r="O380" s="303"/>
      <c r="P380" s="303"/>
      <c r="Q380" s="303"/>
      <c r="R380" s="303"/>
      <c r="S380" s="303"/>
      <c r="T380" s="303"/>
      <c r="U380" s="213" t="str">
        <f t="shared" ref="U380:U395" si="125">IF(COUNT(O380:T380)=0,"",SUM(O380:T380))</f>
        <v/>
      </c>
      <c r="V380" s="213" t="str">
        <f t="shared" ref="V380:V398" si="126">IF(COUNT(N380,U380)=0,"",SUM(N380,U380))</f>
        <v/>
      </c>
      <c r="W380" s="7"/>
    </row>
    <row r="381" spans="2:24" ht="34.5" customHeight="1">
      <c r="B381" s="7"/>
      <c r="C381" s="424"/>
      <c r="D381" s="424"/>
      <c r="E381" s="405" t="s">
        <v>268</v>
      </c>
      <c r="F381" s="407"/>
      <c r="G381" s="172" t="s">
        <v>91</v>
      </c>
      <c r="H381" s="303"/>
      <c r="I381" s="303"/>
      <c r="J381" s="303"/>
      <c r="K381" s="303"/>
      <c r="L381" s="303"/>
      <c r="M381" s="303"/>
      <c r="N381" s="213" t="str">
        <f t="shared" si="124"/>
        <v/>
      </c>
      <c r="O381" s="303"/>
      <c r="P381" s="303"/>
      <c r="Q381" s="303"/>
      <c r="R381" s="303"/>
      <c r="S381" s="303"/>
      <c r="T381" s="303"/>
      <c r="U381" s="213" t="str">
        <f t="shared" si="125"/>
        <v/>
      </c>
      <c r="V381" s="213" t="str">
        <f t="shared" si="126"/>
        <v/>
      </c>
      <c r="W381" s="7"/>
    </row>
    <row r="382" spans="2:24" ht="34.5" customHeight="1">
      <c r="B382" s="7"/>
      <c r="C382" s="424"/>
      <c r="D382" s="424"/>
      <c r="E382" s="408"/>
      <c r="F382" s="410"/>
      <c r="G382" s="173" t="s">
        <v>90</v>
      </c>
      <c r="H382" s="303"/>
      <c r="I382" s="303"/>
      <c r="J382" s="303"/>
      <c r="K382" s="303"/>
      <c r="L382" s="303"/>
      <c r="M382" s="303"/>
      <c r="N382" s="213" t="str">
        <f t="shared" si="124"/>
        <v/>
      </c>
      <c r="O382" s="303"/>
      <c r="P382" s="303"/>
      <c r="Q382" s="303"/>
      <c r="R382" s="303"/>
      <c r="S382" s="303"/>
      <c r="T382" s="303"/>
      <c r="U382" s="213" t="str">
        <f t="shared" si="125"/>
        <v/>
      </c>
      <c r="V382" s="213" t="str">
        <f t="shared" si="126"/>
        <v/>
      </c>
      <c r="W382" s="7"/>
    </row>
    <row r="383" spans="2:24" ht="34.5" customHeight="1">
      <c r="B383" s="7"/>
      <c r="C383" s="424"/>
      <c r="D383" s="424"/>
      <c r="E383" s="405" t="s">
        <v>269</v>
      </c>
      <c r="F383" s="407"/>
      <c r="G383" s="172" t="s">
        <v>91</v>
      </c>
      <c r="H383" s="303"/>
      <c r="I383" s="303"/>
      <c r="J383" s="303"/>
      <c r="K383" s="303"/>
      <c r="L383" s="303"/>
      <c r="M383" s="303"/>
      <c r="N383" s="213" t="str">
        <f t="shared" si="124"/>
        <v/>
      </c>
      <c r="O383" s="303"/>
      <c r="P383" s="303"/>
      <c r="Q383" s="303"/>
      <c r="R383" s="303"/>
      <c r="S383" s="303"/>
      <c r="T383" s="303"/>
      <c r="U383" s="213" t="str">
        <f t="shared" si="125"/>
        <v/>
      </c>
      <c r="V383" s="213" t="str">
        <f t="shared" si="126"/>
        <v/>
      </c>
      <c r="W383" s="7"/>
    </row>
    <row r="384" spans="2:24" ht="34.5" customHeight="1">
      <c r="B384" s="7"/>
      <c r="C384" s="424"/>
      <c r="D384" s="424"/>
      <c r="E384" s="408"/>
      <c r="F384" s="410"/>
      <c r="G384" s="173" t="s">
        <v>90</v>
      </c>
      <c r="H384" s="303"/>
      <c r="I384" s="303"/>
      <c r="J384" s="303"/>
      <c r="K384" s="303"/>
      <c r="L384" s="303"/>
      <c r="M384" s="303"/>
      <c r="N384" s="213" t="str">
        <f t="shared" si="124"/>
        <v/>
      </c>
      <c r="O384" s="303"/>
      <c r="P384" s="303"/>
      <c r="Q384" s="303"/>
      <c r="R384" s="303"/>
      <c r="S384" s="303"/>
      <c r="T384" s="303"/>
      <c r="U384" s="213" t="str">
        <f t="shared" si="125"/>
        <v/>
      </c>
      <c r="V384" s="213" t="str">
        <f t="shared" si="126"/>
        <v/>
      </c>
      <c r="W384" s="7"/>
    </row>
    <row r="385" spans="2:24" ht="34.5" customHeight="1">
      <c r="B385" s="7"/>
      <c r="C385" s="424"/>
      <c r="D385" s="424"/>
      <c r="E385" s="405" t="s">
        <v>252</v>
      </c>
      <c r="F385" s="407"/>
      <c r="G385" s="172" t="s">
        <v>91</v>
      </c>
      <c r="H385" s="303"/>
      <c r="I385" s="303"/>
      <c r="J385" s="303"/>
      <c r="K385" s="303"/>
      <c r="L385" s="303"/>
      <c r="M385" s="303"/>
      <c r="N385" s="213" t="str">
        <f t="shared" si="124"/>
        <v/>
      </c>
      <c r="O385" s="303"/>
      <c r="P385" s="303"/>
      <c r="Q385" s="303"/>
      <c r="R385" s="303"/>
      <c r="S385" s="303"/>
      <c r="T385" s="303"/>
      <c r="U385" s="213" t="str">
        <f t="shared" si="125"/>
        <v/>
      </c>
      <c r="V385" s="213" t="str">
        <f t="shared" si="126"/>
        <v/>
      </c>
      <c r="W385" s="7"/>
    </row>
    <row r="386" spans="2:24" ht="34.5" customHeight="1">
      <c r="B386" s="7"/>
      <c r="C386" s="424"/>
      <c r="D386" s="424"/>
      <c r="E386" s="408"/>
      <c r="F386" s="410"/>
      <c r="G386" s="173" t="s">
        <v>90</v>
      </c>
      <c r="H386" s="303"/>
      <c r="I386" s="303"/>
      <c r="J386" s="303"/>
      <c r="K386" s="303"/>
      <c r="L386" s="303"/>
      <c r="M386" s="303"/>
      <c r="N386" s="213" t="str">
        <f t="shared" si="124"/>
        <v/>
      </c>
      <c r="O386" s="303"/>
      <c r="P386" s="303"/>
      <c r="Q386" s="303"/>
      <c r="R386" s="303"/>
      <c r="S386" s="303"/>
      <c r="T386" s="303"/>
      <c r="U386" s="213" t="str">
        <f t="shared" si="125"/>
        <v/>
      </c>
      <c r="V386" s="213" t="str">
        <f t="shared" si="126"/>
        <v/>
      </c>
      <c r="W386" s="7"/>
    </row>
    <row r="387" spans="2:24" ht="34.5" customHeight="1">
      <c r="B387" s="7"/>
      <c r="C387" s="424"/>
      <c r="D387" s="424"/>
      <c r="E387" s="405" t="s">
        <v>270</v>
      </c>
      <c r="F387" s="407"/>
      <c r="G387" s="172" t="s">
        <v>91</v>
      </c>
      <c r="H387" s="216" t="str">
        <f>IF(COUNTA(H379,H381,H383,H385)=0,"",SUM(H379,H381,H383,H385))</f>
        <v/>
      </c>
      <c r="I387" s="216" t="str">
        <f t="shared" ref="I387:M387" si="127">IF(COUNTA(I379,I381,I383,I385)=0,"",SUM(I379,I381,I383,I385))</f>
        <v/>
      </c>
      <c r="J387" s="216" t="str">
        <f t="shared" si="127"/>
        <v/>
      </c>
      <c r="K387" s="216" t="str">
        <f t="shared" si="127"/>
        <v/>
      </c>
      <c r="L387" s="216" t="str">
        <f t="shared" si="127"/>
        <v/>
      </c>
      <c r="M387" s="216" t="str">
        <f t="shared" si="127"/>
        <v/>
      </c>
      <c r="N387" s="213" t="str">
        <f t="shared" ref="N387:N395" si="128">IF(COUNT(H387:M387)=0,"",SUM(H387:M387))</f>
        <v/>
      </c>
      <c r="O387" s="216" t="str">
        <f t="shared" ref="O387:T387" si="129">IF(COUNTA(O379,O381,O383,O385)=0,"",SUM(O379,O381,O383,O385))</f>
        <v/>
      </c>
      <c r="P387" s="216" t="str">
        <f t="shared" si="129"/>
        <v/>
      </c>
      <c r="Q387" s="216" t="str">
        <f t="shared" si="129"/>
        <v/>
      </c>
      <c r="R387" s="216" t="str">
        <f t="shared" si="129"/>
        <v/>
      </c>
      <c r="S387" s="216" t="str">
        <f t="shared" si="129"/>
        <v/>
      </c>
      <c r="T387" s="216" t="str">
        <f t="shared" si="129"/>
        <v/>
      </c>
      <c r="U387" s="213" t="str">
        <f t="shared" si="125"/>
        <v/>
      </c>
      <c r="V387" s="213" t="str">
        <f t="shared" si="126"/>
        <v/>
      </c>
      <c r="W387" s="7"/>
      <c r="X387" s="225" t="s">
        <v>414</v>
      </c>
    </row>
    <row r="388" spans="2:24" ht="34.5" customHeight="1">
      <c r="B388" s="7"/>
      <c r="C388" s="424"/>
      <c r="D388" s="425"/>
      <c r="E388" s="408"/>
      <c r="F388" s="410"/>
      <c r="G388" s="173" t="s">
        <v>90</v>
      </c>
      <c r="H388" s="216" t="str">
        <f>IF(COUNT(H380,H382,H384,H386)=0,"",SUM(H380,H382,H384,H386))</f>
        <v/>
      </c>
      <c r="I388" s="216" t="str">
        <f t="shared" ref="I388:M388" si="130">IF(COUNT(I380,I382,I384,I386)=0,"",SUM(I380,I382,I384,I386))</f>
        <v/>
      </c>
      <c r="J388" s="216" t="str">
        <f t="shared" si="130"/>
        <v/>
      </c>
      <c r="K388" s="216" t="str">
        <f t="shared" si="130"/>
        <v/>
      </c>
      <c r="L388" s="216" t="str">
        <f t="shared" si="130"/>
        <v/>
      </c>
      <c r="M388" s="216" t="str">
        <f t="shared" si="130"/>
        <v/>
      </c>
      <c r="N388" s="213" t="str">
        <f t="shared" si="128"/>
        <v/>
      </c>
      <c r="O388" s="216" t="str">
        <f t="shared" ref="O388:T388" si="131">IF(COUNT(O380,O382,O384,O386)=0,"",SUM(O380,O382,O384,O386))</f>
        <v/>
      </c>
      <c r="P388" s="216" t="str">
        <f t="shared" si="131"/>
        <v/>
      </c>
      <c r="Q388" s="216" t="str">
        <f t="shared" si="131"/>
        <v/>
      </c>
      <c r="R388" s="216" t="str">
        <f t="shared" si="131"/>
        <v/>
      </c>
      <c r="S388" s="216" t="str">
        <f t="shared" si="131"/>
        <v/>
      </c>
      <c r="T388" s="216" t="str">
        <f t="shared" si="131"/>
        <v/>
      </c>
      <c r="U388" s="213" t="str">
        <f t="shared" si="125"/>
        <v/>
      </c>
      <c r="V388" s="213" t="str">
        <f t="shared" si="126"/>
        <v/>
      </c>
      <c r="W388" s="7"/>
      <c r="X388" s="225" t="s">
        <v>414</v>
      </c>
    </row>
    <row r="389" spans="2:24" ht="34.5" customHeight="1">
      <c r="B389" s="7"/>
      <c r="C389" s="424"/>
      <c r="D389" s="423" t="s">
        <v>1</v>
      </c>
      <c r="E389" s="25" t="s">
        <v>271</v>
      </c>
      <c r="F389" s="26"/>
      <c r="G389" s="27"/>
      <c r="H389" s="213" t="str">
        <f>'様式第36(指定)_受電'!H526</f>
        <v/>
      </c>
      <c r="I389" s="213" t="str">
        <f>'様式第36(指定)_受電'!I526</f>
        <v/>
      </c>
      <c r="J389" s="213" t="str">
        <f>'様式第36(指定)_受電'!J526</f>
        <v/>
      </c>
      <c r="K389" s="213" t="str">
        <f>'様式第36(指定)_受電'!K526</f>
        <v/>
      </c>
      <c r="L389" s="213" t="str">
        <f>'様式第36(指定)_受電'!L526</f>
        <v/>
      </c>
      <c r="M389" s="213" t="str">
        <f>'様式第36(指定)_受電'!M526</f>
        <v/>
      </c>
      <c r="N389" s="213" t="str">
        <f t="shared" si="128"/>
        <v/>
      </c>
      <c r="O389" s="213" t="str">
        <f>'様式第36(指定)_受電'!O526</f>
        <v/>
      </c>
      <c r="P389" s="213" t="str">
        <f>'様式第36(指定)_受電'!P526</f>
        <v/>
      </c>
      <c r="Q389" s="213" t="str">
        <f>'様式第36(指定)_受電'!Q526</f>
        <v/>
      </c>
      <c r="R389" s="213" t="str">
        <f>'様式第36(指定)_受電'!R526</f>
        <v/>
      </c>
      <c r="S389" s="213" t="str">
        <f>'様式第36(指定)_受電'!S526</f>
        <v/>
      </c>
      <c r="T389" s="213" t="str">
        <f>'様式第36(指定)_受電'!T526</f>
        <v/>
      </c>
      <c r="U389" s="213" t="str">
        <f t="shared" si="125"/>
        <v/>
      </c>
      <c r="V389" s="213" t="str">
        <f t="shared" si="126"/>
        <v/>
      </c>
      <c r="W389" s="7"/>
      <c r="X389" s="225" t="s">
        <v>414</v>
      </c>
    </row>
    <row r="390" spans="2:24" ht="34.5" customHeight="1">
      <c r="B390" s="7"/>
      <c r="C390" s="424"/>
      <c r="D390" s="424"/>
      <c r="E390" s="25" t="s">
        <v>232</v>
      </c>
      <c r="F390" s="26"/>
      <c r="G390" s="27"/>
      <c r="H390" s="213" t="str">
        <f>'様式第36(指定)_受電'!H534</f>
        <v/>
      </c>
      <c r="I390" s="213" t="str">
        <f>'様式第36(指定)_受電'!I534</f>
        <v/>
      </c>
      <c r="J390" s="213" t="str">
        <f>'様式第36(指定)_受電'!J534</f>
        <v/>
      </c>
      <c r="K390" s="213" t="str">
        <f>'様式第36(指定)_受電'!K534</f>
        <v/>
      </c>
      <c r="L390" s="213" t="str">
        <f>'様式第36(指定)_受電'!L534</f>
        <v/>
      </c>
      <c r="M390" s="213" t="str">
        <f>'様式第36(指定)_受電'!M534</f>
        <v/>
      </c>
      <c r="N390" s="213" t="str">
        <f t="shared" si="128"/>
        <v/>
      </c>
      <c r="O390" s="213" t="str">
        <f>'様式第36(指定)_受電'!O534</f>
        <v/>
      </c>
      <c r="P390" s="213" t="str">
        <f>'様式第36(指定)_受電'!P534</f>
        <v/>
      </c>
      <c r="Q390" s="213" t="str">
        <f>'様式第36(指定)_受電'!Q534</f>
        <v/>
      </c>
      <c r="R390" s="213" t="str">
        <f>'様式第36(指定)_受電'!R534</f>
        <v/>
      </c>
      <c r="S390" s="213" t="str">
        <f>'様式第36(指定)_受電'!S534</f>
        <v/>
      </c>
      <c r="T390" s="213" t="str">
        <f>'様式第36(指定)_受電'!T534</f>
        <v/>
      </c>
      <c r="U390" s="213" t="str">
        <f t="shared" si="125"/>
        <v/>
      </c>
      <c r="V390" s="213" t="str">
        <f t="shared" si="126"/>
        <v/>
      </c>
      <c r="W390" s="7"/>
      <c r="X390" s="225" t="s">
        <v>414</v>
      </c>
    </row>
    <row r="391" spans="2:24" ht="34.5" customHeight="1">
      <c r="B391" s="7"/>
      <c r="C391" s="424"/>
      <c r="D391" s="424"/>
      <c r="E391" s="25" t="s">
        <v>231</v>
      </c>
      <c r="F391" s="26"/>
      <c r="G391" s="27"/>
      <c r="H391" s="213" t="str">
        <f>'様式第36(指定)_受電'!H542</f>
        <v/>
      </c>
      <c r="I391" s="213" t="str">
        <f>'様式第36(指定)_受電'!I542</f>
        <v/>
      </c>
      <c r="J391" s="213" t="str">
        <f>'様式第36(指定)_受電'!J542</f>
        <v/>
      </c>
      <c r="K391" s="213" t="str">
        <f>'様式第36(指定)_受電'!K542</f>
        <v/>
      </c>
      <c r="L391" s="213" t="str">
        <f>'様式第36(指定)_受電'!L542</f>
        <v/>
      </c>
      <c r="M391" s="213" t="str">
        <f>'様式第36(指定)_受電'!M542</f>
        <v/>
      </c>
      <c r="N391" s="213" t="str">
        <f t="shared" si="128"/>
        <v/>
      </c>
      <c r="O391" s="213" t="str">
        <f>'様式第36(指定)_受電'!O542</f>
        <v/>
      </c>
      <c r="P391" s="213" t="str">
        <f>'様式第36(指定)_受電'!P542</f>
        <v/>
      </c>
      <c r="Q391" s="213" t="str">
        <f>'様式第36(指定)_受電'!Q542</f>
        <v/>
      </c>
      <c r="R391" s="213" t="str">
        <f>'様式第36(指定)_受電'!R542</f>
        <v/>
      </c>
      <c r="S391" s="213" t="str">
        <f>'様式第36(指定)_受電'!S542</f>
        <v/>
      </c>
      <c r="T391" s="213" t="str">
        <f>'様式第36(指定)_受電'!T542</f>
        <v/>
      </c>
      <c r="U391" s="213" t="str">
        <f t="shared" si="125"/>
        <v/>
      </c>
      <c r="V391" s="213" t="str">
        <f t="shared" si="126"/>
        <v/>
      </c>
      <c r="W391" s="7"/>
      <c r="X391" s="225" t="s">
        <v>414</v>
      </c>
    </row>
    <row r="392" spans="2:24" ht="34.5" customHeight="1">
      <c r="B392" s="7"/>
      <c r="C392" s="424"/>
      <c r="D392" s="424"/>
      <c r="E392" s="405" t="s">
        <v>233</v>
      </c>
      <c r="F392" s="407"/>
      <c r="G392" s="159" t="s">
        <v>274</v>
      </c>
      <c r="H392" s="216"/>
      <c r="I392" s="216"/>
      <c r="J392" s="216"/>
      <c r="K392" s="216"/>
      <c r="L392" s="216"/>
      <c r="M392" s="216"/>
      <c r="N392" s="213" t="str">
        <f t="shared" si="128"/>
        <v/>
      </c>
      <c r="O392" s="216"/>
      <c r="P392" s="216"/>
      <c r="Q392" s="216"/>
      <c r="R392" s="216"/>
      <c r="S392" s="216"/>
      <c r="T392" s="216"/>
      <c r="U392" s="213" t="str">
        <f t="shared" si="125"/>
        <v/>
      </c>
      <c r="V392" s="213" t="str">
        <f t="shared" si="126"/>
        <v/>
      </c>
      <c r="W392" s="7"/>
    </row>
    <row r="393" spans="2:24" ht="34.5" customHeight="1">
      <c r="B393" s="7"/>
      <c r="C393" s="424"/>
      <c r="D393" s="425"/>
      <c r="E393" s="408"/>
      <c r="F393" s="410"/>
      <c r="G393" s="159" t="s">
        <v>233</v>
      </c>
      <c r="H393" s="213" t="str">
        <f>'様式第36(指定)_受電'!H550</f>
        <v/>
      </c>
      <c r="I393" s="213" t="str">
        <f>'様式第36(指定)_受電'!I550</f>
        <v/>
      </c>
      <c r="J393" s="213" t="str">
        <f>'様式第36(指定)_受電'!J550</f>
        <v/>
      </c>
      <c r="K393" s="213" t="str">
        <f>'様式第36(指定)_受電'!K550</f>
        <v/>
      </c>
      <c r="L393" s="213" t="str">
        <f>'様式第36(指定)_受電'!L550</f>
        <v/>
      </c>
      <c r="M393" s="213" t="str">
        <f>'様式第36(指定)_受電'!M550</f>
        <v/>
      </c>
      <c r="N393" s="213" t="str">
        <f t="shared" si="128"/>
        <v/>
      </c>
      <c r="O393" s="213" t="str">
        <f>'様式第36(指定)_受電'!O550</f>
        <v/>
      </c>
      <c r="P393" s="213" t="str">
        <f>'様式第36(指定)_受電'!P550</f>
        <v/>
      </c>
      <c r="Q393" s="213" t="str">
        <f>'様式第36(指定)_受電'!Q550</f>
        <v/>
      </c>
      <c r="R393" s="213" t="str">
        <f>'様式第36(指定)_受電'!R550</f>
        <v/>
      </c>
      <c r="S393" s="213" t="str">
        <f>'様式第36(指定)_受電'!S550</f>
        <v/>
      </c>
      <c r="T393" s="213" t="str">
        <f>'様式第36(指定)_受電'!T550</f>
        <v/>
      </c>
      <c r="U393" s="213" t="str">
        <f t="shared" si="125"/>
        <v/>
      </c>
      <c r="V393" s="213" t="str">
        <f t="shared" si="126"/>
        <v/>
      </c>
      <c r="W393" s="7"/>
      <c r="X393" s="225" t="s">
        <v>414</v>
      </c>
    </row>
    <row r="394" spans="2:24" ht="34.5" customHeight="1">
      <c r="B394" s="7"/>
      <c r="C394" s="424"/>
      <c r="D394" s="25" t="s">
        <v>235</v>
      </c>
      <c r="E394" s="26"/>
      <c r="F394" s="26"/>
      <c r="G394" s="27"/>
      <c r="H394" s="216"/>
      <c r="I394" s="216"/>
      <c r="J394" s="216"/>
      <c r="K394" s="216"/>
      <c r="L394" s="216"/>
      <c r="M394" s="216"/>
      <c r="N394" s="213" t="str">
        <f t="shared" si="128"/>
        <v/>
      </c>
      <c r="O394" s="216"/>
      <c r="P394" s="216"/>
      <c r="Q394" s="216"/>
      <c r="R394" s="216"/>
      <c r="S394" s="216"/>
      <c r="T394" s="216"/>
      <c r="U394" s="213" t="str">
        <f t="shared" si="125"/>
        <v/>
      </c>
      <c r="V394" s="213" t="str">
        <f t="shared" si="126"/>
        <v/>
      </c>
      <c r="W394" s="7"/>
    </row>
    <row r="395" spans="2:24" ht="34.5" customHeight="1">
      <c r="B395" s="7"/>
      <c r="C395" s="424"/>
      <c r="D395" s="25" t="s">
        <v>264</v>
      </c>
      <c r="E395" s="26"/>
      <c r="F395" s="26"/>
      <c r="G395" s="27"/>
      <c r="H395" s="303"/>
      <c r="I395" s="303"/>
      <c r="J395" s="303"/>
      <c r="K395" s="303"/>
      <c r="L395" s="303"/>
      <c r="M395" s="303"/>
      <c r="N395" s="213" t="str">
        <f t="shared" si="128"/>
        <v/>
      </c>
      <c r="O395" s="303"/>
      <c r="P395" s="303"/>
      <c r="Q395" s="303"/>
      <c r="R395" s="303"/>
      <c r="S395" s="303"/>
      <c r="T395" s="303"/>
      <c r="U395" s="213" t="str">
        <f t="shared" si="125"/>
        <v/>
      </c>
      <c r="V395" s="213" t="str">
        <f t="shared" si="126"/>
        <v/>
      </c>
      <c r="W395" s="7"/>
    </row>
    <row r="396" spans="2:24" ht="34.5" customHeight="1">
      <c r="B396" s="7"/>
      <c r="C396" s="424"/>
      <c r="D396" s="25" t="s">
        <v>283</v>
      </c>
      <c r="E396" s="26"/>
      <c r="F396" s="26"/>
      <c r="G396" s="26"/>
      <c r="H396" s="262" t="str">
        <f>IF(COUNT(H388,H389:H395)=0,"",SUM(H388,H389:H395))</f>
        <v/>
      </c>
      <c r="I396" s="262" t="str">
        <f t="shared" ref="I396:M396" si="132">IF(COUNT(I388,I389:I395)=0,"",SUM(I388,I389:I395))</f>
        <v/>
      </c>
      <c r="J396" s="262" t="str">
        <f t="shared" si="132"/>
        <v/>
      </c>
      <c r="K396" s="262" t="str">
        <f t="shared" si="132"/>
        <v/>
      </c>
      <c r="L396" s="262" t="str">
        <f t="shared" si="132"/>
        <v/>
      </c>
      <c r="M396" s="262" t="str">
        <f t="shared" si="132"/>
        <v/>
      </c>
      <c r="N396" s="263" t="str">
        <f>IF(COUNT(H396:M396)=0,"",SUM(H396:M396))</f>
        <v/>
      </c>
      <c r="O396" s="262" t="str">
        <f t="shared" ref="O396:T396" si="133">IF(COUNT(O388,O389:O395)=0,"",SUM(O388,O389:O395))</f>
        <v/>
      </c>
      <c r="P396" s="262" t="str">
        <f t="shared" si="133"/>
        <v/>
      </c>
      <c r="Q396" s="262" t="str">
        <f t="shared" si="133"/>
        <v/>
      </c>
      <c r="R396" s="262" t="str">
        <f t="shared" si="133"/>
        <v/>
      </c>
      <c r="S396" s="262" t="str">
        <f t="shared" si="133"/>
        <v/>
      </c>
      <c r="T396" s="262" t="str">
        <f t="shared" si="133"/>
        <v/>
      </c>
      <c r="U396" s="263" t="str">
        <f>IF(COUNT(O396:T396)=0,"",SUM(O396:T396))</f>
        <v/>
      </c>
      <c r="V396" s="263" t="str">
        <f t="shared" si="126"/>
        <v/>
      </c>
      <c r="W396" s="7"/>
      <c r="X396" s="225" t="s">
        <v>414</v>
      </c>
    </row>
    <row r="397" spans="2:24" ht="34.5" customHeight="1">
      <c r="B397" s="7"/>
      <c r="C397" s="424"/>
      <c r="D397" s="210" t="s">
        <v>403</v>
      </c>
      <c r="E397" s="26"/>
      <c r="F397" s="26"/>
      <c r="G397" s="27"/>
      <c r="H397" s="216"/>
      <c r="I397" s="216"/>
      <c r="J397" s="216"/>
      <c r="K397" s="216"/>
      <c r="L397" s="216"/>
      <c r="M397" s="216"/>
      <c r="N397" s="213" t="str">
        <f t="shared" ref="N397:N398" si="134">IF(COUNT(H397:M397)=0,"",SUM(H397:M397))</f>
        <v/>
      </c>
      <c r="O397" s="216"/>
      <c r="P397" s="216"/>
      <c r="Q397" s="216"/>
      <c r="R397" s="216"/>
      <c r="S397" s="216"/>
      <c r="T397" s="216"/>
      <c r="U397" s="213" t="str">
        <f t="shared" ref="U397" si="135">IF(COUNT(O397:T397)=0,"",SUM(O397:T397))</f>
        <v/>
      </c>
      <c r="V397" s="213" t="str">
        <f t="shared" si="126"/>
        <v/>
      </c>
      <c r="W397" s="7"/>
    </row>
    <row r="398" spans="2:24" ht="34.5" customHeight="1">
      <c r="B398" s="7"/>
      <c r="C398" s="24" t="s">
        <v>96</v>
      </c>
      <c r="D398" s="26"/>
      <c r="E398" s="26"/>
      <c r="F398" s="26"/>
      <c r="G398" s="36" t="s">
        <v>90</v>
      </c>
      <c r="H398" s="265" t="str">
        <f>'様式第36(指定)_送電'!H552</f>
        <v/>
      </c>
      <c r="I398" s="265" t="str">
        <f>'様式第36(指定)_送電'!I552</f>
        <v/>
      </c>
      <c r="J398" s="265" t="str">
        <f>'様式第36(指定)_送電'!J552</f>
        <v/>
      </c>
      <c r="K398" s="265" t="str">
        <f>'様式第36(指定)_送電'!K552</f>
        <v/>
      </c>
      <c r="L398" s="265" t="str">
        <f>'様式第36(指定)_送電'!L552</f>
        <v/>
      </c>
      <c r="M398" s="265" t="str">
        <f>'様式第36(指定)_送電'!M552</f>
        <v/>
      </c>
      <c r="N398" s="263" t="str">
        <f t="shared" si="134"/>
        <v/>
      </c>
      <c r="O398" s="265" t="str">
        <f>'様式第36(指定)_送電'!O552</f>
        <v/>
      </c>
      <c r="P398" s="265" t="str">
        <f>'様式第36(指定)_送電'!P552</f>
        <v/>
      </c>
      <c r="Q398" s="265" t="str">
        <f>'様式第36(指定)_送電'!Q552</f>
        <v/>
      </c>
      <c r="R398" s="265" t="str">
        <f>'様式第36(指定)_送電'!R552</f>
        <v/>
      </c>
      <c r="S398" s="265" t="str">
        <f>'様式第36(指定)_送電'!S552</f>
        <v/>
      </c>
      <c r="T398" s="265" t="str">
        <f>'様式第36(指定)_送電'!T552</f>
        <v/>
      </c>
      <c r="U398" s="263" t="str">
        <f>IF(COUNT(O398:T398)=0,"",SUM(O398:T398))</f>
        <v/>
      </c>
      <c r="V398" s="263" t="str">
        <f t="shared" si="126"/>
        <v/>
      </c>
      <c r="W398" s="7"/>
      <c r="X398" s="225" t="s">
        <v>414</v>
      </c>
    </row>
    <row r="399" spans="2:24" ht="18" customHeight="1">
      <c r="B399" s="7"/>
      <c r="C399" s="14" t="s">
        <v>284</v>
      </c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</row>
    <row r="400" spans="2:24" ht="18" customHeight="1">
      <c r="B400" s="7"/>
      <c r="C400" s="14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</row>
    <row r="401" spans="2:23" ht="18" customHeight="1">
      <c r="B401" s="7"/>
      <c r="C401" s="14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</row>
    <row r="402" spans="2:23" ht="18" customHeight="1">
      <c r="B402" s="7"/>
      <c r="C402" s="14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</row>
    <row r="403" spans="2:23" ht="18" customHeight="1">
      <c r="B403" s="7"/>
      <c r="C403" s="14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</row>
    <row r="404" spans="2:23" ht="18" customHeight="1">
      <c r="B404" s="7"/>
      <c r="C404" s="14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</row>
    <row r="405" spans="2:23" ht="18" customHeight="1">
      <c r="B405" s="7"/>
      <c r="C405" s="14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</row>
    <row r="406" spans="2:23" ht="18" customHeight="1">
      <c r="B406" s="7"/>
      <c r="C406" s="14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</row>
    <row r="407" spans="2:23" ht="18" customHeight="1">
      <c r="B407" s="7"/>
      <c r="C407" s="14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</row>
    <row r="408" spans="2:23" ht="18" customHeight="1">
      <c r="B408" s="7"/>
      <c r="C408" s="14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</row>
    <row r="409" spans="2:23" ht="18" customHeight="1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</row>
  </sheetData>
  <sheetProtection algorithmName="SHA-512" hashValue="ops3cjRE3ZSlxf6lZXXKyJnUmWBidOE2+Ad3mgDxFg8AqjvMSQ2ezX7chkgakAoNLhQ1f+sNIsc1zLnO0kinVw==" saltValue="W3j5Kl2cI1DrbRUlLAhpNw==" spinCount="100000" sheet="1" objects="1" scenarios="1"/>
  <mergeCells count="99">
    <mergeCell ref="D352:D356"/>
    <mergeCell ref="E355:F356"/>
    <mergeCell ref="C379:C397"/>
    <mergeCell ref="D379:D388"/>
    <mergeCell ref="D389:D393"/>
    <mergeCell ref="E392:F393"/>
    <mergeCell ref="E379:F380"/>
    <mergeCell ref="E381:F382"/>
    <mergeCell ref="E383:F384"/>
    <mergeCell ref="E385:F386"/>
    <mergeCell ref="E387:F388"/>
    <mergeCell ref="D278:D282"/>
    <mergeCell ref="E281:F282"/>
    <mergeCell ref="C305:C323"/>
    <mergeCell ref="D305:D314"/>
    <mergeCell ref="D315:D319"/>
    <mergeCell ref="E318:F319"/>
    <mergeCell ref="E305:F306"/>
    <mergeCell ref="E307:F308"/>
    <mergeCell ref="E309:F310"/>
    <mergeCell ref="E311:F312"/>
    <mergeCell ref="E313:F314"/>
    <mergeCell ref="D167:D171"/>
    <mergeCell ref="E170:F171"/>
    <mergeCell ref="D204:D208"/>
    <mergeCell ref="E207:F208"/>
    <mergeCell ref="C231:C249"/>
    <mergeCell ref="D231:D240"/>
    <mergeCell ref="D241:D245"/>
    <mergeCell ref="E244:F245"/>
    <mergeCell ref="E200:F201"/>
    <mergeCell ref="E202:F203"/>
    <mergeCell ref="E231:F232"/>
    <mergeCell ref="E233:F234"/>
    <mergeCell ref="E235:F236"/>
    <mergeCell ref="E237:F238"/>
    <mergeCell ref="E239:F240"/>
    <mergeCell ref="C83:C101"/>
    <mergeCell ref="D83:D92"/>
    <mergeCell ref="D93:D97"/>
    <mergeCell ref="E96:F97"/>
    <mergeCell ref="C342:C360"/>
    <mergeCell ref="D342:D351"/>
    <mergeCell ref="C268:C286"/>
    <mergeCell ref="D268:D277"/>
    <mergeCell ref="C194:C212"/>
    <mergeCell ref="D194:D203"/>
    <mergeCell ref="C120:C138"/>
    <mergeCell ref="D120:D129"/>
    <mergeCell ref="D130:D134"/>
    <mergeCell ref="E133:F134"/>
    <mergeCell ref="C157:C175"/>
    <mergeCell ref="D157:D166"/>
    <mergeCell ref="C46:C64"/>
    <mergeCell ref="D56:D60"/>
    <mergeCell ref="E59:F60"/>
    <mergeCell ref="D46:D55"/>
    <mergeCell ref="C9:C27"/>
    <mergeCell ref="D19:D23"/>
    <mergeCell ref="E22:F23"/>
    <mergeCell ref="D9:D18"/>
    <mergeCell ref="E9:F10"/>
    <mergeCell ref="E11:F12"/>
    <mergeCell ref="E13:F14"/>
    <mergeCell ref="E15:F16"/>
    <mergeCell ref="E17:F18"/>
    <mergeCell ref="E46:F47"/>
    <mergeCell ref="E48:F49"/>
    <mergeCell ref="E50:F51"/>
    <mergeCell ref="E52:F53"/>
    <mergeCell ref="E54:F55"/>
    <mergeCell ref="E83:F84"/>
    <mergeCell ref="E85:F86"/>
    <mergeCell ref="E87:F88"/>
    <mergeCell ref="E89:F90"/>
    <mergeCell ref="E91:F92"/>
    <mergeCell ref="E120:F121"/>
    <mergeCell ref="E122:F123"/>
    <mergeCell ref="E124:F125"/>
    <mergeCell ref="E126:F127"/>
    <mergeCell ref="E128:F129"/>
    <mergeCell ref="E157:F158"/>
    <mergeCell ref="E159:F160"/>
    <mergeCell ref="E161:F162"/>
    <mergeCell ref="E163:F164"/>
    <mergeCell ref="E165:F166"/>
    <mergeCell ref="E194:F195"/>
    <mergeCell ref="E196:F197"/>
    <mergeCell ref="E198:F199"/>
    <mergeCell ref="E268:F269"/>
    <mergeCell ref="E270:F271"/>
    <mergeCell ref="E272:F273"/>
    <mergeCell ref="E274:F275"/>
    <mergeCell ref="E276:F277"/>
    <mergeCell ref="E342:F343"/>
    <mergeCell ref="E344:F345"/>
    <mergeCell ref="E346:F347"/>
    <mergeCell ref="E348:F349"/>
    <mergeCell ref="E350:F351"/>
  </mergeCells>
  <phoneticPr fontId="11"/>
  <conditionalFormatting sqref="H46:M53">
    <cfRule type="expression" dxfId="3175" priority="40">
      <formula>H46&lt;0</formula>
    </cfRule>
  </conditionalFormatting>
  <conditionalFormatting sqref="O46:T53">
    <cfRule type="expression" dxfId="3174" priority="39">
      <formula>O46&lt;0</formula>
    </cfRule>
  </conditionalFormatting>
  <conditionalFormatting sqref="H83:M90">
    <cfRule type="expression" dxfId="3173" priority="38">
      <formula>H83&lt;0</formula>
    </cfRule>
  </conditionalFormatting>
  <conditionalFormatting sqref="O83:T90">
    <cfRule type="expression" dxfId="3172" priority="37">
      <formula>O83&lt;0</formula>
    </cfRule>
  </conditionalFormatting>
  <conditionalFormatting sqref="H120:M127">
    <cfRule type="expression" dxfId="3171" priority="36">
      <formula>H120&lt;0</formula>
    </cfRule>
  </conditionalFormatting>
  <conditionalFormatting sqref="O120:T127">
    <cfRule type="expression" dxfId="3170" priority="35">
      <formula>O120&lt;0</formula>
    </cfRule>
  </conditionalFormatting>
  <conditionalFormatting sqref="H157:M164">
    <cfRule type="expression" dxfId="3169" priority="34">
      <formula>H157&lt;0</formula>
    </cfRule>
  </conditionalFormatting>
  <conditionalFormatting sqref="O157:T164">
    <cfRule type="expression" dxfId="3168" priority="33">
      <formula>O157&lt;0</formula>
    </cfRule>
  </conditionalFormatting>
  <conditionalFormatting sqref="H194:M201">
    <cfRule type="expression" dxfId="3167" priority="32">
      <formula>H194&lt;0</formula>
    </cfRule>
  </conditionalFormatting>
  <conditionalFormatting sqref="O194:T201">
    <cfRule type="expression" dxfId="3166" priority="31">
      <formula>O194&lt;0</formula>
    </cfRule>
  </conditionalFormatting>
  <conditionalFormatting sqref="H231:M238">
    <cfRule type="expression" dxfId="3165" priority="30">
      <formula>H231&lt;0</formula>
    </cfRule>
  </conditionalFormatting>
  <conditionalFormatting sqref="O231:T238">
    <cfRule type="expression" dxfId="3164" priority="29">
      <formula>O231&lt;0</formula>
    </cfRule>
  </conditionalFormatting>
  <conditionalFormatting sqref="H268:M275">
    <cfRule type="expression" dxfId="3163" priority="28">
      <formula>H268&lt;0</formula>
    </cfRule>
  </conditionalFormatting>
  <conditionalFormatting sqref="O268:T275">
    <cfRule type="expression" dxfId="3162" priority="27">
      <formula>O268&lt;0</formula>
    </cfRule>
  </conditionalFormatting>
  <conditionalFormatting sqref="H305:M312">
    <cfRule type="expression" dxfId="3161" priority="26">
      <formula>H305&lt;0</formula>
    </cfRule>
  </conditionalFormatting>
  <conditionalFormatting sqref="O305:T312">
    <cfRule type="expression" dxfId="3160" priority="25">
      <formula>O305&lt;0</formula>
    </cfRule>
  </conditionalFormatting>
  <conditionalFormatting sqref="H342:M349">
    <cfRule type="expression" dxfId="3159" priority="24">
      <formula>H342&lt;0</formula>
    </cfRule>
  </conditionalFormatting>
  <conditionalFormatting sqref="O342:T349">
    <cfRule type="expression" dxfId="3158" priority="23">
      <formula>O342&lt;0</formula>
    </cfRule>
  </conditionalFormatting>
  <conditionalFormatting sqref="H379:M386">
    <cfRule type="expression" dxfId="3157" priority="22">
      <formula>H379&lt;0</formula>
    </cfRule>
  </conditionalFormatting>
  <conditionalFormatting sqref="O379:T386">
    <cfRule type="expression" dxfId="3156" priority="21">
      <formula>O379&lt;0</formula>
    </cfRule>
  </conditionalFormatting>
  <conditionalFormatting sqref="H62:M62">
    <cfRule type="expression" dxfId="3155" priority="20">
      <formula>H62&lt;0</formula>
    </cfRule>
  </conditionalFormatting>
  <conditionalFormatting sqref="O62:T62">
    <cfRule type="expression" dxfId="3154" priority="19">
      <formula>O62&lt;0</formula>
    </cfRule>
  </conditionalFormatting>
  <conditionalFormatting sqref="H99:M99">
    <cfRule type="expression" dxfId="3153" priority="18">
      <formula>H99&lt;0</formula>
    </cfRule>
  </conditionalFormatting>
  <conditionalFormatting sqref="O99:T99">
    <cfRule type="expression" dxfId="3152" priority="17">
      <formula>O99&lt;0</formula>
    </cfRule>
  </conditionalFormatting>
  <conditionalFormatting sqref="H136:M136">
    <cfRule type="expression" dxfId="3151" priority="16">
      <formula>H136&lt;0</formula>
    </cfRule>
  </conditionalFormatting>
  <conditionalFormatting sqref="O136:T136">
    <cfRule type="expression" dxfId="3150" priority="15">
      <formula>O136&lt;0</formula>
    </cfRule>
  </conditionalFormatting>
  <conditionalFormatting sqref="H173:M173">
    <cfRule type="expression" dxfId="3149" priority="14">
      <formula>H173&lt;0</formula>
    </cfRule>
  </conditionalFormatting>
  <conditionalFormatting sqref="O173:T173">
    <cfRule type="expression" dxfId="3148" priority="13">
      <formula>O173&lt;0</formula>
    </cfRule>
  </conditionalFormatting>
  <conditionalFormatting sqref="H210:M210">
    <cfRule type="expression" dxfId="3147" priority="12">
      <formula>H210&lt;0</formula>
    </cfRule>
  </conditionalFormatting>
  <conditionalFormatting sqref="O210:T210">
    <cfRule type="expression" dxfId="3146" priority="11">
      <formula>O210&lt;0</formula>
    </cfRule>
  </conditionalFormatting>
  <conditionalFormatting sqref="H247:M247">
    <cfRule type="expression" dxfId="3145" priority="10">
      <formula>H247&lt;0</formula>
    </cfRule>
  </conditionalFormatting>
  <conditionalFormatting sqref="O247:T247">
    <cfRule type="expression" dxfId="3144" priority="9">
      <formula>O247&lt;0</formula>
    </cfRule>
  </conditionalFormatting>
  <conditionalFormatting sqref="H284:M284">
    <cfRule type="expression" dxfId="3143" priority="8">
      <formula>H284&lt;0</formula>
    </cfRule>
  </conditionalFormatting>
  <conditionalFormatting sqref="O284:T284">
    <cfRule type="expression" dxfId="3142" priority="7">
      <formula>O284&lt;0</formula>
    </cfRule>
  </conditionalFormatting>
  <conditionalFormatting sqref="H321:M321">
    <cfRule type="expression" dxfId="3141" priority="6">
      <formula>H321&lt;0</formula>
    </cfRule>
  </conditionalFormatting>
  <conditionalFormatting sqref="O321:T321">
    <cfRule type="expression" dxfId="3140" priority="5">
      <formula>O321&lt;0</formula>
    </cfRule>
  </conditionalFormatting>
  <conditionalFormatting sqref="H358:M358">
    <cfRule type="expression" dxfId="3139" priority="4">
      <formula>H358&lt;0</formula>
    </cfRule>
  </conditionalFormatting>
  <conditionalFormatting sqref="O358:T358">
    <cfRule type="expression" dxfId="3138" priority="3">
      <formula>O358&lt;0</formula>
    </cfRule>
  </conditionalFormatting>
  <conditionalFormatting sqref="H395:M395">
    <cfRule type="expression" dxfId="3137" priority="2">
      <formula>H395&lt;0</formula>
    </cfRule>
  </conditionalFormatting>
  <conditionalFormatting sqref="O395:T395">
    <cfRule type="expression" dxfId="3136" priority="1">
      <formula>O395&lt;0</formula>
    </cfRule>
  </conditionalFormatting>
  <dataValidations count="1">
    <dataValidation type="custom" allowBlank="1" showInputMessage="1" showErrorMessage="1" errorTitle="小数点以下入力エラー" error="小数点以下は３桁までとして下さい。" sqref="H46:M53 O46:T53 H83:M90 O83:T90 H120:M127 O120:T127 H157:M164 O157:T164 H194:M201 O194:T201 H231:M238 O231:T238 H268:M275 O268:T275 H305:M312 O305:T312 H342:M349 O342:T349 H379:M386 O379:T386 H62:M62 O62:T62 H99:M99 O99:T99 H136:M136 O136:T136 H173:M173 O173:T173 H210:M210 O210:T210 H247:M247 O247:T247 H284:M284 O284:T284 H321:M321 O321:T321 H358:M358 O358:T358 H395:M395 O395:T395">
      <formula1>ROUND(H46,3)=H46</formula1>
    </dataValidation>
  </dataValidations>
  <printOptions horizontalCentered="1"/>
  <pageMargins left="0.59055118110236227" right="0.59055118110236227" top="0.78740157480314965" bottom="0.39370078740157483" header="0.19685039370078741" footer="0.19685039370078741"/>
  <pageSetup paperSize="9" scale="50" fitToWidth="2" fitToHeight="11" pageOrder="overThenDown" orientation="portrait" blackAndWhite="1" r:id="rId1"/>
  <headerFooter>
    <oddFooter>&amp;C&amp;"ＭＳ 明朝,標準"&amp;14- &amp;P-2 -</oddFooter>
  </headerFooter>
  <rowBreaks count="10" manualBreakCount="10">
    <brk id="39" min="1" max="22" man="1"/>
    <brk id="76" min="1" max="22" man="1"/>
    <brk id="113" min="1" max="22" man="1"/>
    <brk id="150" min="1" max="22" man="1"/>
    <brk id="187" min="1" max="22" man="1"/>
    <brk id="224" min="1" max="22" man="1"/>
    <brk id="261" min="1" max="22" man="1"/>
    <brk id="298" min="1" max="22" man="1"/>
    <brk id="335" min="1" max="22" man="1"/>
    <brk id="372" min="1" max="22" man="1"/>
  </rowBreaks>
  <colBreaks count="1" manualBreakCount="1">
    <brk id="14" min="2" max="40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35</vt:i4>
      </vt:variant>
      <vt:variant>
        <vt:lpstr>名前付き一覧</vt:lpstr>
      </vt:variant>
      <vt:variant>
        <vt:i4>40</vt:i4>
      </vt:variant>
    </vt:vector>
  </HeadingPairs>
  <TitlesOfParts>
    <vt:vector size="75" baseType="lpstr">
      <vt:lpstr>様式一覧</vt:lpstr>
      <vt:lpstr>作成時の注意事項について</vt:lpstr>
      <vt:lpstr>表紙</vt:lpstr>
      <vt:lpstr>目次</vt:lpstr>
      <vt:lpstr>様式32第1表(指定1)</vt:lpstr>
      <vt:lpstr>様式32第1表(指定2)</vt:lpstr>
      <vt:lpstr>様式32第2表</vt:lpstr>
      <vt:lpstr>様式32第3表(指定)</vt:lpstr>
      <vt:lpstr>様式32第4表</vt:lpstr>
      <vt:lpstr>様式第32第5表 (火力)</vt:lpstr>
      <vt:lpstr>様式第32第5表(水力)</vt:lpstr>
      <vt:lpstr>様式第32第5表(原子力) </vt:lpstr>
      <vt:lpstr>様式第32第5表(新エネ)</vt:lpstr>
      <vt:lpstr>様式第32第7表(火力)</vt:lpstr>
      <vt:lpstr>様式第32第7表 (水力)</vt:lpstr>
      <vt:lpstr>様式第32第7表 (原子力)</vt:lpstr>
      <vt:lpstr>様式第32第7表 (新エネ)</vt:lpstr>
      <vt:lpstr>様式第32第8表(指定１)_受電</vt:lpstr>
      <vt:lpstr>様式第32第8表(指定１)_送電</vt:lpstr>
      <vt:lpstr>様式第32第8表(指定２)_受電</vt:lpstr>
      <vt:lpstr>様式第32第8表(指定２)_送電</vt:lpstr>
      <vt:lpstr>添付書類</vt:lpstr>
      <vt:lpstr>様式第34第1表</vt:lpstr>
      <vt:lpstr>様式第34第1-2表</vt:lpstr>
      <vt:lpstr>様式第34第2表</vt:lpstr>
      <vt:lpstr>様式第34第3表</vt:lpstr>
      <vt:lpstr>様式第35第1表</vt:lpstr>
      <vt:lpstr>様式第35第2表</vt:lpstr>
      <vt:lpstr>様式第35第3表</vt:lpstr>
      <vt:lpstr>様式第36(指定)_受電</vt:lpstr>
      <vt:lpstr>様式第36(指定)_送電</vt:lpstr>
      <vt:lpstr>様式第38-3(指定1)</vt:lpstr>
      <vt:lpstr>様式第38-3(指定2)</vt:lpstr>
      <vt:lpstr>更新履歴</vt:lpstr>
      <vt:lpstr>リスト</vt:lpstr>
      <vt:lpstr>添付書類!Print_Area</vt:lpstr>
      <vt:lpstr>表紙!Print_Area</vt:lpstr>
      <vt:lpstr>目次!Print_Area</vt:lpstr>
      <vt:lpstr>'様式32第1表(指定1)'!Print_Area</vt:lpstr>
      <vt:lpstr>'様式32第1表(指定2)'!Print_Area</vt:lpstr>
      <vt:lpstr>様式32第2表!Print_Area</vt:lpstr>
      <vt:lpstr>'様式32第3表(指定)'!Print_Area</vt:lpstr>
      <vt:lpstr>様式32第4表!Print_Area</vt:lpstr>
      <vt:lpstr>'様式第32第5表 (火力)'!Print_Area</vt:lpstr>
      <vt:lpstr>'様式第32第5表(原子力) '!Print_Area</vt:lpstr>
      <vt:lpstr>'様式第32第5表(新エネ)'!Print_Area</vt:lpstr>
      <vt:lpstr>'様式第32第5表(水力)'!Print_Area</vt:lpstr>
      <vt:lpstr>'様式第32第7表 (原子力)'!Print_Area</vt:lpstr>
      <vt:lpstr>'様式第32第7表 (新エネ)'!Print_Area</vt:lpstr>
      <vt:lpstr>'様式第32第7表 (水力)'!Print_Area</vt:lpstr>
      <vt:lpstr>'様式第32第7表(火力)'!Print_Area</vt:lpstr>
      <vt:lpstr>'様式第32第8表(指定１)_受電'!Print_Area</vt:lpstr>
      <vt:lpstr>'様式第32第8表(指定１)_送電'!Print_Area</vt:lpstr>
      <vt:lpstr>'様式第32第8表(指定２)_受電'!Print_Area</vt:lpstr>
      <vt:lpstr>'様式第32第8表(指定２)_送電'!Print_Area</vt:lpstr>
      <vt:lpstr>'様式第34第1-2表'!Print_Area</vt:lpstr>
      <vt:lpstr>様式第34第1表!Print_Area</vt:lpstr>
      <vt:lpstr>様式第34第2表!Print_Area</vt:lpstr>
      <vt:lpstr>様式第34第3表!Print_Area</vt:lpstr>
      <vt:lpstr>様式第35第1表!Print_Area</vt:lpstr>
      <vt:lpstr>様式第35第2表!Print_Area</vt:lpstr>
      <vt:lpstr>様式第35第3表!Print_Area</vt:lpstr>
      <vt:lpstr>'様式第36(指定)_受電'!Print_Area</vt:lpstr>
      <vt:lpstr>'様式第36(指定)_送電'!Print_Area</vt:lpstr>
      <vt:lpstr>'様式第38-3(指定1)'!Print_Area</vt:lpstr>
      <vt:lpstr>'様式第38-3(指定2)'!Print_Area</vt:lpstr>
      <vt:lpstr>'様式第32第5表 (火力)'!Print_Titles</vt:lpstr>
      <vt:lpstr>'様式第32第5表(原子力) '!Print_Titles</vt:lpstr>
      <vt:lpstr>'様式第32第5表(新エネ)'!Print_Titles</vt:lpstr>
      <vt:lpstr>'様式第32第5表(水力)'!Print_Titles</vt:lpstr>
      <vt:lpstr>'様式第32第7表 (原子力)'!Print_Titles</vt:lpstr>
      <vt:lpstr>'様式第32第7表 (新エネ)'!Print_Titles</vt:lpstr>
      <vt:lpstr>'様式第32第7表 (水力)'!Print_Titles</vt:lpstr>
      <vt:lpstr>'様式第32第7表(火力)'!Print_Titles</vt:lpstr>
      <vt:lpstr>様式第35第3表!Print_Titles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2016-06-16T00:36:08Z</cp:lastPrinted>
  <dcterms:created xsi:type="dcterms:W3CDTF">2015-08-17T04:38:25Z</dcterms:created>
  <dcterms:modified xsi:type="dcterms:W3CDTF">2016-06-29T02:03:12Z</dcterms:modified>
</cp:coreProperties>
</file>