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L:\J_公表\依頼済_241111_①電気の質報告書(2023年度実績)\"/>
    </mc:Choice>
  </mc:AlternateContent>
  <xr:revisionPtr revIDLastSave="0" documentId="13_ncr:1_{B45FC20B-5555-4238-BCF3-38A2B7268C3D}" xr6:coauthVersionLast="36" xr6:coauthVersionMax="36" xr10:uidLastSave="{00000000-0000-0000-0000-000000000000}"/>
  <bookViews>
    <workbookView xWindow="0" yWindow="0" windowWidth="23040" windowHeight="8244" tabRatio="814" firstSheet="7" activeTab="9" xr2:uid="{00000000-000D-0000-FFFF-FFFF00000000}"/>
  </bookViews>
  <sheets>
    <sheet name="P2_(2019～2023年度)周波数時間滞在率" sheetId="1" r:id="rId1"/>
    <sheet name="P3_（全国、2019～2023年度)電圧測定実績" sheetId="3" r:id="rId2"/>
    <sheet name="P4-6_（2019～2023年度)事故発生箇所別供給支障件" sheetId="19" r:id="rId3"/>
    <sheet name="P7_(全国、2023年度）規模別・事故発生箇所別　一定規模" sheetId="13" r:id="rId4"/>
    <sheet name="3-2_一定規模以上の供給支障原因" sheetId="12" state="hidden" r:id="rId5"/>
    <sheet name="3-2_一定規模以上の供給支障原因_v02" sheetId="16" state="hidden" r:id="rId6"/>
    <sheet name="P9-10_(2019～2023年度)一定規模以上の供給支障" sheetId="17" r:id="rId7"/>
    <sheet name="P12-14_（2019～2023年度)低圧電灯需要家停電実績" sheetId="8" r:id="rId8"/>
    <sheet name="P14_（各エリア、2023年度）原因箇所別・低圧電灯需要家停" sheetId="7" r:id="rId9"/>
    <sheet name="P17-18_欧米諸国等との比較" sheetId="20" r:id="rId10"/>
  </sheets>
  <externalReferences>
    <externalReference r:id="rId11"/>
  </externalReferences>
  <definedNames>
    <definedName name="_Hlk145317248" localSheetId="9">'P17-18_欧米諸国等との比較'!$B$2</definedName>
    <definedName name="_xlnm.Print_Area" localSheetId="4">'3-2_一定規模以上の供給支障原因'!$B$1:$W$132</definedName>
    <definedName name="_xlnm.Print_Area" localSheetId="5">'3-2_一定規模以上の供給支障原因_v02'!$B$1:$W$126</definedName>
    <definedName name="_xlnm.Print_Area" localSheetId="7">'P12-14_（2019～2023年度)低圧電灯需要家停電実績'!$B$2:$I$109</definedName>
    <definedName name="_xlnm.Print_Area" localSheetId="0">'P2_(2019～2023年度)周波数時間滞在率'!$B$1:$G$32</definedName>
    <definedName name="_xlnm.Print_Area" localSheetId="2">'P4-6_（2019～2023年度)事故発生箇所別供給支障件'!$B$2:$J$144</definedName>
    <definedName name="_xlnm.Print_Area" localSheetId="3">'P7_(全国、2023年度）規模別・事故発生箇所別　一定規模'!$B$2:$P$17</definedName>
    <definedName name="_xlnm.Print_Area" localSheetId="6">'P9-10_(2019～2023年度)一定規模以上の供給支障'!$B$2:$R$127</definedName>
    <definedName name="年度" localSheetId="5">[1]Sheet1!#REF!</definedName>
    <definedName name="年度" localSheetId="7">[1]Sheet1!#REF!</definedName>
    <definedName name="年度" localSheetId="8">[1]Sheet1!#REF!</definedName>
    <definedName name="年度" localSheetId="0">[1]Sheet1!#REF!</definedName>
    <definedName name="年度" localSheetId="1">[1]Sheet1!#REF!</definedName>
    <definedName name="年度" localSheetId="2">[1]Sheet1!#REF!</definedName>
    <definedName name="年度" localSheetId="3">[1]Sheet1!#REF!</definedName>
    <definedName name="年度" localSheetId="6">[1]Sheet1!#REF!</definedName>
    <definedName name="年度">[1]Sheet1!#REF!</definedName>
    <definedName name="年度変換" localSheetId="5">[1]Sheet1!#REF!</definedName>
    <definedName name="年度変換" localSheetId="7">[1]Sheet1!#REF!</definedName>
    <definedName name="年度変換" localSheetId="8">[1]Sheet1!#REF!</definedName>
    <definedName name="年度変換" localSheetId="0">[1]Sheet1!#REF!</definedName>
    <definedName name="年度変換" localSheetId="1">[1]Sheet1!#REF!</definedName>
    <definedName name="年度変換" localSheetId="2">[1]Sheet1!#REF!</definedName>
    <definedName name="年度変換" localSheetId="3">[1]Sheet1!#REF!</definedName>
    <definedName name="年度変換" localSheetId="6">[1]Sheet1!#REF!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20" l="1"/>
  <c r="M5" i="20" s="1"/>
  <c r="N5" i="20" s="1"/>
  <c r="O5" i="20" s="1"/>
  <c r="I5" i="20"/>
  <c r="L28" i="20"/>
  <c r="M28" i="20" s="1"/>
  <c r="N28" i="20" s="1"/>
  <c r="O28" i="20" s="1"/>
  <c r="I28" i="20"/>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<sst xmlns="http://schemas.openxmlformats.org/spreadsheetml/2006/main" count="1735" uniqueCount="223">
  <si>
    <t>北海道</t>
    <rPh sb="0" eb="3">
      <t>ホッカイドウ</t>
    </rPh>
    <phoneticPr fontId="3"/>
  </si>
  <si>
    <t>沖縄</t>
    <rPh sb="0" eb="2">
      <t>オキナワ</t>
    </rPh>
    <phoneticPr fontId="3"/>
  </si>
  <si>
    <t>電圧</t>
    <rPh sb="0" eb="2">
      <t>デンアツ</t>
    </rPh>
    <phoneticPr fontId="3"/>
  </si>
  <si>
    <t>100V</t>
    <phoneticPr fontId="3"/>
  </si>
  <si>
    <t>200V</t>
    <phoneticPr fontId="3"/>
  </si>
  <si>
    <t>グラフ用</t>
    <rPh sb="3" eb="4">
      <t>ヨウ</t>
    </rPh>
    <phoneticPr fontId="3"/>
  </si>
  <si>
    <t>事故発生箇所</t>
    <rPh sb="0" eb="2">
      <t>ジコ</t>
    </rPh>
    <rPh sb="2" eb="4">
      <t>ハッセイ</t>
    </rPh>
    <rPh sb="4" eb="6">
      <t>カショ</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</si>
  <si>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</si>
  <si>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</si>
  <si>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</si>
  <si>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</si>
  <si>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</si>
  <si>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</si>
  <si>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</si>
  <si>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</si>
  <si>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</si>
  <si>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</si>
  <si>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</si>
  <si>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</si>
  <si>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</si>
  <si>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変　　電　　所</t>
    <phoneticPr fontId="3"/>
  </si>
  <si>
    <t>変　　電　　所</t>
  </si>
  <si>
    <t>送電線路及び特別高圧
配電線路</t>
    <rPh sb="0" eb="3">
      <t>ソウデンセン</t>
    </rPh>
    <rPh sb="3" eb="4">
      <t>ロ</t>
    </rPh>
    <rPh sb="4" eb="5">
      <t>オヨ</t>
    </rPh>
    <rPh sb="6" eb="8">
      <t>トクベツ</t>
    </rPh>
    <rPh sb="8" eb="10">
      <t>コウアツ</t>
    </rPh>
    <rPh sb="11" eb="14">
      <t>ハイデンセン</t>
    </rPh>
    <rPh sb="14" eb="15">
      <t>ロ</t>
    </rPh>
    <phoneticPr fontId="18"/>
  </si>
  <si>
    <t>架　空</t>
    <phoneticPr fontId="3"/>
  </si>
  <si>
    <t>送電線路及び特別高圧配電線路</t>
    <rPh sb="0" eb="3">
      <t>ソウデンセン</t>
    </rPh>
    <rPh sb="3" eb="4">
      <t>ロ</t>
    </rPh>
    <rPh sb="4" eb="5">
      <t>オヨ</t>
    </rPh>
    <rPh sb="6" eb="8">
      <t>トクベツ</t>
    </rPh>
    <rPh sb="8" eb="10">
      <t>コウアツ</t>
    </rPh>
    <rPh sb="10" eb="13">
      <t>ハイデンセン</t>
    </rPh>
    <rPh sb="13" eb="14">
      <t>ロ</t>
    </rPh>
    <phoneticPr fontId="18"/>
  </si>
  <si>
    <t>地　中</t>
    <phoneticPr fontId="3"/>
  </si>
  <si>
    <t>計</t>
    <phoneticPr fontId="3"/>
  </si>
  <si>
    <t>計</t>
  </si>
  <si>
    <t>高圧配電線路</t>
    <rPh sb="0" eb="2">
      <t>コウアツ</t>
    </rPh>
    <rPh sb="2" eb="5">
      <t>ハイデンセン</t>
    </rPh>
    <phoneticPr fontId="18"/>
  </si>
  <si>
    <t>架　空</t>
    <phoneticPr fontId="3"/>
  </si>
  <si>
    <t>地　中</t>
    <phoneticPr fontId="3"/>
  </si>
  <si>
    <t>需　要　設　備</t>
  </si>
  <si>
    <t>その他設備における事故</t>
    <phoneticPr fontId="3"/>
  </si>
  <si>
    <t>合　　　　　計</t>
  </si>
  <si>
    <t>[件]</t>
  </si>
  <si>
    <t>[件]</t>
    <rPh sb="1" eb="2">
      <t>ケン</t>
    </rPh>
    <phoneticPr fontId="3"/>
  </si>
  <si>
    <t>供給支障</t>
    <rPh sb="0" eb="2">
      <t>キョウキュウ</t>
    </rPh>
    <rPh sb="2" eb="4">
      <t>シショウ</t>
    </rPh>
    <phoneticPr fontId="3"/>
  </si>
  <si>
    <t>総</t>
  </si>
  <si>
    <t>7,000kW</t>
  </si>
  <si>
    <t>70,000kW</t>
  </si>
  <si>
    <t>以　上</t>
  </si>
  <si>
    <t>100,000kW</t>
  </si>
  <si>
    <t>件</t>
  </si>
  <si>
    <t>未　満</t>
  </si>
  <si>
    <t>数</t>
  </si>
  <si>
    <t>事故停電</t>
    <rPh sb="0" eb="2">
      <t>ジコ</t>
    </rPh>
    <rPh sb="2" eb="4">
      <t>テイデン</t>
    </rPh>
    <phoneticPr fontId="3"/>
  </si>
  <si>
    <t>作業停電</t>
    <rPh sb="0" eb="2">
      <t>サギョウ</t>
    </rPh>
    <rPh sb="2" eb="4">
      <t>テイデン</t>
    </rPh>
    <phoneticPr fontId="3"/>
  </si>
  <si>
    <t>合計</t>
    <rPh sb="0" eb="2">
      <t>ゴウケイ</t>
    </rPh>
    <phoneticPr fontId="3"/>
  </si>
  <si>
    <t>高圧配電線</t>
  </si>
  <si>
    <t>計</t>
    <rPh sb="0" eb="1">
      <t>ケイ</t>
    </rPh>
    <phoneticPr fontId="3"/>
  </si>
  <si>
    <t>低圧配電線</t>
    <phoneticPr fontId="3"/>
  </si>
  <si>
    <t>α</t>
  </si>
  <si>
    <t>低圧配電線</t>
  </si>
  <si>
    <t>H27年度</t>
    <rPh sb="3" eb="5">
      <t>ネンド</t>
    </rPh>
    <phoneticPr fontId="3"/>
  </si>
  <si>
    <t>一般送配電事業者の設備における事故</t>
    <rPh sb="2" eb="3">
      <t>ソウ</t>
    </rPh>
    <rPh sb="3" eb="5">
      <t>ハイデン</t>
    </rPh>
    <phoneticPr fontId="3"/>
  </si>
  <si>
    <t>全国</t>
    <rPh sb="0" eb="2">
      <t>ゼンコク</t>
    </rPh>
    <phoneticPr fontId="3"/>
  </si>
  <si>
    <t>H28年度</t>
  </si>
  <si>
    <t>H28年度</t>
    <phoneticPr fontId="3"/>
  </si>
  <si>
    <t>H28年度</t>
    <rPh sb="3" eb="5">
      <t>ネンド</t>
    </rPh>
    <phoneticPr fontId="3"/>
  </si>
  <si>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</si>
  <si>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</si>
  <si>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</si>
  <si>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</si>
  <si>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</si>
  <si>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</si>
  <si>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</si>
  <si>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</si>
  <si>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</si>
  <si>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</si>
  <si>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</si>
  <si>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</si>
  <si>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</si>
  <si>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</si>
  <si>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</si>
  <si>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</si>
  <si>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</si>
  <si>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</si>
  <si>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</si>
  <si>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</si>
  <si>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</si>
  <si>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</si>
  <si>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</si>
  <si>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</si>
  <si>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</si>
  <si>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</si>
  <si>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</si>
  <si>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</si>
  <si>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</si>
  <si>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</si>
  <si>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</si>
  <si>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</si>
  <si>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</si>
  <si>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</si>
  <si>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</si>
  <si>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 xml:space="preserve">合　　　　計 </t>
  </si>
  <si>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</si>
  <si>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</si>
  <si>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</si>
  <si>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</si>
  <si>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</si>
  <si>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</si>
  <si>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</si>
  <si>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</si>
  <si>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</si>
  <si>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</si>
  <si>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</si>
  <si>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一般送配電事業者の
設備における事故</t>
    <rPh sb="0" eb="8">
      <t>イッパンソウハイデンジギョウシャ</t>
    </rPh>
    <rPh sb="10" eb="12">
      <t>セツビ</t>
    </rPh>
    <rPh sb="16" eb="18">
      <t>ジコ</t>
    </rPh>
    <phoneticPr fontId="3"/>
  </si>
  <si>
    <t>100,000kW</t>
    <phoneticPr fontId="3"/>
  </si>
  <si>
    <t>その他設備における事故</t>
    <rPh sb="2" eb="3">
      <t>タ</t>
    </rPh>
    <rPh sb="3" eb="5">
      <t>セツビ</t>
    </rPh>
    <rPh sb="9" eb="11">
      <t>ジコ</t>
    </rPh>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</si>
  <si>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</si>
  <si>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</si>
  <si>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</si>
  <si>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</si>
  <si>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</si>
  <si>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</si>
  <si>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</si>
  <si>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</si>
  <si>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</si>
  <si>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</si>
  <si>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</si>
  <si>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</si>
  <si>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</si>
  <si>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設備不備・保守不備等</t>
    <rPh sb="0" eb="2">
      <t>セツビ</t>
    </rPh>
    <rPh sb="2" eb="4">
      <t>フビ</t>
    </rPh>
    <rPh sb="5" eb="7">
      <t>ホシュ</t>
    </rPh>
    <rPh sb="7" eb="9">
      <t>フビ</t>
    </rPh>
    <rPh sb="9" eb="10">
      <t>ナド</t>
    </rPh>
    <phoneticPr fontId="3"/>
  </si>
  <si>
    <t>100,000kW</t>
    <phoneticPr fontId="3"/>
  </si>
  <si>
    <t>感電(作業者)</t>
    <phoneticPr fontId="3"/>
  </si>
  <si>
    <t>感電(作業者)</t>
    <phoneticPr fontId="3"/>
  </si>
  <si>
    <t>変動幅</t>
  </si>
  <si>
    <t>0.1Hz以内</t>
  </si>
  <si>
    <t>0.2Hz以内</t>
  </si>
  <si>
    <t>0.3Hz以内</t>
  </si>
  <si>
    <t>電源側</t>
    <phoneticPr fontId="3"/>
  </si>
  <si>
    <t>電源側</t>
    <phoneticPr fontId="3"/>
  </si>
  <si>
    <t>電源側</t>
    <phoneticPr fontId="3"/>
  </si>
  <si>
    <t>他物接触</t>
    <phoneticPr fontId="3"/>
  </si>
  <si>
    <t>1需要家あたり
年間停電回数[回]</t>
    <rPh sb="1" eb="4">
      <t>ジュヨウカ</t>
    </rPh>
    <rPh sb="8" eb="10">
      <t>ネンカン</t>
    </rPh>
    <rPh sb="10" eb="12">
      <t>テイデン</t>
    </rPh>
    <rPh sb="12" eb="14">
      <t>カイスウ</t>
    </rPh>
    <rPh sb="15" eb="16">
      <t>カイ</t>
    </rPh>
    <phoneticPr fontId="3"/>
  </si>
  <si>
    <t>1需要家あたり
年間停電時間[分]</t>
    <rPh sb="1" eb="4">
      <t>ジュヨウカ</t>
    </rPh>
    <rPh sb="8" eb="10">
      <t>ネンカン</t>
    </rPh>
    <rPh sb="10" eb="12">
      <t>テイデン</t>
    </rPh>
    <rPh sb="12" eb="14">
      <t>ジカン</t>
    </rPh>
    <rPh sb="15" eb="16">
      <t>フン</t>
    </rPh>
    <phoneticPr fontId="3"/>
  </si>
  <si>
    <t>0.3Hz  超</t>
    <phoneticPr fontId="3"/>
  </si>
  <si>
    <t>以　上</t>
    <phoneticPr fontId="3"/>
  </si>
  <si>
    <t>感電(公衆)</t>
    <rPh sb="3" eb="5">
      <t>コウシュウ</t>
    </rPh>
    <phoneticPr fontId="3"/>
  </si>
  <si>
    <t>山崩れ・雪崩</t>
    <rPh sb="0" eb="2">
      <t>ヤマクズ</t>
    </rPh>
    <rPh sb="4" eb="6">
      <t>ナダレ</t>
    </rPh>
    <phoneticPr fontId="3"/>
  </si>
  <si>
    <t>1需要家あたり
年間停電回数（回）</t>
    <rPh sb="1" eb="4">
      <t>ジュヨウカ</t>
    </rPh>
    <rPh sb="8" eb="10">
      <t>ネンカン</t>
    </rPh>
    <rPh sb="10" eb="12">
      <t>テイデン</t>
    </rPh>
    <rPh sb="12" eb="14">
      <t>カイスウ</t>
    </rPh>
    <rPh sb="15" eb="16">
      <t>カイ</t>
    </rPh>
    <phoneticPr fontId="3"/>
  </si>
  <si>
    <t>1需要家あたり
年間停電時間（分）</t>
    <rPh sb="1" eb="4">
      <t>ジュヨウカ</t>
    </rPh>
    <rPh sb="8" eb="10">
      <t>ネンカン</t>
    </rPh>
    <rPh sb="10" eb="12">
      <t>テイデン</t>
    </rPh>
    <rPh sb="12" eb="14">
      <t>ジカン</t>
    </rPh>
    <rPh sb="15" eb="16">
      <t>プン</t>
    </rPh>
    <phoneticPr fontId="3"/>
  </si>
  <si>
    <t>測定箇所数</t>
    <rPh sb="0" eb="2">
      <t>ソクテイ</t>
    </rPh>
    <rPh sb="2" eb="4">
      <t>カショ</t>
    </rPh>
    <rPh sb="4" eb="5">
      <t>スウ</t>
    </rPh>
    <phoneticPr fontId="3"/>
  </si>
  <si>
    <t>逸脱箇所数</t>
    <rPh sb="0" eb="2">
      <t>イツダツ</t>
    </rPh>
    <rPh sb="4" eb="5">
      <t>スウ</t>
    </rPh>
    <phoneticPr fontId="3"/>
  </si>
  <si>
    <t>測定箇所数</t>
    <rPh sb="0" eb="2">
      <t>ソクテイ</t>
    </rPh>
    <rPh sb="4" eb="5">
      <t>スウ</t>
    </rPh>
    <phoneticPr fontId="3"/>
  </si>
  <si>
    <t>　　　表2 (北海道、2019～2023年度)周波数時間滞在率</t>
  </si>
  <si>
    <t>2019年度</t>
  </si>
  <si>
    <t>2020年度</t>
  </si>
  <si>
    <t>2021年度</t>
  </si>
  <si>
    <t>2022年度</t>
  </si>
  <si>
    <t>2023年度</t>
  </si>
  <si>
    <t>　　　表3 (東エリア3、2019～2023年度)周波数時間滞在率</t>
  </si>
  <si>
    <t>　　　表4 (中西エリア4、2019～2023年度)周波数時間滞在率</t>
  </si>
  <si>
    <t>　　　表5 (沖縄、2019～2023年度)周波数時間滞在率</t>
  </si>
  <si>
    <t>表7 (全国、2019～2023年度)電圧測定実績</t>
    <phoneticPr fontId="3"/>
  </si>
  <si>
    <t>　　　　表8 (全国、2019～2023年度)事故発生箇所別供給支障件数</t>
  </si>
  <si>
    <t>　　　　表9 (北海道、2019～2023年度)事故発生箇所別供給支障件数</t>
  </si>
  <si>
    <t>　　　　表10 (東北、2019～2023年度)事故発生箇所別供給支障件数 　</t>
  </si>
  <si>
    <t>　　　　表11 (東京、2019～2023年度)事故発生箇所別供給支障件数 　</t>
  </si>
  <si>
    <t>　　　　表12 (中部、2019～2023年度)事故発生箇所別供給支障件数 　</t>
  </si>
  <si>
    <t>　　　　表13 (北陸、2019～2023年度)事故発生箇所別供給支障件数 　</t>
  </si>
  <si>
    <t>　　　　表14 (関西、2019～2023年度)事故発生箇所別供給支障件数 　</t>
  </si>
  <si>
    <t>　　　　表15 (中国、2019～2023年度)事故発生箇所別供給支障件数 　</t>
  </si>
  <si>
    <t>　　　　表16 (四国、2019～2023年度)事故発生箇所別供給支障件数 　</t>
  </si>
  <si>
    <t>　　　　表17 (九州、2019～2023年度)事故発生箇所別供給支障件数 　</t>
  </si>
  <si>
    <t>　　　　表18 (沖縄、2019～2023年度)事故発生箇所別供給支障件数 　</t>
  </si>
  <si>
    <t>表19（全国、2023年度）規模別・事故発生箇所別　一定規模以上の供給支障件数</t>
    <rPh sb="0" eb="1">
      <t>ヒョウ</t>
    </rPh>
    <phoneticPr fontId="3"/>
  </si>
  <si>
    <t>10分以上30分未満</t>
    <rPh sb="2" eb="3">
      <t>フン</t>
    </rPh>
    <rPh sb="3" eb="5">
      <t>イジョウ</t>
    </rPh>
    <rPh sb="7" eb="8">
      <t>フン</t>
    </rPh>
    <rPh sb="8" eb="10">
      <t>ミマン</t>
    </rPh>
    <phoneticPr fontId="3"/>
  </si>
  <si>
    <t>30分以上1時間未満</t>
    <rPh sb="2" eb="5">
      <t>フンイジョウ</t>
    </rPh>
    <rPh sb="6" eb="8">
      <t>ジカン</t>
    </rPh>
    <rPh sb="8" eb="10">
      <t>ミマン</t>
    </rPh>
    <phoneticPr fontId="3"/>
  </si>
  <si>
    <t>1時間以上3時間未満</t>
    <rPh sb="1" eb="3">
      <t>ジカン</t>
    </rPh>
    <rPh sb="3" eb="5">
      <t>イジョウ</t>
    </rPh>
    <rPh sb="6" eb="8">
      <t>ジカン</t>
    </rPh>
    <rPh sb="8" eb="10">
      <t>ミマン</t>
    </rPh>
    <phoneticPr fontId="3"/>
  </si>
  <si>
    <t>3時間以上</t>
    <rPh sb="1" eb="3">
      <t>ジカン</t>
    </rPh>
    <rPh sb="3" eb="5">
      <t>イジョウ</t>
    </rPh>
    <phoneticPr fontId="3"/>
  </si>
  <si>
    <t>表21 (全国、2019～2023年度)一定規模以上の供給支障の原因別件数</t>
  </si>
  <si>
    <t>表22 (北海道、2019～2023年度)一定規模以上の供給支障の原因別件数</t>
  </si>
  <si>
    <t>表23 (東北、2019～2023年度)一定規模以上の供給支障の原因別件数</t>
  </si>
  <si>
    <t>表24 (東京、2019～2023年度)一定規模以上の供給支障の原因別件数</t>
  </si>
  <si>
    <t>表25 (中部、2019～2023年度)一定規模以上の供給支障の原因別件数</t>
  </si>
  <si>
    <t>表26 (北陸、2019～2023年度)一定規模以上の供給支障の原因別件数</t>
  </si>
  <si>
    <t>表27 (関西、2019～2023年度)一定規模以上の供給支障の原因別件数</t>
  </si>
  <si>
    <t>表28 (中国、2019～2023年度)一定規模以上の供給支障の原因別件数</t>
  </si>
  <si>
    <t>表29 (四国、2019～2023年度)一定規模以上の供給支障の原因別件数</t>
  </si>
  <si>
    <t>表30 (九州、2019～2023年度)一定規模以上の供給支障の原因別件数</t>
  </si>
  <si>
    <t>表31 (沖縄、2019～2023年度)一定規模以上の供給支障の原因別件数</t>
  </si>
  <si>
    <t>　　　　 表33 (全国、2019～2023年度)低圧電灯需要家停電実績</t>
  </si>
  <si>
    <t>　　　　 表34 (北海道、2019～2023年度)低圧電灯需要家停電実績</t>
  </si>
  <si>
    <t>　　　　 表35 (東北、2019～2023年度)低圧電灯需要家停電実績</t>
  </si>
  <si>
    <t>　　　　 表36 (東京、2019～2023年度)低圧電灯需要家停電実績</t>
  </si>
  <si>
    <t>　　　　 表37 (中部、2019～2023年度)低圧電灯需要家停電実績</t>
  </si>
  <si>
    <t>　　　　 表38 (北陸、2019～2023年度)低圧電灯需要家停電実績</t>
  </si>
  <si>
    <t>　　　　 表39 (関西、2019～2023年度)低圧電灯需要家停電実績</t>
  </si>
  <si>
    <t>　　　　 表40 (中国、2019～2023年度)低圧電灯需要家停電実績</t>
  </si>
  <si>
    <t>　　　　 表41 (四国、2019～2023年度)低圧電灯需要家停電実績</t>
  </si>
  <si>
    <t>　　　　 表42 (九州、2019～2023年度)低圧電灯需要家停電実績</t>
  </si>
  <si>
    <t>　　　　 表43 (沖縄、2019～2023年度)低圧電灯需要家停電実績</t>
  </si>
  <si>
    <r>
      <t>Year</t>
    </r>
    <r>
      <rPr>
        <vertAlign val="superscript"/>
        <sz val="11"/>
        <color theme="1"/>
        <rFont val="Calibri"/>
        <family val="2"/>
      </rPr>
      <t>13</t>
    </r>
    <phoneticPr fontId="3"/>
  </si>
  <si>
    <r>
      <t>Year</t>
    </r>
    <r>
      <rPr>
        <vertAlign val="superscript"/>
        <sz val="11"/>
        <color theme="1"/>
        <rFont val="Calibri"/>
        <family val="2"/>
      </rPr>
      <t>17</t>
    </r>
    <phoneticPr fontId="3"/>
  </si>
  <si>
    <t>Year</t>
  </si>
  <si>
    <t>Events</t>
    <phoneticPr fontId="3"/>
  </si>
  <si>
    <t>Voltage</t>
    <phoneticPr fontId="3"/>
  </si>
  <si>
    <t>Natural disaster</t>
    <phoneticPr fontId="3"/>
  </si>
  <si>
    <t>Country/State</t>
    <phoneticPr fontId="3"/>
  </si>
  <si>
    <r>
      <rPr>
        <sz val="11"/>
        <rFont val="ＭＳ 明朝"/>
        <family val="1"/>
        <charset val="128"/>
      </rPr>
      <t>平成</t>
    </r>
    <r>
      <rPr>
        <sz val="11"/>
        <rFont val="Calibri"/>
        <family val="2"/>
      </rPr>
      <t>22</t>
    </r>
    <r>
      <rPr>
        <sz val="11"/>
        <rFont val="ＭＳ 明朝"/>
        <family val="1"/>
        <charset val="128"/>
      </rPr>
      <t xml:space="preserve">年
</t>
    </r>
    <r>
      <rPr>
        <sz val="11"/>
        <rFont val="Calibri"/>
        <family val="2"/>
      </rPr>
      <t>(2010</t>
    </r>
    <r>
      <rPr>
        <sz val="11"/>
        <rFont val="ＭＳ 明朝"/>
        <family val="1"/>
        <charset val="128"/>
      </rPr>
      <t>年</t>
    </r>
    <r>
      <rPr>
        <sz val="11"/>
        <rFont val="Calibri"/>
        <family val="2"/>
      </rPr>
      <t>)</t>
    </r>
    <rPh sb="0" eb="2">
      <t>ヘイセイ</t>
    </rPh>
    <rPh sb="4" eb="5">
      <t>ネン</t>
    </rPh>
    <rPh sb="11" eb="12">
      <t>ネン</t>
    </rPh>
    <phoneticPr fontId="45"/>
  </si>
  <si>
    <r>
      <rPr>
        <sz val="11"/>
        <rFont val="ＭＳ 明朝"/>
        <family val="1"/>
        <charset val="128"/>
      </rPr>
      <t>平成</t>
    </r>
    <r>
      <rPr>
        <sz val="11"/>
        <rFont val="Calibri"/>
        <family val="2"/>
      </rPr>
      <t>23</t>
    </r>
    <r>
      <rPr>
        <sz val="11"/>
        <rFont val="ＭＳ 明朝"/>
        <family val="1"/>
        <charset val="128"/>
      </rPr>
      <t xml:space="preserve">年
</t>
    </r>
    <r>
      <rPr>
        <sz val="11"/>
        <rFont val="Calibri"/>
        <family val="2"/>
      </rPr>
      <t>(2011</t>
    </r>
    <r>
      <rPr>
        <sz val="11"/>
        <rFont val="ＭＳ 明朝"/>
        <family val="1"/>
        <charset val="128"/>
      </rPr>
      <t>年</t>
    </r>
    <r>
      <rPr>
        <sz val="11"/>
        <rFont val="Calibri"/>
        <family val="2"/>
      </rPr>
      <t>)</t>
    </r>
    <rPh sb="0" eb="2">
      <t>ヘイセイ</t>
    </rPh>
    <rPh sb="4" eb="5">
      <t>ネン</t>
    </rPh>
    <rPh sb="11" eb="12">
      <t>ネン</t>
    </rPh>
    <phoneticPr fontId="45"/>
  </si>
  <si>
    <t>JAPAN</t>
    <phoneticPr fontId="3"/>
  </si>
  <si>
    <t>All*</t>
    <phoneticPr fontId="3"/>
  </si>
  <si>
    <t>Low Voltage</t>
    <phoneticPr fontId="3"/>
  </si>
  <si>
    <t>Include</t>
    <phoneticPr fontId="3"/>
  </si>
  <si>
    <t>Forced</t>
    <phoneticPr fontId="3"/>
  </si>
  <si>
    <t>Planned</t>
    <phoneticPr fontId="3"/>
  </si>
  <si>
    <t>U.S.A.</t>
    <phoneticPr fontId="3"/>
  </si>
  <si>
    <t>California</t>
    <phoneticPr fontId="3"/>
  </si>
  <si>
    <t>-</t>
    <phoneticPr fontId="3"/>
  </si>
  <si>
    <t>&gt; 5 min.</t>
    <phoneticPr fontId="3"/>
  </si>
  <si>
    <t>All</t>
    <phoneticPr fontId="3"/>
  </si>
  <si>
    <t>Texas</t>
    <phoneticPr fontId="3"/>
  </si>
  <si>
    <t>New York</t>
    <phoneticPr fontId="3"/>
  </si>
  <si>
    <t>-</t>
  </si>
  <si>
    <r>
      <rPr>
        <sz val="11"/>
        <rFont val="ＭＳ 明朝"/>
        <family val="1"/>
        <charset val="128"/>
      </rPr>
      <t>ペンシルベニア州</t>
    </r>
    <phoneticPr fontId="3"/>
  </si>
  <si>
    <r>
      <rPr>
        <sz val="11"/>
        <rFont val="ＭＳ 明朝"/>
        <family val="1"/>
        <charset val="128"/>
      </rPr>
      <t>除</t>
    </r>
    <phoneticPr fontId="3"/>
  </si>
  <si>
    <r>
      <rPr>
        <sz val="10"/>
        <rFont val="ＭＳ 明朝"/>
        <family val="1"/>
        <charset val="128"/>
      </rPr>
      <t>事故停電</t>
    </r>
    <rPh sb="0" eb="2">
      <t>ジコ</t>
    </rPh>
    <rPh sb="2" eb="4">
      <t>テイデン</t>
    </rPh>
    <phoneticPr fontId="3"/>
  </si>
  <si>
    <r>
      <rPr>
        <sz val="10"/>
        <rFont val="ＭＳ 明朝"/>
        <family val="1"/>
        <charset val="128"/>
      </rPr>
      <t>作業停電</t>
    </r>
    <rPh sb="0" eb="2">
      <t>サギョウ</t>
    </rPh>
    <rPh sb="2" eb="4">
      <t>テイデン</t>
    </rPh>
    <phoneticPr fontId="3"/>
  </si>
  <si>
    <t>表44　（各エリア、2023年度）原因箇所別・低圧電灯需要家停電実績</t>
    <phoneticPr fontId="3"/>
  </si>
  <si>
    <r>
      <t>表45 （2019～2023年）欧州諸国及び米国主要州と日本における需要家停電時間</t>
    </r>
    <r>
      <rPr>
        <b/>
        <sz val="10.5"/>
        <color theme="1"/>
        <rFont val="ＭＳ Ｐゴシック"/>
        <family val="3"/>
        <charset val="128"/>
        <scheme val="minor"/>
      </rPr>
      <t>　　</t>
    </r>
    <r>
      <rPr>
        <sz val="10.5"/>
        <color theme="1"/>
        <rFont val="ＭＳ Ｐゴシック"/>
        <family val="3"/>
        <charset val="128"/>
        <scheme val="minor"/>
      </rPr>
      <t>[分/年・口]</t>
    </r>
  </si>
  <si>
    <r>
      <t>表46 （2019～2023年）欧州諸国及び米国主要州と日本における需要家停電回数</t>
    </r>
    <r>
      <rPr>
        <b/>
        <sz val="10.5"/>
        <color theme="1"/>
        <rFont val="ＭＳ Ｐゴシック"/>
        <family val="3"/>
        <charset val="128"/>
        <scheme val="minor"/>
      </rPr>
      <t>　　</t>
    </r>
    <r>
      <rPr>
        <sz val="10.5"/>
        <color theme="1"/>
        <rFont val="ＭＳ Ｐゴシック"/>
        <family val="3"/>
        <charset val="128"/>
        <scheme val="minor"/>
      </rPr>
      <t>[回/年・口]</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</si>
</sst>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0_);[Red]\(0.00\)"/>
    <numFmt numFmtId="178" formatCode="#,##0.0;#,##0.0;"/>
    <numFmt numFmtId="179" formatCode="#,##0.0;[Red]\-#,##0.0"/>
    <numFmt numFmtId="180" formatCode="#,##0_);[Red]\(#,##0\)"/>
    <numFmt numFmtId="181" formatCode="#,##0.00_);[Red]\(#,##0.00\)"/>
    <numFmt numFmtId="182" formatCode="0_);[Red]\(0\)"/>
  </numFmts>
  <fonts count="49"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sz val="11"/>
      <name val="ＭＳ ゴシック"/>
      <family val="3"/>
      <charset val="128"/>
    </font>
    <font>
      <sz val="10.5"/>
      <color theme="1"/>
      <name val="ＭＳ ゴシック"/>
      <family val="3"/>
      <charset val="128"/>
    </font>
    <font>
      <sz val="10.5"/>
      <name val="ＭＳ ゴシック"/>
      <family val="3"/>
      <charset val="128"/>
    </font>
    <font>
      <sz val="11"/>
      <name val="ＭＳ Ｐ明朝"/>
      <family val="1"/>
      <charset val="128"/>
    </font>
    <font>
      <sz val="9"/>
      <color theme="1"/>
      <name val="ＭＳ Ｐ明朝"/>
      <family val="1"/>
      <charset val="128"/>
    </font>
    <font>
      <sz val="11"/>
      <name val="ＭＳ Ｐゴシック"/>
      <family val="3"/>
      <charset val="128"/>
    </font>
    <font>
      <sz val="9"/>
      <name val="ＭＳ Ｐ明朝"/>
      <family val="1"/>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10"/>
      <color theme="1"/>
      <name val="ＭＳ Ｐ明朝"/>
      <family val="1"/>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font>
    <font>
      <sz val="10.5"/>
      <name val="ＭＳ 明朝"/>
      <family val="1"/>
      <charset val="128"/>
    </font>
    <font>
      <sz val="8"/>
      <name val="ＭＳ Ｐゴシック"/>
      <family val="2"/>
      <charset val="128"/>
      <scheme val="minor"/>
    </font>
    <font>
      <sz val="11"/>
      <name val="游ゴシック"/>
      <family val="2"/>
      <charset val="128"/>
    </font>
    <font>
      <sz val="20"/>
      <color theme="1"/>
      <name val="Calibri"/>
      <family val="2"/>
    </font>
    <font>
      <sz val="11"/>
      <color theme="1"/>
      <name val="Calibri"/>
      <family val="2"/>
    </font>
    <font>
      <vertAlign val="superscript"/>
      <sz val="11"/>
      <color theme="1"/>
      <name val="Calibri"/>
      <family val="2"/>
    </font>
    <font>
      <sz val="11"/>
      <color theme="1"/>
      <name val="ＭＳ Ｐゴシック"/>
      <family val="2"/>
      <scheme val="minor"/>
    </font>
    <font>
      <sz val="10"/>
      <name val="Calibri"/>
      <family val="2"/>
    </font>
    <font>
      <sz val="9"/>
      <name val="Calibri"/>
      <family val="2"/>
    </font>
    <font>
      <sz val="11"/>
      <name val="Calibri"/>
      <family val="2"/>
    </font>
    <font>
      <sz val="6"/>
      <name val="ＭＳ Ｐゴシック"/>
      <family val="3"/>
      <charset val="128"/>
      <scheme val="minor"/>
    </font>
    <font>
      <sz val="12"/>
      <name val="Calibri"/>
      <family val="2"/>
    </font>
    <font>
      <sz val="10.5"/>
      <color theme="1"/>
      <name val="ＭＳ Ｐゴシック"/>
      <family val="3"/>
      <charset val="128"/>
      <scheme val="minor"/>
    </font>
    <font>
      <b/>
      <sz val="10.5"/>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9.9978637043366805E-2"/>
        <bgColor indexed="64"/>
      </patternFill>
    </fill>
  </fills>
  <borders count="118">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diagonalUp="1">
      <left style="medium">
        <color indexed="64"/>
      </left>
      <right style="medium">
        <color indexed="64"/>
      </right>
      <top style="medium">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bottom style="hair">
        <color indexed="64"/>
      </bottom>
      <diagonal style="thin">
        <color indexed="64"/>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medium">
        <color indexed="64"/>
      </left>
      <right style="medium">
        <color indexed="64"/>
      </right>
      <top style="thin">
        <color indexed="64"/>
      </top>
      <bottom style="hair">
        <color indexed="64"/>
      </bottom>
      <diagonal style="thin">
        <color indexed="64"/>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top style="hair">
        <color indexed="64"/>
      </top>
      <bottom/>
      <diagonal/>
    </border>
    <border>
      <left style="thin">
        <color theme="1"/>
      </left>
      <right/>
      <top style="hair">
        <color theme="1"/>
      </top>
      <bottom style="thin">
        <color theme="1"/>
      </bottom>
      <diagonal/>
    </border>
    <border>
      <left style="thin">
        <color indexed="64"/>
      </left>
      <right style="hair">
        <color indexed="64"/>
      </right>
      <top style="hair">
        <color theme="1"/>
      </top>
      <bottom style="thin">
        <color theme="1"/>
      </bottom>
      <diagonal/>
    </border>
    <border>
      <left style="hair">
        <color indexed="64"/>
      </left>
      <right style="hair">
        <color indexed="64"/>
      </right>
      <top style="hair">
        <color theme="1"/>
      </top>
      <bottom style="thin">
        <color theme="1"/>
      </bottom>
      <diagonal/>
    </border>
    <border>
      <left style="thin">
        <color auto="1"/>
      </left>
      <right/>
      <top style="thin">
        <color auto="1"/>
      </top>
      <bottom style="hair">
        <color auto="1"/>
      </bottom>
      <diagonal/>
    </border>
    <border>
      <left style="thin">
        <color theme="1"/>
      </left>
      <right/>
      <top style="hair">
        <color theme="1"/>
      </top>
      <bottom style="thin">
        <color indexed="64"/>
      </bottom>
      <diagonal/>
    </border>
    <border>
      <left style="hair">
        <color indexed="64"/>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6" fillId="0" borderId="0"/>
    <xf numFmtId="0" fontId="32" fillId="0" borderId="0">
      <alignment vertical="center"/>
    </xf>
    <xf numFmtId="38" fontId="32" fillId="0" borderId="0" applyFont="0" applyFill="0" applyBorder="0" applyAlignment="0" applyProtection="0">
      <alignment vertical="center"/>
    </xf>
    <xf numFmtId="0" fontId="41" fillId="0" borderId="0"/>
  </cellStyleXfs>
  <cellXfs count="639">
    <xf numFmtId="0" fontId="0" fillId="0" borderId="0" xfId="0">
      <alignment vertical="center"/>
    </xf>
    <xf numFmtId="0" fontId="2" fillId="2" borderId="0" xfId="0" applyFont="1" applyFill="1" applyAlignment="1">
      <alignment horizontal="center" vertical="center" shrinkToFit="1"/>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5" fillId="2" borderId="0" xfId="0" applyFont="1" applyFill="1" applyBorder="1">
      <alignment vertical="center"/>
    </xf>
    <xf numFmtId="0" fontId="7" fillId="2" borderId="0" xfId="0" applyFont="1" applyFill="1" applyAlignment="1">
      <alignment horizontal="left" vertical="center"/>
    </xf>
    <xf numFmtId="0" fontId="5" fillId="2" borderId="0" xfId="0" applyFont="1" applyFill="1" applyBorder="1" applyAlignment="1">
      <alignment horizontal="righ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10" fillId="3" borderId="6" xfId="0" applyFont="1" applyFill="1" applyBorder="1" applyAlignment="1">
      <alignment horizontal="left" vertical="center"/>
    </xf>
    <xf numFmtId="40" fontId="9" fillId="2" borderId="7" xfId="0" applyNumberFormat="1" applyFont="1" applyFill="1" applyBorder="1">
      <alignment vertical="center"/>
    </xf>
    <xf numFmtId="40" fontId="9" fillId="2" borderId="8" xfId="0" applyNumberFormat="1" applyFont="1" applyFill="1" applyBorder="1">
      <alignment vertical="center"/>
    </xf>
    <xf numFmtId="40" fontId="9" fillId="2" borderId="15" xfId="0" applyNumberFormat="1" applyFont="1" applyFill="1" applyBorder="1">
      <alignment vertical="center"/>
    </xf>
    <xf numFmtId="40" fontId="9" fillId="2" borderId="16" xfId="0" applyNumberFormat="1" applyFont="1" applyFill="1" applyBorder="1">
      <alignment vertical="center"/>
    </xf>
    <xf numFmtId="40" fontId="9" fillId="2" borderId="19" xfId="0" applyNumberFormat="1" applyFont="1" applyFill="1" applyBorder="1">
      <alignment vertical="center"/>
    </xf>
    <xf numFmtId="40" fontId="9" fillId="2" borderId="20" xfId="0" applyNumberFormat="1" applyFont="1" applyFill="1" applyBorder="1">
      <alignment vertical="center"/>
    </xf>
    <xf numFmtId="0" fontId="4" fillId="2" borderId="0" xfId="0" applyFont="1" applyFill="1" applyBorder="1">
      <alignment vertical="center"/>
    </xf>
    <xf numFmtId="0" fontId="4" fillId="3" borderId="1" xfId="0" applyFont="1" applyFill="1" applyBorder="1" applyAlignment="1">
      <alignment horizontal="center" vertical="center"/>
    </xf>
    <xf numFmtId="0" fontId="4" fillId="3" borderId="3" xfId="0" applyFont="1" applyFill="1" applyBorder="1" applyAlignment="1">
      <alignment vertical="center"/>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29" xfId="0" applyFont="1" applyFill="1" applyBorder="1" applyAlignment="1">
      <alignment horizontal="center" vertical="center"/>
    </xf>
    <xf numFmtId="38" fontId="4" fillId="2" borderId="23" xfId="1" applyFont="1" applyFill="1" applyBorder="1">
      <alignment vertical="center"/>
    </xf>
    <xf numFmtId="38" fontId="4" fillId="2" borderId="30" xfId="1" applyFont="1" applyFill="1" applyBorder="1">
      <alignment vertical="center"/>
    </xf>
    <xf numFmtId="38" fontId="4" fillId="2" borderId="31" xfId="1" applyFont="1" applyFill="1" applyBorder="1">
      <alignment vertical="center"/>
    </xf>
    <xf numFmtId="0" fontId="4" fillId="3" borderId="24" xfId="0" applyFont="1" applyFill="1" applyBorder="1" applyAlignment="1">
      <alignment horizontal="center" vertical="center"/>
    </xf>
    <xf numFmtId="38" fontId="4" fillId="2" borderId="15" xfId="1" applyFont="1" applyFill="1" applyBorder="1">
      <alignment vertical="center"/>
    </xf>
    <xf numFmtId="38" fontId="4" fillId="2" borderId="16" xfId="1" applyFont="1" applyFill="1" applyBorder="1">
      <alignment vertical="center"/>
    </xf>
    <xf numFmtId="38" fontId="4" fillId="2" borderId="17" xfId="1" applyFont="1" applyFill="1" applyBorder="1">
      <alignment vertical="center"/>
    </xf>
    <xf numFmtId="0" fontId="12" fillId="2" borderId="0" xfId="0" applyFont="1" applyFill="1">
      <alignmen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pplyAlignment="1">
      <alignment horizontal="right" vertical="center"/>
    </xf>
    <xf numFmtId="0" fontId="4" fillId="2" borderId="0" xfId="0" applyFont="1" applyFill="1" applyAlignment="1">
      <alignment horizontal="right" vertical="center"/>
    </xf>
    <xf numFmtId="0" fontId="17" fillId="3" borderId="32" xfId="2" applyFont="1" applyFill="1" applyBorder="1" applyAlignment="1" applyProtection="1">
      <alignment horizontal="centerContinuous" vertical="center"/>
    </xf>
    <xf numFmtId="0" fontId="17" fillId="3" borderId="39" xfId="2" applyFont="1" applyFill="1" applyBorder="1" applyAlignment="1" applyProtection="1">
      <alignment horizontal="centerContinuous"/>
    </xf>
    <xf numFmtId="176" fontId="4" fillId="2" borderId="39" xfId="0" applyNumberFormat="1" applyFont="1" applyFill="1" applyBorder="1">
      <alignment vertical="center"/>
    </xf>
    <xf numFmtId="176" fontId="4" fillId="2" borderId="40" xfId="0" applyNumberFormat="1" applyFont="1" applyFill="1" applyBorder="1">
      <alignment vertical="center"/>
    </xf>
    <xf numFmtId="0" fontId="17" fillId="3" borderId="28" xfId="2" applyFont="1" applyFill="1" applyBorder="1" applyAlignment="1" applyProtection="1">
      <alignment horizontal="centerContinuous" vertical="center"/>
    </xf>
    <xf numFmtId="0" fontId="17" fillId="3" borderId="12" xfId="2" applyFont="1" applyFill="1" applyBorder="1" applyAlignment="1" applyProtection="1">
      <alignment horizontal="centerContinuous" vertical="center"/>
    </xf>
    <xf numFmtId="0" fontId="17" fillId="2" borderId="0" xfId="2" applyFont="1" applyFill="1" applyBorder="1" applyAlignment="1" applyProtection="1">
      <alignment horizontal="center" vertical="center"/>
    </xf>
    <xf numFmtId="0" fontId="0" fillId="2" borderId="0" xfId="0" applyFill="1">
      <alignment vertical="center"/>
    </xf>
    <xf numFmtId="0" fontId="16" fillId="2" borderId="0" xfId="2" applyFill="1"/>
    <xf numFmtId="0" fontId="9" fillId="2" borderId="0" xfId="0" applyFont="1" applyFill="1">
      <alignment vertical="center"/>
    </xf>
    <xf numFmtId="0" fontId="9" fillId="2" borderId="0" xfId="0" applyFont="1" applyFill="1" applyAlignment="1">
      <alignment horizontal="right" vertical="center"/>
    </xf>
    <xf numFmtId="0" fontId="20" fillId="2" borderId="0" xfId="2" applyFont="1" applyFill="1" applyProtection="1"/>
    <xf numFmtId="0" fontId="21" fillId="2" borderId="0" xfId="2" applyFont="1" applyFill="1" applyAlignment="1" applyProtection="1">
      <alignment horizontal="center" vertical="center"/>
    </xf>
    <xf numFmtId="0" fontId="20" fillId="2" borderId="0" xfId="2" applyFont="1" applyFill="1" applyAlignment="1" applyProtection="1">
      <alignment horizontal="center" vertical="center"/>
    </xf>
    <xf numFmtId="0" fontId="4" fillId="3" borderId="11" xfId="0" applyFont="1" applyFill="1" applyBorder="1">
      <alignment vertical="center"/>
    </xf>
    <xf numFmtId="0" fontId="4" fillId="3" borderId="42" xfId="0" applyFont="1" applyFill="1" applyBorder="1">
      <alignment vertical="center"/>
    </xf>
    <xf numFmtId="0" fontId="4" fillId="3" borderId="43" xfId="0" applyFont="1" applyFill="1" applyBorder="1">
      <alignment vertical="center"/>
    </xf>
    <xf numFmtId="0" fontId="4" fillId="3" borderId="53"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17" xfId="0" applyFont="1" applyFill="1" applyBorder="1" applyAlignment="1">
      <alignment horizontal="center" vertical="center" shrinkToFit="1"/>
    </xf>
    <xf numFmtId="0" fontId="4" fillId="3" borderId="21"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62" xfId="0" applyFont="1" applyFill="1" applyBorder="1" applyAlignment="1">
      <alignment horizontal="center" vertical="center"/>
    </xf>
    <xf numFmtId="0" fontId="4" fillId="2" borderId="42" xfId="0" applyFont="1" applyFill="1" applyBorder="1">
      <alignment vertical="center"/>
    </xf>
    <xf numFmtId="0" fontId="4" fillId="3" borderId="5" xfId="0" applyFont="1" applyFill="1" applyBorder="1">
      <alignment vertical="center"/>
    </xf>
    <xf numFmtId="0" fontId="6" fillId="2" borderId="0" xfId="0" applyFont="1" applyFill="1" applyBorder="1" applyAlignment="1">
      <alignment horizontal="right" vertical="center"/>
    </xf>
    <xf numFmtId="0" fontId="8" fillId="2" borderId="0" xfId="0" applyFont="1" applyFill="1" applyAlignment="1">
      <alignment horizontal="center" vertical="center" shrinkToFit="1"/>
    </xf>
    <xf numFmtId="38" fontId="14" fillId="3" borderId="20" xfId="1" applyFont="1" applyFill="1" applyBorder="1">
      <alignment vertical="center"/>
    </xf>
    <xf numFmtId="40" fontId="14" fillId="2" borderId="54" xfId="1" applyNumberFormat="1" applyFont="1" applyFill="1" applyBorder="1" applyAlignment="1">
      <alignment horizontal="right" vertical="center"/>
    </xf>
    <xf numFmtId="40" fontId="14" fillId="2" borderId="55" xfId="1" applyNumberFormat="1" applyFont="1" applyFill="1" applyBorder="1" applyAlignment="1">
      <alignment horizontal="right" vertical="center"/>
    </xf>
    <xf numFmtId="40" fontId="14" fillId="2" borderId="15" xfId="1" applyNumberFormat="1" applyFont="1" applyFill="1" applyBorder="1" applyAlignment="1">
      <alignment horizontal="right" vertical="center"/>
    </xf>
    <xf numFmtId="40" fontId="14" fillId="2" borderId="16" xfId="1" applyNumberFormat="1" applyFont="1" applyFill="1" applyBorder="1" applyAlignment="1">
      <alignment horizontal="right" vertical="center"/>
    </xf>
    <xf numFmtId="40" fontId="14" fillId="3" borderId="19" xfId="1" applyNumberFormat="1" applyFont="1" applyFill="1" applyBorder="1" applyAlignment="1">
      <alignment horizontal="right" vertical="center"/>
    </xf>
    <xf numFmtId="40" fontId="14" fillId="3" borderId="20" xfId="1" applyNumberFormat="1" applyFont="1" applyFill="1" applyBorder="1" applyAlignment="1">
      <alignment horizontal="right" vertical="center"/>
    </xf>
    <xf numFmtId="40" fontId="14" fillId="2" borderId="7" xfId="1" applyNumberFormat="1" applyFont="1" applyFill="1" applyBorder="1" applyAlignment="1">
      <alignment horizontal="right" vertical="center"/>
    </xf>
    <xf numFmtId="40" fontId="14" fillId="2" borderId="8" xfId="1" applyNumberFormat="1" applyFont="1" applyFill="1" applyBorder="1" applyAlignment="1">
      <alignment horizontal="right" vertical="center"/>
    </xf>
    <xf numFmtId="40" fontId="14" fillId="3" borderId="56" xfId="1" applyNumberFormat="1" applyFont="1" applyFill="1" applyBorder="1" applyAlignment="1">
      <alignment horizontal="right" vertical="center"/>
    </xf>
    <xf numFmtId="40" fontId="14" fillId="3" borderId="58" xfId="1" applyNumberFormat="1" applyFont="1" applyFill="1" applyBorder="1" applyAlignment="1">
      <alignment horizontal="right" vertical="center"/>
    </xf>
    <xf numFmtId="40" fontId="14" fillId="3" borderId="63" xfId="1" applyNumberFormat="1" applyFont="1" applyFill="1" applyBorder="1" applyAlignment="1">
      <alignment horizontal="right" vertical="center"/>
    </xf>
    <xf numFmtId="40" fontId="14" fillId="3" borderId="64" xfId="1" applyNumberFormat="1" applyFont="1" applyFill="1" applyBorder="1" applyAlignment="1">
      <alignment horizontal="right" vertical="center"/>
    </xf>
    <xf numFmtId="38" fontId="14" fillId="2" borderId="54" xfId="1" applyFont="1" applyFill="1" applyBorder="1" applyAlignment="1">
      <alignment horizontal="right" vertical="center"/>
    </xf>
    <xf numFmtId="38" fontId="14" fillId="2" borderId="55" xfId="1" applyFont="1" applyFill="1" applyBorder="1" applyAlignment="1">
      <alignment horizontal="right" vertical="center"/>
    </xf>
    <xf numFmtId="38" fontId="14" fillId="2" borderId="15" xfId="1" applyFont="1" applyFill="1" applyBorder="1" applyAlignment="1">
      <alignment horizontal="right" vertical="center"/>
    </xf>
    <xf numFmtId="38" fontId="14" fillId="2" borderId="16" xfId="1" applyFont="1" applyFill="1" applyBorder="1" applyAlignment="1">
      <alignment horizontal="right" vertical="center"/>
    </xf>
    <xf numFmtId="38" fontId="14" fillId="3" borderId="19" xfId="1" applyFont="1" applyFill="1" applyBorder="1" applyAlignment="1">
      <alignment horizontal="right" vertical="center"/>
    </xf>
    <xf numFmtId="38" fontId="14" fillId="3" borderId="20" xfId="1" applyFont="1" applyFill="1" applyBorder="1" applyAlignment="1">
      <alignment horizontal="right" vertical="center"/>
    </xf>
    <xf numFmtId="38" fontId="14" fillId="2" borderId="7" xfId="1" applyFont="1" applyFill="1" applyBorder="1" applyAlignment="1">
      <alignment horizontal="right" vertical="center"/>
    </xf>
    <xf numFmtId="38" fontId="14" fillId="2" borderId="8" xfId="1" applyFont="1" applyFill="1" applyBorder="1" applyAlignment="1">
      <alignment horizontal="right" vertical="center"/>
    </xf>
    <xf numFmtId="38" fontId="14" fillId="3" borderId="56" xfId="1" applyFont="1" applyFill="1" applyBorder="1" applyAlignment="1">
      <alignment horizontal="right" vertical="center"/>
    </xf>
    <xf numFmtId="38" fontId="14" fillId="3" borderId="58" xfId="1" applyFont="1" applyFill="1" applyBorder="1" applyAlignment="1">
      <alignment horizontal="right" vertical="center"/>
    </xf>
    <xf numFmtId="38" fontId="14" fillId="3" borderId="63" xfId="1" applyFont="1" applyFill="1" applyBorder="1" applyAlignment="1">
      <alignment horizontal="right" vertical="center"/>
    </xf>
    <xf numFmtId="38" fontId="14" fillId="3" borderId="64" xfId="1" applyFont="1" applyFill="1" applyBorder="1" applyAlignment="1">
      <alignment horizontal="right" vertical="center"/>
    </xf>
    <xf numFmtId="38" fontId="14" fillId="0" borderId="30" xfId="1" applyFont="1" applyBorder="1">
      <alignment vertical="center"/>
    </xf>
    <xf numFmtId="38" fontId="14" fillId="0" borderId="31" xfId="1" applyFont="1" applyBorder="1">
      <alignment vertical="center"/>
    </xf>
    <xf numFmtId="38" fontId="14" fillId="0" borderId="16" xfId="1" applyFont="1" applyBorder="1">
      <alignment vertical="center"/>
    </xf>
    <xf numFmtId="38" fontId="14" fillId="0" borderId="17" xfId="1" applyFont="1" applyBorder="1">
      <alignment vertical="center"/>
    </xf>
    <xf numFmtId="38" fontId="14" fillId="3" borderId="21" xfId="1" applyFont="1" applyFill="1" applyBorder="1">
      <alignment vertical="center"/>
    </xf>
    <xf numFmtId="38" fontId="14" fillId="0" borderId="2" xfId="1" applyFont="1" applyBorder="1">
      <alignment vertical="center"/>
    </xf>
    <xf numFmtId="38" fontId="14" fillId="0" borderId="12" xfId="1" applyFont="1" applyBorder="1">
      <alignment vertical="center"/>
    </xf>
    <xf numFmtId="38" fontId="14" fillId="0" borderId="48" xfId="1" applyFont="1" applyBorder="1">
      <alignment vertical="center"/>
    </xf>
    <xf numFmtId="0" fontId="4" fillId="3" borderId="72" xfId="0" applyFont="1" applyFill="1" applyBorder="1" applyAlignment="1">
      <alignment horizontal="center" vertical="center"/>
    </xf>
    <xf numFmtId="40" fontId="14" fillId="2" borderId="73" xfId="1" applyNumberFormat="1" applyFont="1" applyFill="1" applyBorder="1" applyAlignment="1">
      <alignment horizontal="right" vertical="center"/>
    </xf>
    <xf numFmtId="40" fontId="14" fillId="2" borderId="69" xfId="1" applyNumberFormat="1" applyFont="1" applyFill="1" applyBorder="1" applyAlignment="1">
      <alignment horizontal="right" vertical="center"/>
    </xf>
    <xf numFmtId="40" fontId="14" fillId="3" borderId="68" xfId="1" applyNumberFormat="1" applyFont="1" applyFill="1" applyBorder="1" applyAlignment="1">
      <alignment horizontal="right" vertical="center"/>
    </xf>
    <xf numFmtId="40" fontId="14" fillId="2" borderId="74" xfId="1" applyNumberFormat="1" applyFont="1" applyFill="1" applyBorder="1" applyAlignment="1">
      <alignment horizontal="right" vertical="center"/>
    </xf>
    <xf numFmtId="40" fontId="14" fillId="3" borderId="75" xfId="1" applyNumberFormat="1" applyFont="1" applyFill="1" applyBorder="1" applyAlignment="1">
      <alignment horizontal="right" vertical="center"/>
    </xf>
    <xf numFmtId="40" fontId="14" fillId="3" borderId="76" xfId="1" applyNumberFormat="1" applyFont="1" applyFill="1" applyBorder="1" applyAlignment="1">
      <alignment horizontal="right" vertical="center"/>
    </xf>
    <xf numFmtId="38" fontId="14" fillId="2" borderId="73" xfId="1" applyFont="1" applyFill="1" applyBorder="1" applyAlignment="1">
      <alignment horizontal="right" vertical="center"/>
    </xf>
    <xf numFmtId="38" fontId="14" fillId="2" borderId="69" xfId="1" applyFont="1" applyFill="1" applyBorder="1" applyAlignment="1">
      <alignment horizontal="right" vertical="center"/>
    </xf>
    <xf numFmtId="38" fontId="14" fillId="3" borderId="68" xfId="1" applyFont="1" applyFill="1" applyBorder="1" applyAlignment="1">
      <alignment horizontal="right" vertical="center"/>
    </xf>
    <xf numFmtId="38" fontId="14" fillId="2" borderId="74" xfId="1" applyFont="1" applyFill="1" applyBorder="1" applyAlignment="1">
      <alignment horizontal="right" vertical="center"/>
    </xf>
    <xf numFmtId="38" fontId="14" fillId="3" borderId="75" xfId="1" applyFont="1" applyFill="1" applyBorder="1" applyAlignment="1">
      <alignment horizontal="right" vertical="center"/>
    </xf>
    <xf numFmtId="38" fontId="14" fillId="3" borderId="76" xfId="1" applyFont="1" applyFill="1" applyBorder="1" applyAlignment="1">
      <alignment horizontal="right" vertical="center"/>
    </xf>
    <xf numFmtId="0" fontId="4" fillId="3" borderId="77" xfId="0" applyFont="1" applyFill="1" applyBorder="1" applyAlignment="1">
      <alignment horizontal="center" vertical="center"/>
    </xf>
    <xf numFmtId="40" fontId="14" fillId="3" borderId="81" xfId="1" applyNumberFormat="1" applyFont="1" applyFill="1" applyBorder="1" applyAlignment="1">
      <alignment horizontal="right" vertical="center"/>
    </xf>
    <xf numFmtId="40" fontId="14" fillId="3" borderId="82" xfId="1" applyNumberFormat="1" applyFont="1" applyFill="1" applyBorder="1" applyAlignment="1">
      <alignment horizontal="right" vertical="center"/>
    </xf>
    <xf numFmtId="40" fontId="14" fillId="3" borderId="83" xfId="1" applyNumberFormat="1" applyFont="1" applyFill="1" applyBorder="1" applyAlignment="1">
      <alignment horizontal="right" vertical="center"/>
    </xf>
    <xf numFmtId="40" fontId="14" fillId="0" borderId="78" xfId="1" applyNumberFormat="1" applyFont="1" applyFill="1" applyBorder="1" applyAlignment="1">
      <alignment horizontal="right" vertical="center"/>
    </xf>
    <xf numFmtId="40" fontId="14" fillId="0" borderId="79" xfId="1" applyNumberFormat="1" applyFont="1" applyFill="1" applyBorder="1" applyAlignment="1">
      <alignment horizontal="right" vertical="center"/>
    </xf>
    <xf numFmtId="40" fontId="14" fillId="0" borderId="80" xfId="1" applyNumberFormat="1" applyFont="1" applyFill="1" applyBorder="1" applyAlignment="1">
      <alignment horizontal="right" vertical="center"/>
    </xf>
    <xf numFmtId="177" fontId="4" fillId="0" borderId="58" xfId="0" applyNumberFormat="1" applyFont="1" applyFill="1" applyBorder="1" applyAlignment="1">
      <alignment horizontal="right" vertical="center"/>
    </xf>
    <xf numFmtId="177" fontId="4" fillId="0" borderId="57" xfId="0"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38" fontId="14" fillId="0" borderId="78" xfId="1" applyFont="1" applyFill="1" applyBorder="1" applyAlignment="1">
      <alignment horizontal="right" vertical="center"/>
    </xf>
    <xf numFmtId="38" fontId="14" fillId="0" borderId="79" xfId="1" applyFont="1" applyFill="1" applyBorder="1" applyAlignment="1">
      <alignment horizontal="right" vertical="center"/>
    </xf>
    <xf numFmtId="38" fontId="14" fillId="0" borderId="80" xfId="1" applyFont="1" applyFill="1" applyBorder="1" applyAlignment="1">
      <alignment horizontal="right" vertical="center"/>
    </xf>
    <xf numFmtId="38" fontId="14" fillId="0" borderId="84" xfId="1" applyFont="1" applyBorder="1">
      <alignment vertical="center"/>
    </xf>
    <xf numFmtId="178" fontId="4" fillId="4" borderId="40" xfId="0" applyNumberFormat="1" applyFont="1" applyFill="1" applyBorder="1">
      <alignment vertical="center"/>
    </xf>
    <xf numFmtId="178" fontId="14" fillId="4" borderId="31" xfId="1" applyNumberFormat="1" applyFont="1" applyFill="1" applyBorder="1">
      <alignment vertical="center"/>
    </xf>
    <xf numFmtId="178" fontId="14" fillId="4" borderId="17" xfId="1" applyNumberFormat="1" applyFont="1" applyFill="1" applyBorder="1">
      <alignment vertical="center"/>
    </xf>
    <xf numFmtId="178" fontId="14" fillId="3" borderId="21" xfId="1" applyNumberFormat="1" applyFont="1" applyFill="1" applyBorder="1">
      <alignment vertical="center"/>
    </xf>
    <xf numFmtId="178" fontId="14" fillId="4" borderId="3" xfId="1" applyNumberFormat="1" applyFont="1" applyFill="1" applyBorder="1">
      <alignment vertical="center"/>
    </xf>
    <xf numFmtId="178" fontId="14" fillId="4" borderId="13" xfId="1" applyNumberFormat="1" applyFont="1" applyFill="1" applyBorder="1">
      <alignment vertical="center"/>
    </xf>
    <xf numFmtId="0" fontId="9" fillId="3" borderId="4" xfId="0" applyFont="1" applyFill="1" applyBorder="1" applyAlignment="1">
      <alignment horizontal="center" vertical="center" wrapText="1"/>
    </xf>
    <xf numFmtId="0" fontId="4" fillId="2" borderId="31" xfId="0" applyFont="1" applyFill="1" applyBorder="1" applyAlignment="1">
      <alignment horizontal="center" vertical="center" shrinkToFit="1"/>
    </xf>
    <xf numFmtId="40" fontId="14" fillId="2" borderId="23" xfId="1" applyNumberFormat="1" applyFont="1" applyFill="1" applyBorder="1" applyAlignment="1">
      <alignment horizontal="right" vertical="center"/>
    </xf>
    <xf numFmtId="40" fontId="14" fillId="2" borderId="30" xfId="1" applyNumberFormat="1" applyFont="1" applyFill="1" applyBorder="1" applyAlignment="1">
      <alignment horizontal="right" vertical="center"/>
    </xf>
    <xf numFmtId="40" fontId="14" fillId="2" borderId="70" xfId="1" applyNumberFormat="1" applyFont="1" applyFill="1" applyBorder="1" applyAlignment="1">
      <alignment horizontal="right" vertical="center"/>
    </xf>
    <xf numFmtId="40" fontId="14" fillId="3" borderId="89" xfId="1" applyNumberFormat="1" applyFont="1" applyFill="1" applyBorder="1" applyAlignment="1">
      <alignment horizontal="right" vertical="center"/>
    </xf>
    <xf numFmtId="38" fontId="14" fillId="2" borderId="23" xfId="1" applyFont="1" applyFill="1" applyBorder="1" applyAlignment="1">
      <alignment horizontal="right" vertical="center"/>
    </xf>
    <xf numFmtId="38" fontId="14" fillId="2" borderId="30" xfId="1" applyFont="1" applyFill="1" applyBorder="1" applyAlignment="1">
      <alignment horizontal="right" vertical="center"/>
    </xf>
    <xf numFmtId="38" fontId="14" fillId="2" borderId="70" xfId="1" applyFont="1" applyFill="1" applyBorder="1" applyAlignment="1">
      <alignment horizontal="right" vertical="center"/>
    </xf>
    <xf numFmtId="38" fontId="14" fillId="0" borderId="91" xfId="1" applyFont="1" applyBorder="1">
      <alignment vertical="center"/>
    </xf>
    <xf numFmtId="38" fontId="14" fillId="0" borderId="90" xfId="1" applyFont="1" applyBorder="1">
      <alignment vertical="center"/>
    </xf>
    <xf numFmtId="0" fontId="0" fillId="0" borderId="0" xfId="0" applyFill="1">
      <alignment vertical="center"/>
    </xf>
    <xf numFmtId="0" fontId="24" fillId="2" borderId="0" xfId="0" applyFont="1" applyFill="1">
      <alignment vertical="center"/>
    </xf>
    <xf numFmtId="0" fontId="8" fillId="0" borderId="0" xfId="0" applyFont="1" applyFill="1" applyAlignment="1">
      <alignment horizontal="center" vertical="center" shrinkToFit="1"/>
    </xf>
    <xf numFmtId="0" fontId="0" fillId="3" borderId="4" xfId="0" applyFill="1" applyBorder="1">
      <alignment vertical="center"/>
    </xf>
    <xf numFmtId="0" fontId="4" fillId="3" borderId="92"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9" fillId="0" borderId="7" xfId="1" applyFont="1" applyFill="1" applyBorder="1">
      <alignment vertical="center"/>
    </xf>
    <xf numFmtId="38" fontId="9" fillId="0" borderId="34" xfId="1" applyFont="1" applyFill="1" applyBorder="1">
      <alignment vertical="center"/>
    </xf>
    <xf numFmtId="38" fontId="9" fillId="0" borderId="8" xfId="1" applyFont="1" applyFill="1" applyBorder="1">
      <alignment vertical="center"/>
    </xf>
    <xf numFmtId="0" fontId="10" fillId="3" borderId="6" xfId="0" applyFont="1" applyFill="1" applyBorder="1" applyAlignment="1">
      <alignment horizontal="center" vertical="center" shrinkToFit="1"/>
    </xf>
    <xf numFmtId="38" fontId="9" fillId="2" borderId="8" xfId="1" applyFont="1" applyFill="1" applyBorder="1">
      <alignment vertical="center"/>
    </xf>
    <xf numFmtId="38" fontId="9" fillId="2" borderId="9" xfId="1" applyFont="1" applyFill="1" applyBorder="1">
      <alignment vertical="center"/>
    </xf>
    <xf numFmtId="38" fontId="9" fillId="0" borderId="15" xfId="1" applyFont="1" applyFill="1" applyBorder="1">
      <alignment vertical="center"/>
    </xf>
    <xf numFmtId="38" fontId="9" fillId="0" borderId="35" xfId="1" applyFont="1" applyFill="1" applyBorder="1">
      <alignment vertical="center"/>
    </xf>
    <xf numFmtId="38" fontId="9" fillId="0" borderId="16" xfId="1" applyFont="1" applyFill="1" applyBorder="1">
      <alignment vertical="center"/>
    </xf>
    <xf numFmtId="38" fontId="26" fillId="0" borderId="69" xfId="1" applyFont="1" applyFill="1" applyBorder="1">
      <alignment vertical="center"/>
    </xf>
    <xf numFmtId="38" fontId="19" fillId="0" borderId="69" xfId="1" applyFont="1" applyFill="1" applyBorder="1">
      <alignment vertical="center"/>
    </xf>
    <xf numFmtId="0" fontId="10" fillId="3" borderId="14" xfId="0" applyFont="1" applyFill="1" applyBorder="1" applyAlignment="1">
      <alignment horizontal="center" vertical="center" shrinkToFit="1"/>
    </xf>
    <xf numFmtId="38" fontId="9" fillId="2" borderId="16" xfId="1" applyFont="1" applyFill="1" applyBorder="1">
      <alignment vertical="center"/>
    </xf>
    <xf numFmtId="38" fontId="9" fillId="2" borderId="17" xfId="1" applyFont="1" applyFill="1" applyBorder="1">
      <alignment vertical="center"/>
    </xf>
    <xf numFmtId="38" fontId="9" fillId="0" borderId="19" xfId="1" applyFont="1" applyFill="1" applyBorder="1">
      <alignment vertical="center"/>
    </xf>
    <xf numFmtId="38" fontId="9" fillId="0" borderId="36" xfId="1" applyFont="1" applyFill="1" applyBorder="1">
      <alignment vertical="center"/>
    </xf>
    <xf numFmtId="38" fontId="9" fillId="0" borderId="20" xfId="1" applyFont="1" applyFill="1" applyBorder="1">
      <alignment vertical="center"/>
    </xf>
    <xf numFmtId="38" fontId="26" fillId="0" borderId="68" xfId="1" applyFont="1" applyFill="1" applyBorder="1">
      <alignment vertical="center"/>
    </xf>
    <xf numFmtId="38" fontId="19" fillId="0" borderId="68" xfId="1" applyFont="1" applyFill="1" applyBorder="1">
      <alignment vertical="center"/>
    </xf>
    <xf numFmtId="0" fontId="10" fillId="3" borderId="18" xfId="0" applyFont="1" applyFill="1" applyBorder="1" applyAlignment="1">
      <alignment horizontal="center" vertical="center" shrinkToFit="1"/>
    </xf>
    <xf numFmtId="38" fontId="9" fillId="2" borderId="20" xfId="1" applyFont="1" applyFill="1" applyBorder="1">
      <alignment vertical="center"/>
    </xf>
    <xf numFmtId="38" fontId="9" fillId="2" borderId="21" xfId="1" applyFont="1" applyFill="1" applyBorder="1">
      <alignment vertical="center"/>
    </xf>
    <xf numFmtId="0" fontId="25" fillId="3" borderId="0" xfId="0" applyFont="1" applyFill="1" applyBorder="1" applyAlignment="1">
      <alignment horizontal="center" vertical="center" textRotation="255" wrapText="1"/>
    </xf>
    <xf numFmtId="0" fontId="10" fillId="3" borderId="52" xfId="0" applyFont="1" applyFill="1" applyBorder="1" applyAlignment="1">
      <alignment horizontal="center" vertical="center" shrinkToFit="1"/>
    </xf>
    <xf numFmtId="38" fontId="9" fillId="0" borderId="26" xfId="1" applyFont="1" applyFill="1" applyBorder="1">
      <alignment vertical="center"/>
    </xf>
    <xf numFmtId="38" fontId="9" fillId="0" borderId="95" xfId="1" applyFont="1" applyFill="1" applyBorder="1">
      <alignment vertical="center"/>
    </xf>
    <xf numFmtId="38" fontId="9" fillId="0" borderId="86" xfId="1" applyFont="1" applyFill="1" applyBorder="1">
      <alignment vertical="center"/>
    </xf>
    <xf numFmtId="38" fontId="9" fillId="2" borderId="86" xfId="1" applyFont="1" applyFill="1" applyBorder="1">
      <alignment vertical="center"/>
    </xf>
    <xf numFmtId="38" fontId="9" fillId="2" borderId="87" xfId="1" applyFont="1" applyFill="1" applyBorder="1">
      <alignment vertical="center"/>
    </xf>
    <xf numFmtId="38" fontId="9" fillId="0" borderId="69" xfId="1" applyFont="1" applyFill="1" applyBorder="1">
      <alignment vertical="center"/>
    </xf>
    <xf numFmtId="38" fontId="0" fillId="0" borderId="0" xfId="0" applyNumberFormat="1">
      <alignment vertical="center"/>
    </xf>
    <xf numFmtId="38" fontId="9" fillId="0" borderId="56" xfId="1" applyFont="1" applyFill="1" applyBorder="1">
      <alignment vertical="center"/>
    </xf>
    <xf numFmtId="38" fontId="9" fillId="0" borderId="97" xfId="1" applyFont="1" applyFill="1" applyBorder="1">
      <alignment vertical="center"/>
    </xf>
    <xf numFmtId="38" fontId="9" fillId="0" borderId="47" xfId="1" applyFont="1" applyFill="1" applyBorder="1">
      <alignment vertical="center"/>
    </xf>
    <xf numFmtId="38" fontId="9" fillId="0" borderId="98" xfId="1" applyFont="1" applyFill="1" applyBorder="1">
      <alignment vertical="center"/>
    </xf>
    <xf numFmtId="38" fontId="9" fillId="0" borderId="48" xfId="1" applyFont="1" applyFill="1" applyBorder="1">
      <alignment vertical="center"/>
    </xf>
    <xf numFmtId="38" fontId="9" fillId="0" borderId="84" xfId="1" applyFont="1" applyFill="1" applyBorder="1">
      <alignment vertical="center"/>
    </xf>
    <xf numFmtId="38" fontId="9" fillId="0" borderId="68" xfId="1" applyFont="1" applyFill="1" applyBorder="1">
      <alignment vertical="center"/>
    </xf>
    <xf numFmtId="38" fontId="9" fillId="3" borderId="1" xfId="1" applyFont="1" applyFill="1" applyBorder="1">
      <alignment vertical="center"/>
    </xf>
    <xf numFmtId="38" fontId="9" fillId="3" borderId="99" xfId="1" applyFont="1" applyFill="1" applyBorder="1">
      <alignment vertical="center"/>
    </xf>
    <xf numFmtId="38" fontId="9" fillId="3" borderId="2" xfId="1" applyFont="1" applyFill="1" applyBorder="1">
      <alignment vertical="center"/>
    </xf>
    <xf numFmtId="38" fontId="27" fillId="3" borderId="92" xfId="1" applyFont="1" applyFill="1" applyBorder="1">
      <alignment vertical="center"/>
    </xf>
    <xf numFmtId="179" fontId="9" fillId="3" borderId="4" xfId="1" applyNumberFormat="1" applyFont="1" applyFill="1" applyBorder="1">
      <alignment vertical="center"/>
    </xf>
    <xf numFmtId="0" fontId="29" fillId="2" borderId="0" xfId="0" applyFont="1" applyFill="1" applyBorder="1" applyAlignment="1">
      <alignment horizontal="right" vertical="top"/>
    </xf>
    <xf numFmtId="0" fontId="10" fillId="2" borderId="85" xfId="0" applyFont="1" applyFill="1" applyBorder="1" applyAlignment="1">
      <alignment horizontal="center" vertical="center" shrinkToFit="1"/>
    </xf>
    <xf numFmtId="0" fontId="10" fillId="2" borderId="88" xfId="0" applyFont="1" applyFill="1" applyBorder="1" applyAlignment="1">
      <alignment horizontal="center" vertical="center" shrinkToFit="1"/>
    </xf>
    <xf numFmtId="0" fontId="10" fillId="0" borderId="85" xfId="0" applyFont="1" applyFill="1" applyBorder="1" applyAlignment="1">
      <alignment horizontal="center" vertical="center" shrinkToFit="1"/>
    </xf>
    <xf numFmtId="0" fontId="10" fillId="0" borderId="88"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4" fillId="3" borderId="22" xfId="0" applyFont="1" applyFill="1" applyBorder="1">
      <alignment vertical="center"/>
    </xf>
    <xf numFmtId="0" fontId="23" fillId="0" borderId="10" xfId="0" applyFont="1" applyFill="1" applyBorder="1" applyAlignment="1">
      <alignment horizontal="center" vertical="center"/>
    </xf>
    <xf numFmtId="0" fontId="23" fillId="0" borderId="88" xfId="0" applyFont="1" applyFill="1" applyBorder="1" applyAlignment="1">
      <alignment horizontal="center" vertical="center"/>
    </xf>
    <xf numFmtId="0" fontId="4" fillId="3" borderId="4" xfId="0" applyFont="1" applyFill="1" applyBorder="1" applyAlignment="1">
      <alignment horizontal="center" vertical="center"/>
    </xf>
    <xf numFmtId="0" fontId="5" fillId="2" borderId="42" xfId="0" applyFont="1" applyFill="1" applyBorder="1">
      <alignment vertical="center"/>
    </xf>
    <xf numFmtId="38" fontId="9" fillId="0" borderId="23" xfId="1" applyFont="1" applyFill="1" applyBorder="1">
      <alignment vertical="center"/>
    </xf>
    <xf numFmtId="38" fontId="9" fillId="0" borderId="93" xfId="1" applyFont="1" applyFill="1" applyBorder="1">
      <alignment vertical="center"/>
    </xf>
    <xf numFmtId="38" fontId="9" fillId="0" borderId="30" xfId="1" applyFont="1" applyFill="1" applyBorder="1">
      <alignment vertical="center"/>
    </xf>
    <xf numFmtId="38" fontId="9" fillId="0" borderId="70" xfId="1" applyFont="1" applyFill="1" applyBorder="1">
      <alignment vertical="center"/>
    </xf>
    <xf numFmtId="38" fontId="19" fillId="0" borderId="70" xfId="1" applyFont="1" applyFill="1" applyBorder="1">
      <alignment vertical="center"/>
    </xf>
    <xf numFmtId="0" fontId="10" fillId="3" borderId="101" xfId="0" applyFont="1" applyFill="1" applyBorder="1" applyAlignment="1">
      <alignment horizontal="left" vertical="center"/>
    </xf>
    <xf numFmtId="40" fontId="9" fillId="2" borderId="56" xfId="0" applyNumberFormat="1" applyFont="1" applyFill="1" applyBorder="1">
      <alignment vertical="center"/>
    </xf>
    <xf numFmtId="40" fontId="9" fillId="2" borderId="58" xfId="0" applyNumberFormat="1" applyFont="1" applyFill="1" applyBorder="1">
      <alignment vertical="center"/>
    </xf>
    <xf numFmtId="0" fontId="10" fillId="3" borderId="52" xfId="0" applyFont="1" applyFill="1" applyBorder="1" applyAlignment="1">
      <alignment horizontal="left" vertical="center"/>
    </xf>
    <xf numFmtId="40" fontId="9" fillId="2" borderId="26" xfId="0" applyNumberFormat="1" applyFont="1" applyFill="1" applyBorder="1">
      <alignment vertical="center"/>
    </xf>
    <xf numFmtId="40" fontId="9" fillId="2" borderId="86" xfId="0" applyNumberFormat="1" applyFont="1" applyFill="1" applyBorder="1">
      <alignment vertical="center"/>
    </xf>
    <xf numFmtId="0" fontId="10" fillId="3" borderId="102" xfId="0" applyFont="1" applyFill="1" applyBorder="1" applyAlignment="1">
      <alignment horizontal="left" vertical="center"/>
    </xf>
    <xf numFmtId="40" fontId="9" fillId="2" borderId="103" xfId="0" applyNumberFormat="1" applyFont="1" applyFill="1" applyBorder="1">
      <alignment vertical="center"/>
    </xf>
    <xf numFmtId="40" fontId="9" fillId="2" borderId="104" xfId="0" applyNumberFormat="1" applyFont="1" applyFill="1" applyBorder="1">
      <alignment vertical="center"/>
    </xf>
    <xf numFmtId="40" fontId="9" fillId="2" borderId="23" xfId="0" applyNumberFormat="1" applyFont="1" applyFill="1" applyBorder="1">
      <alignment vertical="center"/>
    </xf>
    <xf numFmtId="40" fontId="9" fillId="2" borderId="30" xfId="0" applyNumberFormat="1" applyFont="1" applyFill="1" applyBorder="1">
      <alignment vertical="center"/>
    </xf>
    <xf numFmtId="38" fontId="19" fillId="3" borderId="92" xfId="1" applyFont="1" applyFill="1" applyBorder="1">
      <alignment vertical="center"/>
    </xf>
    <xf numFmtId="0" fontId="0" fillId="2" borderId="0" xfId="0" applyFill="1" applyBorder="1">
      <alignment vertical="center"/>
    </xf>
    <xf numFmtId="0" fontId="0" fillId="3" borderId="5" xfId="0" applyFill="1" applyBorder="1">
      <alignment vertical="center"/>
    </xf>
    <xf numFmtId="0" fontId="9" fillId="3" borderId="22" xfId="0" applyFont="1" applyFill="1" applyBorder="1" applyAlignment="1">
      <alignment horizontal="center" vertical="center" wrapText="1"/>
    </xf>
    <xf numFmtId="0" fontId="10" fillId="3" borderId="18" xfId="0" applyFont="1" applyFill="1" applyBorder="1" applyAlignment="1">
      <alignment horizontal="center" vertical="center" shrinkToFit="1"/>
    </xf>
    <xf numFmtId="38" fontId="14" fillId="0" borderId="49" xfId="1" applyFont="1" applyBorder="1">
      <alignment vertical="center"/>
    </xf>
    <xf numFmtId="178" fontId="14" fillId="4" borderId="65" xfId="1" applyNumberFormat="1" applyFont="1" applyFill="1" applyBorder="1">
      <alignment vertical="center"/>
    </xf>
    <xf numFmtId="0" fontId="20" fillId="3" borderId="52" xfId="2" applyFont="1" applyFill="1" applyBorder="1" applyAlignment="1" applyProtection="1">
      <alignment horizontal="centerContinuous" vertical="center"/>
    </xf>
    <xf numFmtId="0" fontId="20" fillId="3" borderId="37" xfId="2" applyFont="1" applyFill="1" applyBorder="1" applyAlignment="1" applyProtection="1">
      <alignment horizontal="centerContinuous" vertical="center"/>
    </xf>
    <xf numFmtId="0" fontId="20" fillId="3" borderId="10" xfId="2" applyFont="1" applyFill="1" applyBorder="1" applyAlignment="1" applyProtection="1">
      <alignment horizontal="center"/>
    </xf>
    <xf numFmtId="0" fontId="21" fillId="3" borderId="41" xfId="2" applyFont="1" applyFill="1" applyBorder="1" applyAlignment="1" applyProtection="1">
      <alignment vertical="center"/>
    </xf>
    <xf numFmtId="0" fontId="20" fillId="3" borderId="25" xfId="2" applyFont="1" applyFill="1" applyBorder="1" applyAlignment="1" applyProtection="1">
      <alignment horizontal="center" vertical="top" textRotation="255"/>
    </xf>
    <xf numFmtId="0" fontId="20" fillId="3" borderId="11" xfId="2" applyFont="1" applyFill="1" applyBorder="1" applyProtection="1"/>
    <xf numFmtId="0" fontId="9" fillId="3" borderId="42" xfId="0" applyFont="1" applyFill="1" applyBorder="1">
      <alignment vertical="center"/>
    </xf>
    <xf numFmtId="0" fontId="21" fillId="3" borderId="50" xfId="2" applyFont="1" applyFill="1" applyBorder="1" applyAlignment="1" applyProtection="1">
      <alignment horizontal="center" vertical="center"/>
    </xf>
    <xf numFmtId="0" fontId="9" fillId="3" borderId="0" xfId="0" applyFont="1" applyFill="1" applyBorder="1">
      <alignment vertical="center"/>
    </xf>
    <xf numFmtId="0" fontId="9" fillId="3" borderId="51" xfId="0" applyFont="1" applyFill="1" applyBorder="1">
      <alignment vertical="center"/>
    </xf>
    <xf numFmtId="0" fontId="20" fillId="3" borderId="50" xfId="2" applyFont="1" applyFill="1" applyBorder="1" applyAlignment="1" applyProtection="1">
      <alignment horizontal="center" vertical="center"/>
    </xf>
    <xf numFmtId="0" fontId="9" fillId="3" borderId="0" xfId="0" applyFont="1" applyFill="1" applyBorder="1" applyAlignment="1"/>
    <xf numFmtId="0" fontId="19" fillId="3" borderId="52" xfId="2" applyFont="1" applyFill="1" applyBorder="1" applyProtection="1"/>
    <xf numFmtId="0" fontId="9" fillId="3" borderId="37" xfId="0" applyFont="1" applyFill="1" applyBorder="1" applyAlignment="1"/>
    <xf numFmtId="0" fontId="9" fillId="3" borderId="37" xfId="0" applyFont="1" applyFill="1" applyBorder="1">
      <alignment vertical="center"/>
    </xf>
    <xf numFmtId="0" fontId="9" fillId="3" borderId="27" xfId="0" applyFont="1" applyFill="1" applyBorder="1">
      <alignment vertical="center"/>
    </xf>
    <xf numFmtId="0" fontId="10" fillId="2" borderId="94" xfId="0" applyFont="1" applyFill="1" applyBorder="1" applyAlignment="1">
      <alignment horizontal="center" vertical="center" shrinkToFit="1"/>
    </xf>
    <xf numFmtId="38" fontId="26" fillId="0" borderId="70" xfId="1" applyFont="1" applyFill="1" applyBorder="1">
      <alignment vertical="center"/>
    </xf>
    <xf numFmtId="0" fontId="10" fillId="0" borderId="94" xfId="0" applyFont="1" applyFill="1" applyBorder="1" applyAlignment="1">
      <alignment horizontal="center" vertical="center" shrinkToFit="1"/>
    </xf>
    <xf numFmtId="179" fontId="9" fillId="4" borderId="65" xfId="1" applyNumberFormat="1" applyFont="1" applyFill="1" applyBorder="1">
      <alignment vertical="center"/>
    </xf>
    <xf numFmtId="179" fontId="9" fillId="4" borderId="85" xfId="1" applyNumberFormat="1" applyFont="1" applyFill="1" applyBorder="1">
      <alignment vertical="center"/>
    </xf>
    <xf numFmtId="179" fontId="9" fillId="4" borderId="88" xfId="1" applyNumberFormat="1" applyFont="1" applyFill="1" applyBorder="1">
      <alignment vertical="center"/>
    </xf>
    <xf numFmtId="179" fontId="9" fillId="4" borderId="94" xfId="1" applyNumberFormat="1" applyFont="1" applyFill="1" applyBorder="1">
      <alignment vertical="center"/>
    </xf>
    <xf numFmtId="38" fontId="9" fillId="3" borderId="98" xfId="1" applyFont="1" applyFill="1" applyBorder="1">
      <alignment vertical="center"/>
    </xf>
    <xf numFmtId="38" fontId="9" fillId="3" borderId="47" xfId="1" applyFont="1" applyFill="1" applyBorder="1">
      <alignment vertical="center"/>
    </xf>
    <xf numFmtId="0" fontId="20" fillId="3" borderId="39" xfId="2" applyFont="1" applyFill="1" applyBorder="1" applyAlignment="1" applyProtection="1">
      <alignment horizontal="center" vertical="center" shrinkToFit="1"/>
    </xf>
    <xf numFmtId="0" fontId="21" fillId="3" borderId="40" xfId="2" applyFont="1" applyFill="1" applyBorder="1" applyAlignment="1" applyProtection="1">
      <alignment horizontal="center" shrinkToFit="1"/>
    </xf>
    <xf numFmtId="0" fontId="21" fillId="3" borderId="39" xfId="2" applyFont="1" applyFill="1" applyBorder="1" applyAlignment="1" applyProtection="1">
      <alignment horizontal="center" shrinkToFit="1"/>
    </xf>
    <xf numFmtId="0" fontId="20" fillId="3" borderId="40" xfId="2" applyFont="1" applyFill="1" applyBorder="1" applyAlignment="1" applyProtection="1">
      <alignment horizontal="center" vertical="center" shrinkToFit="1"/>
    </xf>
    <xf numFmtId="0" fontId="20" fillId="3" borderId="86" xfId="2" applyFont="1" applyFill="1" applyBorder="1" applyAlignment="1" applyProtection="1">
      <alignment horizontal="center" vertical="center" shrinkToFit="1"/>
    </xf>
    <xf numFmtId="0" fontId="20" fillId="3" borderId="87" xfId="2" applyFont="1" applyFill="1" applyBorder="1" applyAlignment="1" applyProtection="1">
      <alignment vertical="center" shrinkToFit="1"/>
    </xf>
    <xf numFmtId="38" fontId="9" fillId="0" borderId="1" xfId="1" applyFont="1" applyFill="1" applyBorder="1">
      <alignment vertical="center"/>
    </xf>
    <xf numFmtId="38" fontId="9" fillId="0" borderId="99" xfId="1" applyFont="1" applyFill="1" applyBorder="1">
      <alignment vertical="center"/>
    </xf>
    <xf numFmtId="38" fontId="9" fillId="0" borderId="2" xfId="1" applyFont="1" applyFill="1" applyBorder="1">
      <alignment vertical="center"/>
    </xf>
    <xf numFmtId="38" fontId="9" fillId="0" borderId="92" xfId="1" applyFont="1" applyFill="1" applyBorder="1">
      <alignment vertical="center"/>
    </xf>
    <xf numFmtId="38" fontId="19" fillId="0" borderId="92" xfId="1" applyFont="1" applyFill="1" applyBorder="1">
      <alignment vertical="center"/>
    </xf>
    <xf numFmtId="179" fontId="9" fillId="4" borderId="4" xfId="1" applyNumberFormat="1" applyFont="1" applyFill="1" applyBorder="1">
      <alignment vertical="center"/>
    </xf>
    <xf numFmtId="38" fontId="19" fillId="0" borderId="3" xfId="1" applyFont="1" applyFill="1" applyBorder="1">
      <alignment vertical="center"/>
    </xf>
    <xf numFmtId="38" fontId="9" fillId="0" borderId="28" xfId="1" applyFont="1" applyFill="1" applyBorder="1">
      <alignment vertical="center"/>
    </xf>
    <xf numFmtId="38" fontId="9" fillId="0" borderId="53" xfId="1" applyFont="1" applyFill="1" applyBorder="1">
      <alignment vertical="center"/>
    </xf>
    <xf numFmtId="38" fontId="9" fillId="0" borderId="12" xfId="1" applyFont="1" applyFill="1" applyBorder="1">
      <alignment vertical="center"/>
    </xf>
    <xf numFmtId="38" fontId="9" fillId="0" borderId="72" xfId="1" applyFont="1" applyFill="1" applyBorder="1">
      <alignment vertical="center"/>
    </xf>
    <xf numFmtId="38" fontId="19" fillId="0" borderId="72" xfId="1" applyFont="1" applyFill="1" applyBorder="1">
      <alignment vertical="center"/>
    </xf>
    <xf numFmtId="179" fontId="9" fillId="4" borderId="10" xfId="1" applyNumberFormat="1" applyFont="1" applyFill="1" applyBorder="1">
      <alignment vertical="center"/>
    </xf>
    <xf numFmtId="38" fontId="9" fillId="0" borderId="96" xfId="1" applyFont="1" applyFill="1" applyBorder="1">
      <alignment vertical="center"/>
    </xf>
    <xf numFmtId="38" fontId="30" fillId="2" borderId="98" xfId="1" applyFont="1" applyFill="1" applyBorder="1">
      <alignment vertical="center"/>
    </xf>
    <xf numFmtId="38" fontId="30" fillId="2" borderId="48" xfId="1" applyFont="1" applyFill="1" applyBorder="1">
      <alignment vertical="center"/>
    </xf>
    <xf numFmtId="38" fontId="30" fillId="2" borderId="84" xfId="1" applyFont="1" applyFill="1" applyBorder="1">
      <alignment vertical="center"/>
    </xf>
    <xf numFmtId="38" fontId="9" fillId="2" borderId="98" xfId="1" applyFont="1" applyFill="1" applyBorder="1">
      <alignment vertical="center"/>
    </xf>
    <xf numFmtId="38" fontId="9" fillId="2" borderId="48" xfId="1" applyFont="1" applyFill="1" applyBorder="1">
      <alignment vertical="center"/>
    </xf>
    <xf numFmtId="38" fontId="9" fillId="2" borderId="84" xfId="1" applyFont="1" applyFill="1" applyBorder="1">
      <alignment vertical="center"/>
    </xf>
    <xf numFmtId="38" fontId="19" fillId="2" borderId="84" xfId="1" applyFont="1" applyFill="1" applyBorder="1">
      <alignment vertical="center"/>
    </xf>
    <xf numFmtId="179" fontId="30" fillId="4" borderId="65" xfId="1" applyNumberFormat="1" applyFont="1" applyFill="1" applyBorder="1">
      <alignment vertical="center"/>
    </xf>
    <xf numFmtId="0" fontId="10" fillId="2" borderId="45" xfId="0" applyFont="1" applyFill="1" applyBorder="1" applyAlignment="1">
      <alignment horizontal="center" vertical="center"/>
    </xf>
    <xf numFmtId="38" fontId="9" fillId="2" borderId="45" xfId="1" applyFont="1" applyFill="1" applyBorder="1">
      <alignment vertical="center"/>
    </xf>
    <xf numFmtId="179" fontId="9" fillId="2" borderId="45" xfId="1" applyNumberFormat="1" applyFont="1" applyFill="1" applyBorder="1">
      <alignment vertical="center"/>
    </xf>
    <xf numFmtId="0" fontId="4" fillId="3" borderId="71" xfId="0" applyFont="1" applyFill="1" applyBorder="1" applyAlignment="1">
      <alignment horizontal="center" vertical="center"/>
    </xf>
    <xf numFmtId="0" fontId="10" fillId="3" borderId="106" xfId="0" applyFont="1" applyFill="1" applyBorder="1" applyAlignment="1">
      <alignment horizontal="left" vertical="center"/>
    </xf>
    <xf numFmtId="0" fontId="4" fillId="2" borderId="107" xfId="0" applyFont="1" applyFill="1" applyBorder="1" applyAlignment="1">
      <alignment horizontal="center" vertical="center" shrinkToFit="1"/>
    </xf>
    <xf numFmtId="0" fontId="20" fillId="3" borderId="22" xfId="2" applyFont="1" applyFill="1" applyBorder="1" applyAlignment="1" applyProtection="1">
      <alignment horizontal="centerContinuous" vertical="center"/>
    </xf>
    <xf numFmtId="180" fontId="4" fillId="3" borderId="2" xfId="1" applyNumberFormat="1" applyFont="1" applyFill="1" applyBorder="1" applyAlignment="1">
      <alignment horizontal="right" vertical="center"/>
    </xf>
    <xf numFmtId="180" fontId="4" fillId="3" borderId="3" xfId="1" applyNumberFormat="1" applyFont="1" applyFill="1" applyBorder="1" applyAlignment="1">
      <alignment horizontal="right" vertical="center"/>
    </xf>
    <xf numFmtId="180" fontId="4" fillId="3" borderId="92" xfId="1" applyNumberFormat="1" applyFont="1" applyFill="1" applyBorder="1" applyAlignment="1">
      <alignment horizontal="right" vertical="center"/>
    </xf>
    <xf numFmtId="180" fontId="4" fillId="0" borderId="58" xfId="1" applyNumberFormat="1" applyFont="1" applyFill="1" applyBorder="1" applyAlignment="1">
      <alignment horizontal="right" vertical="center"/>
    </xf>
    <xf numFmtId="176" fontId="22" fillId="0" borderId="86" xfId="2" applyNumberFormat="1" applyFont="1" applyFill="1" applyBorder="1" applyAlignment="1" applyProtection="1">
      <alignment horizontal="right" vertical="center"/>
    </xf>
    <xf numFmtId="176" fontId="22" fillId="0" borderId="87" xfId="2" applyNumberFormat="1" applyFont="1" applyFill="1" applyBorder="1" applyAlignment="1" applyProtection="1">
      <alignment horizontal="right" vertical="center"/>
    </xf>
    <xf numFmtId="176" fontId="22" fillId="0" borderId="25" xfId="2" applyNumberFormat="1" applyFont="1" applyFill="1" applyBorder="1" applyAlignment="1" applyProtection="1">
      <alignment horizontal="right" vertical="center"/>
    </xf>
    <xf numFmtId="176" fontId="22" fillId="0" borderId="30" xfId="2" applyNumberFormat="1" applyFont="1" applyFill="1" applyBorder="1" applyAlignment="1" applyProtection="1">
      <alignment horizontal="right" vertical="center"/>
    </xf>
    <xf numFmtId="176" fontId="22" fillId="0" borderId="31" xfId="2" applyNumberFormat="1" applyFont="1" applyFill="1" applyBorder="1" applyAlignment="1" applyProtection="1">
      <alignment horizontal="right" vertical="center"/>
    </xf>
    <xf numFmtId="176" fontId="22" fillId="0" borderId="20" xfId="2" applyNumberFormat="1" applyFont="1" applyFill="1" applyBorder="1" applyAlignment="1" applyProtection="1">
      <alignment horizontal="right" vertical="center"/>
    </xf>
    <xf numFmtId="176" fontId="22" fillId="0" borderId="21" xfId="2" applyNumberFormat="1" applyFont="1" applyFill="1" applyBorder="1" applyAlignment="1" applyProtection="1">
      <alignment horizontal="right" vertical="center"/>
    </xf>
    <xf numFmtId="176" fontId="22" fillId="0" borderId="39" xfId="2" applyNumberFormat="1" applyFont="1" applyFill="1" applyBorder="1" applyAlignment="1" applyProtection="1">
      <alignment horizontal="right" vertical="center"/>
    </xf>
    <xf numFmtId="176" fontId="22" fillId="0" borderId="40" xfId="2" applyNumberFormat="1" applyFont="1" applyFill="1" applyBorder="1" applyAlignment="1" applyProtection="1">
      <alignment horizontal="right" vertical="center"/>
    </xf>
    <xf numFmtId="176" fontId="22" fillId="0" borderId="48" xfId="2" applyNumberFormat="1" applyFont="1" applyFill="1" applyBorder="1" applyAlignment="1" applyProtection="1">
      <alignment horizontal="right" vertical="center"/>
    </xf>
    <xf numFmtId="176" fontId="22" fillId="0" borderId="49" xfId="2" applyNumberFormat="1" applyFont="1" applyFill="1" applyBorder="1" applyAlignment="1" applyProtection="1">
      <alignment horizontal="right" vertical="center"/>
    </xf>
    <xf numFmtId="176" fontId="22" fillId="0" borderId="65" xfId="2" applyNumberFormat="1" applyFont="1" applyFill="1" applyBorder="1" applyAlignment="1" applyProtection="1">
      <alignment horizontal="right" vertical="center"/>
    </xf>
    <xf numFmtId="181" fontId="4" fillId="3" borderId="2" xfId="1" applyNumberFormat="1" applyFont="1" applyFill="1" applyBorder="1" applyAlignment="1">
      <alignment horizontal="right" vertical="center"/>
    </xf>
    <xf numFmtId="181" fontId="4" fillId="3" borderId="3" xfId="1" applyNumberFormat="1" applyFont="1" applyFill="1" applyBorder="1" applyAlignment="1">
      <alignment horizontal="right" vertical="center"/>
    </xf>
    <xf numFmtId="177" fontId="4" fillId="2" borderId="8" xfId="0" applyNumberFormat="1" applyFont="1" applyFill="1" applyBorder="1" applyAlignment="1">
      <alignment horizontal="right" vertical="center"/>
    </xf>
    <xf numFmtId="177" fontId="4" fillId="2" borderId="9" xfId="0" applyNumberFormat="1" applyFont="1" applyFill="1" applyBorder="1" applyAlignment="1">
      <alignment horizontal="right" vertical="center"/>
    </xf>
    <xf numFmtId="177" fontId="4" fillId="2" borderId="58" xfId="0" applyNumberFormat="1" applyFont="1" applyFill="1" applyBorder="1" applyAlignment="1">
      <alignment horizontal="right" vertical="center"/>
    </xf>
    <xf numFmtId="177" fontId="4" fillId="2" borderId="57" xfId="0" applyNumberFormat="1" applyFont="1" applyFill="1" applyBorder="1" applyAlignment="1">
      <alignment horizontal="right" vertical="center"/>
    </xf>
    <xf numFmtId="180" fontId="4" fillId="2" borderId="16" xfId="1" applyNumberFormat="1" applyFont="1" applyFill="1" applyBorder="1" applyAlignment="1">
      <alignment horizontal="right" vertical="center"/>
    </xf>
    <xf numFmtId="180" fontId="4" fillId="2" borderId="17" xfId="1" applyNumberFormat="1" applyFont="1" applyFill="1" applyBorder="1" applyAlignment="1">
      <alignment horizontal="right" vertical="center"/>
    </xf>
    <xf numFmtId="180" fontId="4" fillId="2" borderId="58" xfId="1" applyNumberFormat="1" applyFont="1" applyFill="1" applyBorder="1" applyAlignment="1">
      <alignment horizontal="right" vertical="center"/>
    </xf>
    <xf numFmtId="180" fontId="4" fillId="2" borderId="57" xfId="1" applyNumberFormat="1" applyFont="1" applyFill="1" applyBorder="1" applyAlignment="1">
      <alignment horizontal="right" vertical="center"/>
    </xf>
    <xf numFmtId="180" fontId="4" fillId="0" borderId="21" xfId="1" applyNumberFormat="1" applyFont="1" applyFill="1" applyBorder="1" applyAlignment="1">
      <alignment horizontal="right" vertical="center"/>
    </xf>
    <xf numFmtId="180" fontId="4" fillId="3" borderId="22" xfId="1" applyNumberFormat="1" applyFont="1" applyFill="1" applyBorder="1" applyAlignment="1">
      <alignment horizontal="right" vertical="center"/>
    </xf>
    <xf numFmtId="177" fontId="4" fillId="2" borderId="29" xfId="0" applyNumberFormat="1" applyFont="1" applyFill="1" applyBorder="1" applyAlignment="1">
      <alignment horizontal="right" vertical="center"/>
    </xf>
    <xf numFmtId="177" fontId="4" fillId="2" borderId="108" xfId="0" applyNumberFormat="1" applyFont="1" applyFill="1" applyBorder="1" applyAlignment="1">
      <alignment horizontal="right" vertical="center"/>
    </xf>
    <xf numFmtId="181" fontId="4" fillId="3" borderId="22" xfId="1" applyNumberFormat="1" applyFont="1" applyFill="1" applyBorder="1" applyAlignment="1">
      <alignment horizontal="right" vertical="center"/>
    </xf>
    <xf numFmtId="180" fontId="4" fillId="2" borderId="24" xfId="1" applyNumberFormat="1" applyFont="1" applyFill="1" applyBorder="1" applyAlignment="1">
      <alignment horizontal="right" vertical="center"/>
    </xf>
    <xf numFmtId="180" fontId="4" fillId="2" borderId="108" xfId="1" applyNumberFormat="1" applyFont="1" applyFill="1" applyBorder="1" applyAlignment="1">
      <alignment horizontal="right" vertical="center"/>
    </xf>
    <xf numFmtId="177" fontId="4" fillId="2" borderId="30" xfId="0" applyNumberFormat="1" applyFont="1" applyFill="1" applyBorder="1" applyAlignment="1">
      <alignment horizontal="right" vertical="center"/>
    </xf>
    <xf numFmtId="180" fontId="4" fillId="0" borderId="57" xfId="1" applyNumberFormat="1" applyFont="1" applyFill="1" applyBorder="1" applyAlignment="1">
      <alignment horizontal="right" vertical="center"/>
    </xf>
    <xf numFmtId="38" fontId="14" fillId="2" borderId="2" xfId="1" applyFont="1" applyFill="1" applyBorder="1">
      <alignment vertical="center"/>
    </xf>
    <xf numFmtId="38" fontId="14" fillId="2" borderId="3" xfId="1" applyFont="1" applyFill="1" applyBorder="1">
      <alignment vertical="center"/>
    </xf>
    <xf numFmtId="38" fontId="14" fillId="2" borderId="16" xfId="1" applyFont="1" applyFill="1" applyBorder="1">
      <alignment vertical="center"/>
    </xf>
    <xf numFmtId="38" fontId="14" fillId="2" borderId="17" xfId="1" applyFont="1" applyFill="1" applyBorder="1">
      <alignment vertical="center"/>
    </xf>
    <xf numFmtId="38" fontId="14" fillId="2" borderId="12" xfId="1" applyFont="1" applyFill="1" applyBorder="1">
      <alignment vertical="center"/>
    </xf>
    <xf numFmtId="38" fontId="14" fillId="2" borderId="90" xfId="1" applyFont="1" applyFill="1" applyBorder="1">
      <alignment vertical="center"/>
    </xf>
    <xf numFmtId="38" fontId="19" fillId="2" borderId="92" xfId="1" applyFont="1" applyFill="1" applyBorder="1">
      <alignment vertical="center"/>
    </xf>
    <xf numFmtId="176" fontId="14" fillId="2" borderId="39" xfId="0" applyNumberFormat="1" applyFont="1" applyFill="1" applyBorder="1">
      <alignment vertical="center"/>
    </xf>
    <xf numFmtId="182" fontId="4" fillId="2" borderId="58" xfId="0" applyNumberFormat="1" applyFont="1" applyFill="1" applyBorder="1" applyAlignment="1">
      <alignment horizontal="right" vertical="center"/>
    </xf>
    <xf numFmtId="182" fontId="4" fillId="2" borderId="57" xfId="0" applyNumberFormat="1" applyFont="1" applyFill="1" applyBorder="1" applyAlignment="1">
      <alignment horizontal="right" vertical="center"/>
    </xf>
    <xf numFmtId="38" fontId="19" fillId="2" borderId="72" xfId="1" applyFont="1" applyFill="1" applyBorder="1">
      <alignment vertical="center"/>
    </xf>
    <xf numFmtId="38" fontId="19" fillId="2" borderId="2" xfId="1" applyFont="1" applyFill="1" applyBorder="1">
      <alignment vertical="center"/>
    </xf>
    <xf numFmtId="38" fontId="19" fillId="2" borderId="69" xfId="1" applyFont="1" applyFill="1" applyBorder="1">
      <alignment vertical="center"/>
    </xf>
    <xf numFmtId="38" fontId="19" fillId="2" borderId="68" xfId="1" applyFont="1" applyFill="1" applyBorder="1">
      <alignment vertical="center"/>
    </xf>
    <xf numFmtId="38" fontId="19" fillId="2" borderId="70" xfId="1" applyFont="1" applyFill="1" applyBorder="1">
      <alignment vertical="center"/>
    </xf>
    <xf numFmtId="38" fontId="19" fillId="2" borderId="96" xfId="1" applyFont="1" applyFill="1" applyBorder="1">
      <alignment vertical="center"/>
    </xf>
    <xf numFmtId="0" fontId="34" fillId="2" borderId="0" xfId="2" applyFont="1" applyFill="1"/>
    <xf numFmtId="38" fontId="19" fillId="2" borderId="75" xfId="1" applyFont="1" applyFill="1" applyBorder="1">
      <alignment vertical="center"/>
    </xf>
    <xf numFmtId="0" fontId="33" fillId="0" borderId="0" xfId="0" applyFont="1">
      <alignment vertical="center"/>
    </xf>
    <xf numFmtId="38" fontId="19" fillId="2" borderId="30" xfId="1" applyFont="1" applyFill="1" applyBorder="1">
      <alignment vertical="center"/>
    </xf>
    <xf numFmtId="38" fontId="19" fillId="2" borderId="86" xfId="1" applyFont="1" applyFill="1" applyBorder="1">
      <alignment vertical="center"/>
    </xf>
    <xf numFmtId="0" fontId="4" fillId="3" borderId="22" xfId="0" applyFont="1" applyFill="1" applyBorder="1" applyAlignment="1">
      <alignment horizontal="center" vertical="center" shrinkToFit="1"/>
    </xf>
    <xf numFmtId="177" fontId="4" fillId="2" borderId="110" xfId="0" applyNumberFormat="1" applyFont="1" applyFill="1" applyBorder="1" applyAlignment="1">
      <alignment horizontal="right" vertical="center"/>
    </xf>
    <xf numFmtId="177" fontId="4" fillId="2" borderId="111" xfId="0" applyNumberFormat="1" applyFont="1" applyFill="1" applyBorder="1" applyAlignment="1">
      <alignment horizontal="right" vertical="center"/>
    </xf>
    <xf numFmtId="181" fontId="4" fillId="3" borderId="38" xfId="1" applyNumberFormat="1" applyFont="1" applyFill="1" applyBorder="1" applyAlignment="1">
      <alignment horizontal="right" vertical="center"/>
    </xf>
    <xf numFmtId="180" fontId="4" fillId="2" borderId="112" xfId="1" applyNumberFormat="1" applyFont="1" applyFill="1" applyBorder="1" applyAlignment="1">
      <alignment horizontal="right" vertical="center"/>
    </xf>
    <xf numFmtId="180" fontId="4" fillId="2" borderId="111" xfId="1" applyNumberFormat="1" applyFont="1" applyFill="1" applyBorder="1" applyAlignment="1">
      <alignment horizontal="right" vertical="center"/>
    </xf>
    <xf numFmtId="180" fontId="4" fillId="3" borderId="38" xfId="1" applyNumberFormat="1" applyFont="1" applyFill="1" applyBorder="1" applyAlignment="1">
      <alignment horizontal="right" vertical="center"/>
    </xf>
    <xf numFmtId="177" fontId="4" fillId="2" borderId="31" xfId="0" applyNumberFormat="1" applyFont="1" applyFill="1" applyBorder="1" applyAlignment="1">
      <alignment horizontal="right" vertical="center"/>
    </xf>
    <xf numFmtId="177" fontId="4" fillId="2" borderId="74" xfId="0" applyNumberFormat="1" applyFont="1" applyFill="1" applyBorder="1" applyAlignment="1">
      <alignment horizontal="right" vertical="center"/>
    </xf>
    <xf numFmtId="177" fontId="4" fillId="2" borderId="75" xfId="0" applyNumberFormat="1" applyFont="1" applyFill="1" applyBorder="1" applyAlignment="1">
      <alignment horizontal="right" vertical="center"/>
    </xf>
    <xf numFmtId="181" fontId="4" fillId="3" borderId="92" xfId="1" applyNumberFormat="1" applyFont="1" applyFill="1" applyBorder="1" applyAlignment="1">
      <alignment horizontal="right" vertical="center"/>
    </xf>
    <xf numFmtId="180" fontId="4" fillId="2" borderId="69" xfId="1" applyNumberFormat="1" applyFont="1" applyFill="1" applyBorder="1" applyAlignment="1">
      <alignment horizontal="right" vertical="center"/>
    </xf>
    <xf numFmtId="180" fontId="4" fillId="2" borderId="75" xfId="1" applyNumberFormat="1" applyFont="1" applyFill="1" applyBorder="1" applyAlignment="1">
      <alignment horizontal="right" vertical="center"/>
    </xf>
    <xf numFmtId="0" fontId="17" fillId="2" borderId="70" xfId="2" applyFont="1" applyFill="1" applyBorder="1" applyAlignment="1" applyProtection="1">
      <alignment horizontal="center" vertical="center"/>
    </xf>
    <xf numFmtId="0" fontId="17" fillId="2" borderId="69" xfId="2" applyFont="1" applyFill="1" applyBorder="1" applyAlignment="1" applyProtection="1">
      <alignment horizontal="center" vertical="center"/>
    </xf>
    <xf numFmtId="0" fontId="17" fillId="3" borderId="68" xfId="2" applyFont="1" applyFill="1" applyBorder="1" applyAlignment="1" applyProtection="1">
      <alignment horizontal="center" vertical="center"/>
    </xf>
    <xf numFmtId="0" fontId="7" fillId="2" borderId="0" xfId="0" applyFont="1" applyFill="1" applyAlignment="1">
      <alignment horizontal="centerContinuous" vertical="center"/>
    </xf>
    <xf numFmtId="0" fontId="5" fillId="2" borderId="0" xfId="0" applyFont="1" applyFill="1" applyAlignment="1">
      <alignment horizontal="centerContinuous" vertical="center"/>
    </xf>
    <xf numFmtId="0" fontId="5" fillId="2" borderId="0" xfId="0" applyFont="1" applyFill="1" applyBorder="1" applyAlignment="1">
      <alignment horizontal="centerContinuous" vertical="center"/>
    </xf>
    <xf numFmtId="0" fontId="6" fillId="2" borderId="0" xfId="0" applyFont="1" applyFill="1" applyBorder="1" applyAlignment="1">
      <alignment horizontal="centerContinuous" vertical="center"/>
    </xf>
    <xf numFmtId="0" fontId="6" fillId="2" borderId="0" xfId="0" applyFont="1" applyFill="1" applyAlignment="1">
      <alignment horizontal="centerContinuous" vertical="center"/>
    </xf>
    <xf numFmtId="0" fontId="9" fillId="3" borderId="99" xfId="0" applyFont="1" applyFill="1" applyBorder="1" applyAlignment="1">
      <alignment horizontal="center" vertical="center" shrinkToFit="1"/>
    </xf>
    <xf numFmtId="0" fontId="4" fillId="3" borderId="99" xfId="0" applyFont="1" applyFill="1" applyBorder="1" applyAlignment="1">
      <alignment horizontal="center" vertical="center" shrinkToFit="1"/>
    </xf>
    <xf numFmtId="40" fontId="9" fillId="2" borderId="31" xfId="0" applyNumberFormat="1" applyFont="1" applyFill="1" applyBorder="1" applyAlignment="1">
      <alignment horizontal="right" vertical="center"/>
    </xf>
    <xf numFmtId="40" fontId="9" fillId="2" borderId="17" xfId="0" applyNumberFormat="1" applyFont="1" applyFill="1" applyBorder="1" applyAlignment="1">
      <alignment horizontal="right" vertical="center"/>
    </xf>
    <xf numFmtId="40" fontId="9" fillId="2" borderId="87" xfId="0" applyNumberFormat="1" applyFont="1" applyFill="1" applyBorder="1" applyAlignment="1">
      <alignment horizontal="right" vertical="center"/>
    </xf>
    <xf numFmtId="40" fontId="9" fillId="2" borderId="21" xfId="0" applyNumberFormat="1" applyFont="1" applyFill="1" applyBorder="1" applyAlignment="1">
      <alignment horizontal="right" vertical="center"/>
    </xf>
    <xf numFmtId="0" fontId="4" fillId="2" borderId="0" xfId="0" applyFont="1" applyFill="1" applyAlignment="1">
      <alignment horizontal="centerContinuous" vertical="center"/>
    </xf>
    <xf numFmtId="0" fontId="13" fillId="2" borderId="0" xfId="0" applyFont="1" applyFill="1" applyAlignment="1">
      <alignment horizontal="centerContinuous" vertical="center"/>
    </xf>
    <xf numFmtId="0" fontId="14" fillId="2" borderId="0" xfId="0" applyFont="1" applyFill="1" applyAlignment="1">
      <alignment horizontal="centerContinuous" vertical="center"/>
    </xf>
    <xf numFmtId="38" fontId="19" fillId="0" borderId="86" xfId="1" applyFont="1" applyFill="1" applyBorder="1">
      <alignment vertical="center"/>
    </xf>
    <xf numFmtId="38" fontId="19" fillId="0" borderId="96" xfId="1" applyFont="1" applyFill="1" applyBorder="1">
      <alignment vertical="center"/>
    </xf>
    <xf numFmtId="38" fontId="19" fillId="0" borderId="2" xfId="1" applyFont="1" applyFill="1" applyBorder="1">
      <alignment vertical="center"/>
    </xf>
    <xf numFmtId="38" fontId="19" fillId="0" borderId="12" xfId="1" applyFont="1" applyFill="1" applyBorder="1">
      <alignment vertical="center"/>
    </xf>
    <xf numFmtId="38" fontId="19" fillId="2" borderId="16" xfId="1" applyFont="1" applyFill="1" applyBorder="1">
      <alignment vertical="center"/>
    </xf>
    <xf numFmtId="38" fontId="19" fillId="2" borderId="58" xfId="1" applyFont="1" applyFill="1" applyBorder="1">
      <alignment vertical="center"/>
    </xf>
    <xf numFmtId="38" fontId="19" fillId="2" borderId="20" xfId="1" applyFont="1" applyFill="1" applyBorder="1">
      <alignment vertical="center"/>
    </xf>
    <xf numFmtId="0" fontId="33" fillId="0" borderId="0" xfId="0" applyFont="1" applyFill="1">
      <alignment vertical="center"/>
    </xf>
    <xf numFmtId="0" fontId="33" fillId="2" borderId="0" xfId="0" applyFont="1" applyFill="1">
      <alignment vertical="center"/>
    </xf>
    <xf numFmtId="0" fontId="11" fillId="0" borderId="0" xfId="0" applyFont="1" applyFill="1">
      <alignment vertical="center"/>
    </xf>
    <xf numFmtId="0" fontId="11" fillId="0" borderId="0" xfId="0" applyFont="1" applyFill="1" applyBorder="1">
      <alignment vertical="center"/>
    </xf>
    <xf numFmtId="0" fontId="7" fillId="2" borderId="0" xfId="0" applyFont="1" applyFill="1" applyBorder="1" applyAlignment="1">
      <alignment horizontal="right" vertical="center"/>
    </xf>
    <xf numFmtId="0" fontId="33" fillId="3" borderId="5" xfId="0" applyFont="1" applyFill="1" applyBorder="1">
      <alignment vertical="center"/>
    </xf>
    <xf numFmtId="0" fontId="19" fillId="3" borderId="22" xfId="0" applyFont="1" applyFill="1" applyBorder="1" applyAlignment="1">
      <alignment horizontal="center" vertical="center" wrapText="1"/>
    </xf>
    <xf numFmtId="0" fontId="14" fillId="3" borderId="2" xfId="0" applyFont="1" applyFill="1" applyBorder="1" applyAlignment="1">
      <alignment horizontal="center" vertical="center" shrinkToFit="1"/>
    </xf>
    <xf numFmtId="0" fontId="14" fillId="3" borderId="92"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35" fillId="3" borderId="4" xfId="0" applyFont="1" applyFill="1" applyBorder="1" applyAlignment="1">
      <alignment vertical="center" shrinkToFit="1"/>
    </xf>
    <xf numFmtId="179" fontId="19" fillId="4" borderId="4" xfId="1" applyNumberFormat="1" applyFont="1" applyFill="1" applyBorder="1">
      <alignment vertical="center"/>
    </xf>
    <xf numFmtId="38" fontId="19" fillId="2" borderId="22" xfId="1" applyFont="1" applyFill="1" applyBorder="1">
      <alignment vertical="center"/>
    </xf>
    <xf numFmtId="38" fontId="19" fillId="2" borderId="99" xfId="1" applyFont="1" applyFill="1" applyBorder="1">
      <alignment vertical="center"/>
    </xf>
    <xf numFmtId="0" fontId="35" fillId="3" borderId="10" xfId="0" applyFont="1" applyFill="1" applyBorder="1" applyAlignment="1">
      <alignment vertical="center" shrinkToFit="1"/>
    </xf>
    <xf numFmtId="38" fontId="19" fillId="2" borderId="12" xfId="1" applyFont="1" applyFill="1" applyBorder="1">
      <alignment vertical="center"/>
    </xf>
    <xf numFmtId="0" fontId="35" fillId="3" borderId="4" xfId="0" applyFont="1" applyFill="1" applyBorder="1" applyAlignment="1">
      <alignment horizontal="center" vertical="center" shrinkToFit="1"/>
    </xf>
    <xf numFmtId="38" fontId="19" fillId="3" borderId="12" xfId="1" applyFont="1" applyFill="1" applyBorder="1">
      <alignment vertical="center"/>
    </xf>
    <xf numFmtId="179" fontId="19" fillId="3" borderId="10" xfId="1" applyNumberFormat="1" applyFont="1" applyFill="1" applyBorder="1">
      <alignment vertical="center"/>
    </xf>
    <xf numFmtId="0" fontId="35" fillId="2" borderId="94" xfId="0" applyFont="1" applyFill="1" applyBorder="1" applyAlignment="1">
      <alignment horizontal="center" vertical="center" shrinkToFit="1"/>
    </xf>
    <xf numFmtId="38" fontId="19" fillId="0" borderId="30" xfId="1" applyFont="1" applyFill="1" applyBorder="1">
      <alignment vertical="center"/>
    </xf>
    <xf numFmtId="179" fontId="19" fillId="4" borderId="94" xfId="1" applyNumberFormat="1" applyFont="1" applyFill="1" applyBorder="1">
      <alignment vertical="center"/>
    </xf>
    <xf numFmtId="0" fontId="35" fillId="2" borderId="85" xfId="0" applyFont="1" applyFill="1" applyBorder="1" applyAlignment="1">
      <alignment horizontal="center" vertical="center" shrinkToFit="1"/>
    </xf>
    <xf numFmtId="38" fontId="19" fillId="0" borderId="16" xfId="1" applyFont="1" applyFill="1" applyBorder="1">
      <alignment vertical="center"/>
    </xf>
    <xf numFmtId="179" fontId="19" fillId="4" borderId="85" xfId="1" applyNumberFormat="1" applyFont="1" applyFill="1" applyBorder="1">
      <alignment vertical="center"/>
    </xf>
    <xf numFmtId="179" fontId="19" fillId="4" borderId="109" xfId="1" applyNumberFormat="1" applyFont="1" applyFill="1" applyBorder="1">
      <alignment vertical="center"/>
    </xf>
    <xf numFmtId="0" fontId="35" fillId="2" borderId="109" xfId="0" applyFont="1" applyFill="1" applyBorder="1" applyAlignment="1">
      <alignment horizontal="center" vertical="center" shrinkToFit="1"/>
    </xf>
    <xf numFmtId="38" fontId="19" fillId="0" borderId="75" xfId="1" applyFont="1" applyFill="1" applyBorder="1">
      <alignment vertical="center"/>
    </xf>
    <xf numFmtId="0" fontId="35" fillId="2" borderId="88" xfId="0" applyFont="1" applyFill="1" applyBorder="1" applyAlignment="1">
      <alignment horizontal="center" vertical="center" shrinkToFit="1"/>
    </xf>
    <xf numFmtId="179" fontId="19" fillId="4" borderId="25" xfId="1" applyNumberFormat="1" applyFont="1" applyFill="1" applyBorder="1">
      <alignment vertical="center"/>
    </xf>
    <xf numFmtId="38" fontId="19" fillId="3" borderId="2" xfId="1" applyFont="1" applyFill="1" applyBorder="1">
      <alignment vertical="center"/>
    </xf>
    <xf numFmtId="179" fontId="19" fillId="3" borderId="4" xfId="1" applyNumberFormat="1" applyFont="1" applyFill="1" applyBorder="1" applyAlignment="1">
      <alignment horizontal="right" vertical="center"/>
    </xf>
    <xf numFmtId="38" fontId="19" fillId="0" borderId="48" xfId="1" applyFont="1" applyFill="1" applyBorder="1">
      <alignment vertical="center"/>
    </xf>
    <xf numFmtId="179" fontId="19" fillId="4" borderId="65" xfId="1" applyNumberFormat="1" applyFont="1" applyFill="1" applyBorder="1" applyAlignment="1">
      <alignment horizontal="right" vertical="center"/>
    </xf>
    <xf numFmtId="0" fontId="11" fillId="2" borderId="0" xfId="0" applyFont="1" applyFill="1">
      <alignment vertical="center"/>
    </xf>
    <xf numFmtId="179" fontId="19" fillId="4" borderId="88" xfId="1" applyNumberFormat="1" applyFont="1" applyFill="1" applyBorder="1">
      <alignment vertical="center"/>
    </xf>
    <xf numFmtId="0" fontId="33" fillId="2" borderId="0" xfId="0" applyFont="1" applyFill="1" applyAlignment="1"/>
    <xf numFmtId="0" fontId="33" fillId="0" borderId="0" xfId="0" applyFont="1" applyFill="1" applyAlignment="1"/>
    <xf numFmtId="179" fontId="19" fillId="4" borderId="10" xfId="1" applyNumberFormat="1" applyFont="1" applyFill="1" applyBorder="1">
      <alignment vertical="center"/>
    </xf>
    <xf numFmtId="0" fontId="35" fillId="0" borderId="94" xfId="0" applyFont="1" applyFill="1" applyBorder="1" applyAlignment="1">
      <alignment horizontal="center" vertical="center" shrinkToFit="1"/>
    </xf>
    <xf numFmtId="0" fontId="35" fillId="0" borderId="85" xfId="0" applyFont="1" applyFill="1" applyBorder="1" applyAlignment="1">
      <alignment horizontal="center" vertical="center" shrinkToFit="1"/>
    </xf>
    <xf numFmtId="179" fontId="19" fillId="4" borderId="85" xfId="1" applyNumberFormat="1" applyFont="1" applyFill="1" applyBorder="1" applyAlignment="1">
      <alignment horizontal="right" vertical="center"/>
    </xf>
    <xf numFmtId="179" fontId="19" fillId="4" borderId="109" xfId="1" applyNumberFormat="1" applyFont="1" applyFill="1" applyBorder="1" applyAlignment="1">
      <alignment horizontal="right" vertical="center"/>
    </xf>
    <xf numFmtId="0" fontId="35" fillId="0" borderId="88" xfId="0" applyFont="1" applyFill="1" applyBorder="1" applyAlignment="1">
      <alignment horizontal="center" vertical="center" shrinkToFit="1"/>
    </xf>
    <xf numFmtId="179" fontId="19" fillId="3" borderId="4" xfId="1" applyNumberFormat="1" applyFont="1" applyFill="1" applyBorder="1">
      <alignment vertical="center"/>
    </xf>
    <xf numFmtId="179" fontId="19" fillId="4" borderId="65" xfId="1" applyNumberFormat="1" applyFont="1" applyFill="1" applyBorder="1">
      <alignment vertical="center"/>
    </xf>
    <xf numFmtId="0" fontId="36" fillId="2" borderId="100" xfId="0" applyFont="1" applyFill="1" applyBorder="1" applyAlignment="1">
      <alignment vertical="top"/>
    </xf>
    <xf numFmtId="0" fontId="36" fillId="0" borderId="100" xfId="0" applyFont="1" applyFill="1" applyBorder="1" applyAlignment="1">
      <alignment vertical="top"/>
    </xf>
    <xf numFmtId="0" fontId="36" fillId="0" borderId="0" xfId="0" applyFont="1" applyFill="1" applyBorder="1" applyAlignment="1">
      <alignment horizontal="right" vertical="top"/>
    </xf>
    <xf numFmtId="0" fontId="37" fillId="2" borderId="0" xfId="0" applyFont="1" applyFill="1" applyAlignment="1"/>
    <xf numFmtId="0" fontId="33" fillId="0" borderId="0" xfId="0" applyFont="1" applyAlignment="1"/>
    <xf numFmtId="38" fontId="19" fillId="2" borderId="95" xfId="1" applyFont="1" applyFill="1" applyBorder="1">
      <alignment vertical="center"/>
    </xf>
    <xf numFmtId="38" fontId="19" fillId="2" borderId="53" xfId="1" applyFont="1" applyFill="1" applyBorder="1">
      <alignment vertical="center"/>
    </xf>
    <xf numFmtId="38" fontId="19" fillId="2" borderId="93" xfId="1" applyFont="1" applyFill="1" applyBorder="1">
      <alignment vertical="center"/>
    </xf>
    <xf numFmtId="38" fontId="19" fillId="2" borderId="35" xfId="1" applyFont="1" applyFill="1" applyBorder="1">
      <alignment vertical="center"/>
    </xf>
    <xf numFmtId="38" fontId="19" fillId="2" borderId="97" xfId="1" applyFont="1" applyFill="1" applyBorder="1">
      <alignment vertical="center"/>
    </xf>
    <xf numFmtId="38" fontId="19" fillId="2" borderId="36" xfId="1" applyFont="1" applyFill="1" applyBorder="1">
      <alignment vertical="center"/>
    </xf>
    <xf numFmtId="38" fontId="9" fillId="2" borderId="70" xfId="1" applyFont="1" applyFill="1" applyBorder="1">
      <alignment vertical="center"/>
    </xf>
    <xf numFmtId="38" fontId="26" fillId="2" borderId="70" xfId="1" applyFont="1" applyFill="1" applyBorder="1">
      <alignment vertical="center"/>
    </xf>
    <xf numFmtId="38" fontId="26" fillId="2" borderId="68" xfId="1" applyFont="1" applyFill="1" applyBorder="1">
      <alignment vertical="center"/>
    </xf>
    <xf numFmtId="38" fontId="9" fillId="2" borderId="68" xfId="1" applyFont="1" applyFill="1" applyBorder="1">
      <alignment vertical="center"/>
    </xf>
    <xf numFmtId="40" fontId="19" fillId="5" borderId="21" xfId="0" applyNumberFormat="1" applyFont="1" applyFill="1" applyBorder="1" applyAlignment="1">
      <alignment horizontal="right" vertical="center"/>
    </xf>
    <xf numFmtId="40" fontId="9" fillId="5" borderId="17" xfId="0" applyNumberFormat="1" applyFont="1" applyFill="1" applyBorder="1" applyAlignment="1">
      <alignment horizontal="right" vertical="center"/>
    </xf>
    <xf numFmtId="40" fontId="9" fillId="5" borderId="21" xfId="0" applyNumberFormat="1" applyFont="1" applyFill="1" applyBorder="1" applyAlignment="1">
      <alignment horizontal="right" vertical="center"/>
    </xf>
    <xf numFmtId="40" fontId="9" fillId="6" borderId="31" xfId="0" applyNumberFormat="1" applyFont="1" applyFill="1" applyBorder="1" applyAlignment="1">
      <alignment horizontal="right" vertical="center"/>
    </xf>
    <xf numFmtId="0" fontId="20" fillId="3" borderId="41" xfId="2" applyFont="1" applyFill="1" applyBorder="1" applyAlignment="1" applyProtection="1">
      <alignment horizontal="center" vertical="center"/>
    </xf>
    <xf numFmtId="0" fontId="9" fillId="3" borderId="42" xfId="0" applyFont="1" applyFill="1" applyBorder="1" applyAlignment="1">
      <alignment horizontal="right" vertical="top"/>
    </xf>
    <xf numFmtId="0" fontId="21" fillId="3" borderId="40" xfId="2" applyFont="1" applyFill="1" applyBorder="1" applyAlignment="1" applyProtection="1">
      <alignment shrinkToFit="1"/>
    </xf>
    <xf numFmtId="0" fontId="20" fillId="3" borderId="5" xfId="2" applyFont="1" applyFill="1" applyBorder="1" applyAlignment="1" applyProtection="1">
      <alignment horizontal="centerContinuous" vertical="center"/>
    </xf>
    <xf numFmtId="0" fontId="20" fillId="3" borderId="4" xfId="2" applyFont="1" applyFill="1" applyBorder="1" applyAlignment="1" applyProtection="1">
      <alignment horizontal="centerContinuous"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15" fillId="3" borderId="10" xfId="0" applyFont="1" applyFill="1" applyBorder="1" applyAlignment="1">
      <alignment horizontal="center" vertical="center" textRotation="255" wrapText="1" shrinkToFit="1"/>
    </xf>
    <xf numFmtId="0" fontId="15" fillId="3" borderId="41" xfId="0" applyFont="1" applyFill="1" applyBorder="1" applyAlignment="1">
      <alignment horizontal="center" vertical="center" textRotation="255" shrinkToFit="1"/>
    </xf>
    <xf numFmtId="0" fontId="15" fillId="3" borderId="25" xfId="0" applyFont="1" applyFill="1" applyBorder="1" applyAlignment="1">
      <alignment horizontal="center" vertical="center" textRotation="255" shrinkToFit="1"/>
    </xf>
    <xf numFmtId="0" fontId="17" fillId="3" borderId="28" xfId="2" applyFont="1" applyFill="1" applyBorder="1" applyAlignment="1" applyProtection="1">
      <alignment horizontal="center" vertical="center" wrapText="1"/>
    </xf>
    <xf numFmtId="0" fontId="17" fillId="3" borderId="32" xfId="2" applyFont="1" applyFill="1" applyBorder="1" applyAlignment="1" applyProtection="1">
      <alignment horizontal="center" vertical="center" wrapText="1"/>
    </xf>
    <xf numFmtId="0" fontId="17" fillId="3" borderId="26" xfId="2" applyFont="1" applyFill="1" applyBorder="1" applyAlignment="1" applyProtection="1">
      <alignment horizontal="center" vertical="center" wrapText="1"/>
    </xf>
    <xf numFmtId="0" fontId="4" fillId="3" borderId="5" xfId="0" applyFont="1" applyFill="1" applyBorder="1" applyAlignment="1">
      <alignment horizontal="center" vertical="center"/>
    </xf>
    <xf numFmtId="0" fontId="4" fillId="3" borderId="38" xfId="0" applyFont="1" applyFill="1" applyBorder="1" applyAlignment="1">
      <alignment horizontal="center" vertical="center"/>
    </xf>
    <xf numFmtId="0" fontId="17" fillId="3" borderId="66" xfId="2" applyFont="1" applyFill="1" applyBorder="1" applyAlignment="1" applyProtection="1">
      <alignment horizontal="center" vertical="center" wrapText="1"/>
    </xf>
    <xf numFmtId="0" fontId="17" fillId="3" borderId="67" xfId="2" applyFont="1" applyFill="1" applyBorder="1" applyAlignment="1" applyProtection="1">
      <alignment horizontal="center" vertical="center" wrapText="1"/>
    </xf>
    <xf numFmtId="0" fontId="17" fillId="3" borderId="44" xfId="2" applyFont="1" applyFill="1" applyBorder="1" applyAlignment="1" applyProtection="1">
      <alignment horizontal="center" vertical="center"/>
    </xf>
    <xf numFmtId="0" fontId="17" fillId="3" borderId="45" xfId="2" applyFont="1" applyFill="1" applyBorder="1" applyAlignment="1" applyProtection="1">
      <alignment horizontal="center" vertical="center"/>
    </xf>
    <xf numFmtId="0" fontId="20" fillId="3" borderId="11" xfId="2" applyFont="1" applyFill="1" applyBorder="1" applyAlignment="1" applyProtection="1">
      <alignment horizontal="center" vertical="center" shrinkToFit="1"/>
    </xf>
    <xf numFmtId="0" fontId="20" fillId="3" borderId="42" xfId="2" applyFont="1" applyFill="1" applyBorder="1" applyAlignment="1" applyProtection="1">
      <alignment horizontal="center" vertical="center" shrinkToFit="1"/>
    </xf>
    <xf numFmtId="0" fontId="20" fillId="3" borderId="43" xfId="2" applyFont="1" applyFill="1" applyBorder="1" applyAlignment="1" applyProtection="1">
      <alignment horizontal="center" vertical="center" shrinkToFit="1"/>
    </xf>
    <xf numFmtId="0" fontId="20" fillId="3" borderId="44" xfId="2" applyFont="1" applyFill="1" applyBorder="1" applyAlignment="1" applyProtection="1">
      <alignment horizontal="center" vertical="center"/>
    </xf>
    <xf numFmtId="0" fontId="20" fillId="3" borderId="45" xfId="2" applyFont="1" applyFill="1" applyBorder="1" applyAlignment="1" applyProtection="1">
      <alignment horizontal="center" vertical="center"/>
    </xf>
    <xf numFmtId="0" fontId="20" fillId="3" borderId="46" xfId="2" applyFont="1" applyFill="1" applyBorder="1" applyAlignment="1" applyProtection="1">
      <alignment horizontal="center" vertical="center"/>
    </xf>
    <xf numFmtId="0" fontId="20" fillId="3" borderId="10" xfId="2" applyFont="1" applyFill="1" applyBorder="1" applyAlignment="1" applyProtection="1">
      <alignment horizontal="center" vertical="center" textRotation="255" shrinkToFit="1"/>
    </xf>
    <xf numFmtId="0" fontId="20" fillId="3" borderId="41" xfId="2" applyFont="1" applyFill="1" applyBorder="1" applyAlignment="1" applyProtection="1">
      <alignment horizontal="center" vertical="center" textRotation="255" shrinkToFit="1"/>
    </xf>
    <xf numFmtId="0" fontId="20" fillId="3" borderId="25" xfId="2" applyFont="1" applyFill="1" applyBorder="1" applyAlignment="1" applyProtection="1">
      <alignment horizontal="center" vertical="center" textRotation="255" shrinkToFit="1"/>
    </xf>
    <xf numFmtId="0" fontId="20" fillId="3" borderId="10" xfId="2" applyFont="1" applyFill="1" applyBorder="1" applyAlignment="1" applyProtection="1">
      <alignment horizontal="left" vertical="center" wrapText="1"/>
    </xf>
    <xf numFmtId="0" fontId="20" fillId="3" borderId="41" xfId="2" applyFont="1" applyFill="1" applyBorder="1" applyAlignment="1" applyProtection="1">
      <alignment horizontal="left" vertical="center" wrapText="1"/>
    </xf>
    <xf numFmtId="0" fontId="20" fillId="3" borderId="25" xfId="2" applyFont="1" applyFill="1" applyBorder="1" applyAlignment="1" applyProtection="1">
      <alignment horizontal="left" vertical="center" wrapText="1"/>
    </xf>
    <xf numFmtId="0" fontId="20" fillId="2" borderId="94" xfId="2" applyFont="1" applyFill="1" applyBorder="1" applyAlignment="1" applyProtection="1">
      <alignment horizontal="center" vertical="center"/>
    </xf>
    <xf numFmtId="0" fontId="20" fillId="2" borderId="88" xfId="2" applyFont="1" applyFill="1" applyBorder="1" applyAlignment="1" applyProtection="1">
      <alignment horizontal="center" vertical="center"/>
    </xf>
    <xf numFmtId="0" fontId="20" fillId="3" borderId="4" xfId="2" applyFont="1" applyFill="1" applyBorder="1" applyAlignment="1" applyProtection="1">
      <alignment horizontal="center" vertical="center"/>
    </xf>
    <xf numFmtId="0" fontId="20" fillId="3" borderId="10" xfId="2" applyFont="1" applyFill="1" applyBorder="1" applyAlignment="1" applyProtection="1">
      <alignment horizontal="center" vertical="center" wrapText="1"/>
    </xf>
    <xf numFmtId="0" fontId="20" fillId="3" borderId="41" xfId="2" applyFont="1" applyFill="1" applyBorder="1" applyAlignment="1" applyProtection="1">
      <alignment horizontal="center" vertical="center"/>
    </xf>
    <xf numFmtId="0" fontId="20" fillId="3" borderId="25" xfId="2" applyFont="1" applyFill="1" applyBorder="1" applyAlignment="1" applyProtection="1">
      <alignment horizontal="center" vertical="center"/>
    </xf>
    <xf numFmtId="0" fontId="10" fillId="3" borderId="44"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5"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43" xfId="0" applyFont="1" applyFill="1" applyBorder="1" applyAlignment="1">
      <alignment horizontal="center" vertical="center" shrinkToFit="1"/>
    </xf>
    <xf numFmtId="0" fontId="10" fillId="3" borderId="105" xfId="0" applyFont="1" applyFill="1" applyBorder="1" applyAlignment="1">
      <alignment horizontal="center" vertical="center" shrinkToFit="1"/>
    </xf>
    <xf numFmtId="0" fontId="10" fillId="3" borderId="71" xfId="0" applyFont="1" applyFill="1" applyBorder="1" applyAlignment="1">
      <alignment horizontal="center" vertical="center" shrinkToFit="1"/>
    </xf>
    <xf numFmtId="0" fontId="28" fillId="3" borderId="10" xfId="0" applyFont="1" applyFill="1" applyBorder="1" applyAlignment="1">
      <alignment horizontal="center" vertical="center" textRotation="255" wrapText="1"/>
    </xf>
    <xf numFmtId="0" fontId="28" fillId="3" borderId="41" xfId="0" applyFont="1" applyFill="1" applyBorder="1" applyAlignment="1">
      <alignment horizontal="center" vertical="center" textRotation="255" wrapText="1"/>
    </xf>
    <xf numFmtId="0" fontId="28" fillId="3" borderId="25" xfId="0" applyFont="1" applyFill="1" applyBorder="1" applyAlignment="1">
      <alignment horizontal="center" vertical="center" textRotation="255" wrapText="1"/>
    </xf>
    <xf numFmtId="0" fontId="31" fillId="3" borderId="44" xfId="0" applyFont="1" applyFill="1" applyBorder="1" applyAlignment="1">
      <alignment horizontal="center" vertical="center" wrapText="1" shrinkToFit="1"/>
    </xf>
    <xf numFmtId="0" fontId="31" fillId="3" borderId="4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3" borderId="33" xfId="0" applyFont="1" applyFill="1" applyBorder="1" applyAlignment="1">
      <alignment horizontal="center" vertical="center" shrinkToFit="1"/>
    </xf>
    <xf numFmtId="0" fontId="25" fillId="3" borderId="43" xfId="0" applyFont="1" applyFill="1" applyBorder="1" applyAlignment="1">
      <alignment horizontal="center" vertical="center" textRotation="255" wrapText="1"/>
    </xf>
    <xf numFmtId="0" fontId="25" fillId="3" borderId="51" xfId="0" applyFont="1" applyFill="1" applyBorder="1" applyAlignment="1">
      <alignment horizontal="center" vertical="center" textRotation="255" wrapText="1"/>
    </xf>
    <xf numFmtId="0" fontId="29" fillId="2" borderId="100" xfId="0" applyFont="1" applyFill="1" applyBorder="1" applyAlignment="1">
      <alignment horizontal="right" vertical="top"/>
    </xf>
    <xf numFmtId="0" fontId="35" fillId="3" borderId="44" xfId="0" applyFont="1" applyFill="1" applyBorder="1" applyAlignment="1">
      <alignment horizontal="center" vertical="center"/>
    </xf>
    <xf numFmtId="0" fontId="35" fillId="3" borderId="46" xfId="0" applyFont="1" applyFill="1" applyBorder="1" applyAlignment="1">
      <alignment horizontal="center" vertical="center"/>
    </xf>
    <xf numFmtId="0" fontId="35" fillId="3" borderId="10" xfId="0" applyFont="1" applyFill="1" applyBorder="1" applyAlignment="1">
      <alignment horizontal="center" vertical="center" textRotation="255" shrinkToFit="1"/>
    </xf>
    <xf numFmtId="0" fontId="35" fillId="3" borderId="41" xfId="0" applyFont="1" applyFill="1" applyBorder="1" applyAlignment="1">
      <alignment horizontal="center" vertical="center" textRotation="255" shrinkToFit="1"/>
    </xf>
    <xf numFmtId="0" fontId="35" fillId="3" borderId="25" xfId="0" applyFont="1" applyFill="1" applyBorder="1" applyAlignment="1">
      <alignment horizontal="center" vertical="center" textRotation="255" shrinkToFit="1"/>
    </xf>
    <xf numFmtId="0" fontId="35" fillId="3" borderId="5" xfId="0" applyFont="1" applyFill="1" applyBorder="1" applyAlignment="1">
      <alignment horizontal="center" vertical="center" shrinkToFit="1"/>
    </xf>
    <xf numFmtId="0" fontId="35" fillId="3" borderId="22" xfId="0" applyFont="1" applyFill="1" applyBorder="1" applyAlignment="1">
      <alignment horizontal="center" vertical="center" shrinkToFit="1"/>
    </xf>
    <xf numFmtId="0" fontId="22" fillId="3" borderId="10" xfId="0" applyFont="1" applyFill="1" applyBorder="1" applyAlignment="1">
      <alignment horizontal="center" vertical="center" textRotation="255" wrapText="1"/>
    </xf>
    <xf numFmtId="0" fontId="22" fillId="3" borderId="41" xfId="0" applyFont="1" applyFill="1" applyBorder="1" applyAlignment="1">
      <alignment horizontal="center" vertical="center" textRotation="255" wrapText="1"/>
    </xf>
    <xf numFmtId="0" fontId="22" fillId="3" borderId="25" xfId="0" applyFont="1" applyFill="1" applyBorder="1" applyAlignment="1">
      <alignment horizontal="center" vertical="center" textRotation="255" wrapText="1"/>
    </xf>
    <xf numFmtId="0" fontId="35" fillId="3" borderId="105" xfId="0" applyFont="1" applyFill="1" applyBorder="1" applyAlignment="1">
      <alignment horizontal="center" vertical="center" shrinkToFit="1"/>
    </xf>
    <xf numFmtId="0" fontId="35" fillId="3" borderId="71" xfId="0" applyFont="1" applyFill="1" applyBorder="1" applyAlignment="1">
      <alignment horizontal="center" vertical="center" shrinkToFit="1"/>
    </xf>
    <xf numFmtId="0" fontId="35" fillId="3" borderId="18" xfId="0" applyFont="1" applyFill="1" applyBorder="1" applyAlignment="1">
      <alignment horizontal="center" vertical="center" shrinkToFit="1"/>
    </xf>
    <xf numFmtId="0" fontId="35" fillId="3" borderId="33" xfId="0" applyFont="1" applyFill="1" applyBorder="1" applyAlignment="1">
      <alignment horizontal="center" vertical="center" shrinkToFit="1"/>
    </xf>
    <xf numFmtId="0" fontId="15" fillId="3" borderId="1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4" fillId="3" borderId="41" xfId="0" applyFont="1" applyFill="1" applyBorder="1" applyAlignment="1">
      <alignment horizontal="center" vertical="center" textRotation="255" wrapText="1"/>
    </xf>
    <xf numFmtId="0" fontId="4" fillId="3" borderId="50" xfId="0" applyFont="1" applyFill="1" applyBorder="1" applyAlignment="1">
      <alignment horizontal="center" vertical="center" textRotation="255" wrapText="1"/>
    </xf>
    <xf numFmtId="0" fontId="4" fillId="3" borderId="52" xfId="0" applyFont="1" applyFill="1" applyBorder="1" applyAlignment="1">
      <alignment horizontal="center" vertical="center" textRotation="255" wrapText="1"/>
    </xf>
    <xf numFmtId="0" fontId="4" fillId="3" borderId="28" xfId="0" applyFont="1" applyFill="1" applyBorder="1" applyAlignment="1">
      <alignment horizontal="center" vertical="center" textRotation="255"/>
    </xf>
    <xf numFmtId="0" fontId="4" fillId="3" borderId="32" xfId="0" applyFont="1" applyFill="1" applyBorder="1" applyAlignment="1">
      <alignment horizontal="center" vertical="center" textRotation="255"/>
    </xf>
    <xf numFmtId="0" fontId="4" fillId="3" borderId="26" xfId="0" applyFont="1" applyFill="1" applyBorder="1" applyAlignment="1">
      <alignment horizontal="center" vertical="center" textRotation="255"/>
    </xf>
    <xf numFmtId="0" fontId="4" fillId="3" borderId="23"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4" fillId="3" borderId="59" xfId="0" applyFont="1" applyFill="1" applyBorder="1" applyAlignment="1">
      <alignment horizontal="center" vertical="center" textRotation="255"/>
    </xf>
    <xf numFmtId="0" fontId="4" fillId="3" borderId="60" xfId="0" applyFont="1" applyFill="1" applyBorder="1" applyAlignment="1">
      <alignment horizontal="center" vertical="center" textRotation="255"/>
    </xf>
    <xf numFmtId="0" fontId="4" fillId="3" borderId="61" xfId="0" applyFont="1" applyFill="1" applyBorder="1" applyAlignment="1">
      <alignment horizontal="center" vertical="center" textRotation="255"/>
    </xf>
    <xf numFmtId="0" fontId="4" fillId="3" borderId="10" xfId="0" applyFont="1" applyFill="1" applyBorder="1" applyAlignment="1">
      <alignment horizontal="center" vertical="center" textRotation="255" wrapText="1"/>
    </xf>
    <xf numFmtId="0" fontId="38" fillId="0" borderId="0" xfId="0" applyFont="1" applyAlignment="1">
      <alignment horizontal="center" vertical="center"/>
    </xf>
    <xf numFmtId="0" fontId="39" fillId="0" borderId="0" xfId="0" applyFont="1">
      <alignment vertical="center"/>
    </xf>
    <xf numFmtId="0" fontId="38" fillId="0" borderId="37" xfId="0" applyFont="1" applyBorder="1" applyAlignment="1">
      <alignment horizontal="center" vertical="center"/>
    </xf>
    <xf numFmtId="0" fontId="39" fillId="0" borderId="27" xfId="0" applyFont="1" applyBorder="1">
      <alignment vertical="center"/>
    </xf>
    <xf numFmtId="0" fontId="39" fillId="7" borderId="5" xfId="0" applyFont="1" applyFill="1" applyBorder="1" applyAlignment="1">
      <alignment vertical="center"/>
    </xf>
    <xf numFmtId="0" fontId="39" fillId="7" borderId="38" xfId="0" applyFont="1" applyFill="1" applyBorder="1" applyAlignment="1">
      <alignment vertical="center"/>
    </xf>
    <xf numFmtId="0" fontId="39" fillId="7" borderId="38" xfId="0" applyFont="1" applyFill="1" applyBorder="1" applyAlignment="1">
      <alignment horizontal="center" vertical="center"/>
    </xf>
    <xf numFmtId="0" fontId="39" fillId="7" borderId="22" xfId="0" applyFont="1" applyFill="1" applyBorder="1" applyAlignment="1">
      <alignment horizontal="center" vertical="center"/>
    </xf>
    <xf numFmtId="0" fontId="42" fillId="3" borderId="10" xfId="5" applyFont="1" applyFill="1" applyBorder="1" applyAlignment="1">
      <alignment horizontal="center" vertical="center" wrapText="1"/>
    </xf>
    <xf numFmtId="0" fontId="43" fillId="3" borderId="10" xfId="5" applyFont="1" applyFill="1" applyBorder="1" applyAlignment="1">
      <alignment horizontal="center" vertical="center" wrapText="1"/>
    </xf>
    <xf numFmtId="0" fontId="44" fillId="8" borderId="5" xfId="0" applyFont="1" applyFill="1" applyBorder="1" applyAlignment="1">
      <alignment horizontal="center" vertical="center"/>
    </xf>
    <xf numFmtId="0" fontId="44" fillId="8" borderId="38" xfId="0" applyFont="1" applyFill="1" applyBorder="1" applyAlignment="1">
      <alignment horizontal="center" vertical="center"/>
    </xf>
    <xf numFmtId="0" fontId="44" fillId="8" borderId="22" xfId="0" applyFont="1" applyFill="1" applyBorder="1" applyAlignment="1">
      <alignment horizontal="center" vertical="center"/>
    </xf>
    <xf numFmtId="0" fontId="44" fillId="3" borderId="4" xfId="5" applyFont="1" applyFill="1" applyBorder="1" applyAlignment="1">
      <alignment horizontal="center" vertical="center" wrapText="1"/>
    </xf>
    <xf numFmtId="0" fontId="42" fillId="3" borderId="25" xfId="5" applyFont="1" applyFill="1" applyBorder="1" applyAlignment="1">
      <alignment horizontal="center" vertical="center" wrapText="1"/>
    </xf>
    <xf numFmtId="0" fontId="43" fillId="3" borderId="25" xfId="5" applyFont="1" applyFill="1" applyBorder="1" applyAlignment="1">
      <alignment horizontal="center" vertical="center" wrapText="1"/>
    </xf>
    <xf numFmtId="0" fontId="44" fillId="4" borderId="4" xfId="0" applyFont="1" applyFill="1" applyBorder="1" applyAlignment="1">
      <alignment horizontal="center" vertical="center"/>
    </xf>
    <xf numFmtId="0" fontId="44" fillId="4" borderId="5" xfId="0" applyFont="1" applyFill="1" applyBorder="1" applyAlignment="1">
      <alignment horizontal="center" vertical="center"/>
    </xf>
    <xf numFmtId="0" fontId="44" fillId="4" borderId="43" xfId="0" applyFont="1" applyFill="1" applyBorder="1" applyAlignment="1">
      <alignment horizontal="center" vertical="center"/>
    </xf>
    <xf numFmtId="0" fontId="46" fillId="4" borderId="11" xfId="0" applyNumberFormat="1" applyFont="1" applyFill="1" applyBorder="1" applyAlignment="1">
      <alignment horizontal="center" vertical="center"/>
    </xf>
    <xf numFmtId="177" fontId="46" fillId="4" borderId="10" xfId="0" applyNumberFormat="1" applyFont="1" applyFill="1" applyBorder="1" applyAlignment="1">
      <alignment horizontal="right" vertical="center"/>
    </xf>
    <xf numFmtId="177" fontId="46" fillId="4" borderId="4" xfId="0" applyNumberFormat="1" applyFont="1" applyFill="1" applyBorder="1" applyAlignment="1">
      <alignment horizontal="right" vertical="center"/>
    </xf>
    <xf numFmtId="177" fontId="46" fillId="4" borderId="5" xfId="0" applyNumberFormat="1" applyFont="1" applyFill="1" applyBorder="1" applyAlignment="1">
      <alignment horizontal="right" vertical="center"/>
    </xf>
    <xf numFmtId="0" fontId="43" fillId="4" borderId="10" xfId="0" applyFont="1" applyFill="1" applyBorder="1" applyAlignment="1">
      <alignment horizontal="center" vertical="center" wrapText="1"/>
    </xf>
    <xf numFmtId="0" fontId="44" fillId="4" borderId="4" xfId="0" applyFont="1" applyFill="1" applyBorder="1" applyAlignment="1">
      <alignment horizontal="center" vertical="center" wrapText="1"/>
    </xf>
    <xf numFmtId="0" fontId="42" fillId="2" borderId="94" xfId="0" applyFont="1" applyFill="1" applyBorder="1" applyAlignment="1">
      <alignment horizontal="center" vertical="center"/>
    </xf>
    <xf numFmtId="177" fontId="44" fillId="2" borderId="94" xfId="1" applyNumberFormat="1" applyFont="1" applyFill="1" applyBorder="1" applyAlignment="1">
      <alignment horizontal="right" vertical="center"/>
    </xf>
    <xf numFmtId="177" fontId="44" fillId="2" borderId="110" xfId="1" applyNumberFormat="1" applyFont="1" applyFill="1" applyBorder="1" applyAlignment="1">
      <alignment horizontal="right" vertical="center"/>
    </xf>
    <xf numFmtId="177" fontId="44" fillId="2" borderId="113" xfId="1" applyNumberFormat="1" applyFont="1" applyFill="1" applyBorder="1" applyAlignment="1">
      <alignment horizontal="right" vertical="center"/>
    </xf>
    <xf numFmtId="177" fontId="44" fillId="2" borderId="105" xfId="1" applyNumberFormat="1" applyFont="1" applyFill="1" applyBorder="1" applyAlignment="1">
      <alignment horizontal="right" vertical="center"/>
    </xf>
    <xf numFmtId="177" fontId="44" fillId="2" borderId="71" xfId="1" applyNumberFormat="1" applyFont="1" applyFill="1" applyBorder="1" applyAlignment="1">
      <alignment horizontal="right" vertical="center"/>
    </xf>
    <xf numFmtId="0" fontId="43" fillId="4" borderId="41" xfId="0" applyFont="1" applyFill="1" applyBorder="1" applyAlignment="1">
      <alignment horizontal="center" vertical="center" wrapText="1"/>
    </xf>
    <xf numFmtId="0" fontId="42" fillId="2" borderId="88" xfId="0" applyFont="1" applyFill="1" applyBorder="1" applyAlignment="1">
      <alignment horizontal="center" vertical="center"/>
    </xf>
    <xf numFmtId="177" fontId="44" fillId="2" borderId="18" xfId="1" applyNumberFormat="1" applyFont="1" applyFill="1" applyBorder="1" applyAlignment="1">
      <alignment horizontal="right" vertical="center"/>
    </xf>
    <xf numFmtId="177" fontId="44" fillId="2" borderId="88" xfId="1" applyNumberFormat="1" applyFont="1" applyFill="1" applyBorder="1" applyAlignment="1">
      <alignment horizontal="right" vertical="center"/>
    </xf>
    <xf numFmtId="177" fontId="44" fillId="2" borderId="114" xfId="1" applyNumberFormat="1" applyFont="1" applyFill="1" applyBorder="1" applyAlignment="1">
      <alignment horizontal="right" vertical="center"/>
    </xf>
    <xf numFmtId="177" fontId="44" fillId="2" borderId="25" xfId="1" applyNumberFormat="1" applyFont="1" applyFill="1" applyBorder="1" applyAlignment="1">
      <alignment horizontal="right" vertical="center"/>
    </xf>
    <xf numFmtId="177" fontId="44" fillId="2" borderId="37" xfId="1" applyNumberFormat="1" applyFont="1" applyFill="1" applyBorder="1" applyAlignment="1">
      <alignment horizontal="right" vertical="center"/>
    </xf>
    <xf numFmtId="0" fontId="43" fillId="4" borderId="25" xfId="0" applyFont="1" applyFill="1" applyBorder="1" applyAlignment="1">
      <alignment horizontal="center" vertical="center" wrapText="1"/>
    </xf>
    <xf numFmtId="0" fontId="44" fillId="0" borderId="92" xfId="0" applyFont="1" applyBorder="1">
      <alignment vertical="center"/>
    </xf>
    <xf numFmtId="0" fontId="44" fillId="0" borderId="0" xfId="0" applyFont="1">
      <alignment vertical="center"/>
    </xf>
    <xf numFmtId="0" fontId="44" fillId="0" borderId="115" xfId="0" applyFont="1" applyBorder="1">
      <alignment vertical="center"/>
    </xf>
    <xf numFmtId="0" fontId="44" fillId="0" borderId="116" xfId="0" applyFont="1" applyBorder="1">
      <alignment vertical="center"/>
    </xf>
    <xf numFmtId="0" fontId="44" fillId="4" borderId="10" xfId="0" applyFont="1" applyFill="1" applyBorder="1" applyAlignment="1">
      <alignment horizontal="center" vertical="center"/>
    </xf>
    <xf numFmtId="0" fontId="44" fillId="4" borderId="11" xfId="0" applyFont="1" applyFill="1" applyBorder="1" applyAlignment="1">
      <alignment horizontal="center" vertical="center"/>
    </xf>
    <xf numFmtId="0" fontId="44" fillId="4" borderId="42" xfId="0" applyFont="1" applyFill="1" applyBorder="1" applyAlignment="1">
      <alignment horizontal="center" vertical="center"/>
    </xf>
    <xf numFmtId="0" fontId="44" fillId="4" borderId="43" xfId="0" applyFont="1" applyFill="1" applyBorder="1" applyAlignment="1">
      <alignment vertical="center"/>
    </xf>
    <xf numFmtId="177" fontId="46" fillId="4" borderId="10" xfId="0" applyNumberFormat="1" applyFont="1" applyFill="1" applyBorder="1" applyAlignment="1">
      <alignment horizontal="center" vertical="center"/>
    </xf>
    <xf numFmtId="177" fontId="46" fillId="4" borderId="10" xfId="0" applyNumberFormat="1" applyFont="1" applyFill="1" applyBorder="1" applyAlignment="1">
      <alignment vertical="center"/>
    </xf>
    <xf numFmtId="177" fontId="46" fillId="4" borderId="4" xfId="0" applyNumberFormat="1" applyFont="1" applyFill="1" applyBorder="1" applyAlignment="1">
      <alignment vertical="center"/>
    </xf>
    <xf numFmtId="177" fontId="46" fillId="4" borderId="10" xfId="0" applyNumberFormat="1" applyFont="1" applyFill="1" applyBorder="1" applyAlignment="1">
      <alignment vertical="center"/>
    </xf>
    <xf numFmtId="177" fontId="46" fillId="4" borderId="42" xfId="0" applyNumberFormat="1" applyFont="1" applyFill="1" applyBorder="1" applyAlignment="1">
      <alignment vertical="center"/>
    </xf>
    <xf numFmtId="0" fontId="44" fillId="4" borderId="10" xfId="0" applyFont="1" applyFill="1" applyBorder="1" applyAlignment="1">
      <alignment horizontal="center" vertical="center" wrapText="1"/>
    </xf>
    <xf numFmtId="0" fontId="44" fillId="4" borderId="41" xfId="0" applyFont="1" applyFill="1" applyBorder="1" applyAlignment="1">
      <alignment horizontal="center" vertical="center"/>
    </xf>
    <xf numFmtId="0" fontId="44" fillId="4" borderId="50" xfId="0" applyFont="1" applyFill="1" applyBorder="1" applyAlignment="1">
      <alignment horizontal="center" vertical="center"/>
    </xf>
    <xf numFmtId="0" fontId="44" fillId="4" borderId="0" xfId="0" applyFont="1" applyFill="1" applyBorder="1" applyAlignment="1">
      <alignment horizontal="center" vertical="center"/>
    </xf>
    <xf numFmtId="177" fontId="46" fillId="4" borderId="41" xfId="0" applyNumberFormat="1" applyFont="1" applyFill="1" applyBorder="1" applyAlignment="1">
      <alignment horizontal="center" vertical="center"/>
    </xf>
    <xf numFmtId="177" fontId="46" fillId="4" borderId="41" xfId="0" applyNumberFormat="1" applyFont="1" applyFill="1" applyBorder="1" applyAlignment="1">
      <alignment vertical="center"/>
    </xf>
    <xf numFmtId="177" fontId="44" fillId="2" borderId="117" xfId="1" applyNumberFormat="1" applyFont="1" applyFill="1" applyBorder="1" applyAlignment="1">
      <alignment horizontal="right" vertical="center"/>
    </xf>
    <xf numFmtId="0" fontId="44" fillId="4" borderId="41" xfId="0" applyFont="1" applyFill="1" applyBorder="1" applyAlignment="1">
      <alignment horizontal="center" vertical="center" wrapText="1"/>
    </xf>
    <xf numFmtId="0" fontId="44" fillId="4" borderId="52" xfId="0" applyFont="1" applyFill="1" applyBorder="1" applyAlignment="1">
      <alignment horizontal="center" vertical="center"/>
    </xf>
    <xf numFmtId="0" fontId="44" fillId="4" borderId="37" xfId="0" applyFont="1" applyFill="1" applyBorder="1" applyAlignment="1">
      <alignment horizontal="center" vertical="center"/>
    </xf>
    <xf numFmtId="177" fontId="46" fillId="4" borderId="25" xfId="0" applyNumberFormat="1" applyFont="1" applyFill="1" applyBorder="1" applyAlignment="1">
      <alignment horizontal="center" vertical="center"/>
    </xf>
    <xf numFmtId="177" fontId="46" fillId="4" borderId="25" xfId="0" applyNumberFormat="1" applyFont="1" applyFill="1" applyBorder="1" applyAlignment="1">
      <alignment vertical="center"/>
    </xf>
    <xf numFmtId="177" fontId="46" fillId="4" borderId="4" xfId="0" applyNumberFormat="1" applyFont="1" applyFill="1" applyBorder="1" applyAlignment="1">
      <alignment horizontal="center" vertical="center"/>
    </xf>
    <xf numFmtId="177" fontId="46" fillId="4" borderId="10" xfId="0" applyNumberFormat="1" applyFont="1" applyFill="1" applyBorder="1" applyAlignment="1">
      <alignment horizontal="center" vertical="center"/>
    </xf>
    <xf numFmtId="177" fontId="46" fillId="4" borderId="11" xfId="0" applyNumberFormat="1" applyFont="1" applyFill="1" applyBorder="1" applyAlignment="1">
      <alignment vertical="center"/>
    </xf>
    <xf numFmtId="177" fontId="44" fillId="2" borderId="94" xfId="1" applyNumberFormat="1" applyFont="1" applyFill="1" applyBorder="1" applyAlignment="1">
      <alignment horizontal="center" vertical="center"/>
    </xf>
    <xf numFmtId="177" fontId="44" fillId="2" borderId="88" xfId="1" applyNumberFormat="1" applyFont="1" applyFill="1" applyBorder="1" applyAlignment="1">
      <alignment horizontal="center" vertical="center"/>
    </xf>
    <xf numFmtId="0" fontId="44" fillId="4" borderId="25" xfId="0" applyFont="1" applyFill="1" applyBorder="1" applyAlignment="1">
      <alignment horizontal="center" vertical="center"/>
    </xf>
    <xf numFmtId="177" fontId="46" fillId="4" borderId="41" xfId="0" applyNumberFormat="1" applyFont="1" applyFill="1" applyBorder="1" applyAlignment="1">
      <alignment vertical="center"/>
    </xf>
    <xf numFmtId="177" fontId="44" fillId="2" borderId="41" xfId="1" applyNumberFormat="1" applyFont="1" applyFill="1" applyBorder="1" applyAlignment="1">
      <alignment horizontal="center" vertical="center"/>
    </xf>
    <xf numFmtId="177" fontId="44" fillId="2" borderId="25" xfId="1" applyNumberFormat="1" applyFont="1" applyFill="1" applyBorder="1" applyAlignment="1">
      <alignment horizontal="center" vertical="center"/>
    </xf>
    <xf numFmtId="0" fontId="44" fillId="4" borderId="25" xfId="0" applyFont="1" applyFill="1" applyBorder="1" applyAlignment="1">
      <alignment horizontal="center" vertical="center" wrapText="1"/>
    </xf>
    <xf numFmtId="182" fontId="18" fillId="4" borderId="11" xfId="0" applyNumberFormat="1" applyFont="1" applyFill="1" applyBorder="1" applyAlignment="1">
      <alignment horizontal="right" vertical="center"/>
    </xf>
    <xf numFmtId="182" fontId="18" fillId="4" borderId="10" xfId="0" applyNumberFormat="1" applyFont="1" applyFill="1" applyBorder="1" applyAlignment="1">
      <alignment horizontal="right" vertical="center"/>
    </xf>
    <xf numFmtId="182" fontId="46" fillId="4" borderId="4" xfId="0" applyNumberFormat="1" applyFont="1" applyFill="1" applyBorder="1" applyAlignment="1">
      <alignment horizontal="right" vertical="center"/>
    </xf>
    <xf numFmtId="182" fontId="46" fillId="4" borderId="5" xfId="0" applyNumberFormat="1" applyFont="1" applyFill="1" applyBorder="1" applyAlignment="1">
      <alignment horizontal="right" vertical="center"/>
    </xf>
    <xf numFmtId="182" fontId="19" fillId="2" borderId="94" xfId="1" applyNumberFormat="1" applyFont="1" applyFill="1" applyBorder="1" applyAlignment="1">
      <alignment horizontal="right" vertical="center"/>
    </xf>
    <xf numFmtId="182" fontId="44" fillId="2" borderId="110" xfId="1" applyNumberFormat="1" applyFont="1" applyFill="1" applyBorder="1" applyAlignment="1">
      <alignment horizontal="right" vertical="center"/>
    </xf>
    <xf numFmtId="182" fontId="44" fillId="2" borderId="113" xfId="1" applyNumberFormat="1" applyFont="1" applyFill="1" applyBorder="1" applyAlignment="1">
      <alignment horizontal="right" vertical="center"/>
    </xf>
    <xf numFmtId="182" fontId="44" fillId="2" borderId="29" xfId="1" applyNumberFormat="1" applyFont="1" applyFill="1" applyBorder="1" applyAlignment="1">
      <alignment horizontal="right" vertical="center"/>
    </xf>
    <xf numFmtId="182" fontId="44" fillId="2" borderId="105" xfId="1" applyNumberFormat="1" applyFont="1" applyFill="1" applyBorder="1" applyAlignment="1">
      <alignment horizontal="right" vertical="center"/>
    </xf>
    <xf numFmtId="182" fontId="44" fillId="2" borderId="94" xfId="1" applyNumberFormat="1" applyFont="1" applyFill="1" applyBorder="1" applyAlignment="1">
      <alignment horizontal="right" vertical="center"/>
    </xf>
    <xf numFmtId="182" fontId="19" fillId="2" borderId="18" xfId="1" applyNumberFormat="1" applyFont="1" applyFill="1" applyBorder="1" applyAlignment="1">
      <alignment horizontal="right" vertical="center"/>
    </xf>
    <xf numFmtId="182" fontId="19" fillId="2" borderId="88" xfId="1" applyNumberFormat="1" applyFont="1" applyFill="1" applyBorder="1" applyAlignment="1">
      <alignment horizontal="right" vertical="center"/>
    </xf>
    <xf numFmtId="182" fontId="44" fillId="2" borderId="114" xfId="1" applyNumberFormat="1" applyFont="1" applyFill="1" applyBorder="1" applyAlignment="1">
      <alignment horizontal="right" vertical="center"/>
    </xf>
    <xf numFmtId="182" fontId="44" fillId="2" borderId="88" xfId="1" applyNumberFormat="1" applyFont="1" applyFill="1" applyBorder="1" applyAlignment="1">
      <alignment horizontal="right" vertical="center"/>
    </xf>
    <xf numFmtId="182" fontId="44" fillId="2" borderId="33" xfId="1" applyNumberFormat="1" applyFont="1" applyFill="1" applyBorder="1" applyAlignment="1">
      <alignment horizontal="right" vertical="center"/>
    </xf>
    <xf numFmtId="0" fontId="33" fillId="0" borderId="92" xfId="0" applyFont="1" applyBorder="1">
      <alignment vertical="center"/>
    </xf>
    <xf numFmtId="182" fontId="33" fillId="0" borderId="115" xfId="0" applyNumberFormat="1" applyFont="1" applyBorder="1">
      <alignment vertical="center"/>
    </xf>
    <xf numFmtId="182" fontId="33" fillId="0" borderId="116" xfId="0" applyNumberFormat="1" applyFont="1" applyBorder="1">
      <alignment vertical="center"/>
    </xf>
    <xf numFmtId="182" fontId="44" fillId="0" borderId="116" xfId="0" applyNumberFormat="1" applyFont="1" applyBorder="1">
      <alignment vertical="center"/>
    </xf>
    <xf numFmtId="0" fontId="33" fillId="0" borderId="116" xfId="0" applyFont="1" applyBorder="1">
      <alignment vertical="center"/>
    </xf>
    <xf numFmtId="182" fontId="18" fillId="4" borderId="10" xfId="0" applyNumberFormat="1" applyFont="1" applyFill="1" applyBorder="1" applyAlignment="1">
      <alignment horizontal="center" vertical="center"/>
    </xf>
    <xf numFmtId="182" fontId="18" fillId="4" borderId="10" xfId="0" applyNumberFormat="1" applyFont="1" applyFill="1" applyBorder="1" applyAlignment="1">
      <alignment vertical="center"/>
    </xf>
    <xf numFmtId="182" fontId="46" fillId="4" borderId="4" xfId="0" applyNumberFormat="1" applyFont="1" applyFill="1" applyBorder="1" applyAlignment="1">
      <alignment vertical="center"/>
    </xf>
    <xf numFmtId="182" fontId="46" fillId="4" borderId="10" xfId="0" applyNumberFormat="1" applyFont="1" applyFill="1" applyBorder="1" applyAlignment="1">
      <alignment vertical="center"/>
    </xf>
    <xf numFmtId="182" fontId="18" fillId="4" borderId="41" xfId="0" applyNumberFormat="1" applyFont="1" applyFill="1" applyBorder="1" applyAlignment="1">
      <alignment horizontal="center" vertical="center"/>
    </xf>
    <xf numFmtId="182" fontId="18" fillId="4" borderId="41" xfId="0" applyNumberFormat="1" applyFont="1" applyFill="1" applyBorder="1" applyAlignment="1">
      <alignment vertical="center"/>
    </xf>
    <xf numFmtId="182" fontId="18" fillId="4" borderId="25" xfId="0" applyNumberFormat="1" applyFont="1" applyFill="1" applyBorder="1" applyAlignment="1">
      <alignment horizontal="center" vertical="center"/>
    </xf>
    <xf numFmtId="182" fontId="18" fillId="4" borderId="25" xfId="0" applyNumberFormat="1" applyFont="1" applyFill="1" applyBorder="1" applyAlignment="1">
      <alignment vertical="center"/>
    </xf>
    <xf numFmtId="182" fontId="44" fillId="2" borderId="37" xfId="1" applyNumberFormat="1" applyFont="1" applyFill="1" applyBorder="1" applyAlignment="1">
      <alignment horizontal="right" vertical="center"/>
    </xf>
    <xf numFmtId="182" fontId="46" fillId="4" borderId="41" xfId="0" applyNumberFormat="1" applyFont="1" applyFill="1" applyBorder="1" applyAlignment="1">
      <alignment vertical="center"/>
    </xf>
    <xf numFmtId="0" fontId="47" fillId="0" borderId="0" xfId="0" applyFont="1">
      <alignment vertical="center"/>
    </xf>
    <xf numFmtId="0" fontId="33" fillId="0" borderId="38" xfId="0" applyFont="1" applyBorder="1">
      <alignment vertical="center"/>
    </xf>
    <xf numFmtId="0" fontId="33" fillId="0" borderId="99" xfId="0" applyFont="1" applyBorder="1">
      <alignment vertical="center"/>
    </xf>
    <xf numFmtId="0" fontId="44" fillId="0" borderId="38" xfId="0" applyFont="1" applyBorder="1">
      <alignment vertical="center"/>
    </xf>
    <xf numFmtId="0" fontId="44" fillId="0" borderId="99" xfId="0" applyFont="1" applyBorder="1">
      <alignment vertical="center"/>
    </xf>
  </cellXfs>
  <cellStyles count="6">
    <cellStyle name="桁区切り" xfId="1" builtinId="6"/>
    <cellStyle name="桁区切り 2" xfId="4" xr:uid="{00000000-0005-0000-0000-000002000000}"/>
    <cellStyle name="標準" xfId="0" builtinId="0"/>
    <cellStyle name="標準 2" xfId="3" xr:uid="{00000000-0005-0000-0000-000004000000}"/>
    <cellStyle name="標準 2 2" xfId="5" xr:uid="{8F6B4E5A-74A8-40F7-BE3C-6C68336AA158}"/>
    <cellStyle name="標準_第１２表見直し1" xfId="2" xr:uid="{00000000-0005-0000-0000-000003000000}"/>
  </cellStyles>
  <dxfs count="36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font>
    </dxf>
    <dxf>
      <font>
        <color theme="0" tint="-4.9989318521683403E-2"/>
      </font>
    </dxf>
    <dxf>
      <font>
        <strike val="0"/>
        <color theme="0" tint="-0.14996795556505021"/>
      </font>
    </dxf>
    <dxf>
      <font>
        <strike val="0"/>
        <color theme="0"/>
      </font>
    </dxf>
    <dxf>
      <font>
        <strike val="0"/>
        <color theme="0" tint="-0.14996795556505021"/>
      </font>
    </dxf>
    <dxf>
      <font>
        <strike val="0"/>
        <color theme="0"/>
      </font>
    </dxf>
    <dxf>
      <font>
        <strike val="0"/>
        <color theme="0"/>
      </font>
    </dxf>
    <dxf>
      <font>
        <color theme="0" tint="-4.9989318521683403E-2"/>
      </font>
    </dxf>
    <dxf>
      <font>
        <strike val="0"/>
        <color theme="0"/>
      </font>
    </dxf>
    <dxf>
      <font>
        <color theme="0" tint="-4.9989318521683403E-2"/>
      </font>
    </dxf>
    <dxf>
      <font>
        <color theme="0" tint="-4.9989318521683403E-2"/>
      </font>
    </dxf>
    <dxf>
      <font>
        <strike val="0"/>
        <color theme="0"/>
      </font>
    </dxf>
    <dxf>
      <font>
        <color theme="0" tint="-4.9989318521683403E-2"/>
      </font>
    </dxf>
    <dxf>
      <font>
        <strike val="0"/>
        <color theme="0"/>
      </font>
    </dxf>
    <dxf>
      <font>
        <strike val="0"/>
        <color theme="0"/>
      </font>
    </dxf>
    <dxf>
      <font>
        <color theme="0" tint="-4.9989318521683403E-2"/>
      </font>
    </dxf>
    <dxf>
      <font>
        <strike val="0"/>
        <color theme="0"/>
      </font>
    </dxf>
    <dxf>
      <font>
        <strike val="0"/>
        <color theme="0"/>
      </font>
    </dxf>
    <dxf>
      <font>
        <color theme="0" tint="-4.9989318521683403E-2"/>
      </font>
    </dxf>
    <dxf>
      <font>
        <strike val="0"/>
        <color theme="0"/>
      </font>
    </dxf>
    <dxf>
      <font>
        <strike val="0"/>
        <color theme="0" tint="-0.14996795556505021"/>
      </font>
    </dxf>
    <dxf>
      <font>
        <strike val="0"/>
        <color theme="0"/>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0.1499679555650502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CC"/>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2401</xdr:colOff>
      <xdr:row>2</xdr:row>
      <xdr:rowOff>2401</xdr:rowOff>
    </xdr:from>
    <xdr:to>
      <xdr:col>4</xdr:col>
      <xdr:colOff>238685</xdr:colOff>
      <xdr:row>6</xdr:row>
      <xdr:rowOff>313764</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9872" y="1937283"/>
          <a:ext cx="1521225" cy="1506657"/>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258536</xdr:colOff>
      <xdr:row>1</xdr:row>
      <xdr:rowOff>0</xdr:rowOff>
    </xdr:from>
    <xdr:ext cx="370871" cy="242374"/>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4373336" y="1944461"/>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258537</xdr:colOff>
      <xdr:row>21</xdr:row>
      <xdr:rowOff>81642</xdr:rowOff>
    </xdr:from>
    <xdr:ext cx="370871" cy="242374"/>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4373337" y="531086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42</xdr:row>
      <xdr:rowOff>81643</xdr:rowOff>
    </xdr:from>
    <xdr:ext cx="370871" cy="242374"/>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4373336" y="868271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63</xdr:row>
      <xdr:rowOff>81643</xdr:rowOff>
    </xdr:from>
    <xdr:ext cx="370871" cy="242374"/>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4373336" y="120545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84</xdr:row>
      <xdr:rowOff>81643</xdr:rowOff>
    </xdr:from>
    <xdr:ext cx="370871" cy="242374"/>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4373336" y="1542641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105</xdr:row>
      <xdr:rowOff>81643</xdr:rowOff>
    </xdr:from>
    <xdr:ext cx="370871" cy="242374"/>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4373336" y="187982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258537</xdr:colOff>
      <xdr:row>21</xdr:row>
      <xdr:rowOff>81643</xdr:rowOff>
    </xdr:from>
    <xdr:ext cx="370871" cy="242374"/>
    <xdr:sp macro="" textlink="">
      <xdr:nvSpPr>
        <xdr:cNvPr id="12" name="テキスト ボックス 11">
          <a:extLst>
            <a:ext uri="{FF2B5EF4-FFF2-40B4-BE49-F238E27FC236}">
              <a16:creationId xmlns:a16="http://schemas.microsoft.com/office/drawing/2014/main" id="{00000000-0008-0000-0A00-00000C000000}"/>
            </a:ext>
          </a:extLst>
        </xdr:cNvPr>
        <xdr:cNvSpPr txBox="1"/>
      </xdr:nvSpPr>
      <xdr:spPr>
        <a:xfrm>
          <a:off x="8545287" y="53108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42</xdr:row>
      <xdr:rowOff>81644</xdr:rowOff>
    </xdr:from>
    <xdr:ext cx="370871" cy="242374"/>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8545286" y="868271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63</xdr:row>
      <xdr:rowOff>81644</xdr:rowOff>
    </xdr:from>
    <xdr:ext cx="370871" cy="242374"/>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8545286" y="1205456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84</xdr:row>
      <xdr:rowOff>81644</xdr:rowOff>
    </xdr:from>
    <xdr:ext cx="370871" cy="242374"/>
    <xdr:sp macro="" textlink="">
      <xdr:nvSpPr>
        <xdr:cNvPr id="15" name="テキスト ボックス 14">
          <a:extLst>
            <a:ext uri="{FF2B5EF4-FFF2-40B4-BE49-F238E27FC236}">
              <a16:creationId xmlns:a16="http://schemas.microsoft.com/office/drawing/2014/main" id="{00000000-0008-0000-0A00-00000F000000}"/>
            </a:ext>
          </a:extLst>
        </xdr:cNvPr>
        <xdr:cNvSpPr txBox="1"/>
      </xdr:nvSpPr>
      <xdr:spPr>
        <a:xfrm>
          <a:off x="8545286" y="1542641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105</xdr:row>
      <xdr:rowOff>81644</xdr:rowOff>
    </xdr:from>
    <xdr:ext cx="370871" cy="242374"/>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8545286" y="1879826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0</xdr:colOff>
      <xdr:row>41</xdr:row>
      <xdr:rowOff>0</xdr:rowOff>
    </xdr:from>
    <xdr:ext cx="184731" cy="264560"/>
    <xdr:sp macro="" textlink="">
      <xdr:nvSpPr>
        <xdr:cNvPr id="96" name="テキスト ボックス 95">
          <a:extLst>
            <a:ext uri="{FF2B5EF4-FFF2-40B4-BE49-F238E27FC236}">
              <a16:creationId xmlns:a16="http://schemas.microsoft.com/office/drawing/2014/main" id="{00000000-0008-0000-0C00-000060000000}"/>
            </a:ext>
          </a:extLst>
        </xdr:cNvPr>
        <xdr:cNvSpPr txBox="1"/>
      </xdr:nvSpPr>
      <xdr:spPr>
        <a:xfrm>
          <a:off x="41031085" y="1065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0</xdr:colOff>
      <xdr:row>41</xdr:row>
      <xdr:rowOff>0</xdr:rowOff>
    </xdr:from>
    <xdr:ext cx="184731" cy="264560"/>
    <xdr:sp macro="" textlink="">
      <xdr:nvSpPr>
        <xdr:cNvPr id="101" name="テキスト ボックス 100">
          <a:extLst>
            <a:ext uri="{FF2B5EF4-FFF2-40B4-BE49-F238E27FC236}">
              <a16:creationId xmlns:a16="http://schemas.microsoft.com/office/drawing/2014/main" id="{00000000-0008-0000-0C00-000065000000}"/>
            </a:ext>
          </a:extLst>
        </xdr:cNvPr>
        <xdr:cNvSpPr txBox="1"/>
      </xdr:nvSpPr>
      <xdr:spPr>
        <a:xfrm>
          <a:off x="40422606" y="105546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G32"/>
  <sheetViews>
    <sheetView zoomScaleNormal="100" zoomScaleSheetLayoutView="100" workbookViewId="0"/>
  </sheetViews>
  <sheetFormatPr defaultColWidth="9" defaultRowHeight="13.2" x14ac:dyDescent="0.2"/>
  <cols>
    <col min="1" max="1" width="1.77734375" style="2" customWidth="1"/>
    <col min="2" max="2" width="10.109375" style="2" customWidth="1"/>
    <col min="3" max="6" width="9.109375" style="3" customWidth="1"/>
    <col min="7" max="7" width="8.77734375" style="3" customWidth="1"/>
    <col min="8" max="16384" width="9" style="2"/>
  </cols>
  <sheetData>
    <row r="1" spans="2:7" ht="10.050000000000001" customHeight="1" x14ac:dyDescent="0.2">
      <c r="F1" s="5"/>
      <c r="G1" s="5"/>
    </row>
    <row r="2" spans="2:7" x14ac:dyDescent="0.2">
      <c r="B2" s="6" t="s">
        <v>145</v>
      </c>
      <c r="C2" s="360"/>
      <c r="D2" s="361"/>
      <c r="E2" s="361"/>
      <c r="F2" s="361"/>
      <c r="G2" s="362"/>
    </row>
    <row r="3" spans="2:7" ht="13.5" customHeight="1" x14ac:dyDescent="0.2">
      <c r="B3" s="132" t="s">
        <v>126</v>
      </c>
      <c r="C3" s="9" t="s">
        <v>146</v>
      </c>
      <c r="D3" s="364" t="s">
        <v>147</v>
      </c>
      <c r="E3" s="364" t="s">
        <v>148</v>
      </c>
      <c r="F3" s="364" t="s">
        <v>149</v>
      </c>
      <c r="G3" s="11" t="s">
        <v>150</v>
      </c>
    </row>
    <row r="4" spans="2:7" x14ac:dyDescent="0.2">
      <c r="B4" s="12" t="s">
        <v>127</v>
      </c>
      <c r="C4" s="13">
        <v>99.980090000000004</v>
      </c>
      <c r="D4" s="14">
        <v>99.926299999999998</v>
      </c>
      <c r="E4" s="14">
        <v>99.868889999999993</v>
      </c>
      <c r="F4" s="219">
        <v>99.898809999999997</v>
      </c>
      <c r="G4" s="366">
        <v>99.908630000000002</v>
      </c>
    </row>
    <row r="5" spans="2:7" x14ac:dyDescent="0.2">
      <c r="B5" s="209" t="s">
        <v>128</v>
      </c>
      <c r="C5" s="210">
        <v>99.99803</v>
      </c>
      <c r="D5" s="14">
        <v>99.998099999999994</v>
      </c>
      <c r="E5" s="211">
        <v>99.988190000000003</v>
      </c>
      <c r="F5" s="211">
        <v>99.992170000000002</v>
      </c>
      <c r="G5" s="367">
        <v>99.991709999999998</v>
      </c>
    </row>
    <row r="6" spans="2:7" x14ac:dyDescent="0.2">
      <c r="B6" s="215" t="s">
        <v>129</v>
      </c>
      <c r="C6" s="216">
        <v>99.999889999999994</v>
      </c>
      <c r="D6" s="18">
        <v>99.999899999999997</v>
      </c>
      <c r="E6" s="217">
        <v>99.999409999999997</v>
      </c>
      <c r="F6" s="217">
        <v>99.999309999999994</v>
      </c>
      <c r="G6" s="441">
        <v>99.999610000000004</v>
      </c>
    </row>
    <row r="7" spans="2:7" x14ac:dyDescent="0.2">
      <c r="B7" s="212" t="s">
        <v>136</v>
      </c>
      <c r="C7" s="213">
        <v>1.1E-4</v>
      </c>
      <c r="D7" s="14">
        <v>1E-4</v>
      </c>
      <c r="E7" s="214">
        <v>5.9000000000000003E-4</v>
      </c>
      <c r="F7" s="214">
        <v>6.8999999999999997E-4</v>
      </c>
      <c r="G7" s="368">
        <v>3.8999999999999999E-4</v>
      </c>
    </row>
    <row r="8" spans="2:7" x14ac:dyDescent="0.2">
      <c r="B8" s="62"/>
      <c r="C8" s="203"/>
      <c r="D8" s="203"/>
      <c r="E8" s="203"/>
      <c r="F8" s="203"/>
      <c r="G8" s="5"/>
    </row>
    <row r="10" spans="2:7" x14ac:dyDescent="0.2">
      <c r="B10" s="6" t="s">
        <v>151</v>
      </c>
      <c r="C10" s="360"/>
      <c r="D10" s="361"/>
      <c r="E10" s="361"/>
      <c r="F10" s="361"/>
      <c r="G10" s="362"/>
    </row>
    <row r="11" spans="2:7" ht="13.5" customHeight="1" x14ac:dyDescent="0.2">
      <c r="B11" s="132" t="s">
        <v>126</v>
      </c>
      <c r="C11" s="9" t="s">
        <v>146</v>
      </c>
      <c r="D11" s="364" t="s">
        <v>147</v>
      </c>
      <c r="E11" s="364" t="s">
        <v>148</v>
      </c>
      <c r="F11" s="364" t="s">
        <v>149</v>
      </c>
      <c r="G11" s="11" t="s">
        <v>150</v>
      </c>
    </row>
    <row r="12" spans="2:7" x14ac:dyDescent="0.2">
      <c r="B12" s="12" t="s">
        <v>127</v>
      </c>
      <c r="C12" s="218">
        <v>99.834599999999995</v>
      </c>
      <c r="D12" s="219">
        <v>99.708950000000002</v>
      </c>
      <c r="E12" s="219">
        <v>99.502589999999998</v>
      </c>
      <c r="F12" s="219">
        <v>99.43074</v>
      </c>
      <c r="G12" s="366">
        <v>99.014520000000005</v>
      </c>
    </row>
    <row r="13" spans="2:7" x14ac:dyDescent="0.2">
      <c r="B13" s="209" t="s">
        <v>128</v>
      </c>
      <c r="C13" s="15">
        <v>99.999899999999997</v>
      </c>
      <c r="D13" s="16">
        <v>99.999099999999999</v>
      </c>
      <c r="E13" s="16">
        <v>99.999660000000006</v>
      </c>
      <c r="F13" s="14">
        <v>99.999989999999997</v>
      </c>
      <c r="G13" s="442">
        <v>99.99973</v>
      </c>
    </row>
    <row r="14" spans="2:7" x14ac:dyDescent="0.2">
      <c r="B14" s="215" t="s">
        <v>129</v>
      </c>
      <c r="C14" s="17">
        <v>99.999970000000005</v>
      </c>
      <c r="D14" s="18">
        <v>100</v>
      </c>
      <c r="E14" s="18">
        <v>99.999849999999995</v>
      </c>
      <c r="F14" s="18">
        <v>100</v>
      </c>
      <c r="G14" s="369">
        <v>100</v>
      </c>
    </row>
    <row r="15" spans="2:7" x14ac:dyDescent="0.2">
      <c r="B15" s="212" t="s">
        <v>136</v>
      </c>
      <c r="C15" s="213">
        <v>2.9999999999999997E-5</v>
      </c>
      <c r="D15" s="214">
        <v>0</v>
      </c>
      <c r="E15" s="214">
        <v>1.4999999999999999E-4</v>
      </c>
      <c r="F15" s="214">
        <v>0</v>
      </c>
      <c r="G15" s="368">
        <v>100</v>
      </c>
    </row>
    <row r="16" spans="2:7" x14ac:dyDescent="0.2">
      <c r="B16" s="62"/>
      <c r="C16" s="203"/>
      <c r="D16" s="203"/>
      <c r="E16" s="203"/>
      <c r="F16" s="203"/>
      <c r="G16" s="5"/>
    </row>
    <row r="17" spans="2:7" x14ac:dyDescent="0.2">
      <c r="B17" s="6"/>
      <c r="G17" s="5"/>
    </row>
    <row r="18" spans="2:7" x14ac:dyDescent="0.2">
      <c r="B18" s="4" t="s">
        <v>152</v>
      </c>
      <c r="C18" s="360"/>
      <c r="D18" s="361"/>
      <c r="E18" s="361"/>
      <c r="F18" s="361"/>
      <c r="G18" s="362"/>
    </row>
    <row r="19" spans="2:7" ht="13.5" customHeight="1" x14ac:dyDescent="0.2">
      <c r="B19" s="132" t="s">
        <v>126</v>
      </c>
      <c r="C19" s="9" t="s">
        <v>146</v>
      </c>
      <c r="D19" s="364" t="s">
        <v>147</v>
      </c>
      <c r="E19" s="364" t="s">
        <v>148</v>
      </c>
      <c r="F19" s="364" t="s">
        <v>149</v>
      </c>
      <c r="G19" s="11" t="s">
        <v>150</v>
      </c>
    </row>
    <row r="20" spans="2:7" x14ac:dyDescent="0.2">
      <c r="B20" s="12" t="s">
        <v>127</v>
      </c>
      <c r="C20" s="218">
        <v>99.019210000000001</v>
      </c>
      <c r="D20" s="219">
        <v>98.500699999999995</v>
      </c>
      <c r="E20" s="219">
        <v>98.119577000000007</v>
      </c>
      <c r="F20" s="219">
        <v>98.455986999999993</v>
      </c>
      <c r="G20" s="444">
        <v>97.682839999999999</v>
      </c>
    </row>
    <row r="21" spans="2:7" x14ac:dyDescent="0.2">
      <c r="B21" s="209" t="s">
        <v>128</v>
      </c>
      <c r="C21" s="15">
        <v>99.999619999999993</v>
      </c>
      <c r="D21" s="16">
        <v>99.998480000000001</v>
      </c>
      <c r="E21" s="16">
        <v>99.995434000000003</v>
      </c>
      <c r="F21" s="16">
        <v>99.995624000000007</v>
      </c>
      <c r="G21" s="442">
        <v>99.988900000000001</v>
      </c>
    </row>
    <row r="22" spans="2:7" x14ac:dyDescent="0.2">
      <c r="B22" s="284" t="s">
        <v>129</v>
      </c>
      <c r="C22" s="213">
        <v>100</v>
      </c>
      <c r="D22" s="214">
        <v>100</v>
      </c>
      <c r="E22" s="214">
        <v>99.999937000000003</v>
      </c>
      <c r="F22" s="214">
        <v>100</v>
      </c>
      <c r="G22" s="369">
        <v>100</v>
      </c>
    </row>
    <row r="23" spans="2:7" x14ac:dyDescent="0.2">
      <c r="B23" s="212" t="s">
        <v>136</v>
      </c>
      <c r="C23" s="213">
        <v>0</v>
      </c>
      <c r="D23" s="214">
        <v>0</v>
      </c>
      <c r="E23" s="214">
        <v>6.3E-5</v>
      </c>
      <c r="F23" s="214">
        <v>0</v>
      </c>
      <c r="G23" s="368">
        <v>100</v>
      </c>
    </row>
    <row r="24" spans="2:7" x14ac:dyDescent="0.2">
      <c r="B24" s="62"/>
      <c r="C24" s="203"/>
      <c r="D24" s="203"/>
      <c r="E24" s="203"/>
      <c r="F24" s="203"/>
      <c r="G24" s="5"/>
    </row>
    <row r="25" spans="2:7" x14ac:dyDescent="0.2">
      <c r="G25" s="5"/>
    </row>
    <row r="26" spans="2:7" x14ac:dyDescent="0.2">
      <c r="B26" s="4" t="s">
        <v>153</v>
      </c>
      <c r="C26" s="360"/>
      <c r="D26" s="361"/>
      <c r="E26" s="361"/>
      <c r="F26" s="361"/>
      <c r="G26" s="362"/>
    </row>
    <row r="27" spans="2:7" ht="13.5" customHeight="1" x14ac:dyDescent="0.2">
      <c r="B27" s="132" t="s">
        <v>126</v>
      </c>
      <c r="C27" s="9" t="s">
        <v>146</v>
      </c>
      <c r="D27" s="10" t="s">
        <v>147</v>
      </c>
      <c r="E27" s="364" t="s">
        <v>148</v>
      </c>
      <c r="F27" s="364" t="s">
        <v>149</v>
      </c>
      <c r="G27" s="11" t="s">
        <v>150</v>
      </c>
    </row>
    <row r="28" spans="2:7" x14ac:dyDescent="0.2">
      <c r="B28" s="12" t="s">
        <v>127</v>
      </c>
      <c r="C28" s="218">
        <v>99.885379999999998</v>
      </c>
      <c r="D28" s="219">
        <v>99.918940000000006</v>
      </c>
      <c r="E28" s="219">
        <v>99.888249999999999</v>
      </c>
      <c r="F28" s="219">
        <v>99.979990000000001</v>
      </c>
      <c r="G28" s="366">
        <v>99.970380000000006</v>
      </c>
    </row>
    <row r="29" spans="2:7" x14ac:dyDescent="0.2">
      <c r="B29" s="209" t="s">
        <v>128</v>
      </c>
      <c r="C29" s="15">
        <v>99.995409999999993</v>
      </c>
      <c r="D29" s="16">
        <v>99.998289999999997</v>
      </c>
      <c r="E29" s="16">
        <v>99.996589999999998</v>
      </c>
      <c r="F29" s="16">
        <v>99.999939999999995</v>
      </c>
      <c r="G29" s="367">
        <v>99.998739999999998</v>
      </c>
    </row>
    <row r="30" spans="2:7" x14ac:dyDescent="0.2">
      <c r="B30" s="284" t="s">
        <v>129</v>
      </c>
      <c r="C30" s="213">
        <v>99.998450000000005</v>
      </c>
      <c r="D30" s="214">
        <v>99.999949999999998</v>
      </c>
      <c r="E30" s="214">
        <v>99.999629999999996</v>
      </c>
      <c r="F30" s="214">
        <v>99.999979999999994</v>
      </c>
      <c r="G30" s="443">
        <v>99.999219999999994</v>
      </c>
    </row>
    <row r="31" spans="2:7" x14ac:dyDescent="0.2">
      <c r="B31" s="212" t="s">
        <v>136</v>
      </c>
      <c r="C31" s="213">
        <v>1.5500000000000002E-3</v>
      </c>
      <c r="D31" s="214">
        <v>5.0000000000000002E-5</v>
      </c>
      <c r="E31" s="214">
        <v>3.6999999999999999E-4</v>
      </c>
      <c r="F31" s="214">
        <v>2.0000000000000002E-5</v>
      </c>
      <c r="G31" s="368">
        <v>7.7999999999999999E-4</v>
      </c>
    </row>
    <row r="32" spans="2:7" x14ac:dyDescent="0.2">
      <c r="B32" s="62"/>
      <c r="C32" s="203"/>
      <c r="D32" s="203"/>
      <c r="E32" s="203"/>
      <c r="F32" s="203"/>
      <c r="G32" s="5"/>
    </row>
  </sheetData>
  <phoneticPr fontId="3"/>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DE31D-2C24-4BD7-82B8-E69966FFF206}">
  <dimension ref="A1:U46"/>
  <sheetViews>
    <sheetView tabSelected="1" workbookViewId="0">
      <selection activeCell="W35" sqref="W35"/>
    </sheetView>
  </sheetViews>
  <sheetFormatPr defaultRowHeight="13.2" x14ac:dyDescent="0.2"/>
  <cols>
    <col min="1" max="1" width="2.21875" customWidth="1"/>
    <col min="4" max="4" width="14.77734375" customWidth="1"/>
    <col min="6" max="11" width="0" hidden="1" customWidth="1"/>
    <col min="17" max="19" width="10.109375" customWidth="1"/>
    <col min="20" max="20" width="1.6640625" customWidth="1"/>
  </cols>
  <sheetData>
    <row r="1" spans="1:21" ht="7.5" customHeight="1" x14ac:dyDescent="0.2">
      <c r="B1" s="340"/>
      <c r="C1" s="340"/>
      <c r="D1" s="340"/>
      <c r="E1" s="340"/>
      <c r="F1" s="340"/>
      <c r="G1" s="340"/>
      <c r="H1" s="340"/>
      <c r="I1" s="340"/>
      <c r="J1" s="340"/>
      <c r="K1" s="340"/>
      <c r="L1" s="340"/>
      <c r="M1" s="340"/>
      <c r="N1" s="340"/>
      <c r="O1" s="340"/>
      <c r="P1" s="340"/>
      <c r="Q1" s="340"/>
      <c r="R1" s="340"/>
      <c r="S1" s="340"/>
      <c r="U1" s="45"/>
    </row>
    <row r="2" spans="1:21" x14ac:dyDescent="0.2">
      <c r="A2" s="45"/>
      <c r="B2" s="634" t="s">
        <v>221</v>
      </c>
      <c r="C2" s="381"/>
      <c r="D2" s="381"/>
      <c r="E2" s="381"/>
      <c r="F2" s="381"/>
      <c r="G2" s="381"/>
      <c r="H2" s="381"/>
      <c r="I2" s="381"/>
      <c r="J2" s="381"/>
      <c r="K2" s="381"/>
      <c r="L2" s="381"/>
      <c r="M2" s="381"/>
      <c r="N2" s="381"/>
      <c r="O2" s="381"/>
      <c r="P2" s="381"/>
      <c r="Q2" s="381"/>
      <c r="R2" s="381"/>
      <c r="S2" s="381"/>
      <c r="T2" s="45"/>
      <c r="U2" s="45"/>
    </row>
    <row r="3" spans="1:21" ht="7.5" customHeight="1" x14ac:dyDescent="0.2">
      <c r="B3" s="530"/>
      <c r="C3" s="531"/>
      <c r="D3" s="531"/>
      <c r="E3" s="531"/>
      <c r="F3" s="531"/>
      <c r="G3" s="531"/>
      <c r="H3" s="531"/>
      <c r="I3" s="531"/>
      <c r="J3" s="531"/>
      <c r="K3" s="531"/>
      <c r="L3" s="531"/>
      <c r="M3" s="531"/>
      <c r="N3" s="531"/>
      <c r="O3" s="531"/>
      <c r="P3" s="531"/>
      <c r="Q3" s="531"/>
      <c r="R3" s="531"/>
      <c r="S3" s="531"/>
      <c r="U3" s="45"/>
    </row>
    <row r="4" spans="1:21" ht="15.75" customHeight="1" x14ac:dyDescent="0.2">
      <c r="B4" s="532"/>
      <c r="C4" s="531"/>
      <c r="D4" s="531"/>
      <c r="E4" s="533"/>
      <c r="F4" s="534" t="s">
        <v>193</v>
      </c>
      <c r="G4" s="535"/>
      <c r="H4" s="535"/>
      <c r="I4" s="534" t="s">
        <v>194</v>
      </c>
      <c r="J4" s="534"/>
      <c r="K4" s="535"/>
      <c r="L4" s="536" t="s">
        <v>195</v>
      </c>
      <c r="M4" s="536"/>
      <c r="N4" s="536"/>
      <c r="O4" s="536"/>
      <c r="P4" s="537"/>
      <c r="Q4" s="538" t="s">
        <v>196</v>
      </c>
      <c r="R4" s="539" t="s">
        <v>197</v>
      </c>
      <c r="S4" s="539" t="s">
        <v>198</v>
      </c>
      <c r="U4" s="45"/>
    </row>
    <row r="5" spans="1:21" ht="28.8" x14ac:dyDescent="0.2">
      <c r="B5" s="540" t="s">
        <v>199</v>
      </c>
      <c r="C5" s="541"/>
      <c r="D5" s="541"/>
      <c r="E5" s="542"/>
      <c r="F5" s="543" t="s">
        <v>200</v>
      </c>
      <c r="G5" s="543" t="s">
        <v>201</v>
      </c>
      <c r="H5" s="543">
        <v>2012</v>
      </c>
      <c r="I5" s="543">
        <f t="shared" ref="I5:O5" si="0">H5+1</f>
        <v>2013</v>
      </c>
      <c r="J5" s="543">
        <v>2017</v>
      </c>
      <c r="K5" s="543">
        <v>2018</v>
      </c>
      <c r="L5" s="543">
        <f t="shared" ref="L5:M5" si="1">K5+1</f>
        <v>2019</v>
      </c>
      <c r="M5" s="543">
        <f t="shared" si="1"/>
        <v>2020</v>
      </c>
      <c r="N5" s="543">
        <f t="shared" si="0"/>
        <v>2021</v>
      </c>
      <c r="O5" s="543">
        <f t="shared" si="0"/>
        <v>2022</v>
      </c>
      <c r="P5" s="543">
        <v>2023</v>
      </c>
      <c r="Q5" s="544"/>
      <c r="R5" s="545"/>
      <c r="S5" s="545"/>
      <c r="U5" s="45"/>
    </row>
    <row r="6" spans="1:21" ht="14.25" customHeight="1" x14ac:dyDescent="0.2">
      <c r="B6" s="546" t="s">
        <v>202</v>
      </c>
      <c r="C6" s="546"/>
      <c r="D6" s="547"/>
      <c r="E6" s="548"/>
      <c r="F6" s="604">
        <v>514</v>
      </c>
      <c r="G6" s="605">
        <v>79</v>
      </c>
      <c r="H6" s="606">
        <v>37</v>
      </c>
      <c r="I6" s="606">
        <v>16</v>
      </c>
      <c r="J6" s="606">
        <v>16</v>
      </c>
      <c r="K6" s="607">
        <v>225</v>
      </c>
      <c r="L6" s="607">
        <v>86</v>
      </c>
      <c r="M6" s="607">
        <v>76</v>
      </c>
      <c r="N6" s="607">
        <v>10</v>
      </c>
      <c r="O6" s="606">
        <v>25.322524038458042</v>
      </c>
      <c r="P6" s="606">
        <v>36</v>
      </c>
      <c r="Q6" s="553" t="s">
        <v>203</v>
      </c>
      <c r="R6" s="554" t="s">
        <v>204</v>
      </c>
      <c r="S6" s="546" t="s">
        <v>205</v>
      </c>
      <c r="U6" s="45"/>
    </row>
    <row r="7" spans="1:21" ht="14.4" x14ac:dyDescent="0.2">
      <c r="B7" s="546"/>
      <c r="C7" s="546"/>
      <c r="D7" s="546"/>
      <c r="E7" s="555" t="s">
        <v>206</v>
      </c>
      <c r="F7" s="608">
        <v>417</v>
      </c>
      <c r="G7" s="608">
        <v>74</v>
      </c>
      <c r="H7" s="609">
        <v>32</v>
      </c>
      <c r="I7" s="610">
        <v>12</v>
      </c>
      <c r="J7" s="611">
        <v>12</v>
      </c>
      <c r="K7" s="612">
        <v>221</v>
      </c>
      <c r="L7" s="613">
        <v>82</v>
      </c>
      <c r="M7" s="613">
        <v>72</v>
      </c>
      <c r="N7" s="613">
        <v>7</v>
      </c>
      <c r="O7" s="613">
        <v>22.311365065437936</v>
      </c>
      <c r="P7" s="613">
        <v>34</v>
      </c>
      <c r="Q7" s="561"/>
      <c r="R7" s="554"/>
      <c r="S7" s="546"/>
      <c r="U7" s="45"/>
    </row>
    <row r="8" spans="1:21" ht="14.4" x14ac:dyDescent="0.2">
      <c r="B8" s="546"/>
      <c r="C8" s="546"/>
      <c r="D8" s="546"/>
      <c r="E8" s="562" t="s">
        <v>207</v>
      </c>
      <c r="F8" s="614">
        <v>97</v>
      </c>
      <c r="G8" s="615">
        <v>4</v>
      </c>
      <c r="H8" s="616">
        <v>5</v>
      </c>
      <c r="I8" s="617">
        <v>4</v>
      </c>
      <c r="J8" s="618">
        <v>3</v>
      </c>
      <c r="K8" s="617">
        <v>4</v>
      </c>
      <c r="L8" s="617">
        <v>3</v>
      </c>
      <c r="M8" s="617">
        <v>3</v>
      </c>
      <c r="N8" s="617">
        <v>3</v>
      </c>
      <c r="O8" s="617">
        <v>3.011158973020104</v>
      </c>
      <c r="P8" s="617">
        <v>3</v>
      </c>
      <c r="Q8" s="568"/>
      <c r="R8" s="554"/>
      <c r="S8" s="546"/>
      <c r="U8" s="45"/>
    </row>
    <row r="9" spans="1:21" ht="6" customHeight="1" x14ac:dyDescent="0.2">
      <c r="B9" s="619"/>
      <c r="C9" s="340"/>
      <c r="D9" s="340"/>
      <c r="E9" s="340"/>
      <c r="F9" s="620"/>
      <c r="G9" s="621"/>
      <c r="H9" s="622"/>
      <c r="I9" s="622"/>
      <c r="J9" s="622"/>
      <c r="K9" s="622"/>
      <c r="L9" s="622"/>
      <c r="M9" s="622"/>
      <c r="N9" s="622"/>
      <c r="O9" s="572"/>
      <c r="P9" s="572"/>
      <c r="Q9" s="623"/>
      <c r="R9" s="623"/>
      <c r="S9" s="623"/>
      <c r="U9" s="45"/>
    </row>
    <row r="10" spans="1:21" ht="14.25" customHeight="1" x14ac:dyDescent="0.2">
      <c r="B10" s="573" t="s">
        <v>208</v>
      </c>
      <c r="C10" s="574" t="s">
        <v>209</v>
      </c>
      <c r="D10" s="575"/>
      <c r="E10" s="576"/>
      <c r="F10" s="624" t="s">
        <v>210</v>
      </c>
      <c r="G10" s="625">
        <v>105</v>
      </c>
      <c r="H10" s="626">
        <v>109.48942307692309</v>
      </c>
      <c r="I10" s="626">
        <v>112.31653846153846</v>
      </c>
      <c r="J10" s="626">
        <v>307.66000000000003</v>
      </c>
      <c r="K10" s="627">
        <v>265.60000000000002</v>
      </c>
      <c r="L10" s="627">
        <v>737.4</v>
      </c>
      <c r="M10" s="627">
        <v>327</v>
      </c>
      <c r="N10" s="627">
        <v>355</v>
      </c>
      <c r="O10" s="626">
        <v>337.44715838598796</v>
      </c>
      <c r="P10" s="626">
        <v>435.13833041663639</v>
      </c>
      <c r="Q10" s="582" t="s">
        <v>211</v>
      </c>
      <c r="R10" s="573" t="s">
        <v>212</v>
      </c>
      <c r="S10" s="573" t="s">
        <v>205</v>
      </c>
      <c r="U10" s="45"/>
    </row>
    <row r="11" spans="1:21" ht="13.5" customHeight="1" x14ac:dyDescent="0.2">
      <c r="B11" s="583"/>
      <c r="C11" s="584"/>
      <c r="D11" s="585"/>
      <c r="E11" s="555" t="s">
        <v>206</v>
      </c>
      <c r="F11" s="628"/>
      <c r="G11" s="629"/>
      <c r="H11" s="609">
        <v>104.19326923076925</v>
      </c>
      <c r="I11" s="610">
        <v>104.69721153846153</v>
      </c>
      <c r="J11" s="611">
        <v>243.64</v>
      </c>
      <c r="K11" s="612">
        <v>200.68</v>
      </c>
      <c r="L11" s="613">
        <v>689.52</v>
      </c>
      <c r="M11" s="613">
        <v>310</v>
      </c>
      <c r="N11" s="613">
        <v>330</v>
      </c>
      <c r="O11" s="613">
        <v>199.57372793983873</v>
      </c>
      <c r="P11" s="613">
        <v>351.60206483185817</v>
      </c>
      <c r="Q11" s="589"/>
      <c r="R11" s="583"/>
      <c r="S11" s="583"/>
      <c r="U11" s="45"/>
    </row>
    <row r="12" spans="1:21" ht="13.5" customHeight="1" x14ac:dyDescent="0.2">
      <c r="B12" s="583"/>
      <c r="C12" s="590"/>
      <c r="D12" s="591"/>
      <c r="E12" s="562" t="s">
        <v>207</v>
      </c>
      <c r="F12" s="630"/>
      <c r="G12" s="631"/>
      <c r="H12" s="616">
        <v>5.2961538461538478</v>
      </c>
      <c r="I12" s="617">
        <v>7.6193269230769269</v>
      </c>
      <c r="J12" s="618">
        <v>64.02</v>
      </c>
      <c r="K12" s="617">
        <v>64.930000000000007</v>
      </c>
      <c r="L12" s="617">
        <v>47.89</v>
      </c>
      <c r="M12" s="613">
        <v>18</v>
      </c>
      <c r="N12" s="613">
        <v>25</v>
      </c>
      <c r="O12" s="617">
        <v>137.87343044614917</v>
      </c>
      <c r="P12" s="617">
        <v>83.536265584778306</v>
      </c>
      <c r="Q12" s="589"/>
      <c r="R12" s="583"/>
      <c r="S12" s="583"/>
      <c r="U12" s="45"/>
    </row>
    <row r="13" spans="1:21" ht="14.25" customHeight="1" x14ac:dyDescent="0.2">
      <c r="B13" s="583"/>
      <c r="C13" s="574" t="s">
        <v>213</v>
      </c>
      <c r="D13" s="575"/>
      <c r="E13" s="576"/>
      <c r="F13" s="624" t="s">
        <v>210</v>
      </c>
      <c r="G13" s="625">
        <v>129</v>
      </c>
      <c r="H13" s="626">
        <v>197</v>
      </c>
      <c r="I13" s="626">
        <v>199</v>
      </c>
      <c r="J13" s="626">
        <v>522</v>
      </c>
      <c r="K13" s="627">
        <v>175.32</v>
      </c>
      <c r="L13" s="627">
        <v>334.78</v>
      </c>
      <c r="M13" s="627">
        <v>356.25</v>
      </c>
      <c r="N13" s="627">
        <v>1136</v>
      </c>
      <c r="O13" s="626">
        <v>230.46132905049163</v>
      </c>
      <c r="P13" s="626">
        <v>450.62645920741579</v>
      </c>
      <c r="Q13" s="589"/>
      <c r="R13" s="583"/>
      <c r="S13" s="583"/>
      <c r="U13" s="45"/>
    </row>
    <row r="14" spans="1:21" ht="13.5" customHeight="1" x14ac:dyDescent="0.2">
      <c r="B14" s="583"/>
      <c r="C14" s="584"/>
      <c r="D14" s="585"/>
      <c r="E14" s="555" t="s">
        <v>206</v>
      </c>
      <c r="F14" s="628"/>
      <c r="G14" s="629"/>
      <c r="H14" s="609">
        <v>193</v>
      </c>
      <c r="I14" s="610">
        <v>192</v>
      </c>
      <c r="J14" s="611">
        <v>509</v>
      </c>
      <c r="K14" s="612">
        <v>158.30000000000001</v>
      </c>
      <c r="L14" s="613">
        <v>319.36</v>
      </c>
      <c r="M14" s="613">
        <v>342.83</v>
      </c>
      <c r="N14" s="613">
        <v>1121</v>
      </c>
      <c r="O14" s="613">
        <v>207.20984678582101</v>
      </c>
      <c r="P14" s="613">
        <v>437.64986581324177</v>
      </c>
      <c r="Q14" s="589"/>
      <c r="R14" s="583"/>
      <c r="S14" s="583"/>
      <c r="U14" s="45"/>
    </row>
    <row r="15" spans="1:21" ht="13.5" customHeight="1" x14ac:dyDescent="0.2">
      <c r="B15" s="583"/>
      <c r="C15" s="590"/>
      <c r="D15" s="591"/>
      <c r="E15" s="562" t="s">
        <v>207</v>
      </c>
      <c r="F15" s="630"/>
      <c r="G15" s="631"/>
      <c r="H15" s="616">
        <v>4</v>
      </c>
      <c r="I15" s="617">
        <v>6</v>
      </c>
      <c r="J15" s="618">
        <v>13</v>
      </c>
      <c r="K15" s="617">
        <v>17.02</v>
      </c>
      <c r="L15" s="617">
        <v>15.42</v>
      </c>
      <c r="M15" s="617">
        <v>13.42</v>
      </c>
      <c r="N15" s="632">
        <v>15</v>
      </c>
      <c r="O15" s="617">
        <v>23.251482264670617</v>
      </c>
      <c r="P15" s="617">
        <v>12.976593394174067</v>
      </c>
      <c r="Q15" s="589"/>
      <c r="R15" s="583"/>
      <c r="S15" s="583"/>
      <c r="U15" s="45"/>
    </row>
    <row r="16" spans="1:21" ht="14.25" customHeight="1" x14ac:dyDescent="0.2">
      <c r="B16" s="583"/>
      <c r="C16" s="574" t="s">
        <v>214</v>
      </c>
      <c r="D16" s="575"/>
      <c r="E16" s="576"/>
      <c r="F16" s="624" t="s">
        <v>210</v>
      </c>
      <c r="G16" s="625">
        <v>71</v>
      </c>
      <c r="H16" s="627">
        <v>1362</v>
      </c>
      <c r="I16" s="627">
        <v>165</v>
      </c>
      <c r="J16" s="627">
        <v>270</v>
      </c>
      <c r="K16" s="627">
        <v>409</v>
      </c>
      <c r="L16" s="627">
        <v>228</v>
      </c>
      <c r="M16" s="627">
        <v>538</v>
      </c>
      <c r="N16" s="627">
        <v>167</v>
      </c>
      <c r="O16" s="627">
        <v>234</v>
      </c>
      <c r="P16" s="627">
        <v>166</v>
      </c>
      <c r="Q16" s="589"/>
      <c r="R16" s="583"/>
      <c r="S16" s="583"/>
      <c r="U16" s="45"/>
    </row>
    <row r="17" spans="1:21" ht="13.5" customHeight="1" x14ac:dyDescent="0.2">
      <c r="B17" s="583"/>
      <c r="C17" s="584"/>
      <c r="D17" s="585"/>
      <c r="E17" s="555" t="s">
        <v>206</v>
      </c>
      <c r="F17" s="628"/>
      <c r="G17" s="629"/>
      <c r="H17" s="597" t="s">
        <v>210</v>
      </c>
      <c r="I17" s="597" t="s">
        <v>210</v>
      </c>
      <c r="J17" s="597" t="s">
        <v>215</v>
      </c>
      <c r="K17" s="597" t="s">
        <v>215</v>
      </c>
      <c r="L17" s="597" t="s">
        <v>210</v>
      </c>
      <c r="M17" s="597" t="s">
        <v>210</v>
      </c>
      <c r="N17" s="597" t="s">
        <v>210</v>
      </c>
      <c r="O17" s="597" t="s">
        <v>210</v>
      </c>
      <c r="P17" s="597" t="s">
        <v>210</v>
      </c>
      <c r="Q17" s="589"/>
      <c r="R17" s="583"/>
      <c r="S17" s="583"/>
      <c r="U17" s="45"/>
    </row>
    <row r="18" spans="1:21" ht="13.5" customHeight="1" x14ac:dyDescent="0.2">
      <c r="B18" s="583"/>
      <c r="C18" s="590"/>
      <c r="D18" s="591"/>
      <c r="E18" s="562" t="s">
        <v>207</v>
      </c>
      <c r="F18" s="630"/>
      <c r="G18" s="631"/>
      <c r="H18" s="598" t="s">
        <v>210</v>
      </c>
      <c r="I18" s="598" t="s">
        <v>210</v>
      </c>
      <c r="J18" s="598" t="s">
        <v>215</v>
      </c>
      <c r="K18" s="598" t="s">
        <v>215</v>
      </c>
      <c r="L18" s="598" t="s">
        <v>210</v>
      </c>
      <c r="M18" s="598" t="s">
        <v>210</v>
      </c>
      <c r="N18" s="598" t="s">
        <v>210</v>
      </c>
      <c r="O18" s="598" t="s">
        <v>210</v>
      </c>
      <c r="P18" s="598" t="s">
        <v>210</v>
      </c>
      <c r="Q18" s="589"/>
      <c r="R18" s="583"/>
      <c r="S18" s="599"/>
      <c r="U18" s="45"/>
    </row>
    <row r="19" spans="1:21" ht="14.25" hidden="1" customHeight="1" x14ac:dyDescent="0.2">
      <c r="B19" s="583"/>
      <c r="C19" s="574" t="s">
        <v>216</v>
      </c>
      <c r="D19" s="575"/>
      <c r="E19" s="576"/>
      <c r="F19" s="624" t="s">
        <v>210</v>
      </c>
      <c r="G19" s="625">
        <v>170</v>
      </c>
      <c r="H19" s="627">
        <v>163</v>
      </c>
      <c r="I19" s="627">
        <v>145</v>
      </c>
      <c r="J19" s="627">
        <v>138</v>
      </c>
      <c r="K19" s="627">
        <v>138</v>
      </c>
      <c r="L19" s="627">
        <v>138</v>
      </c>
      <c r="M19" s="627">
        <v>138</v>
      </c>
      <c r="N19" s="627">
        <v>138</v>
      </c>
      <c r="O19" s="633"/>
      <c r="P19" s="633"/>
      <c r="Q19" s="589"/>
      <c r="R19" s="583"/>
      <c r="S19" s="573" t="s">
        <v>217</v>
      </c>
      <c r="U19" s="45"/>
    </row>
    <row r="20" spans="1:21" ht="13.5" hidden="1" customHeight="1" x14ac:dyDescent="0.2">
      <c r="B20" s="583"/>
      <c r="C20" s="584"/>
      <c r="D20" s="585"/>
      <c r="E20" s="555" t="s">
        <v>218</v>
      </c>
      <c r="F20" s="628"/>
      <c r="G20" s="629"/>
      <c r="H20" s="597" t="s">
        <v>210</v>
      </c>
      <c r="I20" s="597" t="s">
        <v>210</v>
      </c>
      <c r="J20" s="597" t="s">
        <v>215</v>
      </c>
      <c r="K20" s="597" t="s">
        <v>215</v>
      </c>
      <c r="L20" s="597" t="s">
        <v>215</v>
      </c>
      <c r="M20" s="597" t="s">
        <v>210</v>
      </c>
      <c r="N20" s="597" t="s">
        <v>210</v>
      </c>
      <c r="O20" s="601"/>
      <c r="P20" s="601"/>
      <c r="Q20" s="589"/>
      <c r="R20" s="583"/>
      <c r="S20" s="583"/>
      <c r="U20" s="45"/>
    </row>
    <row r="21" spans="1:21" ht="13.5" hidden="1" customHeight="1" x14ac:dyDescent="0.2">
      <c r="B21" s="599"/>
      <c r="C21" s="590"/>
      <c r="D21" s="591"/>
      <c r="E21" s="562" t="s">
        <v>219</v>
      </c>
      <c r="F21" s="630"/>
      <c r="G21" s="631"/>
      <c r="H21" s="598" t="s">
        <v>210</v>
      </c>
      <c r="I21" s="598" t="s">
        <v>210</v>
      </c>
      <c r="J21" s="598" t="s">
        <v>215</v>
      </c>
      <c r="K21" s="598" t="s">
        <v>215</v>
      </c>
      <c r="L21" s="598" t="s">
        <v>215</v>
      </c>
      <c r="M21" s="598" t="s">
        <v>210</v>
      </c>
      <c r="N21" s="598" t="s">
        <v>210</v>
      </c>
      <c r="O21" s="602"/>
      <c r="P21" s="602"/>
      <c r="Q21" s="603"/>
      <c r="R21" s="599"/>
      <c r="S21" s="599"/>
      <c r="U21" s="45"/>
    </row>
    <row r="22" spans="1:21" ht="6" customHeight="1" x14ac:dyDescent="0.2">
      <c r="B22" s="619"/>
      <c r="C22" s="635"/>
      <c r="D22" s="635"/>
      <c r="E22" s="636"/>
      <c r="F22" s="620"/>
      <c r="G22" s="621"/>
      <c r="H22" s="622"/>
      <c r="I22" s="622"/>
      <c r="J22" s="622"/>
      <c r="K22" s="622"/>
      <c r="L22" s="622"/>
      <c r="M22" s="622"/>
      <c r="N22" s="622"/>
      <c r="O22" s="622"/>
      <c r="P22" s="622"/>
      <c r="Q22" s="623"/>
      <c r="R22" s="623"/>
      <c r="S22" s="623"/>
      <c r="U22" s="45"/>
    </row>
    <row r="23" spans="1:21" x14ac:dyDescent="0.2">
      <c r="U23" s="45"/>
    </row>
    <row r="25" spans="1:21" x14ac:dyDescent="0.2">
      <c r="A25" s="45"/>
      <c r="B25" s="634" t="s">
        <v>222</v>
      </c>
      <c r="C25" s="45"/>
      <c r="D25" s="45"/>
      <c r="E25" s="45"/>
      <c r="F25" s="45"/>
      <c r="G25" s="45"/>
      <c r="H25" s="45"/>
      <c r="I25" s="45"/>
      <c r="J25" s="45"/>
      <c r="K25" s="45"/>
      <c r="L25" s="45"/>
      <c r="M25" s="45"/>
      <c r="N25" s="45"/>
      <c r="O25" s="45"/>
      <c r="P25" s="45"/>
      <c r="Q25" s="45"/>
      <c r="R25" s="45"/>
      <c r="S25" s="45"/>
      <c r="T25" s="45"/>
      <c r="U25" s="45"/>
    </row>
    <row r="26" spans="1:21" ht="6.75" customHeight="1" x14ac:dyDescent="0.2">
      <c r="B26" s="530"/>
      <c r="C26" s="531"/>
      <c r="D26" s="531"/>
      <c r="E26" s="531"/>
      <c r="F26" s="531"/>
      <c r="G26" s="531"/>
      <c r="H26" s="531"/>
      <c r="I26" s="531"/>
      <c r="J26" s="531"/>
      <c r="K26" s="531"/>
      <c r="L26" s="531"/>
      <c r="M26" s="531"/>
      <c r="N26" s="531"/>
      <c r="O26" s="531"/>
      <c r="P26" s="531"/>
      <c r="Q26" s="531"/>
      <c r="R26" s="531"/>
      <c r="S26" s="531"/>
      <c r="U26" s="45"/>
    </row>
    <row r="27" spans="1:21" ht="16.2" customHeight="1" x14ac:dyDescent="0.2">
      <c r="B27" s="532"/>
      <c r="C27" s="531"/>
      <c r="D27" s="531"/>
      <c r="E27" s="533"/>
      <c r="F27" s="534" t="s">
        <v>193</v>
      </c>
      <c r="G27" s="535"/>
      <c r="H27" s="535"/>
      <c r="I27" s="534" t="s">
        <v>194</v>
      </c>
      <c r="J27" s="534"/>
      <c r="K27" s="535"/>
      <c r="L27" s="536" t="s">
        <v>195</v>
      </c>
      <c r="M27" s="536"/>
      <c r="N27" s="536"/>
      <c r="O27" s="536"/>
      <c r="P27" s="537"/>
      <c r="Q27" s="538" t="s">
        <v>196</v>
      </c>
      <c r="R27" s="539" t="s">
        <v>197</v>
      </c>
      <c r="S27" s="539" t="s">
        <v>198</v>
      </c>
      <c r="U27" s="45"/>
    </row>
    <row r="28" spans="1:21" ht="28.8" x14ac:dyDescent="0.2">
      <c r="B28" s="540" t="s">
        <v>199</v>
      </c>
      <c r="C28" s="541"/>
      <c r="D28" s="541"/>
      <c r="E28" s="542"/>
      <c r="F28" s="543" t="s">
        <v>200</v>
      </c>
      <c r="G28" s="543" t="s">
        <v>201</v>
      </c>
      <c r="H28" s="543">
        <v>2012</v>
      </c>
      <c r="I28" s="543">
        <f t="shared" ref="I28:O28" si="2">H28+1</f>
        <v>2013</v>
      </c>
      <c r="J28" s="543">
        <v>2017</v>
      </c>
      <c r="K28" s="543">
        <v>2018</v>
      </c>
      <c r="L28" s="543">
        <f t="shared" ref="L28:M28" si="3">K28+1</f>
        <v>2019</v>
      </c>
      <c r="M28" s="543">
        <f t="shared" si="3"/>
        <v>2020</v>
      </c>
      <c r="N28" s="543">
        <f t="shared" si="2"/>
        <v>2021</v>
      </c>
      <c r="O28" s="543">
        <f t="shared" si="2"/>
        <v>2022</v>
      </c>
      <c r="P28" s="543">
        <v>2023</v>
      </c>
      <c r="Q28" s="544"/>
      <c r="R28" s="545"/>
      <c r="S28" s="545"/>
      <c r="U28" s="45"/>
    </row>
    <row r="29" spans="1:21" ht="15.75" customHeight="1" x14ac:dyDescent="0.2">
      <c r="B29" s="546" t="s">
        <v>202</v>
      </c>
      <c r="C29" s="546"/>
      <c r="D29" s="547"/>
      <c r="E29" s="548"/>
      <c r="F29" s="549">
        <v>0.94</v>
      </c>
      <c r="G29" s="550">
        <v>0.22</v>
      </c>
      <c r="H29" s="551">
        <v>0.18</v>
      </c>
      <c r="I29" s="551">
        <v>0.16</v>
      </c>
      <c r="J29" s="552">
        <v>0.14000000000000001</v>
      </c>
      <c r="K29" s="552">
        <v>0.31</v>
      </c>
      <c r="L29" s="552">
        <v>0.23</v>
      </c>
      <c r="M29" s="552">
        <v>0.21</v>
      </c>
      <c r="N29" s="552">
        <v>0.13</v>
      </c>
      <c r="O29" s="551">
        <v>0.16142221443552265</v>
      </c>
      <c r="P29" s="551">
        <v>0.15</v>
      </c>
      <c r="Q29" s="553" t="s">
        <v>203</v>
      </c>
      <c r="R29" s="554" t="s">
        <v>204</v>
      </c>
      <c r="S29" s="546" t="s">
        <v>205</v>
      </c>
      <c r="U29" s="45"/>
    </row>
    <row r="30" spans="1:21" ht="14.4" x14ac:dyDescent="0.2">
      <c r="B30" s="546"/>
      <c r="C30" s="546"/>
      <c r="D30" s="546"/>
      <c r="E30" s="555" t="s">
        <v>206</v>
      </c>
      <c r="F30" s="556">
        <v>0.25</v>
      </c>
      <c r="G30" s="556">
        <v>0.18</v>
      </c>
      <c r="H30" s="557">
        <v>0.14000000000000001</v>
      </c>
      <c r="I30" s="558">
        <v>0.13</v>
      </c>
      <c r="J30" s="559">
        <v>0.11</v>
      </c>
      <c r="K30" s="556">
        <v>0.28000000000000003</v>
      </c>
      <c r="L30" s="556">
        <v>0.19</v>
      </c>
      <c r="M30" s="556">
        <v>0.17</v>
      </c>
      <c r="N30" s="560">
        <v>0.1</v>
      </c>
      <c r="O30" s="556">
        <v>0.13972316379756261</v>
      </c>
      <c r="P30" s="556">
        <v>0.13</v>
      </c>
      <c r="Q30" s="561"/>
      <c r="R30" s="554"/>
      <c r="S30" s="546"/>
      <c r="U30" s="45"/>
    </row>
    <row r="31" spans="1:21" ht="14.4" x14ac:dyDescent="0.2">
      <c r="B31" s="546"/>
      <c r="C31" s="546"/>
      <c r="D31" s="546"/>
      <c r="E31" s="562" t="s">
        <v>207</v>
      </c>
      <c r="F31" s="563">
        <v>0.69</v>
      </c>
      <c r="G31" s="564">
        <v>0.04</v>
      </c>
      <c r="H31" s="565">
        <v>0.04</v>
      </c>
      <c r="I31" s="564">
        <v>0.03</v>
      </c>
      <c r="J31" s="564">
        <v>0.03</v>
      </c>
      <c r="K31" s="564">
        <v>0.03</v>
      </c>
      <c r="L31" s="564">
        <v>0.04</v>
      </c>
      <c r="M31" s="566">
        <v>0.03</v>
      </c>
      <c r="N31" s="564">
        <v>0.03</v>
      </c>
      <c r="O31" s="564">
        <v>2.5287523704879508E-2</v>
      </c>
      <c r="P31" s="567">
        <v>0.02</v>
      </c>
      <c r="Q31" s="568"/>
      <c r="R31" s="554"/>
      <c r="S31" s="546"/>
      <c r="U31" s="45"/>
    </row>
    <row r="32" spans="1:21" ht="6" customHeight="1" x14ac:dyDescent="0.2">
      <c r="B32" s="569"/>
      <c r="C32" s="570"/>
      <c r="D32" s="570"/>
      <c r="E32" s="570"/>
      <c r="F32" s="571"/>
      <c r="G32" s="572"/>
      <c r="H32" s="572"/>
      <c r="I32" s="572"/>
      <c r="J32" s="572"/>
      <c r="K32" s="572"/>
      <c r="L32" s="572"/>
      <c r="M32" s="572"/>
      <c r="N32" s="572"/>
      <c r="O32" s="572"/>
      <c r="P32" s="572"/>
      <c r="Q32" s="572"/>
      <c r="R32" s="572"/>
      <c r="S32" s="572"/>
      <c r="U32" s="45"/>
    </row>
    <row r="33" spans="1:21" ht="14.25" customHeight="1" x14ac:dyDescent="0.2">
      <c r="B33" s="573" t="s">
        <v>208</v>
      </c>
      <c r="C33" s="574" t="s">
        <v>209</v>
      </c>
      <c r="D33" s="575"/>
      <c r="E33" s="576"/>
      <c r="F33" s="577" t="s">
        <v>210</v>
      </c>
      <c r="G33" s="578">
        <v>0.89243269230769229</v>
      </c>
      <c r="H33" s="579">
        <v>0.92</v>
      </c>
      <c r="I33" s="579">
        <v>0.96</v>
      </c>
      <c r="J33" s="580">
        <v>1.46</v>
      </c>
      <c r="K33" s="580">
        <v>1.45</v>
      </c>
      <c r="L33" s="580">
        <v>1.53</v>
      </c>
      <c r="M33" s="580">
        <v>1.264443090348111</v>
      </c>
      <c r="N33" s="581">
        <v>1.3465245512627935</v>
      </c>
      <c r="O33" s="579">
        <v>1.6260595366425998</v>
      </c>
      <c r="P33" s="579">
        <v>1.6843562252845903</v>
      </c>
      <c r="Q33" s="582" t="s">
        <v>211</v>
      </c>
      <c r="R33" s="573" t="s">
        <v>212</v>
      </c>
      <c r="S33" s="573" t="s">
        <v>205</v>
      </c>
      <c r="U33" s="45"/>
    </row>
    <row r="34" spans="1:21" ht="13.5" customHeight="1" x14ac:dyDescent="0.2">
      <c r="B34" s="583"/>
      <c r="C34" s="584"/>
      <c r="D34" s="585"/>
      <c r="E34" s="555" t="s">
        <v>206</v>
      </c>
      <c r="F34" s="586"/>
      <c r="G34" s="587"/>
      <c r="H34" s="557">
        <v>0.9</v>
      </c>
      <c r="I34" s="558">
        <v>0.92</v>
      </c>
      <c r="J34" s="559">
        <v>1.26</v>
      </c>
      <c r="K34" s="556">
        <v>0.94</v>
      </c>
      <c r="L34" s="556">
        <v>1.37</v>
      </c>
      <c r="M34" s="556">
        <v>1.1945206028585764</v>
      </c>
      <c r="N34" s="588">
        <v>1.2044592360345796</v>
      </c>
      <c r="O34" s="556">
        <v>1.3114030187833912</v>
      </c>
      <c r="P34" s="556">
        <v>1.4321214867205989</v>
      </c>
      <c r="Q34" s="589"/>
      <c r="R34" s="583"/>
      <c r="S34" s="583"/>
      <c r="U34" s="45"/>
    </row>
    <row r="35" spans="1:21" ht="13.5" customHeight="1" x14ac:dyDescent="0.2">
      <c r="B35" s="583"/>
      <c r="C35" s="590"/>
      <c r="D35" s="591"/>
      <c r="E35" s="562" t="s">
        <v>207</v>
      </c>
      <c r="F35" s="592"/>
      <c r="G35" s="593"/>
      <c r="H35" s="565">
        <v>0.02</v>
      </c>
      <c r="I35" s="564">
        <v>0.04</v>
      </c>
      <c r="J35" s="564">
        <v>0.2</v>
      </c>
      <c r="K35" s="564">
        <v>0.5</v>
      </c>
      <c r="L35" s="564">
        <v>0.16</v>
      </c>
      <c r="M35" s="564">
        <v>6.9922487489534585E-2</v>
      </c>
      <c r="N35" s="565">
        <v>0.14206531522821392</v>
      </c>
      <c r="O35" s="564">
        <v>0.31465651785920851</v>
      </c>
      <c r="P35" s="564">
        <v>0.25223473856399142</v>
      </c>
      <c r="Q35" s="589"/>
      <c r="R35" s="583"/>
      <c r="S35" s="583"/>
      <c r="U35" s="45"/>
    </row>
    <row r="36" spans="1:21" ht="14.25" customHeight="1" x14ac:dyDescent="0.2">
      <c r="B36" s="583"/>
      <c r="C36" s="574" t="s">
        <v>213</v>
      </c>
      <c r="D36" s="575"/>
      <c r="E36" s="576"/>
      <c r="F36" s="594" t="s">
        <v>210</v>
      </c>
      <c r="G36" s="579">
        <v>1.47</v>
      </c>
      <c r="H36" s="579">
        <v>1.67</v>
      </c>
      <c r="I36" s="579">
        <v>1.54</v>
      </c>
      <c r="J36" s="580">
        <v>1.61</v>
      </c>
      <c r="K36" s="580">
        <v>1.54</v>
      </c>
      <c r="L36" s="580">
        <v>1.82</v>
      </c>
      <c r="M36" s="580">
        <v>1.69</v>
      </c>
      <c r="N36" s="580">
        <v>3.0085094081454846</v>
      </c>
      <c r="O36" s="579">
        <v>1.7953851152588407</v>
      </c>
      <c r="P36" s="579">
        <v>1.8764962510542433</v>
      </c>
      <c r="Q36" s="589"/>
      <c r="R36" s="583"/>
      <c r="S36" s="583"/>
      <c r="U36" s="45"/>
    </row>
    <row r="37" spans="1:21" ht="13.5" customHeight="1" x14ac:dyDescent="0.2">
      <c r="B37" s="583"/>
      <c r="C37" s="584"/>
      <c r="D37" s="585"/>
      <c r="E37" s="555" t="s">
        <v>206</v>
      </c>
      <c r="F37" s="595"/>
      <c r="G37" s="580"/>
      <c r="H37" s="557">
        <v>1.61</v>
      </c>
      <c r="I37" s="558">
        <v>1.46</v>
      </c>
      <c r="J37" s="559">
        <v>1.51</v>
      </c>
      <c r="K37" s="556">
        <v>1.4</v>
      </c>
      <c r="L37" s="556">
        <v>1.68</v>
      </c>
      <c r="M37" s="556">
        <v>1.57</v>
      </c>
      <c r="N37" s="556">
        <v>2.877005068455857</v>
      </c>
      <c r="O37" s="556">
        <v>1.5801842700818201</v>
      </c>
      <c r="P37" s="556">
        <v>1.7279798041657892</v>
      </c>
      <c r="Q37" s="589"/>
      <c r="R37" s="583"/>
      <c r="S37" s="583"/>
      <c r="U37" s="45"/>
    </row>
    <row r="38" spans="1:21" ht="13.5" customHeight="1" x14ac:dyDescent="0.2">
      <c r="B38" s="583"/>
      <c r="C38" s="590"/>
      <c r="D38" s="591"/>
      <c r="E38" s="562" t="s">
        <v>207</v>
      </c>
      <c r="F38" s="595"/>
      <c r="G38" s="580"/>
      <c r="H38" s="565">
        <v>0.06</v>
      </c>
      <c r="I38" s="564">
        <v>0.08</v>
      </c>
      <c r="J38" s="564">
        <v>0.15</v>
      </c>
      <c r="K38" s="564">
        <v>0.13</v>
      </c>
      <c r="L38" s="564">
        <v>0.14000000000000001</v>
      </c>
      <c r="M38" s="564">
        <v>0.12</v>
      </c>
      <c r="N38" s="567">
        <v>0.13150433968962794</v>
      </c>
      <c r="O38" s="564">
        <v>0.21520084517702079</v>
      </c>
      <c r="P38" s="564">
        <v>0.14851644688845334</v>
      </c>
      <c r="Q38" s="589"/>
      <c r="R38" s="583"/>
      <c r="S38" s="583"/>
      <c r="U38" s="45"/>
    </row>
    <row r="39" spans="1:21" ht="14.25" customHeight="1" x14ac:dyDescent="0.2">
      <c r="B39" s="583"/>
      <c r="C39" s="574" t="s">
        <v>214</v>
      </c>
      <c r="D39" s="575"/>
      <c r="E39" s="576"/>
      <c r="F39" s="577" t="s">
        <v>210</v>
      </c>
      <c r="G39" s="578">
        <v>0.62</v>
      </c>
      <c r="H39" s="579">
        <v>1.03</v>
      </c>
      <c r="I39" s="579">
        <v>0.73</v>
      </c>
      <c r="J39" s="596">
        <v>0.85</v>
      </c>
      <c r="K39" s="580">
        <v>1.01</v>
      </c>
      <c r="L39" s="580">
        <v>0.88</v>
      </c>
      <c r="M39" s="580">
        <v>1.06</v>
      </c>
      <c r="N39" s="580">
        <v>0.85</v>
      </c>
      <c r="O39" s="579">
        <v>0.87</v>
      </c>
      <c r="P39" s="579">
        <v>0.72</v>
      </c>
      <c r="Q39" s="589"/>
      <c r="R39" s="583"/>
      <c r="S39" s="583"/>
      <c r="U39" s="45"/>
    </row>
    <row r="40" spans="1:21" ht="13.5" customHeight="1" x14ac:dyDescent="0.2">
      <c r="B40" s="583"/>
      <c r="C40" s="584"/>
      <c r="D40" s="585"/>
      <c r="E40" s="555" t="s">
        <v>206</v>
      </c>
      <c r="F40" s="586"/>
      <c r="G40" s="587"/>
      <c r="H40" s="597" t="s">
        <v>210</v>
      </c>
      <c r="I40" s="597" t="s">
        <v>210</v>
      </c>
      <c r="J40" s="597" t="s">
        <v>215</v>
      </c>
      <c r="K40" s="597" t="s">
        <v>215</v>
      </c>
      <c r="L40" s="597" t="s">
        <v>210</v>
      </c>
      <c r="M40" s="597" t="s">
        <v>210</v>
      </c>
      <c r="N40" s="597" t="s">
        <v>210</v>
      </c>
      <c r="O40" s="597" t="s">
        <v>210</v>
      </c>
      <c r="P40" s="597" t="s">
        <v>210</v>
      </c>
      <c r="Q40" s="589"/>
      <c r="R40" s="583"/>
      <c r="S40" s="583"/>
      <c r="U40" s="45"/>
    </row>
    <row r="41" spans="1:21" ht="13.5" customHeight="1" x14ac:dyDescent="0.2">
      <c r="B41" s="583"/>
      <c r="C41" s="590"/>
      <c r="D41" s="591"/>
      <c r="E41" s="562" t="s">
        <v>207</v>
      </c>
      <c r="F41" s="592"/>
      <c r="G41" s="593"/>
      <c r="H41" s="598" t="s">
        <v>210</v>
      </c>
      <c r="I41" s="598" t="s">
        <v>210</v>
      </c>
      <c r="J41" s="598" t="s">
        <v>215</v>
      </c>
      <c r="K41" s="598" t="s">
        <v>215</v>
      </c>
      <c r="L41" s="598" t="s">
        <v>210</v>
      </c>
      <c r="M41" s="598" t="s">
        <v>210</v>
      </c>
      <c r="N41" s="598" t="s">
        <v>210</v>
      </c>
      <c r="O41" s="598" t="s">
        <v>210</v>
      </c>
      <c r="P41" s="598" t="s">
        <v>210</v>
      </c>
      <c r="Q41" s="589"/>
      <c r="R41" s="583"/>
      <c r="S41" s="599"/>
      <c r="U41" s="45"/>
    </row>
    <row r="42" spans="1:21" ht="14.25" hidden="1" customHeight="1" x14ac:dyDescent="0.2">
      <c r="B42" s="583"/>
      <c r="C42" s="574" t="s">
        <v>216</v>
      </c>
      <c r="D42" s="575"/>
      <c r="E42" s="576"/>
      <c r="F42" s="577" t="s">
        <v>210</v>
      </c>
      <c r="G42" s="578">
        <v>1.2171039944903579</v>
      </c>
      <c r="H42" s="579">
        <v>1.0875688705234159</v>
      </c>
      <c r="I42" s="579">
        <v>1.0801825068870525</v>
      </c>
      <c r="J42" s="579">
        <v>1.1499999999999999</v>
      </c>
      <c r="K42" s="596">
        <v>1.1499999999999999</v>
      </c>
      <c r="L42" s="580">
        <v>1.1499999999999999</v>
      </c>
      <c r="M42" s="580">
        <v>1.1499999999999999</v>
      </c>
      <c r="N42" s="580">
        <v>1.1499999999999999</v>
      </c>
      <c r="O42" s="600"/>
      <c r="P42" s="600"/>
      <c r="Q42" s="589"/>
      <c r="R42" s="583"/>
      <c r="S42" s="573" t="s">
        <v>217</v>
      </c>
      <c r="U42" s="45"/>
    </row>
    <row r="43" spans="1:21" ht="13.5" hidden="1" customHeight="1" x14ac:dyDescent="0.2">
      <c r="B43" s="583"/>
      <c r="C43" s="584"/>
      <c r="D43" s="585"/>
      <c r="E43" s="555" t="s">
        <v>218</v>
      </c>
      <c r="F43" s="586"/>
      <c r="G43" s="587"/>
      <c r="H43" s="597" t="s">
        <v>210</v>
      </c>
      <c r="I43" s="597" t="s">
        <v>210</v>
      </c>
      <c r="J43" s="597" t="s">
        <v>215</v>
      </c>
      <c r="K43" s="597" t="s">
        <v>215</v>
      </c>
      <c r="L43" s="597" t="s">
        <v>215</v>
      </c>
      <c r="M43" s="597" t="s">
        <v>210</v>
      </c>
      <c r="N43" s="597" t="s">
        <v>210</v>
      </c>
      <c r="O43" s="601"/>
      <c r="P43" s="601"/>
      <c r="Q43" s="589"/>
      <c r="R43" s="583"/>
      <c r="S43" s="583"/>
      <c r="U43" s="45"/>
    </row>
    <row r="44" spans="1:21" ht="13.5" hidden="1" customHeight="1" x14ac:dyDescent="0.2">
      <c r="B44" s="599"/>
      <c r="C44" s="590"/>
      <c r="D44" s="591"/>
      <c r="E44" s="562" t="s">
        <v>219</v>
      </c>
      <c r="F44" s="592"/>
      <c r="G44" s="593"/>
      <c r="H44" s="598" t="s">
        <v>210</v>
      </c>
      <c r="I44" s="598" t="s">
        <v>210</v>
      </c>
      <c r="J44" s="598" t="s">
        <v>215</v>
      </c>
      <c r="K44" s="598" t="s">
        <v>215</v>
      </c>
      <c r="L44" s="598" t="s">
        <v>215</v>
      </c>
      <c r="M44" s="598" t="s">
        <v>210</v>
      </c>
      <c r="N44" s="598" t="s">
        <v>210</v>
      </c>
      <c r="O44" s="602"/>
      <c r="P44" s="602"/>
      <c r="Q44" s="603"/>
      <c r="R44" s="599"/>
      <c r="S44" s="599"/>
      <c r="U44" s="45"/>
    </row>
    <row r="45" spans="1:21" ht="6" customHeight="1" x14ac:dyDescent="0.2">
      <c r="B45" s="569"/>
      <c r="C45" s="637"/>
      <c r="D45" s="637"/>
      <c r="E45" s="638"/>
      <c r="F45" s="571"/>
      <c r="G45" s="572"/>
      <c r="H45" s="572"/>
      <c r="I45" s="572"/>
      <c r="J45" s="572"/>
      <c r="K45" s="572"/>
      <c r="L45" s="572"/>
      <c r="M45" s="572"/>
      <c r="N45" s="572"/>
      <c r="O45" s="572"/>
      <c r="P45" s="572"/>
      <c r="Q45" s="572"/>
      <c r="R45" s="572"/>
      <c r="S45" s="572"/>
      <c r="U45" s="45"/>
    </row>
    <row r="46" spans="1:21" x14ac:dyDescent="0.2">
      <c r="A46" s="45"/>
      <c r="B46" s="45"/>
      <c r="C46" s="45"/>
      <c r="D46" s="45"/>
      <c r="E46" s="45"/>
      <c r="F46" s="45"/>
      <c r="G46" s="45"/>
      <c r="H46" s="45"/>
      <c r="I46" s="45"/>
      <c r="J46" s="45"/>
      <c r="K46" s="45"/>
      <c r="L46" s="45"/>
      <c r="M46" s="45"/>
      <c r="N46" s="45"/>
      <c r="O46" s="45"/>
      <c r="P46" s="45"/>
      <c r="Q46" s="45"/>
      <c r="R46" s="45"/>
      <c r="S46" s="45"/>
      <c r="T46" s="45"/>
      <c r="U46" s="45"/>
    </row>
  </sheetData>
  <mergeCells count="52">
    <mergeCell ref="C19:D21"/>
    <mergeCell ref="F19:F21"/>
    <mergeCell ref="G19:G21"/>
    <mergeCell ref="S19:S21"/>
    <mergeCell ref="S10:S18"/>
    <mergeCell ref="C13:D15"/>
    <mergeCell ref="F13:F15"/>
    <mergeCell ref="G13:G15"/>
    <mergeCell ref="C16:D18"/>
    <mergeCell ref="F16:F18"/>
    <mergeCell ref="G16:G18"/>
    <mergeCell ref="B6:D8"/>
    <mergeCell ref="Q6:Q8"/>
    <mergeCell ref="R6:R8"/>
    <mergeCell ref="S6:S8"/>
    <mergeCell ref="B10:B21"/>
    <mergeCell ref="C10:D12"/>
    <mergeCell ref="F10:F12"/>
    <mergeCell ref="G10:G12"/>
    <mergeCell ref="Q10:Q21"/>
    <mergeCell ref="R10:R21"/>
    <mergeCell ref="B3:B4"/>
    <mergeCell ref="L4:P4"/>
    <mergeCell ref="Q4:Q5"/>
    <mergeCell ref="R4:R5"/>
    <mergeCell ref="S4:S5"/>
    <mergeCell ref="B5:E5"/>
    <mergeCell ref="S33:S41"/>
    <mergeCell ref="C36:D38"/>
    <mergeCell ref="C39:D41"/>
    <mergeCell ref="F39:F41"/>
    <mergeCell ref="G39:G41"/>
    <mergeCell ref="C42:D44"/>
    <mergeCell ref="F42:F44"/>
    <mergeCell ref="G42:G44"/>
    <mergeCell ref="S42:S44"/>
    <mergeCell ref="B29:D31"/>
    <mergeCell ref="Q29:Q31"/>
    <mergeCell ref="R29:R31"/>
    <mergeCell ref="S29:S31"/>
    <mergeCell ref="B33:B44"/>
    <mergeCell ref="C33:D35"/>
    <mergeCell ref="F33:F35"/>
    <mergeCell ref="G33:G35"/>
    <mergeCell ref="Q33:Q44"/>
    <mergeCell ref="R33:R44"/>
    <mergeCell ref="B26:B27"/>
    <mergeCell ref="L27:P27"/>
    <mergeCell ref="Q27:Q28"/>
    <mergeCell ref="R27:R28"/>
    <mergeCell ref="S27:S28"/>
    <mergeCell ref="B28:E28"/>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H16"/>
  <sheetViews>
    <sheetView zoomScaleNormal="100" zoomScaleSheetLayoutView="100" workbookViewId="0"/>
  </sheetViews>
  <sheetFormatPr defaultColWidth="9" defaultRowHeight="12" customHeight="1" x14ac:dyDescent="0.2"/>
  <cols>
    <col min="1" max="1" width="1.77734375" style="2" customWidth="1"/>
    <col min="2" max="2" width="5.33203125" style="2" customWidth="1"/>
    <col min="3" max="3" width="10.77734375" style="2" customWidth="1"/>
    <col min="4" max="8" width="8.77734375" style="2" customWidth="1"/>
    <col min="9" max="16384" width="9" style="2"/>
  </cols>
  <sheetData>
    <row r="1" spans="2:8" ht="10.050000000000001" customHeight="1" x14ac:dyDescent="0.2"/>
    <row r="2" spans="2:8" s="4" customFormat="1" ht="15" customHeight="1" x14ac:dyDescent="0.2">
      <c r="B2" s="359" t="s">
        <v>154</v>
      </c>
      <c r="C2" s="359"/>
      <c r="D2" s="362"/>
      <c r="E2" s="362"/>
      <c r="F2" s="363"/>
      <c r="G2" s="362"/>
      <c r="H2" s="362"/>
    </row>
    <row r="3" spans="2:8" ht="15" customHeight="1" x14ac:dyDescent="0.2">
      <c r="B3" s="20" t="s">
        <v>2</v>
      </c>
      <c r="C3" s="21"/>
      <c r="D3" s="23" t="s">
        <v>146</v>
      </c>
      <c r="E3" s="365" t="s">
        <v>147</v>
      </c>
      <c r="F3" s="365" t="s">
        <v>148</v>
      </c>
      <c r="G3" s="365" t="s">
        <v>149</v>
      </c>
      <c r="H3" s="343" t="s">
        <v>150</v>
      </c>
    </row>
    <row r="4" spans="2:8" ht="15" customHeight="1" x14ac:dyDescent="0.2">
      <c r="B4" s="450" t="s">
        <v>3</v>
      </c>
      <c r="C4" s="25" t="s">
        <v>142</v>
      </c>
      <c r="D4" s="26">
        <v>6567</v>
      </c>
      <c r="E4" s="27">
        <v>6562</v>
      </c>
      <c r="F4" s="27">
        <v>6589</v>
      </c>
      <c r="G4" s="27">
        <v>6578</v>
      </c>
      <c r="H4" s="28">
        <v>6681</v>
      </c>
    </row>
    <row r="5" spans="2:8" ht="15" customHeight="1" x14ac:dyDescent="0.2">
      <c r="B5" s="451"/>
      <c r="C5" s="29" t="s">
        <v>143</v>
      </c>
      <c r="D5" s="30">
        <v>0</v>
      </c>
      <c r="E5" s="31">
        <v>0</v>
      </c>
      <c r="F5" s="31">
        <v>0</v>
      </c>
      <c r="G5" s="31">
        <v>0</v>
      </c>
      <c r="H5" s="32">
        <v>0</v>
      </c>
    </row>
    <row r="6" spans="2:8" ht="15" customHeight="1" x14ac:dyDescent="0.2">
      <c r="B6" s="450" t="s">
        <v>4</v>
      </c>
      <c r="C6" s="283" t="s">
        <v>144</v>
      </c>
      <c r="D6" s="27">
        <v>6502</v>
      </c>
      <c r="E6" s="27">
        <v>6498</v>
      </c>
      <c r="F6" s="27">
        <v>6523</v>
      </c>
      <c r="G6" s="27">
        <v>6496</v>
      </c>
      <c r="H6" s="28">
        <v>6574</v>
      </c>
    </row>
    <row r="7" spans="2:8" ht="15" customHeight="1" x14ac:dyDescent="0.2">
      <c r="B7" s="451"/>
      <c r="C7" s="29" t="s">
        <v>143</v>
      </c>
      <c r="D7" s="30">
        <v>0</v>
      </c>
      <c r="E7" s="31">
        <v>0</v>
      </c>
      <c r="F7" s="31">
        <v>0</v>
      </c>
      <c r="G7" s="31">
        <v>0</v>
      </c>
      <c r="H7" s="32">
        <v>0</v>
      </c>
    </row>
    <row r="8" spans="2:8" ht="15" customHeight="1" x14ac:dyDescent="0.2">
      <c r="B8" s="62"/>
      <c r="C8" s="62"/>
      <c r="D8" s="62"/>
      <c r="E8" s="62"/>
      <c r="F8" s="62"/>
      <c r="G8" s="62"/>
      <c r="H8" s="62"/>
    </row>
    <row r="9" spans="2:8" ht="15" customHeight="1" x14ac:dyDescent="0.2"/>
    <row r="10" spans="2:8" ht="15" customHeight="1" x14ac:dyDescent="0.2"/>
    <row r="11" spans="2:8" ht="15" customHeight="1" x14ac:dyDescent="0.2"/>
    <row r="12" spans="2:8" ht="15" customHeight="1" x14ac:dyDescent="0.2"/>
    <row r="13" spans="2:8" ht="15" customHeight="1" x14ac:dyDescent="0.2"/>
    <row r="14" spans="2:8" ht="15" customHeight="1" x14ac:dyDescent="0.2"/>
    <row r="15" spans="2:8" ht="15" customHeight="1" x14ac:dyDescent="0.2"/>
    <row r="16" spans="2:8" ht="15" customHeight="1" x14ac:dyDescent="0.2"/>
  </sheetData>
  <mergeCells count="2">
    <mergeCell ref="B4:B5"/>
    <mergeCell ref="B6:B7"/>
  </mergeCells>
  <phoneticPr fontId="3"/>
  <pageMargins left="0.7" right="0.7" top="0.75" bottom="0.75" header="0.3" footer="0.3"/>
  <pageSetup paperSize="9" scale="4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938BC-53D3-4AED-8AF7-7F6FEF60B6BE}">
  <sheetPr>
    <pageSetUpPr fitToPage="1"/>
  </sheetPr>
  <dimension ref="A1:J143"/>
  <sheetViews>
    <sheetView zoomScaleNormal="100" zoomScaleSheetLayoutView="70" workbookViewId="0"/>
  </sheetViews>
  <sheetFormatPr defaultColWidth="9" defaultRowHeight="15.75" customHeight="1" x14ac:dyDescent="0.2"/>
  <cols>
    <col min="1" max="1" width="1.77734375" style="2" customWidth="1"/>
    <col min="2" max="2" width="5.6640625" style="2" customWidth="1"/>
    <col min="3" max="3" width="10.77734375" style="2" customWidth="1"/>
    <col min="4" max="4" width="5.77734375" style="2" customWidth="1"/>
    <col min="5" max="9" width="9.33203125" style="2" customWidth="1"/>
    <col min="10" max="10" width="9.77734375" style="2" customWidth="1"/>
    <col min="11" max="16384" width="9" style="2"/>
  </cols>
  <sheetData>
    <row r="1" spans="1:10" ht="10.050000000000001" customHeight="1" x14ac:dyDescent="0.2"/>
    <row r="2" spans="1:10" ht="15.75" customHeight="1" x14ac:dyDescent="0.2">
      <c r="A2" s="65"/>
      <c r="B2" s="371" t="s">
        <v>155</v>
      </c>
      <c r="C2" s="370"/>
      <c r="D2" s="372"/>
      <c r="E2" s="372"/>
      <c r="F2" s="372"/>
      <c r="G2" s="372"/>
      <c r="H2" s="370"/>
      <c r="I2" s="370"/>
      <c r="J2" s="37" t="s">
        <v>34</v>
      </c>
    </row>
    <row r="3" spans="1:10" ht="15.75" customHeight="1" x14ac:dyDescent="0.2">
      <c r="A3" s="1"/>
      <c r="B3" s="458" t="s">
        <v>6</v>
      </c>
      <c r="C3" s="459"/>
      <c r="D3" s="459"/>
      <c r="E3" s="23" t="s">
        <v>146</v>
      </c>
      <c r="F3" s="23" t="s">
        <v>147</v>
      </c>
      <c r="G3" s="23" t="s">
        <v>148</v>
      </c>
      <c r="H3" s="24" t="s">
        <v>149</v>
      </c>
      <c r="I3" s="24" t="s">
        <v>150</v>
      </c>
      <c r="J3" s="24" t="s">
        <v>91</v>
      </c>
    </row>
    <row r="4" spans="1:10" ht="15.75" customHeight="1" x14ac:dyDescent="0.15">
      <c r="B4" s="452" t="s">
        <v>106</v>
      </c>
      <c r="C4" s="38" t="s">
        <v>20</v>
      </c>
      <c r="D4" s="39"/>
      <c r="E4" s="40">
        <v>56</v>
      </c>
      <c r="F4" s="40">
        <v>48</v>
      </c>
      <c r="G4" s="40">
        <v>65</v>
      </c>
      <c r="H4" s="40">
        <v>57</v>
      </c>
      <c r="I4" s="41">
        <v>65</v>
      </c>
      <c r="J4" s="126">
        <v>58.2</v>
      </c>
    </row>
    <row r="5" spans="1:10" ht="15.75" customHeight="1" x14ac:dyDescent="0.2">
      <c r="A5" s="65"/>
      <c r="B5" s="453"/>
      <c r="C5" s="455" t="s">
        <v>22</v>
      </c>
      <c r="D5" s="356" t="s">
        <v>23</v>
      </c>
      <c r="E5" s="91">
        <v>246</v>
      </c>
      <c r="F5" s="91">
        <v>274</v>
      </c>
      <c r="G5" s="91">
        <v>260</v>
      </c>
      <c r="H5" s="91">
        <v>308</v>
      </c>
      <c r="I5" s="92">
        <v>312</v>
      </c>
      <c r="J5" s="127">
        <v>280</v>
      </c>
    </row>
    <row r="6" spans="1:10" ht="15.75" customHeight="1" x14ac:dyDescent="0.2">
      <c r="A6" s="1"/>
      <c r="B6" s="453"/>
      <c r="C6" s="456"/>
      <c r="D6" s="357" t="s">
        <v>25</v>
      </c>
      <c r="E6" s="93">
        <v>13</v>
      </c>
      <c r="F6" s="93">
        <v>9</v>
      </c>
      <c r="G6" s="93">
        <v>17</v>
      </c>
      <c r="H6" s="93">
        <v>9</v>
      </c>
      <c r="I6" s="94">
        <v>7</v>
      </c>
      <c r="J6" s="128">
        <v>11</v>
      </c>
    </row>
    <row r="7" spans="1:10" ht="15.75" customHeight="1" x14ac:dyDescent="0.2">
      <c r="B7" s="453"/>
      <c r="C7" s="457"/>
      <c r="D7" s="358" t="s">
        <v>26</v>
      </c>
      <c r="E7" s="66">
        <v>259</v>
      </c>
      <c r="F7" s="66">
        <v>283</v>
      </c>
      <c r="G7" s="66">
        <v>277</v>
      </c>
      <c r="H7" s="66">
        <v>317</v>
      </c>
      <c r="I7" s="95">
        <v>319</v>
      </c>
      <c r="J7" s="129">
        <v>291</v>
      </c>
    </row>
    <row r="8" spans="1:10" ht="15.75" customHeight="1" x14ac:dyDescent="0.2">
      <c r="B8" s="453"/>
      <c r="C8" s="455" t="s">
        <v>28</v>
      </c>
      <c r="D8" s="356" t="s">
        <v>23</v>
      </c>
      <c r="E8" s="91">
        <v>13958</v>
      </c>
      <c r="F8" s="91">
        <v>13539</v>
      </c>
      <c r="G8" s="91">
        <v>10775</v>
      </c>
      <c r="H8" s="91">
        <v>13847</v>
      </c>
      <c r="I8" s="92">
        <v>14152</v>
      </c>
      <c r="J8" s="127">
        <v>13254.2</v>
      </c>
    </row>
    <row r="9" spans="1:10" ht="15.75" customHeight="1" x14ac:dyDescent="0.2">
      <c r="B9" s="453"/>
      <c r="C9" s="456"/>
      <c r="D9" s="357" t="s">
        <v>25</v>
      </c>
      <c r="E9" s="93">
        <v>227</v>
      </c>
      <c r="F9" s="93">
        <v>201</v>
      </c>
      <c r="G9" s="93">
        <v>201</v>
      </c>
      <c r="H9" s="93">
        <v>210</v>
      </c>
      <c r="I9" s="94">
        <v>187</v>
      </c>
      <c r="J9" s="128">
        <v>205.2</v>
      </c>
    </row>
    <row r="10" spans="1:10" ht="15.75" customHeight="1" x14ac:dyDescent="0.2">
      <c r="B10" s="453"/>
      <c r="C10" s="457"/>
      <c r="D10" s="358" t="s">
        <v>26</v>
      </c>
      <c r="E10" s="66">
        <v>14185</v>
      </c>
      <c r="F10" s="66">
        <v>13740</v>
      </c>
      <c r="G10" s="66">
        <v>10976</v>
      </c>
      <c r="H10" s="66">
        <v>14057</v>
      </c>
      <c r="I10" s="95">
        <v>14339</v>
      </c>
      <c r="J10" s="129">
        <v>13459.4</v>
      </c>
    </row>
    <row r="11" spans="1:10" ht="15.75" customHeight="1" x14ac:dyDescent="0.2">
      <c r="B11" s="454"/>
      <c r="C11" s="42" t="s">
        <v>31</v>
      </c>
      <c r="D11" s="43"/>
      <c r="E11" s="322">
        <v>0</v>
      </c>
      <c r="F11" s="96">
        <v>0</v>
      </c>
      <c r="G11" s="322">
        <v>0</v>
      </c>
      <c r="H11" s="322">
        <v>1</v>
      </c>
      <c r="I11" s="323">
        <v>0</v>
      </c>
      <c r="J11" s="130">
        <v>0.2</v>
      </c>
    </row>
    <row r="12" spans="1:10" ht="15.75" customHeight="1" thickBot="1" x14ac:dyDescent="0.25">
      <c r="B12" s="460" t="s">
        <v>32</v>
      </c>
      <c r="C12" s="461"/>
      <c r="D12" s="461"/>
      <c r="E12" s="97">
        <v>372</v>
      </c>
      <c r="F12" s="97">
        <v>277</v>
      </c>
      <c r="G12" s="97">
        <v>245</v>
      </c>
      <c r="H12" s="141">
        <v>361</v>
      </c>
      <c r="I12" s="142">
        <v>409</v>
      </c>
      <c r="J12" s="131">
        <v>332.8</v>
      </c>
    </row>
    <row r="13" spans="1:10" ht="15.75" customHeight="1" thickBot="1" x14ac:dyDescent="0.25">
      <c r="B13" s="462" t="s">
        <v>94</v>
      </c>
      <c r="C13" s="463"/>
      <c r="D13" s="463"/>
      <c r="E13" s="98">
        <v>14872</v>
      </c>
      <c r="F13" s="98">
        <v>14348</v>
      </c>
      <c r="G13" s="98">
        <v>11563</v>
      </c>
      <c r="H13" s="125">
        <v>14793</v>
      </c>
      <c r="I13" s="225">
        <v>15132</v>
      </c>
      <c r="J13" s="226">
        <v>14141.6</v>
      </c>
    </row>
    <row r="15" spans="1:10" ht="15.75" customHeight="1" x14ac:dyDescent="0.2">
      <c r="A15" s="1"/>
      <c r="B15" s="34" t="s">
        <v>156</v>
      </c>
      <c r="D15" s="35"/>
      <c r="E15" s="36"/>
      <c r="F15" s="36"/>
      <c r="G15" s="36"/>
      <c r="J15" s="37" t="s">
        <v>34</v>
      </c>
    </row>
    <row r="16" spans="1:10" ht="15.75" customHeight="1" x14ac:dyDescent="0.2">
      <c r="A16" s="1"/>
      <c r="B16" s="458" t="s">
        <v>6</v>
      </c>
      <c r="C16" s="459"/>
      <c r="D16" s="459"/>
      <c r="E16" s="23" t="s">
        <v>146</v>
      </c>
      <c r="F16" s="23" t="s">
        <v>147</v>
      </c>
      <c r="G16" s="23" t="s">
        <v>148</v>
      </c>
      <c r="H16" s="24" t="s">
        <v>149</v>
      </c>
      <c r="I16" s="24" t="s">
        <v>150</v>
      </c>
      <c r="J16" s="24" t="s">
        <v>91</v>
      </c>
    </row>
    <row r="17" spans="1:10" ht="15.75" customHeight="1" x14ac:dyDescent="0.15">
      <c r="B17" s="452" t="s">
        <v>106</v>
      </c>
      <c r="C17" s="38" t="s">
        <v>20</v>
      </c>
      <c r="D17" s="39"/>
      <c r="E17" s="40">
        <v>2</v>
      </c>
      <c r="F17" s="40">
        <v>2</v>
      </c>
      <c r="G17" s="40">
        <v>3</v>
      </c>
      <c r="H17" s="40">
        <v>3</v>
      </c>
      <c r="I17" s="41">
        <v>3</v>
      </c>
      <c r="J17" s="126">
        <v>2.6</v>
      </c>
    </row>
    <row r="18" spans="1:10" ht="15.75" customHeight="1" x14ac:dyDescent="0.2">
      <c r="A18" s="1"/>
      <c r="B18" s="453"/>
      <c r="C18" s="455" t="s">
        <v>22</v>
      </c>
      <c r="D18" s="356" t="s">
        <v>23</v>
      </c>
      <c r="E18" s="91">
        <v>12</v>
      </c>
      <c r="F18" s="91">
        <v>21</v>
      </c>
      <c r="G18" s="91">
        <v>20</v>
      </c>
      <c r="H18" s="91">
        <v>20</v>
      </c>
      <c r="I18" s="92">
        <v>13</v>
      </c>
      <c r="J18" s="127">
        <v>17.2</v>
      </c>
    </row>
    <row r="19" spans="1:10" ht="15.75" customHeight="1" x14ac:dyDescent="0.2">
      <c r="A19" s="1"/>
      <c r="B19" s="453"/>
      <c r="C19" s="456"/>
      <c r="D19" s="357" t="s">
        <v>25</v>
      </c>
      <c r="E19" s="324">
        <v>1</v>
      </c>
      <c r="F19" s="324">
        <v>1</v>
      </c>
      <c r="G19" s="324">
        <v>0</v>
      </c>
      <c r="H19" s="93">
        <v>0</v>
      </c>
      <c r="I19" s="94">
        <v>0</v>
      </c>
      <c r="J19" s="128">
        <v>0.4</v>
      </c>
    </row>
    <row r="20" spans="1:10" ht="15.75" customHeight="1" x14ac:dyDescent="0.2">
      <c r="B20" s="453"/>
      <c r="C20" s="457"/>
      <c r="D20" s="358" t="s">
        <v>26</v>
      </c>
      <c r="E20" s="66">
        <v>13</v>
      </c>
      <c r="F20" s="66">
        <v>22</v>
      </c>
      <c r="G20" s="66">
        <v>20</v>
      </c>
      <c r="H20" s="66">
        <v>20</v>
      </c>
      <c r="I20" s="95">
        <v>13</v>
      </c>
      <c r="J20" s="129">
        <v>17.600000000000001</v>
      </c>
    </row>
    <row r="21" spans="1:10" ht="15.75" customHeight="1" x14ac:dyDescent="0.2">
      <c r="B21" s="453"/>
      <c r="C21" s="455" t="s">
        <v>28</v>
      </c>
      <c r="D21" s="356" t="s">
        <v>23</v>
      </c>
      <c r="E21" s="91">
        <v>600</v>
      </c>
      <c r="F21" s="91">
        <v>801</v>
      </c>
      <c r="G21" s="91">
        <v>848</v>
      </c>
      <c r="H21" s="91">
        <v>973</v>
      </c>
      <c r="I21" s="92">
        <v>859</v>
      </c>
      <c r="J21" s="127">
        <v>816.2</v>
      </c>
    </row>
    <row r="22" spans="1:10" ht="15.75" customHeight="1" x14ac:dyDescent="0.2">
      <c r="B22" s="453"/>
      <c r="C22" s="456"/>
      <c r="D22" s="357" t="s">
        <v>25</v>
      </c>
      <c r="E22" s="93">
        <v>15</v>
      </c>
      <c r="F22" s="93">
        <v>15</v>
      </c>
      <c r="G22" s="93">
        <v>12</v>
      </c>
      <c r="H22" s="93">
        <v>15</v>
      </c>
      <c r="I22" s="94">
        <v>18</v>
      </c>
      <c r="J22" s="128">
        <v>15</v>
      </c>
    </row>
    <row r="23" spans="1:10" ht="15.75" customHeight="1" x14ac:dyDescent="0.2">
      <c r="B23" s="453"/>
      <c r="C23" s="457"/>
      <c r="D23" s="358" t="s">
        <v>26</v>
      </c>
      <c r="E23" s="66">
        <v>615</v>
      </c>
      <c r="F23" s="66">
        <v>816</v>
      </c>
      <c r="G23" s="66">
        <v>860</v>
      </c>
      <c r="H23" s="66">
        <v>988</v>
      </c>
      <c r="I23" s="95">
        <v>877</v>
      </c>
      <c r="J23" s="129">
        <v>831.2</v>
      </c>
    </row>
    <row r="24" spans="1:10" ht="15.75" customHeight="1" x14ac:dyDescent="0.2">
      <c r="B24" s="454"/>
      <c r="C24" s="42" t="s">
        <v>31</v>
      </c>
      <c r="D24" s="43"/>
      <c r="E24" s="322">
        <v>0</v>
      </c>
      <c r="F24" s="322">
        <v>0</v>
      </c>
      <c r="G24" s="322">
        <v>0</v>
      </c>
      <c r="H24" s="322">
        <v>0</v>
      </c>
      <c r="I24" s="323">
        <v>0</v>
      </c>
      <c r="J24" s="130">
        <v>0</v>
      </c>
    </row>
    <row r="25" spans="1:10" ht="15.75" customHeight="1" thickBot="1" x14ac:dyDescent="0.25">
      <c r="B25" s="460" t="s">
        <v>32</v>
      </c>
      <c r="C25" s="461"/>
      <c r="D25" s="461"/>
      <c r="E25" s="97">
        <v>11</v>
      </c>
      <c r="F25" s="97">
        <v>10</v>
      </c>
      <c r="G25" s="97">
        <v>14</v>
      </c>
      <c r="H25" s="141">
        <v>16</v>
      </c>
      <c r="I25" s="142">
        <v>18</v>
      </c>
      <c r="J25" s="131">
        <v>13.8</v>
      </c>
    </row>
    <row r="26" spans="1:10" ht="15.75" customHeight="1" thickBot="1" x14ac:dyDescent="0.25">
      <c r="B26" s="462" t="s">
        <v>94</v>
      </c>
      <c r="C26" s="463"/>
      <c r="D26" s="463"/>
      <c r="E26" s="98">
        <v>641</v>
      </c>
      <c r="F26" s="98">
        <v>850</v>
      </c>
      <c r="G26" s="98">
        <v>897</v>
      </c>
      <c r="H26" s="125">
        <v>1027</v>
      </c>
      <c r="I26" s="225">
        <v>911</v>
      </c>
      <c r="J26" s="226">
        <v>865.2</v>
      </c>
    </row>
    <row r="28" spans="1:10" ht="15.75" customHeight="1" x14ac:dyDescent="0.2">
      <c r="A28" s="1"/>
      <c r="B28" s="34" t="s">
        <v>157</v>
      </c>
      <c r="D28" s="35"/>
      <c r="E28" s="36"/>
      <c r="F28" s="36"/>
      <c r="G28" s="36"/>
      <c r="J28" s="37" t="s">
        <v>34</v>
      </c>
    </row>
    <row r="29" spans="1:10" ht="15.75" customHeight="1" x14ac:dyDescent="0.2">
      <c r="A29" s="1"/>
      <c r="B29" s="458" t="s">
        <v>6</v>
      </c>
      <c r="C29" s="459"/>
      <c r="D29" s="459"/>
      <c r="E29" s="23" t="s">
        <v>146</v>
      </c>
      <c r="F29" s="23" t="s">
        <v>147</v>
      </c>
      <c r="G29" s="23" t="s">
        <v>148</v>
      </c>
      <c r="H29" s="24" t="s">
        <v>149</v>
      </c>
      <c r="I29" s="24" t="s">
        <v>150</v>
      </c>
      <c r="J29" s="24" t="s">
        <v>91</v>
      </c>
    </row>
    <row r="30" spans="1:10" ht="15.75" customHeight="1" x14ac:dyDescent="0.15">
      <c r="B30" s="452" t="s">
        <v>106</v>
      </c>
      <c r="C30" s="38" t="s">
        <v>20</v>
      </c>
      <c r="D30" s="39"/>
      <c r="E30" s="40">
        <v>8</v>
      </c>
      <c r="F30" s="40">
        <v>9</v>
      </c>
      <c r="G30" s="40">
        <v>9</v>
      </c>
      <c r="H30" s="40">
        <v>8</v>
      </c>
      <c r="I30" s="41">
        <v>17</v>
      </c>
      <c r="J30" s="126">
        <v>10.199999999999999</v>
      </c>
    </row>
    <row r="31" spans="1:10" ht="15.75" customHeight="1" x14ac:dyDescent="0.2">
      <c r="A31" s="1"/>
      <c r="B31" s="453"/>
      <c r="C31" s="455" t="s">
        <v>22</v>
      </c>
      <c r="D31" s="356" t="s">
        <v>23</v>
      </c>
      <c r="E31" s="91">
        <v>16</v>
      </c>
      <c r="F31" s="91">
        <v>31</v>
      </c>
      <c r="G31" s="91">
        <v>31</v>
      </c>
      <c r="H31" s="91">
        <v>20</v>
      </c>
      <c r="I31" s="92">
        <v>10</v>
      </c>
      <c r="J31" s="127">
        <v>21.6</v>
      </c>
    </row>
    <row r="32" spans="1:10" ht="15.75" customHeight="1" x14ac:dyDescent="0.2">
      <c r="A32" s="1"/>
      <c r="B32" s="453"/>
      <c r="C32" s="456"/>
      <c r="D32" s="357" t="s">
        <v>25</v>
      </c>
      <c r="E32" s="324">
        <v>0</v>
      </c>
      <c r="F32" s="93">
        <v>0</v>
      </c>
      <c r="G32" s="324">
        <v>0</v>
      </c>
      <c r="H32" s="324">
        <v>0</v>
      </c>
      <c r="I32" s="325">
        <v>0</v>
      </c>
      <c r="J32" s="128">
        <v>0</v>
      </c>
    </row>
    <row r="33" spans="1:10" ht="15.75" customHeight="1" x14ac:dyDescent="0.2">
      <c r="B33" s="453"/>
      <c r="C33" s="457"/>
      <c r="D33" s="358" t="s">
        <v>26</v>
      </c>
      <c r="E33" s="66">
        <v>16</v>
      </c>
      <c r="F33" s="66">
        <v>31</v>
      </c>
      <c r="G33" s="66">
        <v>31</v>
      </c>
      <c r="H33" s="66">
        <v>20</v>
      </c>
      <c r="I33" s="95">
        <v>10</v>
      </c>
      <c r="J33" s="129">
        <v>21.6</v>
      </c>
    </row>
    <row r="34" spans="1:10" ht="15.75" customHeight="1" x14ac:dyDescent="0.2">
      <c r="B34" s="453"/>
      <c r="C34" s="455" t="s">
        <v>28</v>
      </c>
      <c r="D34" s="356" t="s">
        <v>23</v>
      </c>
      <c r="E34" s="91">
        <v>1646</v>
      </c>
      <c r="F34" s="91">
        <v>2528</v>
      </c>
      <c r="G34" s="91">
        <v>1686</v>
      </c>
      <c r="H34" s="91">
        <v>2036</v>
      </c>
      <c r="I34" s="92">
        <v>1855</v>
      </c>
      <c r="J34" s="127">
        <v>1950.2</v>
      </c>
    </row>
    <row r="35" spans="1:10" ht="15.75" customHeight="1" x14ac:dyDescent="0.2">
      <c r="B35" s="453"/>
      <c r="C35" s="456"/>
      <c r="D35" s="357" t="s">
        <v>25</v>
      </c>
      <c r="E35" s="93">
        <v>7</v>
      </c>
      <c r="F35" s="93">
        <v>13</v>
      </c>
      <c r="G35" s="93">
        <v>7</v>
      </c>
      <c r="H35" s="93">
        <v>19</v>
      </c>
      <c r="I35" s="94">
        <v>11</v>
      </c>
      <c r="J35" s="128">
        <v>11.4</v>
      </c>
    </row>
    <row r="36" spans="1:10" ht="15.75" customHeight="1" x14ac:dyDescent="0.2">
      <c r="B36" s="453"/>
      <c r="C36" s="457"/>
      <c r="D36" s="358" t="s">
        <v>26</v>
      </c>
      <c r="E36" s="66">
        <v>1653</v>
      </c>
      <c r="F36" s="66">
        <v>2541</v>
      </c>
      <c r="G36" s="66">
        <v>1693</v>
      </c>
      <c r="H36" s="66">
        <v>2055</v>
      </c>
      <c r="I36" s="95">
        <v>1866</v>
      </c>
      <c r="J36" s="129">
        <v>1961.6</v>
      </c>
    </row>
    <row r="37" spans="1:10" ht="15.75" customHeight="1" x14ac:dyDescent="0.2">
      <c r="B37" s="454"/>
      <c r="C37" s="42" t="s">
        <v>31</v>
      </c>
      <c r="D37" s="43"/>
      <c r="E37" s="322">
        <v>0</v>
      </c>
      <c r="F37" s="322">
        <v>0</v>
      </c>
      <c r="G37" s="322">
        <v>0</v>
      </c>
      <c r="H37" s="322">
        <v>1</v>
      </c>
      <c r="I37" s="323">
        <v>0</v>
      </c>
      <c r="J37" s="130">
        <v>0.2</v>
      </c>
    </row>
    <row r="38" spans="1:10" ht="15.75" customHeight="1" thickBot="1" x14ac:dyDescent="0.25">
      <c r="B38" s="460" t="s">
        <v>32</v>
      </c>
      <c r="C38" s="461"/>
      <c r="D38" s="461"/>
      <c r="E38" s="97">
        <v>29</v>
      </c>
      <c r="F38" s="97">
        <v>17</v>
      </c>
      <c r="G38" s="97">
        <v>18</v>
      </c>
      <c r="H38" s="141">
        <v>27</v>
      </c>
      <c r="I38" s="142">
        <v>35</v>
      </c>
      <c r="J38" s="131">
        <v>25.2</v>
      </c>
    </row>
    <row r="39" spans="1:10" ht="15.75" customHeight="1" thickBot="1" x14ac:dyDescent="0.25">
      <c r="B39" s="462" t="s">
        <v>94</v>
      </c>
      <c r="C39" s="463"/>
      <c r="D39" s="463"/>
      <c r="E39" s="98">
        <v>1706</v>
      </c>
      <c r="F39" s="98">
        <v>2598</v>
      </c>
      <c r="G39" s="98">
        <v>1751</v>
      </c>
      <c r="H39" s="125">
        <v>2111</v>
      </c>
      <c r="I39" s="225">
        <v>1928</v>
      </c>
      <c r="J39" s="226">
        <v>2018.8</v>
      </c>
    </row>
    <row r="41" spans="1:10" ht="15.75" customHeight="1" x14ac:dyDescent="0.2">
      <c r="A41" s="1"/>
      <c r="B41" s="34" t="s">
        <v>158</v>
      </c>
      <c r="D41" s="35"/>
      <c r="E41" s="36"/>
      <c r="F41" s="36"/>
      <c r="G41" s="36"/>
      <c r="J41" s="37" t="s">
        <v>34</v>
      </c>
    </row>
    <row r="42" spans="1:10" ht="15.75" customHeight="1" x14ac:dyDescent="0.2">
      <c r="A42" s="1"/>
      <c r="B42" s="458" t="s">
        <v>6</v>
      </c>
      <c r="C42" s="459"/>
      <c r="D42" s="459"/>
      <c r="E42" s="23" t="s">
        <v>146</v>
      </c>
      <c r="F42" s="23" t="s">
        <v>147</v>
      </c>
      <c r="G42" s="23" t="s">
        <v>148</v>
      </c>
      <c r="H42" s="24" t="s">
        <v>149</v>
      </c>
      <c r="I42" s="24" t="s">
        <v>150</v>
      </c>
      <c r="J42" s="24" t="s">
        <v>91</v>
      </c>
    </row>
    <row r="43" spans="1:10" ht="15.75" customHeight="1" x14ac:dyDescent="0.15">
      <c r="B43" s="452" t="s">
        <v>106</v>
      </c>
      <c r="C43" s="38" t="s">
        <v>20</v>
      </c>
      <c r="D43" s="39"/>
      <c r="E43" s="40">
        <v>17</v>
      </c>
      <c r="F43" s="40">
        <v>5</v>
      </c>
      <c r="G43" s="40">
        <v>10</v>
      </c>
      <c r="H43" s="40">
        <v>8</v>
      </c>
      <c r="I43" s="41">
        <v>12</v>
      </c>
      <c r="J43" s="126">
        <v>10.4</v>
      </c>
    </row>
    <row r="44" spans="1:10" ht="15.75" customHeight="1" x14ac:dyDescent="0.2">
      <c r="A44" s="1"/>
      <c r="B44" s="453"/>
      <c r="C44" s="455" t="s">
        <v>22</v>
      </c>
      <c r="D44" s="356" t="s">
        <v>23</v>
      </c>
      <c r="E44" s="91">
        <v>21</v>
      </c>
      <c r="F44" s="91">
        <v>10</v>
      </c>
      <c r="G44" s="91">
        <v>10</v>
      </c>
      <c r="H44" s="91">
        <v>20</v>
      </c>
      <c r="I44" s="92">
        <v>24</v>
      </c>
      <c r="J44" s="127">
        <v>17</v>
      </c>
    </row>
    <row r="45" spans="1:10" ht="15.75" customHeight="1" x14ac:dyDescent="0.2">
      <c r="A45" s="1"/>
      <c r="B45" s="453"/>
      <c r="C45" s="456"/>
      <c r="D45" s="357" t="s">
        <v>25</v>
      </c>
      <c r="E45" s="93">
        <v>4</v>
      </c>
      <c r="F45" s="93">
        <v>3</v>
      </c>
      <c r="G45" s="324">
        <v>5</v>
      </c>
      <c r="H45" s="93">
        <v>3</v>
      </c>
      <c r="I45" s="94">
        <v>1</v>
      </c>
      <c r="J45" s="128">
        <v>3.2</v>
      </c>
    </row>
    <row r="46" spans="1:10" ht="15.75" customHeight="1" x14ac:dyDescent="0.2">
      <c r="B46" s="453"/>
      <c r="C46" s="457"/>
      <c r="D46" s="358" t="s">
        <v>26</v>
      </c>
      <c r="E46" s="66">
        <v>25</v>
      </c>
      <c r="F46" s="66">
        <v>13</v>
      </c>
      <c r="G46" s="66">
        <v>15</v>
      </c>
      <c r="H46" s="66">
        <v>23</v>
      </c>
      <c r="I46" s="95">
        <v>25</v>
      </c>
      <c r="J46" s="129">
        <v>20.2</v>
      </c>
    </row>
    <row r="47" spans="1:10" ht="15.75" customHeight="1" x14ac:dyDescent="0.2">
      <c r="B47" s="453"/>
      <c r="C47" s="455" t="s">
        <v>28</v>
      </c>
      <c r="D47" s="356" t="s">
        <v>23</v>
      </c>
      <c r="E47" s="91">
        <v>5186</v>
      </c>
      <c r="F47" s="91">
        <v>2472</v>
      </c>
      <c r="G47" s="91">
        <v>2316</v>
      </c>
      <c r="H47" s="91">
        <v>2309</v>
      </c>
      <c r="I47" s="92">
        <v>2994</v>
      </c>
      <c r="J47" s="127">
        <v>3055.4</v>
      </c>
    </row>
    <row r="48" spans="1:10" ht="15.75" customHeight="1" x14ac:dyDescent="0.2">
      <c r="B48" s="453"/>
      <c r="C48" s="456"/>
      <c r="D48" s="357" t="s">
        <v>25</v>
      </c>
      <c r="E48" s="93">
        <v>97</v>
      </c>
      <c r="F48" s="93">
        <v>75</v>
      </c>
      <c r="G48" s="93">
        <v>87</v>
      </c>
      <c r="H48" s="93">
        <v>73</v>
      </c>
      <c r="I48" s="94">
        <v>61</v>
      </c>
      <c r="J48" s="128">
        <v>78.599999999999994</v>
      </c>
    </row>
    <row r="49" spans="1:10" ht="15.75" customHeight="1" x14ac:dyDescent="0.2">
      <c r="B49" s="453"/>
      <c r="C49" s="457"/>
      <c r="D49" s="358" t="s">
        <v>26</v>
      </c>
      <c r="E49" s="66">
        <v>5283</v>
      </c>
      <c r="F49" s="66">
        <v>2547</v>
      </c>
      <c r="G49" s="66">
        <v>2403</v>
      </c>
      <c r="H49" s="66">
        <v>2382</v>
      </c>
      <c r="I49" s="95">
        <v>3055</v>
      </c>
      <c r="J49" s="129">
        <v>3134</v>
      </c>
    </row>
    <row r="50" spans="1:10" ht="15.75" customHeight="1" x14ac:dyDescent="0.2">
      <c r="B50" s="454"/>
      <c r="C50" s="42" t="s">
        <v>31</v>
      </c>
      <c r="D50" s="43"/>
      <c r="E50" s="322">
        <v>0</v>
      </c>
      <c r="F50" s="322">
        <v>0</v>
      </c>
      <c r="G50" s="322">
        <v>0</v>
      </c>
      <c r="H50" s="322">
        <v>0</v>
      </c>
      <c r="I50" s="323">
        <v>0</v>
      </c>
      <c r="J50" s="130">
        <v>0</v>
      </c>
    </row>
    <row r="51" spans="1:10" ht="15.75" customHeight="1" thickBot="1" x14ac:dyDescent="0.25">
      <c r="B51" s="460" t="s">
        <v>32</v>
      </c>
      <c r="C51" s="461"/>
      <c r="D51" s="461"/>
      <c r="E51" s="97">
        <v>134</v>
      </c>
      <c r="F51" s="97">
        <v>74</v>
      </c>
      <c r="G51" s="97">
        <v>0</v>
      </c>
      <c r="H51" s="141">
        <v>67</v>
      </c>
      <c r="I51" s="142">
        <v>81</v>
      </c>
      <c r="J51" s="131">
        <v>71.2</v>
      </c>
    </row>
    <row r="52" spans="1:10" ht="15.75" customHeight="1" thickBot="1" x14ac:dyDescent="0.25">
      <c r="B52" s="462" t="s">
        <v>94</v>
      </c>
      <c r="C52" s="463"/>
      <c r="D52" s="463"/>
      <c r="E52" s="98">
        <v>5459</v>
      </c>
      <c r="F52" s="98">
        <v>2639</v>
      </c>
      <c r="G52" s="98">
        <v>2428</v>
      </c>
      <c r="H52" s="125">
        <v>2480</v>
      </c>
      <c r="I52" s="225">
        <v>3173</v>
      </c>
      <c r="J52" s="226">
        <v>3235.8</v>
      </c>
    </row>
    <row r="54" spans="1:10" ht="15.75" customHeight="1" x14ac:dyDescent="0.2">
      <c r="A54" s="1"/>
      <c r="B54" s="34" t="s">
        <v>159</v>
      </c>
      <c r="D54" s="35"/>
      <c r="E54" s="36"/>
      <c r="F54" s="36"/>
      <c r="G54" s="36"/>
      <c r="J54" s="37" t="s">
        <v>34</v>
      </c>
    </row>
    <row r="55" spans="1:10" ht="15.75" customHeight="1" x14ac:dyDescent="0.2">
      <c r="A55" s="1"/>
      <c r="B55" s="458" t="s">
        <v>6</v>
      </c>
      <c r="C55" s="459"/>
      <c r="D55" s="459"/>
      <c r="E55" s="23" t="s">
        <v>146</v>
      </c>
      <c r="F55" s="23" t="s">
        <v>147</v>
      </c>
      <c r="G55" s="23" t="s">
        <v>148</v>
      </c>
      <c r="H55" s="24" t="s">
        <v>149</v>
      </c>
      <c r="I55" s="24" t="s">
        <v>150</v>
      </c>
      <c r="J55" s="24" t="s">
        <v>91</v>
      </c>
    </row>
    <row r="56" spans="1:10" ht="15.75" customHeight="1" x14ac:dyDescent="0.15">
      <c r="B56" s="452" t="s">
        <v>106</v>
      </c>
      <c r="C56" s="38" t="s">
        <v>20</v>
      </c>
      <c r="D56" s="39"/>
      <c r="E56" s="40">
        <v>10</v>
      </c>
      <c r="F56" s="40">
        <v>4</v>
      </c>
      <c r="G56" s="40">
        <v>7</v>
      </c>
      <c r="H56" s="40">
        <v>7</v>
      </c>
      <c r="I56" s="41">
        <v>5</v>
      </c>
      <c r="J56" s="126">
        <v>6.6</v>
      </c>
    </row>
    <row r="57" spans="1:10" ht="15.75" customHeight="1" x14ac:dyDescent="0.2">
      <c r="A57" s="1"/>
      <c r="B57" s="453"/>
      <c r="C57" s="455" t="s">
        <v>22</v>
      </c>
      <c r="D57" s="356" t="s">
        <v>23</v>
      </c>
      <c r="E57" s="91">
        <v>19</v>
      </c>
      <c r="F57" s="91">
        <v>15</v>
      </c>
      <c r="G57" s="91">
        <v>9</v>
      </c>
      <c r="H57" s="91">
        <v>13</v>
      </c>
      <c r="I57" s="92">
        <v>23</v>
      </c>
      <c r="J57" s="127">
        <v>15.8</v>
      </c>
    </row>
    <row r="58" spans="1:10" ht="15.75" customHeight="1" x14ac:dyDescent="0.2">
      <c r="A58" s="1"/>
      <c r="B58" s="453"/>
      <c r="C58" s="456"/>
      <c r="D58" s="357" t="s">
        <v>25</v>
      </c>
      <c r="E58" s="324">
        <v>0</v>
      </c>
      <c r="F58" s="324">
        <v>1</v>
      </c>
      <c r="G58" s="324">
        <v>0</v>
      </c>
      <c r="H58" s="324">
        <v>1</v>
      </c>
      <c r="I58" s="94">
        <v>2</v>
      </c>
      <c r="J58" s="128">
        <v>0.8</v>
      </c>
    </row>
    <row r="59" spans="1:10" ht="15.75" customHeight="1" x14ac:dyDescent="0.2">
      <c r="B59" s="453"/>
      <c r="C59" s="457"/>
      <c r="D59" s="358" t="s">
        <v>26</v>
      </c>
      <c r="E59" s="66">
        <v>19</v>
      </c>
      <c r="F59" s="66">
        <v>16</v>
      </c>
      <c r="G59" s="66">
        <v>9</v>
      </c>
      <c r="H59" s="66">
        <v>14</v>
      </c>
      <c r="I59" s="95">
        <v>25</v>
      </c>
      <c r="J59" s="129">
        <v>16.600000000000001</v>
      </c>
    </row>
    <row r="60" spans="1:10" ht="15.75" customHeight="1" x14ac:dyDescent="0.2">
      <c r="B60" s="453"/>
      <c r="C60" s="455" t="s">
        <v>28</v>
      </c>
      <c r="D60" s="356" t="s">
        <v>23</v>
      </c>
      <c r="E60" s="91">
        <v>1570</v>
      </c>
      <c r="F60" s="91">
        <v>1359</v>
      </c>
      <c r="G60" s="91">
        <v>1338</v>
      </c>
      <c r="H60" s="91">
        <v>1397</v>
      </c>
      <c r="I60" s="92">
        <v>1914</v>
      </c>
      <c r="J60" s="127">
        <v>1515.6</v>
      </c>
    </row>
    <row r="61" spans="1:10" ht="15.75" customHeight="1" x14ac:dyDescent="0.2">
      <c r="B61" s="453"/>
      <c r="C61" s="456"/>
      <c r="D61" s="357" t="s">
        <v>25</v>
      </c>
      <c r="E61" s="93">
        <v>6</v>
      </c>
      <c r="F61" s="93">
        <v>4</v>
      </c>
      <c r="G61" s="93">
        <v>10</v>
      </c>
      <c r="H61" s="93">
        <v>9</v>
      </c>
      <c r="I61" s="94">
        <v>5</v>
      </c>
      <c r="J61" s="128">
        <v>6.8</v>
      </c>
    </row>
    <row r="62" spans="1:10" ht="15.75" customHeight="1" x14ac:dyDescent="0.2">
      <c r="B62" s="453"/>
      <c r="C62" s="457"/>
      <c r="D62" s="358" t="s">
        <v>26</v>
      </c>
      <c r="E62" s="66">
        <v>1576</v>
      </c>
      <c r="F62" s="66">
        <v>1363</v>
      </c>
      <c r="G62" s="66">
        <v>1348</v>
      </c>
      <c r="H62" s="66">
        <v>1406</v>
      </c>
      <c r="I62" s="95">
        <v>1919</v>
      </c>
      <c r="J62" s="129">
        <v>1522.4</v>
      </c>
    </row>
    <row r="63" spans="1:10" ht="15.75" customHeight="1" x14ac:dyDescent="0.2">
      <c r="B63" s="454"/>
      <c r="C63" s="42" t="s">
        <v>31</v>
      </c>
      <c r="D63" s="43"/>
      <c r="E63" s="322">
        <v>0</v>
      </c>
      <c r="F63" s="322">
        <v>0</v>
      </c>
      <c r="G63" s="322">
        <v>0</v>
      </c>
      <c r="H63" s="322">
        <v>0</v>
      </c>
      <c r="I63" s="323">
        <v>0</v>
      </c>
      <c r="J63" s="130">
        <v>0</v>
      </c>
    </row>
    <row r="64" spans="1:10" ht="15.75" customHeight="1" thickBot="1" x14ac:dyDescent="0.25">
      <c r="B64" s="460" t="s">
        <v>32</v>
      </c>
      <c r="C64" s="461"/>
      <c r="D64" s="461"/>
      <c r="E64" s="97">
        <v>60</v>
      </c>
      <c r="F64" s="97">
        <v>71</v>
      </c>
      <c r="G64" s="97">
        <v>64</v>
      </c>
      <c r="H64" s="141">
        <v>69</v>
      </c>
      <c r="I64" s="142">
        <v>76</v>
      </c>
      <c r="J64" s="131">
        <v>68</v>
      </c>
    </row>
    <row r="65" spans="1:10" ht="15.75" customHeight="1" thickBot="1" x14ac:dyDescent="0.25">
      <c r="B65" s="462" t="s">
        <v>94</v>
      </c>
      <c r="C65" s="463"/>
      <c r="D65" s="463"/>
      <c r="E65" s="98">
        <v>1665</v>
      </c>
      <c r="F65" s="98">
        <v>1454</v>
      </c>
      <c r="G65" s="98">
        <v>1428</v>
      </c>
      <c r="H65" s="125">
        <v>1496</v>
      </c>
      <c r="I65" s="225">
        <v>2025</v>
      </c>
      <c r="J65" s="226">
        <v>1613.6</v>
      </c>
    </row>
    <row r="67" spans="1:10" ht="15.75" customHeight="1" x14ac:dyDescent="0.2">
      <c r="A67" s="1"/>
      <c r="B67" s="34" t="s">
        <v>160</v>
      </c>
      <c r="D67" s="35"/>
      <c r="E67" s="36"/>
      <c r="F67" s="36"/>
      <c r="G67" s="36"/>
      <c r="J67" s="37" t="s">
        <v>34</v>
      </c>
    </row>
    <row r="68" spans="1:10" ht="15.75" customHeight="1" x14ac:dyDescent="0.2">
      <c r="A68" s="1"/>
      <c r="B68" s="458" t="s">
        <v>6</v>
      </c>
      <c r="C68" s="459"/>
      <c r="D68" s="459"/>
      <c r="E68" s="23" t="s">
        <v>146</v>
      </c>
      <c r="F68" s="23" t="s">
        <v>147</v>
      </c>
      <c r="G68" s="23" t="s">
        <v>148</v>
      </c>
      <c r="H68" s="24" t="s">
        <v>149</v>
      </c>
      <c r="I68" s="24" t="s">
        <v>150</v>
      </c>
      <c r="J68" s="24" t="s">
        <v>91</v>
      </c>
    </row>
    <row r="69" spans="1:10" ht="15.75" customHeight="1" x14ac:dyDescent="0.15">
      <c r="B69" s="452" t="s">
        <v>106</v>
      </c>
      <c r="C69" s="38" t="s">
        <v>20</v>
      </c>
      <c r="D69" s="39"/>
      <c r="E69" s="40">
        <v>2</v>
      </c>
      <c r="F69" s="40">
        <v>3</v>
      </c>
      <c r="G69" s="40">
        <v>4</v>
      </c>
      <c r="H69" s="40">
        <v>2</v>
      </c>
      <c r="I69" s="41">
        <v>8</v>
      </c>
      <c r="J69" s="126">
        <v>3.8</v>
      </c>
    </row>
    <row r="70" spans="1:10" ht="15.75" customHeight="1" x14ac:dyDescent="0.2">
      <c r="A70" s="1"/>
      <c r="B70" s="453"/>
      <c r="C70" s="455" t="s">
        <v>22</v>
      </c>
      <c r="D70" s="356" t="s">
        <v>23</v>
      </c>
      <c r="E70" s="91">
        <v>2</v>
      </c>
      <c r="F70" s="91">
        <v>3</v>
      </c>
      <c r="G70" s="91">
        <v>0</v>
      </c>
      <c r="H70" s="91">
        <v>5</v>
      </c>
      <c r="I70" s="92">
        <v>11</v>
      </c>
      <c r="J70" s="127">
        <v>4.2</v>
      </c>
    </row>
    <row r="71" spans="1:10" ht="15.75" customHeight="1" x14ac:dyDescent="0.2">
      <c r="A71" s="1"/>
      <c r="B71" s="453"/>
      <c r="C71" s="456"/>
      <c r="D71" s="357" t="s">
        <v>25</v>
      </c>
      <c r="E71" s="324">
        <v>2</v>
      </c>
      <c r="F71" s="324">
        <v>0</v>
      </c>
      <c r="G71" s="93">
        <v>0</v>
      </c>
      <c r="H71" s="93">
        <v>0</v>
      </c>
      <c r="I71" s="325">
        <v>0</v>
      </c>
      <c r="J71" s="128">
        <v>0.4</v>
      </c>
    </row>
    <row r="72" spans="1:10" ht="15.75" customHeight="1" x14ac:dyDescent="0.2">
      <c r="B72" s="453"/>
      <c r="C72" s="457"/>
      <c r="D72" s="358" t="s">
        <v>26</v>
      </c>
      <c r="E72" s="66">
        <v>4</v>
      </c>
      <c r="F72" s="66">
        <v>3</v>
      </c>
      <c r="G72" s="66">
        <v>0</v>
      </c>
      <c r="H72" s="66">
        <v>5</v>
      </c>
      <c r="I72" s="95">
        <v>11</v>
      </c>
      <c r="J72" s="129">
        <v>4.5999999999999996</v>
      </c>
    </row>
    <row r="73" spans="1:10" ht="15.75" customHeight="1" x14ac:dyDescent="0.2">
      <c r="B73" s="453"/>
      <c r="C73" s="455" t="s">
        <v>28</v>
      </c>
      <c r="D73" s="356" t="s">
        <v>23</v>
      </c>
      <c r="E73" s="91">
        <v>199</v>
      </c>
      <c r="F73" s="91">
        <v>444</v>
      </c>
      <c r="G73" s="91">
        <v>215</v>
      </c>
      <c r="H73" s="91">
        <v>567</v>
      </c>
      <c r="I73" s="92">
        <v>962</v>
      </c>
      <c r="J73" s="127">
        <v>477.4</v>
      </c>
    </row>
    <row r="74" spans="1:10" ht="15.75" customHeight="1" x14ac:dyDescent="0.2">
      <c r="B74" s="453"/>
      <c r="C74" s="456"/>
      <c r="D74" s="357" t="s">
        <v>25</v>
      </c>
      <c r="E74" s="93">
        <v>1</v>
      </c>
      <c r="F74" s="93">
        <v>4</v>
      </c>
      <c r="G74" s="93">
        <v>1</v>
      </c>
      <c r="H74" s="93">
        <v>2</v>
      </c>
      <c r="I74" s="94">
        <v>8</v>
      </c>
      <c r="J74" s="128">
        <v>3.2</v>
      </c>
    </row>
    <row r="75" spans="1:10" ht="15.75" customHeight="1" x14ac:dyDescent="0.2">
      <c r="B75" s="453"/>
      <c r="C75" s="457"/>
      <c r="D75" s="358" t="s">
        <v>26</v>
      </c>
      <c r="E75" s="66">
        <v>200</v>
      </c>
      <c r="F75" s="66">
        <v>448</v>
      </c>
      <c r="G75" s="66">
        <v>216</v>
      </c>
      <c r="H75" s="66">
        <v>569</v>
      </c>
      <c r="I75" s="95">
        <v>970</v>
      </c>
      <c r="J75" s="129">
        <v>480.6</v>
      </c>
    </row>
    <row r="76" spans="1:10" ht="15.75" customHeight="1" x14ac:dyDescent="0.2">
      <c r="B76" s="454"/>
      <c r="C76" s="42" t="s">
        <v>31</v>
      </c>
      <c r="D76" s="43"/>
      <c r="E76" s="322">
        <v>0</v>
      </c>
      <c r="F76" s="322">
        <v>0</v>
      </c>
      <c r="G76" s="322">
        <v>0</v>
      </c>
      <c r="H76" s="322">
        <v>0</v>
      </c>
      <c r="I76" s="323">
        <v>0</v>
      </c>
      <c r="J76" s="130">
        <v>0</v>
      </c>
    </row>
    <row r="77" spans="1:10" ht="15.75" customHeight="1" thickBot="1" x14ac:dyDescent="0.25">
      <c r="B77" s="460" t="s">
        <v>32</v>
      </c>
      <c r="C77" s="461"/>
      <c r="D77" s="461"/>
      <c r="E77" s="97">
        <v>10</v>
      </c>
      <c r="F77" s="97">
        <v>10</v>
      </c>
      <c r="G77" s="97">
        <v>14</v>
      </c>
      <c r="H77" s="141">
        <v>16</v>
      </c>
      <c r="I77" s="142">
        <v>18</v>
      </c>
      <c r="J77" s="131">
        <v>13.6</v>
      </c>
    </row>
    <row r="78" spans="1:10" ht="15.75" customHeight="1" thickBot="1" x14ac:dyDescent="0.25">
      <c r="B78" s="462" t="s">
        <v>94</v>
      </c>
      <c r="C78" s="463"/>
      <c r="D78" s="463"/>
      <c r="E78" s="98">
        <v>216</v>
      </c>
      <c r="F78" s="98">
        <v>464</v>
      </c>
      <c r="G78" s="98">
        <v>234</v>
      </c>
      <c r="H78" s="125">
        <v>592</v>
      </c>
      <c r="I78" s="225">
        <v>1007</v>
      </c>
      <c r="J78" s="226">
        <v>502.6</v>
      </c>
    </row>
    <row r="80" spans="1:10" ht="15.75" customHeight="1" x14ac:dyDescent="0.2">
      <c r="A80" s="1"/>
      <c r="B80" s="34" t="s">
        <v>161</v>
      </c>
      <c r="D80" s="35"/>
      <c r="E80" s="36"/>
      <c r="F80" s="36"/>
      <c r="G80" s="36"/>
      <c r="J80" s="37" t="s">
        <v>34</v>
      </c>
    </row>
    <row r="81" spans="1:10" ht="15.75" customHeight="1" x14ac:dyDescent="0.2">
      <c r="A81" s="1"/>
      <c r="B81" s="458" t="s">
        <v>6</v>
      </c>
      <c r="C81" s="459"/>
      <c r="D81" s="459"/>
      <c r="E81" s="23" t="s">
        <v>146</v>
      </c>
      <c r="F81" s="23" t="s">
        <v>147</v>
      </c>
      <c r="G81" s="23" t="s">
        <v>148</v>
      </c>
      <c r="H81" s="24" t="s">
        <v>149</v>
      </c>
      <c r="I81" s="24" t="s">
        <v>150</v>
      </c>
      <c r="J81" s="24" t="s">
        <v>91</v>
      </c>
    </row>
    <row r="82" spans="1:10" ht="15.75" customHeight="1" x14ac:dyDescent="0.15">
      <c r="B82" s="452" t="s">
        <v>106</v>
      </c>
      <c r="C82" s="38" t="s">
        <v>20</v>
      </c>
      <c r="D82" s="39"/>
      <c r="E82" s="40">
        <v>3</v>
      </c>
      <c r="F82" s="40">
        <v>6</v>
      </c>
      <c r="G82" s="329">
        <v>10</v>
      </c>
      <c r="H82" s="40">
        <v>9</v>
      </c>
      <c r="I82" s="41">
        <v>6</v>
      </c>
      <c r="J82" s="126">
        <v>6.8</v>
      </c>
    </row>
    <row r="83" spans="1:10" ht="15.75" customHeight="1" x14ac:dyDescent="0.2">
      <c r="A83" s="1"/>
      <c r="B83" s="453"/>
      <c r="C83" s="455" t="s">
        <v>22</v>
      </c>
      <c r="D83" s="356" t="s">
        <v>23</v>
      </c>
      <c r="E83" s="91">
        <v>82</v>
      </c>
      <c r="F83" s="91">
        <v>84</v>
      </c>
      <c r="G83" s="91">
        <v>86</v>
      </c>
      <c r="H83" s="91">
        <v>99</v>
      </c>
      <c r="I83" s="92">
        <v>116</v>
      </c>
      <c r="J83" s="127">
        <v>93.4</v>
      </c>
    </row>
    <row r="84" spans="1:10" ht="15.75" customHeight="1" x14ac:dyDescent="0.2">
      <c r="A84" s="1"/>
      <c r="B84" s="453"/>
      <c r="C84" s="456"/>
      <c r="D84" s="357" t="s">
        <v>25</v>
      </c>
      <c r="E84" s="93">
        <v>3</v>
      </c>
      <c r="F84" s="93">
        <v>4</v>
      </c>
      <c r="G84" s="93">
        <v>8</v>
      </c>
      <c r="H84" s="93">
        <v>2</v>
      </c>
      <c r="I84" s="94">
        <v>3</v>
      </c>
      <c r="J84" s="128">
        <v>4</v>
      </c>
    </row>
    <row r="85" spans="1:10" ht="15.75" customHeight="1" x14ac:dyDescent="0.2">
      <c r="B85" s="453"/>
      <c r="C85" s="457"/>
      <c r="D85" s="358" t="s">
        <v>26</v>
      </c>
      <c r="E85" s="66">
        <v>85</v>
      </c>
      <c r="F85" s="66">
        <v>88</v>
      </c>
      <c r="G85" s="66">
        <v>94</v>
      </c>
      <c r="H85" s="66">
        <v>101</v>
      </c>
      <c r="I85" s="95">
        <v>119</v>
      </c>
      <c r="J85" s="129">
        <v>97.4</v>
      </c>
    </row>
    <row r="86" spans="1:10" ht="15.75" customHeight="1" x14ac:dyDescent="0.2">
      <c r="B86" s="453"/>
      <c r="C86" s="455" t="s">
        <v>28</v>
      </c>
      <c r="D86" s="356" t="s">
        <v>23</v>
      </c>
      <c r="E86" s="91">
        <v>1300</v>
      </c>
      <c r="F86" s="91">
        <v>1254</v>
      </c>
      <c r="G86" s="91">
        <v>1384</v>
      </c>
      <c r="H86" s="91">
        <v>1480</v>
      </c>
      <c r="I86" s="92">
        <v>1723</v>
      </c>
      <c r="J86" s="127">
        <v>1428.2</v>
      </c>
    </row>
    <row r="87" spans="1:10" ht="15.75" customHeight="1" x14ac:dyDescent="0.2">
      <c r="B87" s="453"/>
      <c r="C87" s="456"/>
      <c r="D87" s="357" t="s">
        <v>25</v>
      </c>
      <c r="E87" s="93">
        <v>50</v>
      </c>
      <c r="F87" s="93">
        <v>50</v>
      </c>
      <c r="G87" s="93">
        <v>33</v>
      </c>
      <c r="H87" s="93">
        <v>37</v>
      </c>
      <c r="I87" s="94">
        <v>35</v>
      </c>
      <c r="J87" s="128">
        <v>41</v>
      </c>
    </row>
    <row r="88" spans="1:10" ht="15.75" customHeight="1" x14ac:dyDescent="0.2">
      <c r="B88" s="453"/>
      <c r="C88" s="457"/>
      <c r="D88" s="358" t="s">
        <v>26</v>
      </c>
      <c r="E88" s="66">
        <v>1350</v>
      </c>
      <c r="F88" s="66">
        <v>1304</v>
      </c>
      <c r="G88" s="66">
        <v>1417</v>
      </c>
      <c r="H88" s="66">
        <v>1517</v>
      </c>
      <c r="I88" s="95">
        <v>1758</v>
      </c>
      <c r="J88" s="129">
        <v>1469.2</v>
      </c>
    </row>
    <row r="89" spans="1:10" ht="15.75" customHeight="1" x14ac:dyDescent="0.2">
      <c r="B89" s="454"/>
      <c r="C89" s="42" t="s">
        <v>31</v>
      </c>
      <c r="D89" s="43"/>
      <c r="E89" s="322">
        <v>0</v>
      </c>
      <c r="F89" s="322">
        <v>0</v>
      </c>
      <c r="G89" s="322">
        <v>0</v>
      </c>
      <c r="H89" s="322">
        <v>0</v>
      </c>
      <c r="I89" s="323">
        <v>0</v>
      </c>
      <c r="J89" s="130">
        <v>0</v>
      </c>
    </row>
    <row r="90" spans="1:10" ht="15.75" customHeight="1" thickBot="1" x14ac:dyDescent="0.25">
      <c r="B90" s="460" t="s">
        <v>32</v>
      </c>
      <c r="C90" s="461"/>
      <c r="D90" s="461"/>
      <c r="E90" s="326">
        <v>64</v>
      </c>
      <c r="F90" s="97">
        <v>44</v>
      </c>
      <c r="G90" s="97">
        <v>56</v>
      </c>
      <c r="H90" s="141">
        <v>79</v>
      </c>
      <c r="I90" s="142">
        <v>82</v>
      </c>
      <c r="J90" s="131">
        <v>65</v>
      </c>
    </row>
    <row r="91" spans="1:10" ht="15.75" customHeight="1" thickBot="1" x14ac:dyDescent="0.25">
      <c r="B91" s="462" t="s">
        <v>94</v>
      </c>
      <c r="C91" s="463"/>
      <c r="D91" s="463"/>
      <c r="E91" s="98">
        <v>1502</v>
      </c>
      <c r="F91" s="98">
        <v>1442</v>
      </c>
      <c r="G91" s="98">
        <v>1577</v>
      </c>
      <c r="H91" s="125">
        <v>1706</v>
      </c>
      <c r="I91" s="225">
        <v>1965</v>
      </c>
      <c r="J91" s="226">
        <v>1638.4</v>
      </c>
    </row>
    <row r="93" spans="1:10" ht="15.75" customHeight="1" x14ac:dyDescent="0.2">
      <c r="A93" s="1"/>
      <c r="B93" s="34" t="s">
        <v>162</v>
      </c>
      <c r="D93" s="35"/>
      <c r="E93" s="36"/>
      <c r="F93" s="36"/>
      <c r="G93" s="36"/>
      <c r="J93" s="37" t="s">
        <v>34</v>
      </c>
    </row>
    <row r="94" spans="1:10" ht="15.75" customHeight="1" x14ac:dyDescent="0.2">
      <c r="A94" s="1"/>
      <c r="B94" s="458" t="s">
        <v>6</v>
      </c>
      <c r="C94" s="459"/>
      <c r="D94" s="459"/>
      <c r="E94" s="23" t="s">
        <v>146</v>
      </c>
      <c r="F94" s="23" t="s">
        <v>147</v>
      </c>
      <c r="G94" s="23" t="s">
        <v>148</v>
      </c>
      <c r="H94" s="24" t="s">
        <v>149</v>
      </c>
      <c r="I94" s="24" t="s">
        <v>150</v>
      </c>
      <c r="J94" s="24" t="s">
        <v>91</v>
      </c>
    </row>
    <row r="95" spans="1:10" ht="15.75" customHeight="1" x14ac:dyDescent="0.15">
      <c r="B95" s="452" t="s">
        <v>106</v>
      </c>
      <c r="C95" s="38" t="s">
        <v>20</v>
      </c>
      <c r="D95" s="39"/>
      <c r="E95" s="40">
        <v>6</v>
      </c>
      <c r="F95" s="40">
        <v>3</v>
      </c>
      <c r="G95" s="40">
        <v>6</v>
      </c>
      <c r="H95" s="40">
        <v>11</v>
      </c>
      <c r="I95" s="41">
        <v>8</v>
      </c>
      <c r="J95" s="126">
        <v>6.8</v>
      </c>
    </row>
    <row r="96" spans="1:10" ht="15.75" customHeight="1" x14ac:dyDescent="0.2">
      <c r="A96" s="1"/>
      <c r="B96" s="453"/>
      <c r="C96" s="455" t="s">
        <v>22</v>
      </c>
      <c r="D96" s="356" t="s">
        <v>23</v>
      </c>
      <c r="E96" s="91">
        <v>17</v>
      </c>
      <c r="F96" s="91">
        <v>11</v>
      </c>
      <c r="G96" s="91">
        <v>25</v>
      </c>
      <c r="H96" s="91">
        <v>11</v>
      </c>
      <c r="I96" s="92">
        <v>14</v>
      </c>
      <c r="J96" s="127">
        <v>15.6</v>
      </c>
    </row>
    <row r="97" spans="1:10" ht="15.75" customHeight="1" x14ac:dyDescent="0.2">
      <c r="A97" s="1"/>
      <c r="B97" s="453"/>
      <c r="C97" s="456"/>
      <c r="D97" s="357" t="s">
        <v>25</v>
      </c>
      <c r="E97" s="324">
        <v>1</v>
      </c>
      <c r="F97" s="93">
        <v>0</v>
      </c>
      <c r="G97" s="93">
        <v>1</v>
      </c>
      <c r="H97" s="93">
        <v>3</v>
      </c>
      <c r="I97" s="325">
        <v>1</v>
      </c>
      <c r="J97" s="128">
        <v>1.2</v>
      </c>
    </row>
    <row r="98" spans="1:10" ht="15.75" customHeight="1" x14ac:dyDescent="0.2">
      <c r="B98" s="453"/>
      <c r="C98" s="457"/>
      <c r="D98" s="358" t="s">
        <v>26</v>
      </c>
      <c r="E98" s="66">
        <v>18</v>
      </c>
      <c r="F98" s="66">
        <v>11</v>
      </c>
      <c r="G98" s="66">
        <v>26</v>
      </c>
      <c r="H98" s="66">
        <v>14</v>
      </c>
      <c r="I98" s="95">
        <v>15</v>
      </c>
      <c r="J98" s="129">
        <v>16.8</v>
      </c>
    </row>
    <row r="99" spans="1:10" ht="15.75" customHeight="1" x14ac:dyDescent="0.2">
      <c r="B99" s="453"/>
      <c r="C99" s="455" t="s">
        <v>28</v>
      </c>
      <c r="D99" s="356" t="s">
        <v>23</v>
      </c>
      <c r="E99" s="91">
        <v>1015</v>
      </c>
      <c r="F99" s="91">
        <v>1163</v>
      </c>
      <c r="G99" s="91">
        <v>1193</v>
      </c>
      <c r="H99" s="91">
        <v>1449</v>
      </c>
      <c r="I99" s="92">
        <v>981</v>
      </c>
      <c r="J99" s="127">
        <v>1160.2</v>
      </c>
    </row>
    <row r="100" spans="1:10" ht="15.75" customHeight="1" x14ac:dyDescent="0.2">
      <c r="B100" s="453"/>
      <c r="C100" s="456"/>
      <c r="D100" s="357" t="s">
        <v>25</v>
      </c>
      <c r="E100" s="93">
        <v>16</v>
      </c>
      <c r="F100" s="93">
        <v>12</v>
      </c>
      <c r="G100" s="93">
        <v>15</v>
      </c>
      <c r="H100" s="93">
        <v>20</v>
      </c>
      <c r="I100" s="94">
        <v>16</v>
      </c>
      <c r="J100" s="128">
        <v>15.8</v>
      </c>
    </row>
    <row r="101" spans="1:10" ht="15.75" customHeight="1" x14ac:dyDescent="0.2">
      <c r="B101" s="453"/>
      <c r="C101" s="457"/>
      <c r="D101" s="358" t="s">
        <v>26</v>
      </c>
      <c r="E101" s="66">
        <v>1031</v>
      </c>
      <c r="F101" s="66">
        <v>1175</v>
      </c>
      <c r="G101" s="66">
        <v>1208</v>
      </c>
      <c r="H101" s="66">
        <v>1469</v>
      </c>
      <c r="I101" s="95">
        <v>997</v>
      </c>
      <c r="J101" s="129">
        <v>1176</v>
      </c>
    </row>
    <row r="102" spans="1:10" ht="15.75" customHeight="1" x14ac:dyDescent="0.2">
      <c r="B102" s="454"/>
      <c r="C102" s="42" t="s">
        <v>31</v>
      </c>
      <c r="D102" s="43"/>
      <c r="E102" s="322">
        <v>0</v>
      </c>
      <c r="F102" s="96">
        <v>0</v>
      </c>
      <c r="G102" s="322">
        <v>0</v>
      </c>
      <c r="H102" s="322">
        <v>0</v>
      </c>
      <c r="I102" s="323">
        <v>0</v>
      </c>
      <c r="J102" s="130">
        <v>0</v>
      </c>
    </row>
    <row r="103" spans="1:10" ht="15.75" customHeight="1" thickBot="1" x14ac:dyDescent="0.25">
      <c r="B103" s="460" t="s">
        <v>32</v>
      </c>
      <c r="C103" s="461"/>
      <c r="D103" s="461"/>
      <c r="E103" s="97">
        <v>35</v>
      </c>
      <c r="F103" s="97">
        <v>32</v>
      </c>
      <c r="G103" s="97">
        <v>37</v>
      </c>
      <c r="H103" s="141">
        <v>32</v>
      </c>
      <c r="I103" s="142">
        <v>34</v>
      </c>
      <c r="J103" s="131">
        <v>34</v>
      </c>
    </row>
    <row r="104" spans="1:10" ht="15.75" customHeight="1" thickBot="1" x14ac:dyDescent="0.25">
      <c r="B104" s="462" t="s">
        <v>94</v>
      </c>
      <c r="C104" s="463"/>
      <c r="D104" s="463"/>
      <c r="E104" s="98">
        <v>1090</v>
      </c>
      <c r="F104" s="98">
        <v>1221</v>
      </c>
      <c r="G104" s="98">
        <v>1277</v>
      </c>
      <c r="H104" s="125">
        <v>1526</v>
      </c>
      <c r="I104" s="225">
        <v>1054</v>
      </c>
      <c r="J104" s="226">
        <v>1233.5999999999999</v>
      </c>
    </row>
    <row r="105" spans="1:10" ht="15.75" customHeight="1" x14ac:dyDescent="0.2">
      <c r="C105" s="44"/>
      <c r="D105" s="44"/>
      <c r="E105" s="19"/>
      <c r="F105" s="19"/>
      <c r="G105" s="19"/>
      <c r="H105" s="19"/>
      <c r="I105" s="19"/>
      <c r="J105" s="19"/>
    </row>
    <row r="106" spans="1:10" ht="15.75" customHeight="1" x14ac:dyDescent="0.2">
      <c r="A106" s="1"/>
      <c r="B106" s="34" t="s">
        <v>163</v>
      </c>
      <c r="D106" s="35"/>
      <c r="E106" s="36"/>
      <c r="F106" s="36"/>
      <c r="G106" s="36"/>
      <c r="J106" s="37" t="s">
        <v>34</v>
      </c>
    </row>
    <row r="107" spans="1:10" ht="15.75" customHeight="1" x14ac:dyDescent="0.2">
      <c r="A107" s="1"/>
      <c r="B107" s="458" t="s">
        <v>6</v>
      </c>
      <c r="C107" s="459"/>
      <c r="D107" s="459"/>
      <c r="E107" s="23" t="s">
        <v>146</v>
      </c>
      <c r="F107" s="23" t="s">
        <v>147</v>
      </c>
      <c r="G107" s="23" t="s">
        <v>148</v>
      </c>
      <c r="H107" s="24" t="s">
        <v>149</v>
      </c>
      <c r="I107" s="24" t="s">
        <v>150</v>
      </c>
      <c r="J107" s="24" t="s">
        <v>91</v>
      </c>
    </row>
    <row r="108" spans="1:10" ht="15.75" customHeight="1" x14ac:dyDescent="0.15">
      <c r="B108" s="452" t="s">
        <v>106</v>
      </c>
      <c r="C108" s="38" t="s">
        <v>20</v>
      </c>
      <c r="D108" s="39"/>
      <c r="E108" s="40">
        <v>2</v>
      </c>
      <c r="F108" s="40">
        <v>5</v>
      </c>
      <c r="G108" s="40">
        <v>3</v>
      </c>
      <c r="H108" s="40">
        <v>0</v>
      </c>
      <c r="I108" s="41">
        <v>1</v>
      </c>
      <c r="J108" s="126">
        <v>2.2000000000000002</v>
      </c>
    </row>
    <row r="109" spans="1:10" ht="15.75" customHeight="1" x14ac:dyDescent="0.2">
      <c r="A109" s="1"/>
      <c r="B109" s="453"/>
      <c r="C109" s="455" t="s">
        <v>22</v>
      </c>
      <c r="D109" s="356" t="s">
        <v>23</v>
      </c>
      <c r="E109" s="91">
        <v>4</v>
      </c>
      <c r="F109" s="91">
        <v>1</v>
      </c>
      <c r="G109" s="91">
        <v>10</v>
      </c>
      <c r="H109" s="91">
        <v>16</v>
      </c>
      <c r="I109" s="92">
        <v>6</v>
      </c>
      <c r="J109" s="127">
        <v>7.4</v>
      </c>
    </row>
    <row r="110" spans="1:10" ht="15.75" customHeight="1" x14ac:dyDescent="0.2">
      <c r="A110" s="1"/>
      <c r="B110" s="453"/>
      <c r="C110" s="456"/>
      <c r="D110" s="357" t="s">
        <v>25</v>
      </c>
      <c r="E110" s="324">
        <v>0</v>
      </c>
      <c r="F110" s="324">
        <v>0</v>
      </c>
      <c r="G110" s="324">
        <v>0</v>
      </c>
      <c r="H110" s="324">
        <v>0</v>
      </c>
      <c r="I110" s="325">
        <v>0</v>
      </c>
      <c r="J110" s="128">
        <v>0</v>
      </c>
    </row>
    <row r="111" spans="1:10" ht="15.75" customHeight="1" x14ac:dyDescent="0.2">
      <c r="B111" s="453"/>
      <c r="C111" s="457"/>
      <c r="D111" s="358" t="s">
        <v>26</v>
      </c>
      <c r="E111" s="66">
        <v>4</v>
      </c>
      <c r="F111" s="66">
        <v>1</v>
      </c>
      <c r="G111" s="66">
        <v>10</v>
      </c>
      <c r="H111" s="66">
        <v>16</v>
      </c>
      <c r="I111" s="95">
        <v>6</v>
      </c>
      <c r="J111" s="129">
        <v>7.4</v>
      </c>
    </row>
    <row r="112" spans="1:10" ht="15.75" customHeight="1" x14ac:dyDescent="0.2">
      <c r="B112" s="453"/>
      <c r="C112" s="455" t="s">
        <v>28</v>
      </c>
      <c r="D112" s="356" t="s">
        <v>23</v>
      </c>
      <c r="E112" s="91">
        <v>439</v>
      </c>
      <c r="F112" s="91">
        <v>447</v>
      </c>
      <c r="G112" s="91">
        <v>393</v>
      </c>
      <c r="H112" s="91">
        <v>673</v>
      </c>
      <c r="I112" s="92">
        <v>478</v>
      </c>
      <c r="J112" s="127">
        <v>486</v>
      </c>
    </row>
    <row r="113" spans="1:10" ht="15.75" customHeight="1" x14ac:dyDescent="0.2">
      <c r="B113" s="453"/>
      <c r="C113" s="456"/>
      <c r="D113" s="357" t="s">
        <v>25</v>
      </c>
      <c r="E113" s="93">
        <v>6</v>
      </c>
      <c r="F113" s="93">
        <v>6</v>
      </c>
      <c r="G113" s="93">
        <v>10</v>
      </c>
      <c r="H113" s="93">
        <v>3</v>
      </c>
      <c r="I113" s="94">
        <v>6</v>
      </c>
      <c r="J113" s="128">
        <v>6.2</v>
      </c>
    </row>
    <row r="114" spans="1:10" ht="15.75" customHeight="1" x14ac:dyDescent="0.2">
      <c r="B114" s="453"/>
      <c r="C114" s="457"/>
      <c r="D114" s="358" t="s">
        <v>26</v>
      </c>
      <c r="E114" s="66">
        <v>445</v>
      </c>
      <c r="F114" s="66">
        <v>453</v>
      </c>
      <c r="G114" s="66">
        <v>403</v>
      </c>
      <c r="H114" s="66">
        <v>676</v>
      </c>
      <c r="I114" s="95">
        <v>484</v>
      </c>
      <c r="J114" s="129">
        <v>492.2</v>
      </c>
    </row>
    <row r="115" spans="1:10" ht="15.75" customHeight="1" x14ac:dyDescent="0.2">
      <c r="B115" s="454"/>
      <c r="C115" s="42" t="s">
        <v>31</v>
      </c>
      <c r="D115" s="43"/>
      <c r="E115" s="322">
        <v>0</v>
      </c>
      <c r="F115" s="322">
        <v>0</v>
      </c>
      <c r="G115" s="322">
        <v>0</v>
      </c>
      <c r="H115" s="322">
        <v>0</v>
      </c>
      <c r="I115" s="323">
        <v>0</v>
      </c>
      <c r="J115" s="130">
        <v>0</v>
      </c>
    </row>
    <row r="116" spans="1:10" ht="15.75" customHeight="1" thickBot="1" x14ac:dyDescent="0.25">
      <c r="B116" s="460" t="s">
        <v>32</v>
      </c>
      <c r="C116" s="461"/>
      <c r="D116" s="461"/>
      <c r="E116" s="97">
        <v>7</v>
      </c>
      <c r="F116" s="97">
        <v>6</v>
      </c>
      <c r="G116" s="97">
        <v>10</v>
      </c>
      <c r="H116" s="141">
        <v>10</v>
      </c>
      <c r="I116" s="142">
        <v>21</v>
      </c>
      <c r="J116" s="131">
        <v>10.8</v>
      </c>
    </row>
    <row r="117" spans="1:10" ht="15.75" customHeight="1" thickBot="1" x14ac:dyDescent="0.25">
      <c r="B117" s="462" t="s">
        <v>94</v>
      </c>
      <c r="C117" s="463"/>
      <c r="D117" s="463"/>
      <c r="E117" s="98">
        <v>458</v>
      </c>
      <c r="F117" s="98">
        <v>465</v>
      </c>
      <c r="G117" s="98">
        <v>426</v>
      </c>
      <c r="H117" s="125">
        <v>702</v>
      </c>
      <c r="I117" s="225">
        <v>512</v>
      </c>
      <c r="J117" s="226">
        <v>512.6</v>
      </c>
    </row>
    <row r="119" spans="1:10" ht="15.75" customHeight="1" x14ac:dyDescent="0.2">
      <c r="A119" s="1"/>
      <c r="B119" s="34" t="s">
        <v>164</v>
      </c>
      <c r="D119" s="35"/>
      <c r="E119" s="36"/>
      <c r="F119" s="36"/>
      <c r="G119" s="36"/>
      <c r="J119" s="37" t="s">
        <v>34</v>
      </c>
    </row>
    <row r="120" spans="1:10" ht="15.75" customHeight="1" x14ac:dyDescent="0.2">
      <c r="A120" s="1"/>
      <c r="B120" s="458" t="s">
        <v>6</v>
      </c>
      <c r="C120" s="459"/>
      <c r="D120" s="459"/>
      <c r="E120" s="23" t="s">
        <v>146</v>
      </c>
      <c r="F120" s="23" t="s">
        <v>147</v>
      </c>
      <c r="G120" s="23" t="s">
        <v>148</v>
      </c>
      <c r="H120" s="24" t="s">
        <v>149</v>
      </c>
      <c r="I120" s="24" t="s">
        <v>150</v>
      </c>
      <c r="J120" s="24" t="s">
        <v>91</v>
      </c>
    </row>
    <row r="121" spans="1:10" ht="15.75" customHeight="1" x14ac:dyDescent="0.15">
      <c r="B121" s="452" t="s">
        <v>106</v>
      </c>
      <c r="C121" s="38" t="s">
        <v>20</v>
      </c>
      <c r="D121" s="39"/>
      <c r="E121" s="40">
        <v>4</v>
      </c>
      <c r="F121" s="40">
        <v>7</v>
      </c>
      <c r="G121" s="40">
        <v>11</v>
      </c>
      <c r="H121" s="40">
        <v>8</v>
      </c>
      <c r="I121" s="41">
        <v>4</v>
      </c>
      <c r="J121" s="126">
        <v>6.8</v>
      </c>
    </row>
    <row r="122" spans="1:10" ht="15.75" customHeight="1" x14ac:dyDescent="0.2">
      <c r="A122" s="1"/>
      <c r="B122" s="453"/>
      <c r="C122" s="455" t="s">
        <v>22</v>
      </c>
      <c r="D122" s="356" t="s">
        <v>23</v>
      </c>
      <c r="E122" s="91">
        <v>38</v>
      </c>
      <c r="F122" s="91">
        <v>42</v>
      </c>
      <c r="G122" s="91">
        <v>24</v>
      </c>
      <c r="H122" s="91">
        <v>48</v>
      </c>
      <c r="I122" s="92">
        <v>38</v>
      </c>
      <c r="J122" s="127">
        <v>38</v>
      </c>
    </row>
    <row r="123" spans="1:10" ht="15.75" customHeight="1" x14ac:dyDescent="0.2">
      <c r="A123" s="1"/>
      <c r="B123" s="453"/>
      <c r="C123" s="456"/>
      <c r="D123" s="357" t="s">
        <v>25</v>
      </c>
      <c r="E123" s="93">
        <v>0</v>
      </c>
      <c r="F123" s="324">
        <v>0</v>
      </c>
      <c r="G123" s="93">
        <v>1</v>
      </c>
      <c r="H123" s="324">
        <v>0</v>
      </c>
      <c r="I123" s="325">
        <v>0</v>
      </c>
      <c r="J123" s="128">
        <v>0.2</v>
      </c>
    </row>
    <row r="124" spans="1:10" ht="15.75" customHeight="1" x14ac:dyDescent="0.2">
      <c r="B124" s="453"/>
      <c r="C124" s="457"/>
      <c r="D124" s="358" t="s">
        <v>26</v>
      </c>
      <c r="E124" s="66">
        <v>38</v>
      </c>
      <c r="F124" s="66">
        <v>42</v>
      </c>
      <c r="G124" s="66">
        <v>25</v>
      </c>
      <c r="H124" s="66">
        <v>48</v>
      </c>
      <c r="I124" s="95">
        <v>38</v>
      </c>
      <c r="J124" s="129">
        <v>38.200000000000003</v>
      </c>
    </row>
    <row r="125" spans="1:10" ht="15.75" customHeight="1" x14ac:dyDescent="0.2">
      <c r="B125" s="453"/>
      <c r="C125" s="455" t="s">
        <v>28</v>
      </c>
      <c r="D125" s="356" t="s">
        <v>23</v>
      </c>
      <c r="E125" s="91">
        <v>1547</v>
      </c>
      <c r="F125" s="91">
        <v>2614</v>
      </c>
      <c r="G125" s="91">
        <v>1088</v>
      </c>
      <c r="H125" s="91">
        <v>2605</v>
      </c>
      <c r="I125" s="92">
        <v>1677</v>
      </c>
      <c r="J125" s="127">
        <v>1906.2</v>
      </c>
    </row>
    <row r="126" spans="1:10" ht="15.75" customHeight="1" x14ac:dyDescent="0.2">
      <c r="B126" s="453"/>
      <c r="C126" s="456"/>
      <c r="D126" s="357" t="s">
        <v>25</v>
      </c>
      <c r="E126" s="93">
        <v>22</v>
      </c>
      <c r="F126" s="93">
        <v>17</v>
      </c>
      <c r="G126" s="93">
        <v>22</v>
      </c>
      <c r="H126" s="93">
        <v>25</v>
      </c>
      <c r="I126" s="94">
        <v>22</v>
      </c>
      <c r="J126" s="128">
        <v>21.6</v>
      </c>
    </row>
    <row r="127" spans="1:10" ht="15.75" customHeight="1" x14ac:dyDescent="0.2">
      <c r="B127" s="453"/>
      <c r="C127" s="457"/>
      <c r="D127" s="358" t="s">
        <v>26</v>
      </c>
      <c r="E127" s="66">
        <v>1569</v>
      </c>
      <c r="F127" s="66">
        <v>2631</v>
      </c>
      <c r="G127" s="66">
        <v>1110</v>
      </c>
      <c r="H127" s="66">
        <v>2630</v>
      </c>
      <c r="I127" s="95">
        <v>1699</v>
      </c>
      <c r="J127" s="129">
        <v>1927.8</v>
      </c>
    </row>
    <row r="128" spans="1:10" ht="15.75" customHeight="1" x14ac:dyDescent="0.2">
      <c r="B128" s="454"/>
      <c r="C128" s="42" t="s">
        <v>31</v>
      </c>
      <c r="D128" s="43"/>
      <c r="E128" s="322">
        <v>0</v>
      </c>
      <c r="F128" s="322">
        <v>0</v>
      </c>
      <c r="G128" s="322">
        <v>0</v>
      </c>
      <c r="H128" s="322">
        <v>0</v>
      </c>
      <c r="I128" s="323">
        <v>0</v>
      </c>
      <c r="J128" s="130">
        <v>0</v>
      </c>
    </row>
    <row r="129" spans="1:10" ht="15.75" customHeight="1" thickBot="1" x14ac:dyDescent="0.25">
      <c r="B129" s="460" t="s">
        <v>32</v>
      </c>
      <c r="C129" s="461"/>
      <c r="D129" s="461"/>
      <c r="E129" s="97">
        <v>19</v>
      </c>
      <c r="F129" s="97">
        <v>13</v>
      </c>
      <c r="G129" s="97">
        <v>18</v>
      </c>
      <c r="H129" s="141">
        <v>32</v>
      </c>
      <c r="I129" s="142">
        <v>32</v>
      </c>
      <c r="J129" s="131">
        <v>22.8</v>
      </c>
    </row>
    <row r="130" spans="1:10" ht="15.75" customHeight="1" thickBot="1" x14ac:dyDescent="0.25">
      <c r="B130" s="462" t="s">
        <v>94</v>
      </c>
      <c r="C130" s="463"/>
      <c r="D130" s="463"/>
      <c r="E130" s="98">
        <v>1630</v>
      </c>
      <c r="F130" s="98">
        <v>2693</v>
      </c>
      <c r="G130" s="98">
        <v>1164</v>
      </c>
      <c r="H130" s="125">
        <v>2718</v>
      </c>
      <c r="I130" s="225">
        <v>1773</v>
      </c>
      <c r="J130" s="226">
        <v>1995.6</v>
      </c>
    </row>
    <row r="132" spans="1:10" ht="15.75" customHeight="1" x14ac:dyDescent="0.2">
      <c r="A132" s="1"/>
      <c r="B132" s="34" t="s">
        <v>165</v>
      </c>
      <c r="D132" s="35"/>
      <c r="E132" s="36"/>
      <c r="F132" s="36"/>
      <c r="G132" s="36"/>
      <c r="J132" s="37" t="s">
        <v>34</v>
      </c>
    </row>
    <row r="133" spans="1:10" ht="15.75" customHeight="1" x14ac:dyDescent="0.2">
      <c r="A133" s="1"/>
      <c r="B133" s="458" t="s">
        <v>6</v>
      </c>
      <c r="C133" s="459"/>
      <c r="D133" s="459"/>
      <c r="E133" s="23" t="s">
        <v>146</v>
      </c>
      <c r="F133" s="23" t="s">
        <v>147</v>
      </c>
      <c r="G133" s="23" t="s">
        <v>148</v>
      </c>
      <c r="H133" s="24" t="s">
        <v>149</v>
      </c>
      <c r="I133" s="24" t="s">
        <v>150</v>
      </c>
      <c r="J133" s="24" t="s">
        <v>91</v>
      </c>
    </row>
    <row r="134" spans="1:10" ht="15.75" customHeight="1" x14ac:dyDescent="0.15">
      <c r="B134" s="452" t="s">
        <v>106</v>
      </c>
      <c r="C134" s="38" t="s">
        <v>20</v>
      </c>
      <c r="D134" s="39"/>
      <c r="E134" s="40">
        <v>2</v>
      </c>
      <c r="F134" s="40">
        <v>4</v>
      </c>
      <c r="G134" s="40">
        <v>2</v>
      </c>
      <c r="H134" s="40">
        <v>1</v>
      </c>
      <c r="I134" s="41">
        <v>1</v>
      </c>
      <c r="J134" s="126">
        <v>2</v>
      </c>
    </row>
    <row r="135" spans="1:10" ht="15.75" customHeight="1" x14ac:dyDescent="0.2">
      <c r="A135" s="1"/>
      <c r="B135" s="453"/>
      <c r="C135" s="455" t="s">
        <v>22</v>
      </c>
      <c r="D135" s="356" t="s">
        <v>23</v>
      </c>
      <c r="E135" s="91">
        <v>35</v>
      </c>
      <c r="F135" s="91">
        <v>56</v>
      </c>
      <c r="G135" s="91">
        <v>45</v>
      </c>
      <c r="H135" s="91">
        <v>56</v>
      </c>
      <c r="I135" s="92">
        <v>57</v>
      </c>
      <c r="J135" s="127">
        <v>49.8</v>
      </c>
    </row>
    <row r="136" spans="1:10" ht="15.75" customHeight="1" x14ac:dyDescent="0.2">
      <c r="A136" s="1"/>
      <c r="B136" s="453"/>
      <c r="C136" s="456"/>
      <c r="D136" s="357" t="s">
        <v>25</v>
      </c>
      <c r="E136" s="324">
        <v>2</v>
      </c>
      <c r="F136" s="93">
        <v>0</v>
      </c>
      <c r="G136" s="324">
        <v>2</v>
      </c>
      <c r="H136" s="93">
        <v>0</v>
      </c>
      <c r="I136" s="325">
        <v>0</v>
      </c>
      <c r="J136" s="128">
        <v>0.8</v>
      </c>
    </row>
    <row r="137" spans="1:10" ht="15.75" customHeight="1" x14ac:dyDescent="0.2">
      <c r="B137" s="453"/>
      <c r="C137" s="457"/>
      <c r="D137" s="358" t="s">
        <v>26</v>
      </c>
      <c r="E137" s="66">
        <v>37</v>
      </c>
      <c r="F137" s="66">
        <v>56</v>
      </c>
      <c r="G137" s="66">
        <v>47</v>
      </c>
      <c r="H137" s="66">
        <v>56</v>
      </c>
      <c r="I137" s="95">
        <v>57</v>
      </c>
      <c r="J137" s="129">
        <v>50.6</v>
      </c>
    </row>
    <row r="138" spans="1:10" ht="15.75" customHeight="1" x14ac:dyDescent="0.2">
      <c r="B138" s="453"/>
      <c r="C138" s="455" t="s">
        <v>28</v>
      </c>
      <c r="D138" s="356" t="s">
        <v>23</v>
      </c>
      <c r="E138" s="91">
        <v>456</v>
      </c>
      <c r="F138" s="91">
        <v>457</v>
      </c>
      <c r="G138" s="91">
        <v>314</v>
      </c>
      <c r="H138" s="91">
        <v>358</v>
      </c>
      <c r="I138" s="92">
        <v>709</v>
      </c>
      <c r="J138" s="127">
        <v>458.8</v>
      </c>
    </row>
    <row r="139" spans="1:10" ht="15.75" customHeight="1" x14ac:dyDescent="0.2">
      <c r="B139" s="453"/>
      <c r="C139" s="456"/>
      <c r="D139" s="357" t="s">
        <v>25</v>
      </c>
      <c r="E139" s="93">
        <v>7</v>
      </c>
      <c r="F139" s="324">
        <v>5</v>
      </c>
      <c r="G139" s="324">
        <v>4</v>
      </c>
      <c r="H139" s="93">
        <v>7</v>
      </c>
      <c r="I139" s="94">
        <v>5</v>
      </c>
      <c r="J139" s="128">
        <v>5.6</v>
      </c>
    </row>
    <row r="140" spans="1:10" ht="15.75" customHeight="1" x14ac:dyDescent="0.2">
      <c r="B140" s="453"/>
      <c r="C140" s="457"/>
      <c r="D140" s="358" t="s">
        <v>26</v>
      </c>
      <c r="E140" s="66">
        <v>463</v>
      </c>
      <c r="F140" s="66">
        <v>462</v>
      </c>
      <c r="G140" s="66">
        <v>318</v>
      </c>
      <c r="H140" s="66">
        <v>365</v>
      </c>
      <c r="I140" s="95">
        <v>714</v>
      </c>
      <c r="J140" s="129">
        <v>464.4</v>
      </c>
    </row>
    <row r="141" spans="1:10" ht="15.75" customHeight="1" x14ac:dyDescent="0.2">
      <c r="B141" s="454"/>
      <c r="C141" s="42" t="s">
        <v>31</v>
      </c>
      <c r="D141" s="43"/>
      <c r="E141" s="322">
        <v>0</v>
      </c>
      <c r="F141" s="322">
        <v>0</v>
      </c>
      <c r="G141" s="322">
        <v>0</v>
      </c>
      <c r="H141" s="322">
        <v>0</v>
      </c>
      <c r="I141" s="323">
        <v>0</v>
      </c>
      <c r="J141" s="130">
        <v>0</v>
      </c>
    </row>
    <row r="142" spans="1:10" ht="15.75" customHeight="1" thickBot="1" x14ac:dyDescent="0.25">
      <c r="B142" s="460" t="s">
        <v>32</v>
      </c>
      <c r="C142" s="461"/>
      <c r="D142" s="461"/>
      <c r="E142" s="97">
        <v>3</v>
      </c>
      <c r="F142" s="97">
        <v>0</v>
      </c>
      <c r="G142" s="97">
        <v>14</v>
      </c>
      <c r="H142" s="141">
        <v>13</v>
      </c>
      <c r="I142" s="327">
        <v>12</v>
      </c>
      <c r="J142" s="131">
        <v>8.4</v>
      </c>
    </row>
    <row r="143" spans="1:10" ht="15.75" customHeight="1" thickBot="1" x14ac:dyDescent="0.25">
      <c r="B143" s="462" t="s">
        <v>94</v>
      </c>
      <c r="C143" s="463"/>
      <c r="D143" s="463"/>
      <c r="E143" s="98">
        <v>505</v>
      </c>
      <c r="F143" s="98">
        <v>522</v>
      </c>
      <c r="G143" s="98">
        <v>381</v>
      </c>
      <c r="H143" s="125">
        <v>435</v>
      </c>
      <c r="I143" s="225">
        <v>784</v>
      </c>
      <c r="J143" s="226">
        <v>525.4</v>
      </c>
    </row>
  </sheetData>
  <mergeCells count="66">
    <mergeCell ref="B142:D142"/>
    <mergeCell ref="B143:D143"/>
    <mergeCell ref="B134:B141"/>
    <mergeCell ref="C135:C137"/>
    <mergeCell ref="C138:C140"/>
    <mergeCell ref="B129:D129"/>
    <mergeCell ref="B130:D130"/>
    <mergeCell ref="B133:D133"/>
    <mergeCell ref="C125:C127"/>
    <mergeCell ref="B116:D116"/>
    <mergeCell ref="B117:D117"/>
    <mergeCell ref="B120:D120"/>
    <mergeCell ref="B121:B128"/>
    <mergeCell ref="C122:C124"/>
    <mergeCell ref="B103:D103"/>
    <mergeCell ref="B104:D104"/>
    <mergeCell ref="B107:D107"/>
    <mergeCell ref="B108:B115"/>
    <mergeCell ref="C109:C111"/>
    <mergeCell ref="C112:C114"/>
    <mergeCell ref="B95:B102"/>
    <mergeCell ref="C96:C98"/>
    <mergeCell ref="C99:C101"/>
    <mergeCell ref="B90:D90"/>
    <mergeCell ref="B91:D91"/>
    <mergeCell ref="B94:D94"/>
    <mergeCell ref="C86:C88"/>
    <mergeCell ref="B77:D77"/>
    <mergeCell ref="B78:D78"/>
    <mergeCell ref="B81:D81"/>
    <mergeCell ref="B82:B89"/>
    <mergeCell ref="C83:C85"/>
    <mergeCell ref="B64:D64"/>
    <mergeCell ref="B65:D65"/>
    <mergeCell ref="B68:D68"/>
    <mergeCell ref="B69:B76"/>
    <mergeCell ref="C70:C72"/>
    <mergeCell ref="C73:C75"/>
    <mergeCell ref="B56:B63"/>
    <mergeCell ref="C57:C59"/>
    <mergeCell ref="C60:C62"/>
    <mergeCell ref="B51:D51"/>
    <mergeCell ref="B52:D52"/>
    <mergeCell ref="B55:D55"/>
    <mergeCell ref="C47:C49"/>
    <mergeCell ref="B38:D38"/>
    <mergeCell ref="B39:D39"/>
    <mergeCell ref="B42:D42"/>
    <mergeCell ref="B43:B50"/>
    <mergeCell ref="C44:C46"/>
    <mergeCell ref="B30:B37"/>
    <mergeCell ref="C31:C33"/>
    <mergeCell ref="C34:C36"/>
    <mergeCell ref="B3:D3"/>
    <mergeCell ref="B4:B11"/>
    <mergeCell ref="C5:C7"/>
    <mergeCell ref="C8:C10"/>
    <mergeCell ref="B12:D12"/>
    <mergeCell ref="B13:D13"/>
    <mergeCell ref="B16:D16"/>
    <mergeCell ref="B17:B24"/>
    <mergeCell ref="C18:C20"/>
    <mergeCell ref="B25:D25"/>
    <mergeCell ref="B26:D26"/>
    <mergeCell ref="B29:D29"/>
    <mergeCell ref="C21:C23"/>
  </mergeCells>
  <phoneticPr fontId="3"/>
  <conditionalFormatting sqref="E4:I6 E8:I9 E11:I13 E17:I19 E21:I22 E24:I26 E30:I32 E34:I35 E37:I39 E43:I45 E47:I48 E50:I52 E56:I58 E60:I61 E63:I65 E69:I71 E73:I74 E76:I78 E82:I84 E86:I87 E89:I91 E95:I97 E99:I100 E102:I104 E108:I110 E112:I113 E115:I117 E121:I123 E125:I126 E128:I130 E134:I136 E138:I139 E141:I143">
    <cfRule type="cellIs" dxfId="361" priority="49" operator="equal">
      <formula>0</formula>
    </cfRule>
  </conditionalFormatting>
  <conditionalFormatting sqref="J40 J53 J66 J79 J92 J105 J118 J131 J144:J1048576 J27">
    <cfRule type="cellIs" dxfId="360" priority="48" operator="equal">
      <formula>0</formula>
    </cfRule>
  </conditionalFormatting>
  <conditionalFormatting sqref="J3">
    <cfRule type="cellIs" dxfId="359" priority="47" operator="equal">
      <formula>0</formula>
    </cfRule>
  </conditionalFormatting>
  <conditionalFormatting sqref="J2">
    <cfRule type="cellIs" dxfId="358" priority="40" operator="equal">
      <formula>0</formula>
    </cfRule>
  </conditionalFormatting>
  <conditionalFormatting sqref="J106 J93">
    <cfRule type="cellIs" dxfId="357" priority="42" operator="equal">
      <formula>0</formula>
    </cfRule>
  </conditionalFormatting>
  <conditionalFormatting sqref="J67">
    <cfRule type="cellIs" dxfId="356" priority="44" operator="equal">
      <formula>0</formula>
    </cfRule>
  </conditionalFormatting>
  <conditionalFormatting sqref="J41">
    <cfRule type="cellIs" dxfId="355" priority="46" operator="equal">
      <formula>0</formula>
    </cfRule>
  </conditionalFormatting>
  <conditionalFormatting sqref="J54">
    <cfRule type="cellIs" dxfId="354" priority="45" operator="equal">
      <formula>0</formula>
    </cfRule>
  </conditionalFormatting>
  <conditionalFormatting sqref="J80">
    <cfRule type="cellIs" dxfId="353" priority="43" operator="equal">
      <formula>0</formula>
    </cfRule>
  </conditionalFormatting>
  <conditionalFormatting sqref="J132 J119">
    <cfRule type="cellIs" dxfId="352" priority="41" operator="equal">
      <formula>0</formula>
    </cfRule>
  </conditionalFormatting>
  <conditionalFormatting sqref="J94">
    <cfRule type="cellIs" dxfId="351" priority="25" operator="equal">
      <formula>0</formula>
    </cfRule>
  </conditionalFormatting>
  <conditionalFormatting sqref="J70:J78">
    <cfRule type="cellIs" dxfId="350" priority="30" operator="equal">
      <formula>0</formula>
    </cfRule>
  </conditionalFormatting>
  <conditionalFormatting sqref="J29">
    <cfRule type="cellIs" dxfId="349" priority="35" operator="equal">
      <formula>0</formula>
    </cfRule>
  </conditionalFormatting>
  <conditionalFormatting sqref="I3">
    <cfRule type="cellIs" dxfId="348" priority="39" operator="equal">
      <formula>0</formula>
    </cfRule>
  </conditionalFormatting>
  <conditionalFormatting sqref="J18:J26">
    <cfRule type="cellIs" dxfId="347" priority="38" operator="equal">
      <formula>0</formula>
    </cfRule>
  </conditionalFormatting>
  <conditionalFormatting sqref="J16">
    <cfRule type="cellIs" dxfId="346" priority="37" operator="equal">
      <formula>0</formula>
    </cfRule>
  </conditionalFormatting>
  <conditionalFormatting sqref="J31:J39">
    <cfRule type="cellIs" dxfId="345" priority="36" operator="equal">
      <formula>0</formula>
    </cfRule>
  </conditionalFormatting>
  <conditionalFormatting sqref="J44:J52">
    <cfRule type="cellIs" dxfId="344" priority="34" operator="equal">
      <formula>0</formula>
    </cfRule>
  </conditionalFormatting>
  <conditionalFormatting sqref="J42">
    <cfRule type="cellIs" dxfId="343" priority="33" operator="equal">
      <formula>0</formula>
    </cfRule>
  </conditionalFormatting>
  <conditionalFormatting sqref="J81">
    <cfRule type="cellIs" dxfId="342" priority="27" operator="equal">
      <formula>0</formula>
    </cfRule>
  </conditionalFormatting>
  <conditionalFormatting sqref="J57:J65">
    <cfRule type="cellIs" dxfId="341" priority="32" operator="equal">
      <formula>0</formula>
    </cfRule>
  </conditionalFormatting>
  <conditionalFormatting sqref="J55">
    <cfRule type="cellIs" dxfId="340" priority="31" operator="equal">
      <formula>0</formula>
    </cfRule>
  </conditionalFormatting>
  <conditionalFormatting sqref="J68">
    <cfRule type="cellIs" dxfId="339" priority="29" operator="equal">
      <formula>0</formula>
    </cfRule>
  </conditionalFormatting>
  <conditionalFormatting sqref="J83:J91">
    <cfRule type="cellIs" dxfId="338" priority="28" operator="equal">
      <formula>0</formula>
    </cfRule>
  </conditionalFormatting>
  <conditionalFormatting sqref="J107">
    <cfRule type="cellIs" dxfId="337" priority="23" operator="equal">
      <formula>0</formula>
    </cfRule>
  </conditionalFormatting>
  <conditionalFormatting sqref="J96:J104">
    <cfRule type="cellIs" dxfId="336" priority="26" operator="equal">
      <formula>0</formula>
    </cfRule>
  </conditionalFormatting>
  <conditionalFormatting sqref="J109:J117">
    <cfRule type="cellIs" dxfId="335" priority="24" operator="equal">
      <formula>0</formula>
    </cfRule>
  </conditionalFormatting>
  <conditionalFormatting sqref="J122:J130">
    <cfRule type="cellIs" dxfId="334" priority="22" operator="equal">
      <formula>0</formula>
    </cfRule>
  </conditionalFormatting>
  <conditionalFormatting sqref="J120">
    <cfRule type="cellIs" dxfId="333" priority="21" operator="equal">
      <formula>0</formula>
    </cfRule>
  </conditionalFormatting>
  <conditionalFormatting sqref="J133">
    <cfRule type="cellIs" dxfId="332" priority="19" operator="equal">
      <formula>0</formula>
    </cfRule>
  </conditionalFormatting>
  <conditionalFormatting sqref="J135:J143">
    <cfRule type="cellIs" dxfId="331" priority="20" operator="equal">
      <formula>0</formula>
    </cfRule>
  </conditionalFormatting>
  <conditionalFormatting sqref="H3">
    <cfRule type="cellIs" dxfId="330" priority="16" operator="equal">
      <formula>0</formula>
    </cfRule>
  </conditionalFormatting>
  <conditionalFormatting sqref="E133:H133 E120:H120 E107:H107 E94:H94 E81:H81 E68:H68 E55:H55 E42:H42 E29:H29 E16:H16">
    <cfRule type="cellIs" dxfId="329" priority="5" operator="equal">
      <formula>0</formula>
    </cfRule>
  </conditionalFormatting>
  <conditionalFormatting sqref="I133 I120 I107 I94 I81 I68 I55 I42 I29 I16">
    <cfRule type="cellIs" dxfId="328" priority="4" operator="equal">
      <formula>0</formula>
    </cfRule>
  </conditionalFormatting>
  <conditionalFormatting sqref="H133 H120 H107 H94 H81 H68 H55 H42 H29 H16">
    <cfRule type="cellIs" dxfId="327" priority="3" operator="equal">
      <formula>0</formula>
    </cfRule>
  </conditionalFormatting>
  <conditionalFormatting sqref="E72:I72 E75:I75 E59:I59 E62:I62 E85:I85 E88:I88 E98:I98 E101:I101 E111:I111 E114:I114 E124:I124 E127:I127 E137:I137 E140:I140 E49:I49 E46:I46 E36:I36 E33:I33 E23:I23 E20:I20 E10:I10 E7:I7">
    <cfRule type="cellIs" dxfId="326" priority="1" operator="equal">
      <formula>0</formula>
    </cfRule>
  </conditionalFormatting>
  <pageMargins left="0.7" right="0.7" top="0.75" bottom="0.75" header="0.3" footer="0.3"/>
  <pageSetup paperSize="9" scale="71" fitToHeight="0" orientation="portrait" r:id="rId1"/>
  <rowBreaks count="2" manualBreakCount="2">
    <brk id="53" min="1" max="23" man="1"/>
    <brk id="118" min="1"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Q19"/>
  <sheetViews>
    <sheetView zoomScaleNormal="100" zoomScaleSheetLayoutView="85" workbookViewId="0"/>
  </sheetViews>
  <sheetFormatPr defaultColWidth="9" defaultRowHeight="13.2" x14ac:dyDescent="0.2"/>
  <cols>
    <col min="1" max="1" width="1.77734375" style="46" customWidth="1"/>
    <col min="2" max="2" width="5" style="46" customWidth="1"/>
    <col min="3" max="3" width="9.88671875" style="46" customWidth="1"/>
    <col min="4" max="5" width="3.44140625" style="46" customWidth="1"/>
    <col min="6" max="7" width="8.21875" style="46" customWidth="1"/>
    <col min="8" max="9" width="8.6640625" style="46" customWidth="1"/>
    <col min="10" max="10" width="8.21875" style="46" customWidth="1"/>
    <col min="11" max="11" width="7" style="46" customWidth="1"/>
    <col min="12" max="16" width="8.21875" style="46" customWidth="1"/>
    <col min="17" max="16384" width="9" style="46"/>
  </cols>
  <sheetData>
    <row r="1" spans="2:17" ht="10.050000000000001" customHeight="1" x14ac:dyDescent="0.2"/>
    <row r="2" spans="2:17" s="50" customFormat="1" ht="18" customHeight="1" x14ac:dyDescent="0.2">
      <c r="B2" s="34" t="s">
        <v>166</v>
      </c>
      <c r="C2" s="47"/>
      <c r="D2" s="47"/>
      <c r="E2" s="47"/>
      <c r="F2" s="47"/>
      <c r="G2" s="47"/>
      <c r="H2" s="47"/>
      <c r="I2" s="48"/>
      <c r="J2" s="47"/>
      <c r="K2" s="47"/>
      <c r="L2" s="47"/>
      <c r="M2" s="47"/>
      <c r="N2" s="47"/>
      <c r="O2" s="47"/>
      <c r="P2" s="48" t="s">
        <v>35</v>
      </c>
      <c r="Q2" s="45"/>
    </row>
    <row r="3" spans="2:17" s="51" customFormat="1" ht="18" customHeight="1" x14ac:dyDescent="0.15">
      <c r="B3" s="232"/>
      <c r="C3" s="233"/>
      <c r="D3" s="233"/>
      <c r="E3" s="446" t="s">
        <v>36</v>
      </c>
      <c r="F3" s="448" t="s">
        <v>167</v>
      </c>
      <c r="G3" s="286"/>
      <c r="H3" s="448" t="s">
        <v>168</v>
      </c>
      <c r="I3" s="286"/>
      <c r="J3" s="448" t="s">
        <v>169</v>
      </c>
      <c r="K3" s="286"/>
      <c r="L3" s="448"/>
      <c r="M3" s="448" t="s">
        <v>170</v>
      </c>
      <c r="N3" s="286"/>
      <c r="O3" s="449"/>
      <c r="P3" s="229" t="s">
        <v>37</v>
      </c>
      <c r="Q3" s="49"/>
    </row>
    <row r="4" spans="2:17" s="50" customFormat="1" ht="25.5" customHeight="1" x14ac:dyDescent="0.15">
      <c r="B4" s="234"/>
      <c r="C4" s="235"/>
      <c r="D4" s="235"/>
      <c r="E4" s="236"/>
      <c r="F4" s="254" t="s">
        <v>39</v>
      </c>
      <c r="G4" s="447"/>
      <c r="H4" s="254" t="s">
        <v>39</v>
      </c>
      <c r="I4" s="447"/>
      <c r="J4" s="254" t="s">
        <v>38</v>
      </c>
      <c r="K4" s="254" t="s">
        <v>39</v>
      </c>
      <c r="L4" s="447"/>
      <c r="M4" s="254" t="s">
        <v>38</v>
      </c>
      <c r="N4" s="254" t="s">
        <v>39</v>
      </c>
      <c r="O4" s="447"/>
      <c r="P4" s="230"/>
    </row>
    <row r="5" spans="2:17" s="49" customFormat="1" ht="25.5" customHeight="1" x14ac:dyDescent="0.15">
      <c r="B5" s="237"/>
      <c r="C5" s="235"/>
      <c r="D5" s="235"/>
      <c r="E5" s="236"/>
      <c r="F5" s="252" t="s">
        <v>40</v>
      </c>
      <c r="G5" s="253" t="s">
        <v>41</v>
      </c>
      <c r="H5" s="252" t="s">
        <v>40</v>
      </c>
      <c r="I5" s="253" t="s">
        <v>41</v>
      </c>
      <c r="J5" s="252" t="s">
        <v>40</v>
      </c>
      <c r="K5" s="252" t="s">
        <v>40</v>
      </c>
      <c r="L5" s="253" t="s">
        <v>107</v>
      </c>
      <c r="M5" s="252" t="s">
        <v>40</v>
      </c>
      <c r="N5" s="252" t="s">
        <v>40</v>
      </c>
      <c r="O5" s="253" t="s">
        <v>41</v>
      </c>
      <c r="P5" s="445" t="s">
        <v>42</v>
      </c>
      <c r="Q5" s="51"/>
    </row>
    <row r="6" spans="2:17" s="49" customFormat="1" ht="25.5" customHeight="1" x14ac:dyDescent="0.2">
      <c r="B6" s="234"/>
      <c r="C6" s="238"/>
      <c r="D6" s="235"/>
      <c r="E6" s="236"/>
      <c r="F6" s="254" t="s">
        <v>41</v>
      </c>
      <c r="G6" s="255" t="s">
        <v>137</v>
      </c>
      <c r="H6" s="254" t="s">
        <v>41</v>
      </c>
      <c r="I6" s="255" t="s">
        <v>137</v>
      </c>
      <c r="J6" s="254" t="s">
        <v>39</v>
      </c>
      <c r="K6" s="254" t="s">
        <v>123</v>
      </c>
      <c r="L6" s="255" t="s">
        <v>137</v>
      </c>
      <c r="M6" s="254" t="s">
        <v>39</v>
      </c>
      <c r="N6" s="254" t="s">
        <v>41</v>
      </c>
      <c r="O6" s="255" t="s">
        <v>137</v>
      </c>
      <c r="P6" s="230"/>
      <c r="Q6" s="50"/>
    </row>
    <row r="7" spans="2:17" s="49" customFormat="1" ht="25.5" customHeight="1" x14ac:dyDescent="0.2">
      <c r="B7" s="239" t="s">
        <v>6</v>
      </c>
      <c r="C7" s="240"/>
      <c r="D7" s="241"/>
      <c r="E7" s="242"/>
      <c r="F7" s="256" t="s">
        <v>43</v>
      </c>
      <c r="G7" s="257"/>
      <c r="H7" s="256" t="s">
        <v>43</v>
      </c>
      <c r="I7" s="257"/>
      <c r="J7" s="256" t="s">
        <v>43</v>
      </c>
      <c r="K7" s="256" t="s">
        <v>43</v>
      </c>
      <c r="L7" s="257"/>
      <c r="M7" s="256" t="s">
        <v>43</v>
      </c>
      <c r="N7" s="256" t="s">
        <v>43</v>
      </c>
      <c r="O7" s="257"/>
      <c r="P7" s="231" t="s">
        <v>44</v>
      </c>
    </row>
    <row r="8" spans="2:17" s="49" customFormat="1" ht="25.5" customHeight="1" x14ac:dyDescent="0.15">
      <c r="B8" s="470" t="s">
        <v>54</v>
      </c>
      <c r="C8" s="227" t="s">
        <v>21</v>
      </c>
      <c r="D8" s="228"/>
      <c r="E8" s="286"/>
      <c r="F8" s="291">
        <v>1</v>
      </c>
      <c r="G8" s="292">
        <v>0</v>
      </c>
      <c r="H8" s="291">
        <v>0</v>
      </c>
      <c r="I8" s="292">
        <v>0</v>
      </c>
      <c r="J8" s="291">
        <v>4</v>
      </c>
      <c r="K8" s="291">
        <v>0</v>
      </c>
      <c r="L8" s="292">
        <v>0</v>
      </c>
      <c r="M8" s="291">
        <v>6</v>
      </c>
      <c r="N8" s="291">
        <v>0</v>
      </c>
      <c r="O8" s="292">
        <v>0</v>
      </c>
      <c r="P8" s="293">
        <v>11</v>
      </c>
    </row>
    <row r="9" spans="2:17" s="49" customFormat="1" ht="25.5" customHeight="1" x14ac:dyDescent="0.15">
      <c r="B9" s="471"/>
      <c r="C9" s="473" t="s">
        <v>24</v>
      </c>
      <c r="D9" s="476" t="s">
        <v>29</v>
      </c>
      <c r="E9" s="476"/>
      <c r="F9" s="294">
        <v>1</v>
      </c>
      <c r="G9" s="295">
        <v>0</v>
      </c>
      <c r="H9" s="294">
        <v>0</v>
      </c>
      <c r="I9" s="295">
        <v>0</v>
      </c>
      <c r="J9" s="294">
        <v>1</v>
      </c>
      <c r="K9" s="294">
        <v>0</v>
      </c>
      <c r="L9" s="295">
        <v>0</v>
      </c>
      <c r="M9" s="294">
        <v>3</v>
      </c>
      <c r="N9" s="294">
        <v>0</v>
      </c>
      <c r="O9" s="295">
        <v>0</v>
      </c>
      <c r="P9" s="293">
        <v>5</v>
      </c>
    </row>
    <row r="10" spans="2:17" s="49" customFormat="1" ht="25.5" customHeight="1" x14ac:dyDescent="0.15">
      <c r="B10" s="471"/>
      <c r="C10" s="474"/>
      <c r="D10" s="477" t="s">
        <v>30</v>
      </c>
      <c r="E10" s="477"/>
      <c r="F10" s="296">
        <v>0</v>
      </c>
      <c r="G10" s="297">
        <v>0</v>
      </c>
      <c r="H10" s="296">
        <v>0</v>
      </c>
      <c r="I10" s="297">
        <v>0</v>
      </c>
      <c r="J10" s="296">
        <v>0</v>
      </c>
      <c r="K10" s="296">
        <v>0</v>
      </c>
      <c r="L10" s="297">
        <v>0</v>
      </c>
      <c r="M10" s="296">
        <v>1</v>
      </c>
      <c r="N10" s="296">
        <v>0</v>
      </c>
      <c r="O10" s="297">
        <v>0</v>
      </c>
      <c r="P10" s="293">
        <v>1</v>
      </c>
    </row>
    <row r="11" spans="2:17" s="49" customFormat="1" ht="25.5" customHeight="1" x14ac:dyDescent="0.15">
      <c r="B11" s="471"/>
      <c r="C11" s="475"/>
      <c r="D11" s="478" t="s">
        <v>27</v>
      </c>
      <c r="E11" s="478"/>
      <c r="F11" s="291">
        <v>1</v>
      </c>
      <c r="G11" s="292">
        <v>0</v>
      </c>
      <c r="H11" s="291">
        <v>0</v>
      </c>
      <c r="I11" s="292">
        <v>0</v>
      </c>
      <c r="J11" s="291">
        <v>1</v>
      </c>
      <c r="K11" s="291">
        <v>0</v>
      </c>
      <c r="L11" s="292">
        <v>0</v>
      </c>
      <c r="M11" s="291">
        <v>4</v>
      </c>
      <c r="N11" s="291">
        <v>0</v>
      </c>
      <c r="O11" s="292">
        <v>0</v>
      </c>
      <c r="P11" s="293">
        <v>6</v>
      </c>
    </row>
    <row r="12" spans="2:17" s="49" customFormat="1" ht="25.5" customHeight="1" x14ac:dyDescent="0.15">
      <c r="B12" s="471"/>
      <c r="C12" s="479" t="s">
        <v>28</v>
      </c>
      <c r="D12" s="476" t="s">
        <v>29</v>
      </c>
      <c r="E12" s="476"/>
      <c r="F12" s="294">
        <v>0</v>
      </c>
      <c r="G12" s="295">
        <v>0</v>
      </c>
      <c r="H12" s="294">
        <v>0</v>
      </c>
      <c r="I12" s="295">
        <v>0</v>
      </c>
      <c r="J12" s="294">
        <v>0</v>
      </c>
      <c r="K12" s="294">
        <v>0</v>
      </c>
      <c r="L12" s="295">
        <v>0</v>
      </c>
      <c r="M12" s="294">
        <v>0</v>
      </c>
      <c r="N12" s="294">
        <v>0</v>
      </c>
      <c r="O12" s="295">
        <v>0</v>
      </c>
      <c r="P12" s="293">
        <v>0</v>
      </c>
    </row>
    <row r="13" spans="2:17" s="49" customFormat="1" ht="25.5" customHeight="1" x14ac:dyDescent="0.15">
      <c r="B13" s="471"/>
      <c r="C13" s="480"/>
      <c r="D13" s="477" t="s">
        <v>30</v>
      </c>
      <c r="E13" s="477"/>
      <c r="F13" s="296">
        <v>0</v>
      </c>
      <c r="G13" s="297">
        <v>0</v>
      </c>
      <c r="H13" s="296">
        <v>0</v>
      </c>
      <c r="I13" s="297">
        <v>0</v>
      </c>
      <c r="J13" s="296">
        <v>0</v>
      </c>
      <c r="K13" s="296">
        <v>0</v>
      </c>
      <c r="L13" s="297">
        <v>0</v>
      </c>
      <c r="M13" s="296">
        <v>0</v>
      </c>
      <c r="N13" s="296">
        <v>0</v>
      </c>
      <c r="O13" s="297">
        <v>0</v>
      </c>
      <c r="P13" s="293">
        <v>0</v>
      </c>
    </row>
    <row r="14" spans="2:17" s="49" customFormat="1" ht="25.5" customHeight="1" x14ac:dyDescent="0.15">
      <c r="B14" s="471"/>
      <c r="C14" s="481"/>
      <c r="D14" s="478" t="s">
        <v>27</v>
      </c>
      <c r="E14" s="478"/>
      <c r="F14" s="291">
        <v>0</v>
      </c>
      <c r="G14" s="292">
        <v>0</v>
      </c>
      <c r="H14" s="291">
        <v>0</v>
      </c>
      <c r="I14" s="292">
        <v>0</v>
      </c>
      <c r="J14" s="291">
        <v>0</v>
      </c>
      <c r="K14" s="291">
        <v>0</v>
      </c>
      <c r="L14" s="292">
        <v>0</v>
      </c>
      <c r="M14" s="291">
        <v>0</v>
      </c>
      <c r="N14" s="291">
        <v>0</v>
      </c>
      <c r="O14" s="292">
        <v>0</v>
      </c>
      <c r="P14" s="293">
        <v>0</v>
      </c>
    </row>
    <row r="15" spans="2:17" s="49" customFormat="1" ht="25.5" customHeight="1" x14ac:dyDescent="0.15">
      <c r="B15" s="472"/>
      <c r="C15" s="227" t="s">
        <v>31</v>
      </c>
      <c r="D15" s="228"/>
      <c r="E15" s="286"/>
      <c r="F15" s="291">
        <v>0</v>
      </c>
      <c r="G15" s="292">
        <v>0</v>
      </c>
      <c r="H15" s="291">
        <v>0</v>
      </c>
      <c r="I15" s="292">
        <v>0</v>
      </c>
      <c r="J15" s="291">
        <v>0</v>
      </c>
      <c r="K15" s="291">
        <v>0</v>
      </c>
      <c r="L15" s="292">
        <v>0</v>
      </c>
      <c r="M15" s="291">
        <v>0</v>
      </c>
      <c r="N15" s="291">
        <v>0</v>
      </c>
      <c r="O15" s="292">
        <v>0</v>
      </c>
      <c r="P15" s="293">
        <v>0</v>
      </c>
    </row>
    <row r="16" spans="2:17" s="49" customFormat="1" ht="25.5" customHeight="1" thickBot="1" x14ac:dyDescent="0.2">
      <c r="B16" s="464" t="s">
        <v>108</v>
      </c>
      <c r="C16" s="465"/>
      <c r="D16" s="465"/>
      <c r="E16" s="466"/>
      <c r="F16" s="298">
        <v>0</v>
      </c>
      <c r="G16" s="299">
        <v>0</v>
      </c>
      <c r="H16" s="298">
        <v>0</v>
      </c>
      <c r="I16" s="299">
        <v>0</v>
      </c>
      <c r="J16" s="298">
        <v>0</v>
      </c>
      <c r="K16" s="298">
        <v>0</v>
      </c>
      <c r="L16" s="299">
        <v>0</v>
      </c>
      <c r="M16" s="298">
        <v>0</v>
      </c>
      <c r="N16" s="298">
        <v>0</v>
      </c>
      <c r="O16" s="299">
        <v>0</v>
      </c>
      <c r="P16" s="293">
        <v>0</v>
      </c>
    </row>
    <row r="17" spans="2:16" s="49" customFormat="1" ht="25.5" customHeight="1" thickBot="1" x14ac:dyDescent="0.2">
      <c r="B17" s="467" t="s">
        <v>33</v>
      </c>
      <c r="C17" s="468"/>
      <c r="D17" s="468"/>
      <c r="E17" s="469"/>
      <c r="F17" s="300">
        <v>2</v>
      </c>
      <c r="G17" s="301">
        <v>0</v>
      </c>
      <c r="H17" s="300">
        <v>0</v>
      </c>
      <c r="I17" s="301">
        <v>0</v>
      </c>
      <c r="J17" s="300">
        <v>5</v>
      </c>
      <c r="K17" s="300">
        <v>0</v>
      </c>
      <c r="L17" s="301">
        <v>0</v>
      </c>
      <c r="M17" s="300">
        <v>10</v>
      </c>
      <c r="N17" s="300">
        <v>0</v>
      </c>
      <c r="O17" s="301">
        <v>0</v>
      </c>
      <c r="P17" s="302">
        <v>17</v>
      </c>
    </row>
    <row r="19" spans="2:16" x14ac:dyDescent="0.2">
      <c r="P19" s="338"/>
    </row>
  </sheetData>
  <mergeCells count="11">
    <mergeCell ref="B16:E16"/>
    <mergeCell ref="B17:E17"/>
    <mergeCell ref="B8:B15"/>
    <mergeCell ref="C9:C11"/>
    <mergeCell ref="D9:E9"/>
    <mergeCell ref="D10:E10"/>
    <mergeCell ref="D11:E11"/>
    <mergeCell ref="C12:C14"/>
    <mergeCell ref="D12:E12"/>
    <mergeCell ref="D13:E13"/>
    <mergeCell ref="D14:E14"/>
  </mergeCells>
  <phoneticPr fontId="3"/>
  <pageMargins left="0.7" right="0.7" top="0.75" bottom="0.75" header="0.3" footer="0.3"/>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2" outlineLevelRow="1" outlineLevelCol="1" x14ac:dyDescent="0.2"/>
  <cols>
    <col min="1" max="1" width="9" style="143"/>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45"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44" t="s">
        <v>93</v>
      </c>
      <c r="C2" s="45"/>
      <c r="D2" s="45"/>
      <c r="E2" s="45"/>
      <c r="F2" s="45"/>
      <c r="G2" s="45"/>
      <c r="H2" s="45"/>
      <c r="I2" s="45"/>
      <c r="J2" s="45"/>
      <c r="K2" s="45"/>
      <c r="M2" s="45"/>
      <c r="N2" s="45"/>
      <c r="O2" s="45"/>
      <c r="P2" s="45"/>
      <c r="Q2" s="45"/>
      <c r="R2" s="45"/>
      <c r="S2" s="45"/>
      <c r="T2" s="45"/>
      <c r="U2" s="45"/>
      <c r="V2" s="45"/>
      <c r="W2" s="45"/>
      <c r="X2" s="45"/>
      <c r="Y2" s="45"/>
      <c r="Z2" s="45"/>
      <c r="AA2" s="45"/>
      <c r="AB2" s="45"/>
      <c r="AC2" s="45"/>
    </row>
    <row r="3" spans="1:31" ht="5.25" customHeight="1" x14ac:dyDescent="0.2">
      <c r="B3" s="45"/>
      <c r="C3" s="45"/>
      <c r="D3" s="45"/>
      <c r="E3" s="45"/>
      <c r="F3" s="45"/>
      <c r="G3" s="45"/>
      <c r="H3" s="45"/>
      <c r="I3" s="45"/>
      <c r="J3" s="45"/>
      <c r="K3" s="45"/>
      <c r="M3" s="45"/>
      <c r="N3" s="45"/>
      <c r="O3" s="45"/>
      <c r="P3" s="45"/>
      <c r="Q3" s="45"/>
      <c r="R3" s="45"/>
      <c r="S3" s="45"/>
      <c r="T3" s="45"/>
      <c r="U3" s="45"/>
      <c r="V3" s="45"/>
      <c r="W3" s="45"/>
      <c r="X3" s="45"/>
      <c r="Y3" s="45"/>
      <c r="Z3" s="45"/>
      <c r="AA3" s="45"/>
      <c r="AB3" s="45"/>
      <c r="AC3" s="45"/>
    </row>
    <row r="4" spans="1:31" ht="13.5" customHeight="1" x14ac:dyDescent="0.2">
      <c r="B4" s="45"/>
      <c r="C4" s="45"/>
      <c r="D4" s="45"/>
      <c r="E4" s="45"/>
      <c r="F4" s="45"/>
      <c r="G4" s="45"/>
      <c r="H4" s="45"/>
      <c r="I4" s="45"/>
      <c r="J4" s="45"/>
      <c r="K4" s="45"/>
      <c r="M4" s="45"/>
      <c r="N4" s="45"/>
      <c r="O4" s="45"/>
      <c r="P4" s="45"/>
      <c r="Q4" s="45"/>
      <c r="R4" s="45"/>
      <c r="S4" s="45"/>
      <c r="T4" s="45"/>
      <c r="U4" s="45"/>
      <c r="V4" s="45"/>
      <c r="W4" s="45"/>
      <c r="X4" s="45"/>
      <c r="Y4" s="45"/>
      <c r="Z4" s="45"/>
      <c r="AA4" s="45"/>
      <c r="AB4" s="45"/>
      <c r="AC4" s="45"/>
    </row>
    <row r="5" spans="1:31" ht="13.5" customHeight="1" x14ac:dyDescent="0.2">
      <c r="B5" s="45"/>
      <c r="C5" s="45"/>
      <c r="D5" s="45"/>
      <c r="E5" s="45"/>
      <c r="F5" s="45"/>
      <c r="G5" s="45"/>
      <c r="H5" s="45"/>
      <c r="I5" s="45"/>
      <c r="J5" s="45"/>
      <c r="K5" s="45"/>
      <c r="M5" s="45"/>
      <c r="N5" s="45"/>
      <c r="O5" s="45"/>
      <c r="P5" s="45"/>
      <c r="Q5" s="45"/>
      <c r="R5" s="45"/>
      <c r="S5" s="45"/>
      <c r="T5" s="45"/>
      <c r="U5" s="45"/>
      <c r="V5" s="45"/>
      <c r="W5" s="45"/>
      <c r="X5" s="45"/>
      <c r="Y5" s="45"/>
      <c r="Z5" s="45"/>
      <c r="AA5" s="45"/>
      <c r="AB5" s="45"/>
      <c r="AC5" s="45"/>
    </row>
    <row r="6" spans="1:31" ht="13.5" customHeight="1" x14ac:dyDescent="0.2">
      <c r="B6" s="45"/>
      <c r="C6" s="45"/>
      <c r="D6" s="45"/>
      <c r="E6" s="45"/>
      <c r="F6" s="45"/>
      <c r="G6" s="45"/>
      <c r="H6" s="45"/>
      <c r="I6" s="45"/>
      <c r="J6" s="45"/>
      <c r="K6" s="45"/>
      <c r="M6" s="45"/>
      <c r="N6" s="45"/>
      <c r="O6" s="45"/>
      <c r="P6" s="45"/>
      <c r="Q6" s="45"/>
      <c r="R6" s="45"/>
      <c r="S6" s="45"/>
      <c r="T6" s="45"/>
      <c r="U6" s="45"/>
      <c r="V6" s="45"/>
      <c r="W6" s="45"/>
      <c r="X6" s="45"/>
      <c r="Y6" s="45"/>
      <c r="Z6" s="45"/>
      <c r="AA6" s="45"/>
      <c r="AB6" s="45"/>
      <c r="AC6" s="45"/>
    </row>
    <row r="7" spans="1:31" ht="13.5" customHeight="1" x14ac:dyDescent="0.2">
      <c r="B7" s="45"/>
      <c r="C7" s="45"/>
      <c r="D7" s="45"/>
      <c r="E7" s="45"/>
      <c r="F7" s="45"/>
      <c r="G7" s="45"/>
      <c r="H7" s="45"/>
      <c r="I7" s="45"/>
      <c r="J7" s="45"/>
      <c r="K7" s="45"/>
      <c r="M7" s="45"/>
      <c r="N7" s="45"/>
      <c r="O7" s="45"/>
      <c r="P7" s="45"/>
      <c r="Q7" s="45"/>
      <c r="R7" s="45"/>
      <c r="S7" s="45"/>
      <c r="T7" s="45"/>
      <c r="U7" s="45"/>
      <c r="V7" s="45"/>
      <c r="W7" s="45"/>
      <c r="X7" s="45"/>
      <c r="Y7" s="45"/>
      <c r="Z7" s="45"/>
      <c r="AA7" s="45"/>
      <c r="AB7" s="45"/>
      <c r="AC7" s="45"/>
    </row>
    <row r="8" spans="1:31" ht="13.5" customHeight="1" x14ac:dyDescent="0.2">
      <c r="B8" s="45"/>
      <c r="C8" s="45"/>
      <c r="D8" s="45"/>
      <c r="E8" s="45"/>
      <c r="F8" s="45"/>
      <c r="G8" s="45"/>
      <c r="H8" s="45"/>
      <c r="I8" s="45"/>
      <c r="J8" s="45"/>
      <c r="K8" s="45"/>
      <c r="M8" s="45"/>
      <c r="N8" s="45"/>
      <c r="O8" s="45"/>
      <c r="P8" s="45"/>
      <c r="Q8" s="45"/>
      <c r="R8" s="45"/>
      <c r="S8" s="45"/>
      <c r="T8" s="45"/>
      <c r="U8" s="45"/>
      <c r="V8" s="45"/>
      <c r="W8" s="45"/>
      <c r="X8" s="45"/>
      <c r="Y8" s="45"/>
      <c r="Z8" s="45"/>
      <c r="AA8" s="45"/>
      <c r="AB8" s="45"/>
      <c r="AC8" s="45"/>
    </row>
    <row r="9" spans="1:31" ht="13.5" customHeight="1" x14ac:dyDescent="0.2">
      <c r="B9" s="45"/>
      <c r="C9" s="45"/>
      <c r="D9" s="45"/>
      <c r="E9" s="45"/>
      <c r="F9" s="45"/>
      <c r="G9" s="45"/>
      <c r="H9" s="45"/>
      <c r="I9" s="45"/>
      <c r="J9" s="45"/>
      <c r="K9" s="45"/>
      <c r="M9" s="45"/>
      <c r="N9" s="45"/>
      <c r="O9" s="45"/>
      <c r="P9" s="45"/>
      <c r="Q9" s="45"/>
      <c r="R9" s="45"/>
      <c r="S9" s="45"/>
      <c r="T9" s="45"/>
      <c r="U9" s="45"/>
      <c r="V9" s="45"/>
      <c r="W9" s="45"/>
      <c r="X9" s="45"/>
      <c r="Y9" s="45"/>
      <c r="Z9" s="45"/>
      <c r="AA9" s="45"/>
      <c r="AB9" s="45"/>
      <c r="AC9" s="45"/>
    </row>
    <row r="10" spans="1:31" ht="13.5" customHeight="1" x14ac:dyDescent="0.2">
      <c r="B10" s="45"/>
      <c r="C10" s="45"/>
      <c r="D10" s="45"/>
      <c r="E10" s="45"/>
      <c r="F10" s="45"/>
      <c r="G10" s="45"/>
      <c r="H10" s="45"/>
      <c r="I10" s="45"/>
      <c r="J10" s="45"/>
      <c r="K10" s="45"/>
      <c r="M10" s="45"/>
      <c r="N10" s="45"/>
      <c r="O10" s="45"/>
      <c r="P10" s="45"/>
      <c r="Q10" s="45"/>
      <c r="R10" s="45"/>
      <c r="S10" s="45"/>
      <c r="T10" s="45"/>
      <c r="U10" s="45"/>
      <c r="V10" s="45"/>
      <c r="W10" s="45"/>
      <c r="X10" s="45"/>
      <c r="Y10" s="45"/>
      <c r="Z10" s="45"/>
      <c r="AA10" s="45"/>
      <c r="AB10" s="45"/>
      <c r="AC10" s="45"/>
    </row>
    <row r="11" spans="1:31" ht="13.5" customHeight="1" x14ac:dyDescent="0.2">
      <c r="B11" s="45"/>
      <c r="C11" s="45"/>
      <c r="D11" s="45"/>
      <c r="E11" s="45"/>
      <c r="F11" s="45"/>
      <c r="G11" s="45"/>
      <c r="H11" s="45"/>
      <c r="I11" s="45"/>
      <c r="J11" s="45"/>
      <c r="K11" s="45"/>
      <c r="M11" s="45"/>
      <c r="N11" s="45"/>
      <c r="O11" s="45"/>
      <c r="P11" s="45"/>
      <c r="Q11" s="45"/>
      <c r="R11" s="45"/>
      <c r="S11" s="45"/>
      <c r="T11" s="45"/>
      <c r="U11" s="45"/>
      <c r="V11" s="45"/>
      <c r="W11" s="45"/>
      <c r="X11" s="45"/>
      <c r="Y11" s="45"/>
      <c r="Z11" s="45"/>
      <c r="AA11" s="45"/>
      <c r="AB11" s="45"/>
      <c r="AC11" s="45"/>
    </row>
    <row r="12" spans="1:31" ht="13.5" customHeight="1" x14ac:dyDescent="0.2">
      <c r="B12" s="45"/>
      <c r="C12" s="45"/>
      <c r="D12" s="45"/>
      <c r="E12" s="45"/>
      <c r="F12" s="45"/>
      <c r="G12" s="45"/>
      <c r="H12" s="45"/>
      <c r="I12" s="45"/>
      <c r="J12" s="45"/>
      <c r="K12" s="45"/>
      <c r="M12" s="45"/>
      <c r="N12" s="45"/>
      <c r="O12" s="45"/>
      <c r="P12" s="45"/>
      <c r="Q12" s="45"/>
      <c r="R12" s="45"/>
      <c r="S12" s="45"/>
      <c r="T12" s="45"/>
      <c r="U12" s="45"/>
      <c r="V12" s="45"/>
      <c r="W12" s="45"/>
      <c r="X12" s="45"/>
      <c r="Y12" s="45"/>
      <c r="Z12" s="45"/>
      <c r="AA12" s="45"/>
      <c r="AB12" s="45"/>
      <c r="AC12" s="45"/>
    </row>
    <row r="13" spans="1:31" ht="13.5" customHeight="1" x14ac:dyDescent="0.2">
      <c r="B13" s="6" t="s">
        <v>95</v>
      </c>
      <c r="D13" s="3"/>
      <c r="E13" s="3"/>
      <c r="F13" s="3"/>
      <c r="G13" s="5"/>
      <c r="H13" s="5"/>
      <c r="K13" s="64" t="s">
        <v>35</v>
      </c>
      <c r="M13" s="45"/>
      <c r="N13" s="45"/>
      <c r="O13" s="45"/>
      <c r="P13" s="45"/>
      <c r="Q13" s="45"/>
      <c r="R13" s="45"/>
      <c r="S13" s="45"/>
      <c r="T13" s="45"/>
      <c r="U13" s="45"/>
      <c r="V13" s="45"/>
      <c r="W13" s="45"/>
    </row>
    <row r="14" spans="1:31" ht="14.25" customHeight="1" x14ac:dyDescent="0.2">
      <c r="B14" s="222"/>
      <c r="C14" s="223"/>
      <c r="D14" s="22" t="s">
        <v>7</v>
      </c>
      <c r="E14" s="23" t="s">
        <v>8</v>
      </c>
      <c r="F14" s="23" t="s">
        <v>9</v>
      </c>
      <c r="G14" s="23" t="s">
        <v>10</v>
      </c>
      <c r="H14" s="23" t="s">
        <v>11</v>
      </c>
      <c r="I14" s="147" t="s">
        <v>53</v>
      </c>
      <c r="J14" s="147" t="s">
        <v>76</v>
      </c>
      <c r="K14" s="148" t="s">
        <v>92</v>
      </c>
      <c r="M14" s="45"/>
      <c r="N14" s="45"/>
      <c r="O14" s="45"/>
      <c r="P14" s="45"/>
      <c r="Q14" s="45"/>
      <c r="R14" s="45"/>
      <c r="S14" s="45"/>
      <c r="T14" s="45"/>
      <c r="U14" s="45"/>
      <c r="V14" s="45"/>
    </row>
    <row r="15" spans="1:31" ht="14.25" customHeight="1" x14ac:dyDescent="0.2">
      <c r="A15" s="145">
        <v>36</v>
      </c>
      <c r="B15" s="484" t="s">
        <v>67</v>
      </c>
      <c r="C15" s="485"/>
      <c r="D15" s="258">
        <v>0</v>
      </c>
      <c r="E15" s="259">
        <v>3</v>
      </c>
      <c r="F15" s="259">
        <v>1</v>
      </c>
      <c r="G15" s="260">
        <v>2</v>
      </c>
      <c r="H15" s="260">
        <v>1</v>
      </c>
      <c r="I15" s="261">
        <v>1</v>
      </c>
      <c r="J15" s="262">
        <v>1</v>
      </c>
      <c r="K15" s="263">
        <f t="shared" ref="K15:K29" si="0">AVERAGE(F15:J15)</f>
        <v>1.2</v>
      </c>
      <c r="M15" s="45"/>
      <c r="N15" s="45"/>
      <c r="O15" s="45"/>
      <c r="P15" s="45"/>
      <c r="Q15" s="45"/>
      <c r="R15" s="45"/>
      <c r="S15" s="45"/>
      <c r="T15" s="45"/>
      <c r="U15" s="45"/>
      <c r="V15" s="45"/>
      <c r="W15" s="45"/>
      <c r="AE15" s="45"/>
    </row>
    <row r="16" spans="1:31" ht="14.25" customHeight="1" x14ac:dyDescent="0.2">
      <c r="A16" s="149" t="s">
        <v>55</v>
      </c>
      <c r="B16" s="484" t="s">
        <v>68</v>
      </c>
      <c r="C16" s="485"/>
      <c r="D16" s="258">
        <v>2</v>
      </c>
      <c r="E16" s="259">
        <v>4</v>
      </c>
      <c r="F16" s="259">
        <v>3</v>
      </c>
      <c r="G16" s="260">
        <v>4</v>
      </c>
      <c r="H16" s="260">
        <v>2</v>
      </c>
      <c r="I16" s="261">
        <v>1</v>
      </c>
      <c r="J16" s="262">
        <v>3</v>
      </c>
      <c r="K16" s="263">
        <f t="shared" si="0"/>
        <v>2.6</v>
      </c>
      <c r="M16" s="45"/>
      <c r="N16" s="45"/>
      <c r="O16" s="45"/>
      <c r="P16" s="45"/>
      <c r="Q16" s="45"/>
      <c r="R16" s="45"/>
      <c r="S16" s="45"/>
      <c r="T16" s="45"/>
      <c r="U16" s="45"/>
      <c r="V16" s="45"/>
      <c r="W16" s="45"/>
      <c r="Y16" t="s">
        <v>69</v>
      </c>
      <c r="AE16" s="45"/>
    </row>
    <row r="17" spans="1:32" ht="14.25" customHeight="1" x14ac:dyDescent="0.2">
      <c r="A17" s="149"/>
      <c r="B17" s="484" t="s">
        <v>70</v>
      </c>
      <c r="C17" s="485"/>
      <c r="D17" s="258">
        <v>0</v>
      </c>
      <c r="E17" s="259">
        <v>0</v>
      </c>
      <c r="F17" s="260">
        <v>2</v>
      </c>
      <c r="G17" s="260">
        <v>0</v>
      </c>
      <c r="H17" s="260">
        <v>0</v>
      </c>
      <c r="I17" s="261">
        <v>0</v>
      </c>
      <c r="J17" s="264">
        <v>1</v>
      </c>
      <c r="K17" s="263">
        <f t="shared" si="0"/>
        <v>0.6</v>
      </c>
      <c r="M17" s="45"/>
      <c r="N17" s="45"/>
      <c r="O17" s="45"/>
      <c r="P17" s="45"/>
      <c r="Q17" s="45"/>
      <c r="R17" s="45"/>
      <c r="S17" s="45"/>
      <c r="T17" s="45"/>
      <c r="U17" s="45"/>
      <c r="V17" s="45"/>
      <c r="W17" s="45"/>
      <c r="Y17" t="s">
        <v>71</v>
      </c>
      <c r="AA17" s="180">
        <f>SUM(D29:I29)</f>
        <v>132</v>
      </c>
      <c r="AE17" s="45"/>
    </row>
    <row r="18" spans="1:32" ht="14.25" customHeight="1" x14ac:dyDescent="0.2">
      <c r="B18" s="484" t="s">
        <v>66</v>
      </c>
      <c r="C18" s="485"/>
      <c r="D18" s="258">
        <v>2</v>
      </c>
      <c r="E18" s="259">
        <v>0</v>
      </c>
      <c r="F18" s="260">
        <v>2</v>
      </c>
      <c r="G18" s="260">
        <v>3</v>
      </c>
      <c r="H18" s="260">
        <v>0</v>
      </c>
      <c r="I18" s="261">
        <v>0</v>
      </c>
      <c r="J18" s="264">
        <v>3</v>
      </c>
      <c r="K18" s="263">
        <f t="shared" ref="K18" si="1">AVERAGE(F18:J18)</f>
        <v>1.6</v>
      </c>
      <c r="M18" s="45"/>
      <c r="N18" s="45"/>
      <c r="O18" s="45"/>
      <c r="P18" s="45"/>
      <c r="Q18" s="45"/>
      <c r="R18" s="45"/>
      <c r="S18" s="45"/>
      <c r="T18" s="45"/>
      <c r="U18" s="45"/>
      <c r="V18" s="45"/>
      <c r="W18" s="45"/>
    </row>
    <row r="19" spans="1:32" ht="14.25" customHeight="1" x14ac:dyDescent="0.2">
      <c r="B19" s="484" t="s">
        <v>72</v>
      </c>
      <c r="C19" s="485"/>
      <c r="D19" s="258">
        <v>0</v>
      </c>
      <c r="E19" s="259">
        <v>0</v>
      </c>
      <c r="F19" s="259">
        <v>0</v>
      </c>
      <c r="G19" s="260">
        <v>1</v>
      </c>
      <c r="H19" s="260">
        <v>0</v>
      </c>
      <c r="I19" s="261">
        <v>1</v>
      </c>
      <c r="J19" s="262">
        <v>1</v>
      </c>
      <c r="K19" s="263">
        <f t="shared" si="0"/>
        <v>0.6</v>
      </c>
      <c r="M19" s="45"/>
      <c r="N19" s="45"/>
      <c r="O19" s="45"/>
      <c r="P19" s="45"/>
      <c r="Q19" s="45"/>
      <c r="R19" s="45"/>
      <c r="S19" s="45"/>
      <c r="T19" s="45"/>
      <c r="U19" s="45"/>
      <c r="V19" s="45"/>
      <c r="W19" s="45"/>
      <c r="Y19" t="s">
        <v>73</v>
      </c>
      <c r="AA19" s="180">
        <f>W49+X49+W69+X69+W89+X89+W109+X109+W129+X129</f>
        <v>132</v>
      </c>
      <c r="AE19" s="45"/>
    </row>
    <row r="20" spans="1:32" ht="14.25" customHeight="1" x14ac:dyDescent="0.2">
      <c r="B20" s="486" t="s">
        <v>74</v>
      </c>
      <c r="C20" s="487"/>
      <c r="D20" s="265">
        <v>0</v>
      </c>
      <c r="E20" s="266">
        <v>0</v>
      </c>
      <c r="F20" s="266">
        <v>0</v>
      </c>
      <c r="G20" s="267">
        <v>0</v>
      </c>
      <c r="H20" s="267">
        <v>1</v>
      </c>
      <c r="I20" s="268">
        <v>1</v>
      </c>
      <c r="J20" s="269">
        <v>0</v>
      </c>
      <c r="K20" s="270">
        <f t="shared" si="0"/>
        <v>0.4</v>
      </c>
      <c r="M20" s="45"/>
      <c r="N20" s="45"/>
      <c r="O20" s="45"/>
      <c r="P20" s="45"/>
      <c r="Q20" s="45"/>
      <c r="R20" s="45"/>
      <c r="S20" s="45"/>
      <c r="T20" s="45"/>
      <c r="U20" s="45"/>
      <c r="V20" s="45"/>
      <c r="W20" s="45"/>
      <c r="X20" s="146"/>
      <c r="Y20" s="8" t="s">
        <v>5</v>
      </c>
      <c r="Z20" s="22" t="s">
        <v>7</v>
      </c>
      <c r="AA20" s="23" t="s">
        <v>8</v>
      </c>
      <c r="AB20" s="23" t="s">
        <v>9</v>
      </c>
      <c r="AC20" s="23" t="s">
        <v>10</v>
      </c>
      <c r="AD20" s="23" t="s">
        <v>11</v>
      </c>
      <c r="AE20" s="23" t="s">
        <v>53</v>
      </c>
      <c r="AF20" s="24" t="s">
        <v>58</v>
      </c>
    </row>
    <row r="21" spans="1:32" ht="14.25" customHeight="1" x14ac:dyDescent="0.2">
      <c r="B21" s="490" t="s">
        <v>59</v>
      </c>
      <c r="C21" s="243" t="s">
        <v>60</v>
      </c>
      <c r="D21" s="204">
        <v>3</v>
      </c>
      <c r="E21" s="205">
        <v>1</v>
      </c>
      <c r="F21" s="205">
        <v>4</v>
      </c>
      <c r="G21" s="206">
        <v>7</v>
      </c>
      <c r="H21" s="206">
        <v>2</v>
      </c>
      <c r="I21" s="244">
        <v>0</v>
      </c>
      <c r="J21" s="208">
        <v>3</v>
      </c>
      <c r="K21" s="249">
        <f t="shared" ref="K21:K26" si="2">AVERAGE(F21:J21)</f>
        <v>3.2</v>
      </c>
      <c r="M21" s="45"/>
      <c r="N21" s="45"/>
      <c r="O21" s="45"/>
      <c r="P21" s="45"/>
      <c r="Q21" s="45"/>
      <c r="R21" s="45"/>
      <c r="S21" s="45"/>
      <c r="T21" s="45"/>
      <c r="U21" s="45"/>
      <c r="V21" s="45"/>
      <c r="W21" s="45"/>
      <c r="X21" s="497" t="s">
        <v>59</v>
      </c>
      <c r="Y21" s="153" t="s">
        <v>60</v>
      </c>
      <c r="Z21" s="150">
        <f t="shared" ref="Z21:AF25" si="3">D21</f>
        <v>3</v>
      </c>
      <c r="AA21" s="151">
        <f t="shared" si="3"/>
        <v>1</v>
      </c>
      <c r="AB21" s="151">
        <f t="shared" si="3"/>
        <v>4</v>
      </c>
      <c r="AC21" s="152">
        <f t="shared" si="3"/>
        <v>7</v>
      </c>
      <c r="AD21" s="152">
        <f t="shared" si="3"/>
        <v>2</v>
      </c>
      <c r="AE21" s="154">
        <f t="shared" si="3"/>
        <v>0</v>
      </c>
      <c r="AF21" s="155">
        <f t="shared" si="3"/>
        <v>3</v>
      </c>
    </row>
    <row r="22" spans="1:32" ht="14.25" customHeight="1" x14ac:dyDescent="0.2">
      <c r="B22" s="491"/>
      <c r="C22" s="194" t="s">
        <v>61</v>
      </c>
      <c r="D22" s="156">
        <v>0</v>
      </c>
      <c r="E22" s="157">
        <v>3</v>
      </c>
      <c r="F22" s="157">
        <v>4</v>
      </c>
      <c r="G22" s="158">
        <v>2</v>
      </c>
      <c r="H22" s="158">
        <v>1</v>
      </c>
      <c r="I22" s="159">
        <v>0</v>
      </c>
      <c r="J22" s="160">
        <v>3</v>
      </c>
      <c r="K22" s="247">
        <f t="shared" si="2"/>
        <v>2</v>
      </c>
      <c r="M22" s="45"/>
      <c r="N22" s="45"/>
      <c r="O22" s="45"/>
      <c r="P22" s="45"/>
      <c r="Q22" s="45"/>
      <c r="R22" s="45"/>
      <c r="S22" s="45"/>
      <c r="T22" s="45"/>
      <c r="U22" s="45"/>
      <c r="V22" s="45"/>
      <c r="W22" s="45"/>
      <c r="X22" s="498"/>
      <c r="Y22" s="161" t="s">
        <v>61</v>
      </c>
      <c r="Z22" s="156">
        <f t="shared" si="3"/>
        <v>0</v>
      </c>
      <c r="AA22" s="157">
        <f t="shared" si="3"/>
        <v>3</v>
      </c>
      <c r="AB22" s="157">
        <f t="shared" si="3"/>
        <v>4</v>
      </c>
      <c r="AC22" s="158">
        <f t="shared" si="3"/>
        <v>2</v>
      </c>
      <c r="AD22" s="158">
        <f t="shared" si="3"/>
        <v>1</v>
      </c>
      <c r="AE22" s="162">
        <f t="shared" si="3"/>
        <v>0</v>
      </c>
      <c r="AF22" s="163">
        <f t="shared" si="3"/>
        <v>3</v>
      </c>
    </row>
    <row r="23" spans="1:32" ht="14.25" customHeight="1" x14ac:dyDescent="0.2">
      <c r="A23" s="145"/>
      <c r="B23" s="491"/>
      <c r="C23" s="194" t="s">
        <v>62</v>
      </c>
      <c r="D23" s="156">
        <v>1</v>
      </c>
      <c r="E23" s="157">
        <v>1</v>
      </c>
      <c r="F23" s="157">
        <v>9</v>
      </c>
      <c r="G23" s="158">
        <v>10</v>
      </c>
      <c r="H23" s="158">
        <v>2</v>
      </c>
      <c r="I23" s="159">
        <v>0</v>
      </c>
      <c r="J23" s="160">
        <v>2</v>
      </c>
      <c r="K23" s="247">
        <f t="shared" si="2"/>
        <v>4.5999999999999996</v>
      </c>
      <c r="M23" s="45"/>
      <c r="N23" s="45"/>
      <c r="O23" s="45"/>
      <c r="P23" s="45"/>
      <c r="Q23" s="45"/>
      <c r="R23" s="45"/>
      <c r="S23" s="45"/>
      <c r="T23" s="45"/>
      <c r="U23" s="45"/>
      <c r="V23" s="45"/>
      <c r="W23" s="45"/>
      <c r="X23" s="498"/>
      <c r="Y23" s="161" t="s">
        <v>62</v>
      </c>
      <c r="Z23" s="156">
        <f t="shared" si="3"/>
        <v>1</v>
      </c>
      <c r="AA23" s="157">
        <f t="shared" si="3"/>
        <v>1</v>
      </c>
      <c r="AB23" s="157">
        <f t="shared" si="3"/>
        <v>9</v>
      </c>
      <c r="AC23" s="158">
        <f t="shared" si="3"/>
        <v>10</v>
      </c>
      <c r="AD23" s="158">
        <f t="shared" si="3"/>
        <v>2</v>
      </c>
      <c r="AE23" s="162">
        <f t="shared" si="3"/>
        <v>0</v>
      </c>
      <c r="AF23" s="163">
        <f t="shared" si="3"/>
        <v>2</v>
      </c>
    </row>
    <row r="24" spans="1:32" ht="14.25" customHeight="1" x14ac:dyDescent="0.2">
      <c r="A24" s="149"/>
      <c r="B24" s="491"/>
      <c r="C24" s="194" t="s">
        <v>63</v>
      </c>
      <c r="D24" s="156">
        <v>38</v>
      </c>
      <c r="E24" s="157">
        <v>3</v>
      </c>
      <c r="F24" s="159">
        <v>0</v>
      </c>
      <c r="G24" s="159">
        <v>0</v>
      </c>
      <c r="H24" s="159">
        <v>0</v>
      </c>
      <c r="I24" s="159">
        <v>0</v>
      </c>
      <c r="J24" s="160">
        <v>6</v>
      </c>
      <c r="K24" s="247">
        <f t="shared" si="2"/>
        <v>1.2</v>
      </c>
      <c r="M24" s="45"/>
      <c r="N24" s="45"/>
      <c r="O24" s="45"/>
      <c r="P24" s="45"/>
      <c r="Q24" s="45"/>
      <c r="R24" s="45"/>
      <c r="S24" s="45"/>
      <c r="T24" s="45"/>
      <c r="U24" s="45"/>
      <c r="V24" s="45"/>
      <c r="W24" s="45"/>
      <c r="X24" s="498"/>
      <c r="Y24" s="161" t="s">
        <v>63</v>
      </c>
      <c r="Z24" s="156">
        <f t="shared" si="3"/>
        <v>38</v>
      </c>
      <c r="AA24" s="157">
        <f t="shared" si="3"/>
        <v>3</v>
      </c>
      <c r="AB24" s="157">
        <f t="shared" si="3"/>
        <v>0</v>
      </c>
      <c r="AC24" s="158">
        <f t="shared" si="3"/>
        <v>0</v>
      </c>
      <c r="AD24" s="158">
        <f t="shared" si="3"/>
        <v>0</v>
      </c>
      <c r="AE24" s="162">
        <f t="shared" si="3"/>
        <v>0</v>
      </c>
      <c r="AF24" s="163">
        <f t="shared" si="3"/>
        <v>6</v>
      </c>
    </row>
    <row r="25" spans="1:32" ht="14.25" customHeight="1" x14ac:dyDescent="0.2">
      <c r="A25" s="149"/>
      <c r="B25" s="491"/>
      <c r="C25" s="195" t="s">
        <v>77</v>
      </c>
      <c r="D25" s="164">
        <v>0</v>
      </c>
      <c r="E25" s="165">
        <v>0</v>
      </c>
      <c r="F25" s="167">
        <v>0</v>
      </c>
      <c r="G25" s="167">
        <v>0</v>
      </c>
      <c r="H25" s="167">
        <v>0</v>
      </c>
      <c r="I25" s="167">
        <v>0</v>
      </c>
      <c r="J25" s="168">
        <v>2</v>
      </c>
      <c r="K25" s="248">
        <f t="shared" si="2"/>
        <v>0.4</v>
      </c>
      <c r="M25" s="45"/>
      <c r="N25" s="45"/>
      <c r="O25" s="45"/>
      <c r="P25" s="45"/>
      <c r="Q25" s="45"/>
      <c r="R25" s="45"/>
      <c r="S25" s="45"/>
      <c r="T25" s="45"/>
      <c r="U25" s="45"/>
      <c r="V25" s="45"/>
      <c r="W25" s="45"/>
      <c r="X25" s="498"/>
      <c r="Y25" s="169" t="s">
        <v>64</v>
      </c>
      <c r="Z25" s="164">
        <f t="shared" si="3"/>
        <v>0</v>
      </c>
      <c r="AA25" s="165">
        <f t="shared" si="3"/>
        <v>0</v>
      </c>
      <c r="AB25" s="165">
        <f t="shared" si="3"/>
        <v>0</v>
      </c>
      <c r="AC25" s="166">
        <f t="shared" si="3"/>
        <v>0</v>
      </c>
      <c r="AD25" s="166">
        <f t="shared" si="3"/>
        <v>0</v>
      </c>
      <c r="AE25" s="170">
        <f t="shared" si="3"/>
        <v>0</v>
      </c>
      <c r="AF25" s="171">
        <f t="shared" si="3"/>
        <v>2</v>
      </c>
    </row>
    <row r="26" spans="1:32" ht="14.25" customHeight="1" x14ac:dyDescent="0.2">
      <c r="A26" s="149"/>
      <c r="B26" s="492"/>
      <c r="C26" s="198" t="s">
        <v>49</v>
      </c>
      <c r="D26" s="188">
        <v>42</v>
      </c>
      <c r="E26" s="189">
        <v>8</v>
      </c>
      <c r="F26" s="189">
        <v>17</v>
      </c>
      <c r="G26" s="190">
        <v>19</v>
      </c>
      <c r="H26" s="190">
        <v>5</v>
      </c>
      <c r="I26" s="191">
        <v>0</v>
      </c>
      <c r="J26" s="220">
        <v>16</v>
      </c>
      <c r="K26" s="192">
        <f t="shared" si="2"/>
        <v>11.4</v>
      </c>
      <c r="M26" s="45"/>
      <c r="N26" s="45"/>
      <c r="O26" s="45"/>
      <c r="P26" s="45"/>
      <c r="Q26" s="45"/>
      <c r="R26" s="45"/>
      <c r="S26" s="45"/>
      <c r="T26" s="45"/>
      <c r="U26" s="45"/>
      <c r="V26" s="45"/>
      <c r="W26" s="45"/>
      <c r="X26" s="172"/>
      <c r="Y26" s="173"/>
      <c r="Z26" s="174"/>
      <c r="AA26" s="175"/>
      <c r="AB26" s="175"/>
      <c r="AC26" s="176"/>
      <c r="AD26" s="176"/>
      <c r="AE26" s="177">
        <f>I26</f>
        <v>0</v>
      </c>
      <c r="AF26" s="178"/>
    </row>
    <row r="27" spans="1:32" ht="14.25" customHeight="1" x14ac:dyDescent="0.2">
      <c r="B27" s="484" t="s">
        <v>75</v>
      </c>
      <c r="C27" s="485"/>
      <c r="D27" s="258">
        <v>1</v>
      </c>
      <c r="E27" s="259">
        <v>0</v>
      </c>
      <c r="F27" s="259">
        <v>0</v>
      </c>
      <c r="G27" s="260">
        <v>0</v>
      </c>
      <c r="H27" s="260">
        <v>1</v>
      </c>
      <c r="I27" s="261">
        <v>1</v>
      </c>
      <c r="J27" s="262">
        <v>0</v>
      </c>
      <c r="K27" s="263">
        <f t="shared" ref="K27" si="4">AVERAGE(F27:J27)</f>
        <v>0.4</v>
      </c>
      <c r="M27" s="45"/>
      <c r="N27" s="45"/>
      <c r="O27" s="45"/>
      <c r="P27" s="45"/>
      <c r="Q27" s="45"/>
      <c r="R27" s="45"/>
      <c r="S27" s="45"/>
      <c r="T27" s="45"/>
      <c r="U27" s="45"/>
      <c r="V27" s="45"/>
      <c r="W27" s="45"/>
      <c r="Y27" s="173" t="s">
        <v>65</v>
      </c>
      <c r="Z27" s="174">
        <f t="shared" ref="Z27:AF27" si="5">SUM(D15:D20)+SUM(D27:D28)</f>
        <v>5</v>
      </c>
      <c r="AA27" s="175">
        <f t="shared" si="5"/>
        <v>7</v>
      </c>
      <c r="AB27" s="175">
        <f t="shared" si="5"/>
        <v>8</v>
      </c>
      <c r="AC27" s="176">
        <f t="shared" si="5"/>
        <v>10</v>
      </c>
      <c r="AD27" s="176">
        <f t="shared" si="5"/>
        <v>5</v>
      </c>
      <c r="AE27" s="177">
        <f t="shared" si="5"/>
        <v>5</v>
      </c>
      <c r="AF27" s="178">
        <f t="shared" si="5"/>
        <v>10</v>
      </c>
    </row>
    <row r="28" spans="1:32" ht="14.25" customHeight="1" thickBot="1" x14ac:dyDescent="0.25">
      <c r="B28" s="488" t="s">
        <v>65</v>
      </c>
      <c r="C28" s="489"/>
      <c r="D28" s="204">
        <v>0</v>
      </c>
      <c r="E28" s="205">
        <v>0</v>
      </c>
      <c r="F28" s="205">
        <v>0</v>
      </c>
      <c r="G28" s="206">
        <v>0</v>
      </c>
      <c r="H28" s="206">
        <v>0</v>
      </c>
      <c r="I28" s="207">
        <v>0</v>
      </c>
      <c r="J28" s="208">
        <v>1</v>
      </c>
      <c r="K28" s="263">
        <f t="shared" si="0"/>
        <v>0.2</v>
      </c>
      <c r="M28" s="45"/>
      <c r="N28" s="45"/>
      <c r="O28" s="45"/>
      <c r="P28" s="45"/>
      <c r="Q28" s="45"/>
      <c r="R28" s="45"/>
      <c r="S28" s="45"/>
      <c r="T28" s="45"/>
      <c r="U28" s="45"/>
      <c r="V28" s="45"/>
      <c r="W28" s="45"/>
      <c r="AC28" s="45"/>
    </row>
    <row r="29" spans="1:32" ht="14.25" customHeight="1" thickBot="1" x14ac:dyDescent="0.25">
      <c r="A29" s="149"/>
      <c r="B29" s="482" t="s">
        <v>47</v>
      </c>
      <c r="C29" s="483"/>
      <c r="D29" s="183">
        <v>48</v>
      </c>
      <c r="E29" s="184">
        <v>15</v>
      </c>
      <c r="F29" s="184">
        <v>25</v>
      </c>
      <c r="G29" s="185">
        <v>29</v>
      </c>
      <c r="H29" s="185">
        <v>10</v>
      </c>
      <c r="I29" s="186">
        <v>5</v>
      </c>
      <c r="J29" s="186">
        <v>26</v>
      </c>
      <c r="K29" s="246">
        <f t="shared" si="0"/>
        <v>19</v>
      </c>
      <c r="M29" s="6"/>
      <c r="N29" s="3"/>
      <c r="O29" s="3"/>
      <c r="P29" s="3"/>
      <c r="Q29" s="5"/>
      <c r="R29" s="45"/>
      <c r="S29" s="45"/>
      <c r="T29" s="45"/>
      <c r="U29" s="45"/>
      <c r="V29" s="45"/>
      <c r="W29" s="45"/>
      <c r="AC29" s="45"/>
      <c r="AD29" s="7"/>
    </row>
    <row r="30" spans="1:32" ht="3.75" customHeight="1" thickBot="1" x14ac:dyDescent="0.25">
      <c r="A30" s="149"/>
      <c r="B30" s="280"/>
      <c r="C30" s="280"/>
      <c r="D30" s="281"/>
      <c r="E30" s="281"/>
      <c r="F30" s="281"/>
      <c r="G30" s="281"/>
      <c r="H30" s="281"/>
      <c r="I30" s="281"/>
      <c r="J30" s="281"/>
      <c r="K30" s="282"/>
      <c r="M30" s="6"/>
      <c r="N30" s="3"/>
      <c r="O30" s="3"/>
      <c r="P30" s="3"/>
      <c r="Q30" s="5"/>
      <c r="R30" s="45"/>
      <c r="S30" s="45"/>
      <c r="T30" s="45"/>
      <c r="U30" s="45"/>
      <c r="V30" s="45"/>
      <c r="W30" s="45"/>
      <c r="AC30" s="45"/>
      <c r="AD30" s="7"/>
    </row>
    <row r="31" spans="1:32" ht="16.5" customHeight="1" outlineLevel="1" thickBot="1" x14ac:dyDescent="0.25">
      <c r="B31" s="493" t="s">
        <v>109</v>
      </c>
      <c r="C31" s="494"/>
      <c r="D31" s="183">
        <v>10</v>
      </c>
      <c r="E31" s="184">
        <v>12</v>
      </c>
      <c r="F31" s="275">
        <v>8</v>
      </c>
      <c r="G31" s="276">
        <v>10</v>
      </c>
      <c r="H31" s="276">
        <v>5</v>
      </c>
      <c r="I31" s="277">
        <v>5</v>
      </c>
      <c r="J31" s="277">
        <v>10</v>
      </c>
      <c r="K31" s="246">
        <f t="shared" ref="K31" si="6">AVERAGE(F31:J31)</f>
        <v>7.6</v>
      </c>
      <c r="M31" s="6" t="s">
        <v>110</v>
      </c>
      <c r="N31" s="3"/>
      <c r="O31" s="3"/>
      <c r="P31" s="3"/>
      <c r="Q31" s="5"/>
      <c r="R31" s="45"/>
      <c r="S31" s="45"/>
      <c r="T31" s="45"/>
      <c r="U31" s="45"/>
      <c r="V31" s="45"/>
      <c r="W31" s="45"/>
      <c r="AC31" s="45"/>
      <c r="AD31" s="7"/>
    </row>
    <row r="32" spans="1:32" ht="7.5" customHeight="1" x14ac:dyDescent="0.2">
      <c r="B32" s="45"/>
      <c r="C32" s="45"/>
      <c r="D32" s="45"/>
      <c r="E32" s="45"/>
      <c r="F32" s="45"/>
      <c r="G32" s="45"/>
      <c r="H32" s="45"/>
      <c r="I32" s="45"/>
      <c r="J32" s="45"/>
      <c r="K32" s="45"/>
      <c r="M32" s="45"/>
      <c r="N32" s="45"/>
      <c r="O32" s="45"/>
      <c r="P32" s="45"/>
      <c r="Q32" s="45"/>
      <c r="R32" s="45"/>
      <c r="S32" s="45"/>
      <c r="T32" s="45"/>
      <c r="U32" s="45"/>
      <c r="V32" s="45"/>
      <c r="W32" s="45"/>
      <c r="X32" s="45"/>
      <c r="Y32" s="45"/>
      <c r="Z32" s="45"/>
      <c r="AA32" s="45"/>
      <c r="AB32" s="45"/>
      <c r="AC32" s="45"/>
    </row>
    <row r="33" spans="1:22" x14ac:dyDescent="0.2">
      <c r="B33" s="6" t="s">
        <v>96</v>
      </c>
      <c r="C33" s="6"/>
      <c r="D33" s="3"/>
      <c r="E33" s="3"/>
      <c r="F33" s="3"/>
      <c r="G33" s="5"/>
      <c r="H33" s="5"/>
      <c r="K33" s="64" t="s">
        <v>35</v>
      </c>
      <c r="M33" s="6" t="s">
        <v>97</v>
      </c>
      <c r="O33" s="3"/>
      <c r="P33" s="3"/>
      <c r="Q33" s="3"/>
      <c r="R33" s="5"/>
      <c r="S33" s="45"/>
      <c r="V33" s="64" t="s">
        <v>35</v>
      </c>
    </row>
    <row r="34" spans="1:22" ht="14.25" customHeight="1" x14ac:dyDescent="0.2">
      <c r="B34" s="222"/>
      <c r="C34" s="223"/>
      <c r="D34" s="22" t="s">
        <v>7</v>
      </c>
      <c r="E34" s="23" t="s">
        <v>8</v>
      </c>
      <c r="F34" s="23" t="s">
        <v>9</v>
      </c>
      <c r="G34" s="23" t="s">
        <v>10</v>
      </c>
      <c r="H34" s="23" t="s">
        <v>11</v>
      </c>
      <c r="I34" s="147" t="s">
        <v>53</v>
      </c>
      <c r="J34" s="147" t="s">
        <v>78</v>
      </c>
      <c r="K34" s="148" t="s">
        <v>92</v>
      </c>
      <c r="M34" s="222"/>
      <c r="N34" s="223"/>
      <c r="O34" s="22" t="s">
        <v>7</v>
      </c>
      <c r="P34" s="23" t="s">
        <v>8</v>
      </c>
      <c r="Q34" s="23" t="s">
        <v>9</v>
      </c>
      <c r="R34" s="23" t="s">
        <v>10</v>
      </c>
      <c r="S34" s="23" t="s">
        <v>11</v>
      </c>
      <c r="T34" s="147" t="s">
        <v>53</v>
      </c>
      <c r="U34" s="147" t="s">
        <v>76</v>
      </c>
      <c r="V34" s="148" t="s">
        <v>92</v>
      </c>
    </row>
    <row r="35" spans="1:22" ht="14.25" customHeight="1" x14ac:dyDescent="0.2">
      <c r="A35" s="145">
        <f>A15+1</f>
        <v>37</v>
      </c>
      <c r="B35" s="495" t="s">
        <v>67</v>
      </c>
      <c r="C35" s="496"/>
      <c r="D35" s="174">
        <v>0</v>
      </c>
      <c r="E35" s="175">
        <v>0</v>
      </c>
      <c r="F35" s="175">
        <v>0</v>
      </c>
      <c r="G35" s="176">
        <v>0</v>
      </c>
      <c r="H35" s="176">
        <v>0</v>
      </c>
      <c r="I35" s="271">
        <v>0</v>
      </c>
      <c r="J35" s="271">
        <v>0</v>
      </c>
      <c r="K35" s="248">
        <f t="shared" ref="K35:K49" si="7">AVERAGE(F35:J35)</f>
        <v>0</v>
      </c>
      <c r="M35" s="495" t="s">
        <v>67</v>
      </c>
      <c r="N35" s="496"/>
      <c r="O35" s="174">
        <v>0</v>
      </c>
      <c r="P35" s="175">
        <v>0</v>
      </c>
      <c r="Q35" s="175">
        <v>0</v>
      </c>
      <c r="R35" s="176">
        <v>0</v>
      </c>
      <c r="S35" s="176">
        <v>0</v>
      </c>
      <c r="T35" s="271">
        <v>0</v>
      </c>
      <c r="U35" s="271">
        <v>0</v>
      </c>
      <c r="V35" s="248">
        <f t="shared" ref="V35:V49" si="8">AVERAGE(Q35:U35)</f>
        <v>0</v>
      </c>
    </row>
    <row r="36" spans="1:22" ht="14.25" customHeight="1" x14ac:dyDescent="0.2">
      <c r="A36" s="149" t="s">
        <v>0</v>
      </c>
      <c r="B36" s="484" t="s">
        <v>68</v>
      </c>
      <c r="C36" s="485"/>
      <c r="D36" s="258">
        <v>0</v>
      </c>
      <c r="E36" s="259">
        <v>0</v>
      </c>
      <c r="F36" s="259">
        <v>0</v>
      </c>
      <c r="G36" s="260">
        <v>0</v>
      </c>
      <c r="H36" s="260">
        <v>0</v>
      </c>
      <c r="I36" s="261">
        <v>0</v>
      </c>
      <c r="J36" s="261">
        <v>1</v>
      </c>
      <c r="K36" s="263">
        <f t="shared" si="7"/>
        <v>0.2</v>
      </c>
      <c r="M36" s="484" t="s">
        <v>68</v>
      </c>
      <c r="N36" s="485"/>
      <c r="O36" s="258">
        <v>0</v>
      </c>
      <c r="P36" s="259">
        <v>1</v>
      </c>
      <c r="Q36" s="259">
        <v>0</v>
      </c>
      <c r="R36" s="260">
        <v>0</v>
      </c>
      <c r="S36" s="260">
        <v>0</v>
      </c>
      <c r="T36" s="261">
        <v>0</v>
      </c>
      <c r="U36" s="261">
        <v>0</v>
      </c>
      <c r="V36" s="263">
        <f t="shared" si="8"/>
        <v>0</v>
      </c>
    </row>
    <row r="37" spans="1:22" ht="14.25" customHeight="1" x14ac:dyDescent="0.2">
      <c r="B37" s="484" t="s">
        <v>70</v>
      </c>
      <c r="C37" s="485"/>
      <c r="D37" s="258">
        <v>0</v>
      </c>
      <c r="E37" s="259">
        <v>0</v>
      </c>
      <c r="F37" s="259">
        <v>0</v>
      </c>
      <c r="G37" s="260">
        <v>0</v>
      </c>
      <c r="H37" s="260">
        <v>0</v>
      </c>
      <c r="I37" s="261">
        <v>0</v>
      </c>
      <c r="J37" s="261">
        <v>0</v>
      </c>
      <c r="K37" s="263">
        <f t="shared" si="7"/>
        <v>0</v>
      </c>
      <c r="M37" s="484" t="s">
        <v>70</v>
      </c>
      <c r="N37" s="485"/>
      <c r="O37" s="258">
        <v>0</v>
      </c>
      <c r="P37" s="259">
        <v>0</v>
      </c>
      <c r="Q37" s="259">
        <v>0</v>
      </c>
      <c r="R37" s="260">
        <v>0</v>
      </c>
      <c r="S37" s="260">
        <v>0</v>
      </c>
      <c r="T37" s="261">
        <v>0</v>
      </c>
      <c r="U37" s="261">
        <v>1</v>
      </c>
      <c r="V37" s="263">
        <f t="shared" si="8"/>
        <v>0.2</v>
      </c>
    </row>
    <row r="38" spans="1:22" ht="14.25" customHeight="1" x14ac:dyDescent="0.2">
      <c r="B38" s="484" t="s">
        <v>66</v>
      </c>
      <c r="C38" s="485"/>
      <c r="D38" s="258">
        <v>0</v>
      </c>
      <c r="E38" s="259">
        <v>0</v>
      </c>
      <c r="F38" s="259">
        <v>0</v>
      </c>
      <c r="G38" s="260">
        <v>0</v>
      </c>
      <c r="H38" s="260">
        <v>0</v>
      </c>
      <c r="I38" s="261">
        <v>0</v>
      </c>
      <c r="J38" s="261">
        <v>0</v>
      </c>
      <c r="K38" s="263">
        <f t="shared" ref="K38" si="9">AVERAGE(F38:J38)</f>
        <v>0</v>
      </c>
      <c r="M38" s="484" t="s">
        <v>66</v>
      </c>
      <c r="N38" s="485"/>
      <c r="O38" s="258">
        <v>1</v>
      </c>
      <c r="P38" s="259">
        <v>0</v>
      </c>
      <c r="Q38" s="259">
        <v>0</v>
      </c>
      <c r="R38" s="260">
        <v>1</v>
      </c>
      <c r="S38" s="260">
        <v>0</v>
      </c>
      <c r="T38" s="261">
        <v>0</v>
      </c>
      <c r="U38" s="261">
        <v>2</v>
      </c>
      <c r="V38" s="263">
        <f t="shared" ref="V38" si="10">AVERAGE(Q38:U38)</f>
        <v>0.6</v>
      </c>
    </row>
    <row r="39" spans="1:22" ht="14.25" customHeight="1" x14ac:dyDescent="0.2">
      <c r="B39" s="484" t="s">
        <v>72</v>
      </c>
      <c r="C39" s="485"/>
      <c r="D39" s="258">
        <v>0</v>
      </c>
      <c r="E39" s="259">
        <v>0</v>
      </c>
      <c r="F39" s="259">
        <v>0</v>
      </c>
      <c r="G39" s="260">
        <v>0</v>
      </c>
      <c r="H39" s="260">
        <v>0</v>
      </c>
      <c r="I39" s="261">
        <v>0</v>
      </c>
      <c r="J39" s="261">
        <v>0</v>
      </c>
      <c r="K39" s="263">
        <f t="shared" si="7"/>
        <v>0</v>
      </c>
      <c r="M39" s="484" t="s">
        <v>72</v>
      </c>
      <c r="N39" s="485"/>
      <c r="O39" s="258">
        <v>0</v>
      </c>
      <c r="P39" s="259">
        <v>0</v>
      </c>
      <c r="Q39" s="259">
        <v>0</v>
      </c>
      <c r="R39" s="260">
        <v>0</v>
      </c>
      <c r="S39" s="260">
        <v>0</v>
      </c>
      <c r="T39" s="261">
        <v>0</v>
      </c>
      <c r="U39" s="261">
        <v>0</v>
      </c>
      <c r="V39" s="263">
        <f t="shared" si="8"/>
        <v>0</v>
      </c>
    </row>
    <row r="40" spans="1:22" ht="14.25" customHeight="1" x14ac:dyDescent="0.2">
      <c r="A40" s="145">
        <f>A35+1</f>
        <v>38</v>
      </c>
      <c r="B40" s="486" t="s">
        <v>74</v>
      </c>
      <c r="C40" s="487"/>
      <c r="D40" s="265">
        <v>0</v>
      </c>
      <c r="E40" s="266">
        <v>0</v>
      </c>
      <c r="F40" s="266">
        <v>0</v>
      </c>
      <c r="G40" s="267">
        <v>0</v>
      </c>
      <c r="H40" s="267">
        <v>0</v>
      </c>
      <c r="I40" s="268">
        <v>0</v>
      </c>
      <c r="J40" s="268">
        <v>0</v>
      </c>
      <c r="K40" s="270">
        <f t="shared" si="7"/>
        <v>0</v>
      </c>
      <c r="M40" s="486" t="s">
        <v>74</v>
      </c>
      <c r="N40" s="487"/>
      <c r="O40" s="265">
        <v>0</v>
      </c>
      <c r="P40" s="266">
        <v>0</v>
      </c>
      <c r="Q40" s="266">
        <v>0</v>
      </c>
      <c r="R40" s="267">
        <v>0</v>
      </c>
      <c r="S40" s="267">
        <v>0</v>
      </c>
      <c r="T40" s="268">
        <v>1</v>
      </c>
      <c r="U40" s="268">
        <v>0</v>
      </c>
      <c r="V40" s="270">
        <f t="shared" si="8"/>
        <v>0.2</v>
      </c>
    </row>
    <row r="41" spans="1:22" ht="14.25" customHeight="1" x14ac:dyDescent="0.2">
      <c r="A41" s="145"/>
      <c r="B41" s="490" t="s">
        <v>59</v>
      </c>
      <c r="C41" s="245" t="s">
        <v>60</v>
      </c>
      <c r="D41" s="204">
        <v>0</v>
      </c>
      <c r="E41" s="205">
        <v>0</v>
      </c>
      <c r="F41" s="205">
        <v>0</v>
      </c>
      <c r="G41" s="206">
        <v>1</v>
      </c>
      <c r="H41" s="206">
        <v>0</v>
      </c>
      <c r="I41" s="207">
        <v>0</v>
      </c>
      <c r="J41" s="207">
        <v>0</v>
      </c>
      <c r="K41" s="249">
        <f t="shared" ref="K41:K46" si="11">AVERAGE(F41:J41)</f>
        <v>0.2</v>
      </c>
      <c r="M41" s="490" t="s">
        <v>59</v>
      </c>
      <c r="N41" s="245" t="s">
        <v>60</v>
      </c>
      <c r="O41" s="204">
        <v>0</v>
      </c>
      <c r="P41" s="205">
        <v>1</v>
      </c>
      <c r="Q41" s="205">
        <v>0</v>
      </c>
      <c r="R41" s="206">
        <v>2</v>
      </c>
      <c r="S41" s="206">
        <v>0</v>
      </c>
      <c r="T41" s="207">
        <v>0</v>
      </c>
      <c r="U41" s="207">
        <v>0</v>
      </c>
      <c r="V41" s="249">
        <f t="shared" ref="V41:V46" si="12">AVERAGE(Q41:U41)</f>
        <v>0.4</v>
      </c>
    </row>
    <row r="42" spans="1:22" ht="14.25" customHeight="1" x14ac:dyDescent="0.2">
      <c r="B42" s="491"/>
      <c r="C42" s="196" t="s">
        <v>61</v>
      </c>
      <c r="D42" s="156">
        <v>0</v>
      </c>
      <c r="E42" s="157">
        <v>0</v>
      </c>
      <c r="F42" s="157">
        <v>0</v>
      </c>
      <c r="G42" s="158">
        <v>0</v>
      </c>
      <c r="H42" s="158">
        <v>0</v>
      </c>
      <c r="I42" s="179">
        <v>0</v>
      </c>
      <c r="J42" s="179">
        <v>2</v>
      </c>
      <c r="K42" s="247">
        <f t="shared" si="11"/>
        <v>0.4</v>
      </c>
      <c r="M42" s="491"/>
      <c r="N42" s="196" t="s">
        <v>61</v>
      </c>
      <c r="O42" s="156">
        <v>0</v>
      </c>
      <c r="P42" s="157">
        <v>0</v>
      </c>
      <c r="Q42" s="157">
        <v>1</v>
      </c>
      <c r="R42" s="158">
        <v>0</v>
      </c>
      <c r="S42" s="158">
        <v>0</v>
      </c>
      <c r="T42" s="179">
        <v>0</v>
      </c>
      <c r="U42" s="179">
        <v>0</v>
      </c>
      <c r="V42" s="247">
        <f t="shared" si="12"/>
        <v>0.2</v>
      </c>
    </row>
    <row r="43" spans="1:22" ht="14.25" customHeight="1" x14ac:dyDescent="0.2">
      <c r="B43" s="491"/>
      <c r="C43" s="196" t="s">
        <v>62</v>
      </c>
      <c r="D43" s="156">
        <v>0</v>
      </c>
      <c r="E43" s="157">
        <v>0</v>
      </c>
      <c r="F43" s="157">
        <v>6</v>
      </c>
      <c r="G43" s="158">
        <v>0</v>
      </c>
      <c r="H43" s="158">
        <v>0</v>
      </c>
      <c r="I43" s="179">
        <v>0</v>
      </c>
      <c r="J43" s="179">
        <v>0</v>
      </c>
      <c r="K43" s="247">
        <f t="shared" si="11"/>
        <v>1.2</v>
      </c>
      <c r="M43" s="491"/>
      <c r="N43" s="196" t="s">
        <v>62</v>
      </c>
      <c r="O43" s="156">
        <v>0</v>
      </c>
      <c r="P43" s="157">
        <v>0</v>
      </c>
      <c r="Q43" s="157">
        <v>1</v>
      </c>
      <c r="R43" s="158">
        <v>0</v>
      </c>
      <c r="S43" s="158">
        <v>0</v>
      </c>
      <c r="T43" s="179">
        <v>0</v>
      </c>
      <c r="U43" s="179">
        <v>0</v>
      </c>
      <c r="V43" s="247">
        <f t="shared" si="12"/>
        <v>0.2</v>
      </c>
    </row>
    <row r="44" spans="1:22" ht="14.25" customHeight="1" x14ac:dyDescent="0.2">
      <c r="B44" s="491"/>
      <c r="C44" s="196" t="s">
        <v>63</v>
      </c>
      <c r="D44" s="156">
        <v>0</v>
      </c>
      <c r="E44" s="157">
        <v>0</v>
      </c>
      <c r="F44" s="157">
        <v>0</v>
      </c>
      <c r="G44" s="158">
        <v>0</v>
      </c>
      <c r="H44" s="158">
        <v>0</v>
      </c>
      <c r="I44" s="179">
        <v>0</v>
      </c>
      <c r="J44" s="179">
        <v>0</v>
      </c>
      <c r="K44" s="247">
        <f t="shared" si="11"/>
        <v>0</v>
      </c>
      <c r="M44" s="491"/>
      <c r="N44" s="196" t="s">
        <v>63</v>
      </c>
      <c r="O44" s="156">
        <v>1</v>
      </c>
      <c r="P44" s="157">
        <v>3</v>
      </c>
      <c r="Q44" s="157">
        <v>0</v>
      </c>
      <c r="R44" s="158">
        <v>0</v>
      </c>
      <c r="S44" s="158">
        <v>0</v>
      </c>
      <c r="T44" s="179">
        <v>0</v>
      </c>
      <c r="U44" s="179">
        <v>0</v>
      </c>
      <c r="V44" s="247">
        <f t="shared" si="12"/>
        <v>0</v>
      </c>
    </row>
    <row r="45" spans="1:22" ht="14.25" customHeight="1" x14ac:dyDescent="0.2">
      <c r="B45" s="491"/>
      <c r="C45" s="197" t="s">
        <v>79</v>
      </c>
      <c r="D45" s="164">
        <v>0</v>
      </c>
      <c r="E45" s="165">
        <v>0</v>
      </c>
      <c r="F45" s="165">
        <v>0</v>
      </c>
      <c r="G45" s="166">
        <v>0</v>
      </c>
      <c r="H45" s="166">
        <v>0</v>
      </c>
      <c r="I45" s="187">
        <v>0</v>
      </c>
      <c r="J45" s="187">
        <v>0</v>
      </c>
      <c r="K45" s="248">
        <f t="shared" si="11"/>
        <v>0</v>
      </c>
      <c r="M45" s="491"/>
      <c r="N45" s="197" t="s">
        <v>80</v>
      </c>
      <c r="O45" s="164">
        <v>0</v>
      </c>
      <c r="P45" s="165">
        <v>0</v>
      </c>
      <c r="Q45" s="165">
        <v>0</v>
      </c>
      <c r="R45" s="166">
        <v>0</v>
      </c>
      <c r="S45" s="166">
        <v>0</v>
      </c>
      <c r="T45" s="187">
        <v>0</v>
      </c>
      <c r="U45" s="187">
        <v>0</v>
      </c>
      <c r="V45" s="248">
        <f t="shared" si="12"/>
        <v>0</v>
      </c>
    </row>
    <row r="46" spans="1:22" ht="14.25" customHeight="1" x14ac:dyDescent="0.2">
      <c r="B46" s="492"/>
      <c r="C46" s="198" t="s">
        <v>49</v>
      </c>
      <c r="D46" s="188">
        <v>0</v>
      </c>
      <c r="E46" s="189">
        <v>0</v>
      </c>
      <c r="F46" s="189">
        <v>6</v>
      </c>
      <c r="G46" s="190">
        <v>1</v>
      </c>
      <c r="H46" s="190">
        <v>0</v>
      </c>
      <c r="I46" s="191">
        <v>0</v>
      </c>
      <c r="J46" s="220">
        <v>2</v>
      </c>
      <c r="K46" s="192">
        <f t="shared" si="11"/>
        <v>1.8</v>
      </c>
      <c r="M46" s="492"/>
      <c r="N46" s="198" t="s">
        <v>49</v>
      </c>
      <c r="O46" s="188">
        <v>1</v>
      </c>
      <c r="P46" s="189">
        <v>4</v>
      </c>
      <c r="Q46" s="189">
        <v>2</v>
      </c>
      <c r="R46" s="190">
        <v>2</v>
      </c>
      <c r="S46" s="190">
        <v>0</v>
      </c>
      <c r="T46" s="220">
        <v>0</v>
      </c>
      <c r="U46" s="220">
        <v>0</v>
      </c>
      <c r="V46" s="192">
        <f t="shared" si="12"/>
        <v>0.8</v>
      </c>
    </row>
    <row r="47" spans="1:22" ht="14.25" customHeight="1" x14ac:dyDescent="0.2">
      <c r="B47" s="495" t="s">
        <v>75</v>
      </c>
      <c r="C47" s="496"/>
      <c r="D47" s="174">
        <v>0</v>
      </c>
      <c r="E47" s="175">
        <v>0</v>
      </c>
      <c r="F47" s="175">
        <v>0</v>
      </c>
      <c r="G47" s="176">
        <v>0</v>
      </c>
      <c r="H47" s="176">
        <v>0</v>
      </c>
      <c r="I47" s="187">
        <v>0</v>
      </c>
      <c r="J47" s="187">
        <v>0</v>
      </c>
      <c r="K47" s="248">
        <f t="shared" ref="K47" si="13">AVERAGE(F47:J47)</f>
        <v>0</v>
      </c>
      <c r="M47" s="495" t="s">
        <v>75</v>
      </c>
      <c r="N47" s="496"/>
      <c r="O47" s="174">
        <v>0</v>
      </c>
      <c r="P47" s="175">
        <v>0</v>
      </c>
      <c r="Q47" s="175">
        <v>0</v>
      </c>
      <c r="R47" s="176">
        <v>0</v>
      </c>
      <c r="S47" s="176">
        <v>1</v>
      </c>
      <c r="T47" s="187">
        <v>0</v>
      </c>
      <c r="U47" s="187">
        <v>0</v>
      </c>
      <c r="V47" s="248">
        <f t="shared" ref="V47" si="14">AVERAGE(Q47:U47)</f>
        <v>0.2</v>
      </c>
    </row>
    <row r="48" spans="1:22" ht="14.25" customHeight="1" thickBot="1" x14ac:dyDescent="0.25">
      <c r="A48" s="145"/>
      <c r="B48" s="488" t="s">
        <v>65</v>
      </c>
      <c r="C48" s="489"/>
      <c r="D48" s="204">
        <v>0</v>
      </c>
      <c r="E48" s="205">
        <v>0</v>
      </c>
      <c r="F48" s="205">
        <v>0</v>
      </c>
      <c r="G48" s="206">
        <v>0</v>
      </c>
      <c r="H48" s="206">
        <v>0</v>
      </c>
      <c r="I48" s="207">
        <v>0</v>
      </c>
      <c r="J48" s="207">
        <v>0</v>
      </c>
      <c r="K48" s="263">
        <f t="shared" si="7"/>
        <v>0</v>
      </c>
      <c r="M48" s="488" t="s">
        <v>65</v>
      </c>
      <c r="N48" s="489"/>
      <c r="O48" s="204">
        <v>0</v>
      </c>
      <c r="P48" s="205">
        <v>0</v>
      </c>
      <c r="Q48" s="205">
        <v>0</v>
      </c>
      <c r="R48" s="206">
        <v>0</v>
      </c>
      <c r="S48" s="206">
        <v>0</v>
      </c>
      <c r="T48" s="207">
        <v>0</v>
      </c>
      <c r="U48" s="207">
        <v>0</v>
      </c>
      <c r="V48" s="263">
        <f t="shared" si="8"/>
        <v>0</v>
      </c>
    </row>
    <row r="49" spans="1:24" ht="14.25" customHeight="1" thickBot="1" x14ac:dyDescent="0.25">
      <c r="B49" s="482" t="s">
        <v>47</v>
      </c>
      <c r="C49" s="483"/>
      <c r="D49" s="183">
        <v>0</v>
      </c>
      <c r="E49" s="183">
        <v>0</v>
      </c>
      <c r="F49" s="183">
        <v>6</v>
      </c>
      <c r="G49" s="183">
        <v>1</v>
      </c>
      <c r="H49" s="183">
        <v>0</v>
      </c>
      <c r="I49" s="183">
        <v>0</v>
      </c>
      <c r="J49" s="183">
        <v>3</v>
      </c>
      <c r="K49" s="246">
        <f t="shared" si="7"/>
        <v>2</v>
      </c>
      <c r="M49" s="482" t="s">
        <v>47</v>
      </c>
      <c r="N49" s="483"/>
      <c r="O49" s="183">
        <v>2</v>
      </c>
      <c r="P49" s="184">
        <v>5</v>
      </c>
      <c r="Q49" s="184">
        <v>2</v>
      </c>
      <c r="R49" s="185">
        <v>3</v>
      </c>
      <c r="S49" s="185">
        <v>1</v>
      </c>
      <c r="T49" s="186">
        <v>1</v>
      </c>
      <c r="U49" s="186">
        <v>3</v>
      </c>
      <c r="V49" s="246">
        <f t="shared" si="8"/>
        <v>2</v>
      </c>
      <c r="W49" s="180">
        <v>7</v>
      </c>
      <c r="X49" s="180">
        <f>SUM(O49:T49)</f>
        <v>14</v>
      </c>
    </row>
    <row r="50" spans="1:24" ht="3.75" customHeight="1" thickBot="1" x14ac:dyDescent="0.25">
      <c r="B50" s="280"/>
      <c r="C50" s="280"/>
      <c r="D50" s="281"/>
      <c r="E50" s="281"/>
      <c r="F50" s="281"/>
      <c r="G50" s="281"/>
      <c r="H50" s="281"/>
      <c r="I50" s="281"/>
      <c r="J50" s="281"/>
      <c r="K50" s="282"/>
      <c r="L50" s="221"/>
      <c r="M50" s="280"/>
      <c r="N50" s="280"/>
      <c r="O50" s="281"/>
      <c r="P50" s="281"/>
      <c r="Q50" s="281"/>
      <c r="R50" s="281"/>
      <c r="S50" s="281"/>
      <c r="T50" s="281"/>
      <c r="U50" s="281"/>
      <c r="V50" s="282"/>
      <c r="W50" s="180"/>
      <c r="X50" s="180"/>
    </row>
    <row r="51" spans="1:24" ht="16.5" customHeight="1" thickBot="1" x14ac:dyDescent="0.25">
      <c r="A51" s="149" t="s">
        <v>12</v>
      </c>
      <c r="B51" s="493" t="s">
        <v>109</v>
      </c>
      <c r="C51" s="494"/>
      <c r="D51" s="251" t="s">
        <v>83</v>
      </c>
      <c r="E51" s="250" t="s">
        <v>83</v>
      </c>
      <c r="F51" s="275">
        <v>0</v>
      </c>
      <c r="G51" s="276">
        <v>0</v>
      </c>
      <c r="H51" s="276">
        <v>0</v>
      </c>
      <c r="I51" s="277">
        <v>0</v>
      </c>
      <c r="J51" s="277">
        <v>1</v>
      </c>
      <c r="K51" s="246">
        <f t="shared" ref="K51" si="15">AVERAGE(F51:J51)</f>
        <v>0.2</v>
      </c>
      <c r="M51" s="493" t="s">
        <v>109</v>
      </c>
      <c r="N51" s="494"/>
      <c r="O51" s="251">
        <v>1</v>
      </c>
      <c r="P51" s="250">
        <v>1</v>
      </c>
      <c r="Q51" s="275">
        <v>0</v>
      </c>
      <c r="R51" s="276">
        <v>1</v>
      </c>
      <c r="S51" s="276">
        <v>1</v>
      </c>
      <c r="T51" s="277">
        <v>1</v>
      </c>
      <c r="U51" s="277">
        <v>3</v>
      </c>
      <c r="V51" s="246">
        <f t="shared" ref="V51" si="16">AVERAGE(Q51:U51)</f>
        <v>1.2</v>
      </c>
    </row>
    <row r="52" spans="1:24" ht="7.5" customHeight="1" x14ac:dyDescent="0.2">
      <c r="B52" s="45"/>
      <c r="C52" s="45"/>
      <c r="D52" s="45"/>
      <c r="E52" s="45"/>
      <c r="F52" s="45"/>
      <c r="G52" s="45"/>
      <c r="H52" s="45"/>
      <c r="I52" s="45"/>
      <c r="J52" s="45"/>
      <c r="K52" s="45"/>
      <c r="M52" s="499"/>
      <c r="N52" s="499"/>
      <c r="O52" s="499"/>
      <c r="P52" s="499"/>
      <c r="Q52" s="499"/>
      <c r="R52" s="499"/>
      <c r="S52" s="499"/>
      <c r="T52" s="499"/>
      <c r="U52" s="193"/>
      <c r="V52" s="45"/>
    </row>
    <row r="53" spans="1:24" x14ac:dyDescent="0.2">
      <c r="B53" s="6" t="s">
        <v>98</v>
      </c>
      <c r="C53" s="6"/>
      <c r="D53" s="3"/>
      <c r="E53" s="3"/>
      <c r="F53" s="3"/>
      <c r="G53" s="5"/>
      <c r="H53" s="5"/>
      <c r="K53" s="64" t="s">
        <v>84</v>
      </c>
      <c r="M53" s="6" t="s">
        <v>99</v>
      </c>
      <c r="O53" s="3"/>
      <c r="P53" s="3"/>
      <c r="Q53" s="3"/>
      <c r="R53" s="5"/>
      <c r="S53" s="5"/>
      <c r="V53" s="64" t="s">
        <v>35</v>
      </c>
    </row>
    <row r="54" spans="1:24" ht="14.25" customHeight="1" x14ac:dyDescent="0.2">
      <c r="B54" s="222"/>
      <c r="C54" s="223"/>
      <c r="D54" s="22" t="s">
        <v>85</v>
      </c>
      <c r="E54" s="23" t="s">
        <v>86</v>
      </c>
      <c r="F54" s="23" t="s">
        <v>87</v>
      </c>
      <c r="G54" s="23" t="s">
        <v>88</v>
      </c>
      <c r="H54" s="23" t="s">
        <v>89</v>
      </c>
      <c r="I54" s="147" t="s">
        <v>90</v>
      </c>
      <c r="J54" s="147" t="s">
        <v>56</v>
      </c>
      <c r="K54" s="148" t="s">
        <v>92</v>
      </c>
      <c r="M54" s="222"/>
      <c r="N54" s="223"/>
      <c r="O54" s="22" t="s">
        <v>7</v>
      </c>
      <c r="P54" s="23" t="s">
        <v>8</v>
      </c>
      <c r="Q54" s="23" t="s">
        <v>9</v>
      </c>
      <c r="R54" s="23" t="s">
        <v>10</v>
      </c>
      <c r="S54" s="23" t="s">
        <v>11</v>
      </c>
      <c r="T54" s="147" t="s">
        <v>53</v>
      </c>
      <c r="U54" s="147" t="s">
        <v>81</v>
      </c>
      <c r="V54" s="148" t="s">
        <v>92</v>
      </c>
    </row>
    <row r="55" spans="1:24" ht="14.25" customHeight="1" x14ac:dyDescent="0.2">
      <c r="A55" s="145">
        <f>A40+1</f>
        <v>39</v>
      </c>
      <c r="B55" s="495" t="s">
        <v>67</v>
      </c>
      <c r="C55" s="496"/>
      <c r="D55" s="174">
        <v>0</v>
      </c>
      <c r="E55" s="175">
        <v>1</v>
      </c>
      <c r="F55" s="175">
        <v>0</v>
      </c>
      <c r="G55" s="176">
        <v>0</v>
      </c>
      <c r="H55" s="176">
        <v>1</v>
      </c>
      <c r="I55" s="271">
        <v>1</v>
      </c>
      <c r="J55" s="271">
        <v>0</v>
      </c>
      <c r="K55" s="248">
        <f t="shared" ref="K55:K69" si="17">AVERAGE(F55:J55)</f>
        <v>0.4</v>
      </c>
      <c r="M55" s="495" t="s">
        <v>67</v>
      </c>
      <c r="N55" s="496"/>
      <c r="O55" s="150">
        <v>0</v>
      </c>
      <c r="P55" s="151">
        <v>1</v>
      </c>
      <c r="Q55" s="175">
        <v>0</v>
      </c>
      <c r="R55" s="176">
        <v>0</v>
      </c>
      <c r="S55" s="176">
        <v>0</v>
      </c>
      <c r="T55" s="271">
        <v>0</v>
      </c>
      <c r="U55" s="271">
        <v>0</v>
      </c>
      <c r="V55" s="248">
        <f t="shared" ref="V55:V69" si="18">AVERAGE(Q55:U55)</f>
        <v>0</v>
      </c>
    </row>
    <row r="56" spans="1:24" ht="14.25" customHeight="1" x14ac:dyDescent="0.2">
      <c r="A56" s="149" t="s">
        <v>13</v>
      </c>
      <c r="B56" s="484" t="s">
        <v>68</v>
      </c>
      <c r="C56" s="485"/>
      <c r="D56" s="258">
        <v>1</v>
      </c>
      <c r="E56" s="259">
        <v>2</v>
      </c>
      <c r="F56" s="259">
        <v>2</v>
      </c>
      <c r="G56" s="260">
        <v>2</v>
      </c>
      <c r="H56" s="260">
        <v>0</v>
      </c>
      <c r="I56" s="261">
        <v>1</v>
      </c>
      <c r="J56" s="261">
        <v>2</v>
      </c>
      <c r="K56" s="263">
        <f t="shared" si="17"/>
        <v>1.4</v>
      </c>
      <c r="M56" s="484" t="s">
        <v>68</v>
      </c>
      <c r="N56" s="485"/>
      <c r="O56" s="150">
        <v>0</v>
      </c>
      <c r="P56" s="151">
        <v>0</v>
      </c>
      <c r="Q56" s="259">
        <v>0</v>
      </c>
      <c r="R56" s="260">
        <v>0</v>
      </c>
      <c r="S56" s="260">
        <v>1</v>
      </c>
      <c r="T56" s="261">
        <v>0</v>
      </c>
      <c r="U56" s="261">
        <v>0</v>
      </c>
      <c r="V56" s="263">
        <f t="shared" si="18"/>
        <v>0.2</v>
      </c>
    </row>
    <row r="57" spans="1:24" ht="14.25" customHeight="1" x14ac:dyDescent="0.2">
      <c r="A57" s="149"/>
      <c r="B57" s="484" t="s">
        <v>70</v>
      </c>
      <c r="C57" s="485"/>
      <c r="D57" s="258">
        <v>0</v>
      </c>
      <c r="E57" s="259">
        <v>0</v>
      </c>
      <c r="F57" s="259">
        <v>2</v>
      </c>
      <c r="G57" s="260">
        <v>0</v>
      </c>
      <c r="H57" s="260">
        <v>0</v>
      </c>
      <c r="I57" s="261">
        <v>0</v>
      </c>
      <c r="J57" s="261">
        <v>0</v>
      </c>
      <c r="K57" s="263">
        <f t="shared" si="17"/>
        <v>0.4</v>
      </c>
      <c r="M57" s="484" t="s">
        <v>70</v>
      </c>
      <c r="N57" s="485"/>
      <c r="O57" s="150">
        <v>0</v>
      </c>
      <c r="P57" s="151">
        <v>0</v>
      </c>
      <c r="Q57" s="259">
        <v>0</v>
      </c>
      <c r="R57" s="260">
        <v>0</v>
      </c>
      <c r="S57" s="260">
        <v>0</v>
      </c>
      <c r="T57" s="261">
        <v>0</v>
      </c>
      <c r="U57" s="261">
        <v>0</v>
      </c>
      <c r="V57" s="263">
        <f t="shared" si="18"/>
        <v>0</v>
      </c>
    </row>
    <row r="58" spans="1:24" ht="14.25" customHeight="1" x14ac:dyDescent="0.2">
      <c r="B58" s="484" t="s">
        <v>66</v>
      </c>
      <c r="C58" s="485"/>
      <c r="D58" s="258">
        <v>0</v>
      </c>
      <c r="E58" s="259">
        <v>0</v>
      </c>
      <c r="F58" s="259">
        <v>1</v>
      </c>
      <c r="G58" s="260">
        <v>1</v>
      </c>
      <c r="H58" s="260">
        <v>0</v>
      </c>
      <c r="I58" s="261">
        <v>0</v>
      </c>
      <c r="J58" s="261">
        <v>0</v>
      </c>
      <c r="K58" s="263">
        <f t="shared" ref="K58" si="19">AVERAGE(F58:J58)</f>
        <v>0.4</v>
      </c>
      <c r="M58" s="484" t="s">
        <v>66</v>
      </c>
      <c r="N58" s="485"/>
      <c r="O58" s="150">
        <v>1</v>
      </c>
      <c r="P58" s="151">
        <v>0</v>
      </c>
      <c r="Q58" s="259">
        <v>1</v>
      </c>
      <c r="R58" s="260">
        <v>1</v>
      </c>
      <c r="S58" s="260">
        <v>0</v>
      </c>
      <c r="T58" s="261">
        <v>0</v>
      </c>
      <c r="U58" s="261">
        <v>0</v>
      </c>
      <c r="V58" s="263">
        <f t="shared" ref="V58" si="20">AVERAGE(Q58:U58)</f>
        <v>0.4</v>
      </c>
    </row>
    <row r="59" spans="1:24" ht="14.25" customHeight="1" x14ac:dyDescent="0.2">
      <c r="B59" s="484" t="s">
        <v>72</v>
      </c>
      <c r="C59" s="485"/>
      <c r="D59" s="258">
        <v>0</v>
      </c>
      <c r="E59" s="259">
        <v>0</v>
      </c>
      <c r="F59" s="259">
        <v>0</v>
      </c>
      <c r="G59" s="260">
        <v>0</v>
      </c>
      <c r="H59" s="260">
        <v>0</v>
      </c>
      <c r="I59" s="261">
        <v>1</v>
      </c>
      <c r="J59" s="261">
        <v>0</v>
      </c>
      <c r="K59" s="263">
        <f t="shared" si="17"/>
        <v>0.2</v>
      </c>
      <c r="M59" s="484" t="s">
        <v>72</v>
      </c>
      <c r="N59" s="485"/>
      <c r="O59" s="156">
        <v>0</v>
      </c>
      <c r="P59" s="157">
        <v>0</v>
      </c>
      <c r="Q59" s="259">
        <v>0</v>
      </c>
      <c r="R59" s="260">
        <v>0</v>
      </c>
      <c r="S59" s="260">
        <v>0</v>
      </c>
      <c r="T59" s="261">
        <v>0</v>
      </c>
      <c r="U59" s="261">
        <v>0</v>
      </c>
      <c r="V59" s="263">
        <f t="shared" si="18"/>
        <v>0</v>
      </c>
    </row>
    <row r="60" spans="1:24" ht="14.25" customHeight="1" x14ac:dyDescent="0.2">
      <c r="A60" s="145">
        <f>A55+1</f>
        <v>40</v>
      </c>
      <c r="B60" s="486" t="s">
        <v>124</v>
      </c>
      <c r="C60" s="487"/>
      <c r="D60" s="265">
        <v>0</v>
      </c>
      <c r="E60" s="266">
        <v>0</v>
      </c>
      <c r="F60" s="266">
        <v>0</v>
      </c>
      <c r="G60" s="267">
        <v>0</v>
      </c>
      <c r="H60" s="267">
        <v>0</v>
      </c>
      <c r="I60" s="268">
        <v>0</v>
      </c>
      <c r="J60" s="268">
        <v>0</v>
      </c>
      <c r="K60" s="270">
        <f t="shared" si="17"/>
        <v>0</v>
      </c>
      <c r="M60" s="486" t="s">
        <v>74</v>
      </c>
      <c r="N60" s="487"/>
      <c r="O60" s="181">
        <v>0</v>
      </c>
      <c r="P60" s="182">
        <v>0</v>
      </c>
      <c r="Q60" s="266">
        <v>0</v>
      </c>
      <c r="R60" s="267">
        <v>0</v>
      </c>
      <c r="S60" s="267">
        <v>0</v>
      </c>
      <c r="T60" s="268">
        <v>0</v>
      </c>
      <c r="U60" s="268">
        <v>0</v>
      </c>
      <c r="V60" s="270">
        <f t="shared" si="18"/>
        <v>0</v>
      </c>
    </row>
    <row r="61" spans="1:24" ht="14.25" customHeight="1" x14ac:dyDescent="0.2">
      <c r="A61" s="145"/>
      <c r="B61" s="490" t="s">
        <v>59</v>
      </c>
      <c r="C61" s="245" t="s">
        <v>60</v>
      </c>
      <c r="D61" s="204">
        <v>0</v>
      </c>
      <c r="E61" s="205">
        <v>0</v>
      </c>
      <c r="F61" s="205">
        <v>1</v>
      </c>
      <c r="G61" s="206">
        <v>1</v>
      </c>
      <c r="H61" s="206">
        <v>0</v>
      </c>
      <c r="I61" s="207">
        <v>0</v>
      </c>
      <c r="J61" s="207">
        <v>1</v>
      </c>
      <c r="K61" s="249">
        <f t="shared" ref="K61:K66" si="21">AVERAGE(F61:J61)</f>
        <v>0.6</v>
      </c>
      <c r="M61" s="490" t="s">
        <v>59</v>
      </c>
      <c r="N61" s="245" t="s">
        <v>60</v>
      </c>
      <c r="O61" s="204">
        <v>3</v>
      </c>
      <c r="P61" s="205">
        <v>0</v>
      </c>
      <c r="Q61" s="205">
        <v>0</v>
      </c>
      <c r="R61" s="206">
        <v>0</v>
      </c>
      <c r="S61" s="206">
        <v>0</v>
      </c>
      <c r="T61" s="207">
        <v>0</v>
      </c>
      <c r="U61" s="207">
        <v>1</v>
      </c>
      <c r="V61" s="249">
        <f t="shared" ref="V61:V66" si="22">AVERAGE(Q61:U61)</f>
        <v>0.2</v>
      </c>
    </row>
    <row r="62" spans="1:24" ht="14.25" customHeight="1" x14ac:dyDescent="0.2">
      <c r="B62" s="491"/>
      <c r="C62" s="196" t="s">
        <v>61</v>
      </c>
      <c r="D62" s="156">
        <v>0</v>
      </c>
      <c r="E62" s="157">
        <v>1</v>
      </c>
      <c r="F62" s="157">
        <v>2</v>
      </c>
      <c r="G62" s="158">
        <v>1</v>
      </c>
      <c r="H62" s="158">
        <v>0</v>
      </c>
      <c r="I62" s="179">
        <v>0</v>
      </c>
      <c r="J62" s="179">
        <v>0</v>
      </c>
      <c r="K62" s="247">
        <f t="shared" si="21"/>
        <v>0.6</v>
      </c>
      <c r="M62" s="491"/>
      <c r="N62" s="196" t="s">
        <v>61</v>
      </c>
      <c r="O62" s="156">
        <v>0</v>
      </c>
      <c r="P62" s="157">
        <v>0</v>
      </c>
      <c r="Q62" s="157">
        <v>0</v>
      </c>
      <c r="R62" s="158">
        <v>0</v>
      </c>
      <c r="S62" s="158">
        <v>0</v>
      </c>
      <c r="T62" s="179">
        <v>0</v>
      </c>
      <c r="U62" s="179">
        <v>0</v>
      </c>
      <c r="V62" s="247">
        <f t="shared" si="22"/>
        <v>0</v>
      </c>
    </row>
    <row r="63" spans="1:24" ht="14.25" customHeight="1" x14ac:dyDescent="0.2">
      <c r="B63" s="491"/>
      <c r="C63" s="196" t="s">
        <v>62</v>
      </c>
      <c r="D63" s="156">
        <v>0</v>
      </c>
      <c r="E63" s="157">
        <v>0</v>
      </c>
      <c r="F63" s="157">
        <v>1</v>
      </c>
      <c r="G63" s="158">
        <v>9</v>
      </c>
      <c r="H63" s="158">
        <v>0</v>
      </c>
      <c r="I63" s="179">
        <v>0</v>
      </c>
      <c r="J63" s="179">
        <v>0</v>
      </c>
      <c r="K63" s="247">
        <f t="shared" si="21"/>
        <v>2</v>
      </c>
      <c r="M63" s="491"/>
      <c r="N63" s="196" t="s">
        <v>62</v>
      </c>
      <c r="O63" s="156">
        <v>0</v>
      </c>
      <c r="P63" s="157">
        <v>1</v>
      </c>
      <c r="Q63" s="157">
        <v>0</v>
      </c>
      <c r="R63" s="158">
        <v>1</v>
      </c>
      <c r="S63" s="158">
        <v>2</v>
      </c>
      <c r="T63" s="179">
        <v>0</v>
      </c>
      <c r="U63" s="179">
        <v>2</v>
      </c>
      <c r="V63" s="247">
        <f t="shared" si="22"/>
        <v>1</v>
      </c>
    </row>
    <row r="64" spans="1:24" ht="14.25" customHeight="1" x14ac:dyDescent="0.2">
      <c r="B64" s="491"/>
      <c r="C64" s="196" t="s">
        <v>63</v>
      </c>
      <c r="D64" s="156">
        <v>37</v>
      </c>
      <c r="E64" s="157">
        <v>0</v>
      </c>
      <c r="F64" s="157">
        <v>0</v>
      </c>
      <c r="G64" s="158">
        <v>0</v>
      </c>
      <c r="H64" s="158">
        <v>0</v>
      </c>
      <c r="I64" s="179">
        <v>0</v>
      </c>
      <c r="J64" s="179">
        <v>0</v>
      </c>
      <c r="K64" s="247">
        <f t="shared" si="21"/>
        <v>0</v>
      </c>
      <c r="M64" s="491"/>
      <c r="N64" s="196" t="s">
        <v>63</v>
      </c>
      <c r="O64" s="156">
        <v>0</v>
      </c>
      <c r="P64" s="157">
        <v>0</v>
      </c>
      <c r="Q64" s="157">
        <v>0</v>
      </c>
      <c r="R64" s="158">
        <v>0</v>
      </c>
      <c r="S64" s="158">
        <v>0</v>
      </c>
      <c r="T64" s="179">
        <v>0</v>
      </c>
      <c r="U64" s="179">
        <v>0</v>
      </c>
      <c r="V64" s="247">
        <f t="shared" si="22"/>
        <v>0</v>
      </c>
    </row>
    <row r="65" spans="1:24" ht="14.25" customHeight="1" x14ac:dyDescent="0.2">
      <c r="B65" s="491"/>
      <c r="C65" s="197" t="s">
        <v>79</v>
      </c>
      <c r="D65" s="164">
        <v>0</v>
      </c>
      <c r="E65" s="165">
        <v>0</v>
      </c>
      <c r="F65" s="165">
        <v>0</v>
      </c>
      <c r="G65" s="166">
        <v>0</v>
      </c>
      <c r="H65" s="166">
        <v>0</v>
      </c>
      <c r="I65" s="187">
        <v>0</v>
      </c>
      <c r="J65" s="187">
        <v>0</v>
      </c>
      <c r="K65" s="248">
        <f t="shared" si="21"/>
        <v>0</v>
      </c>
      <c r="M65" s="491"/>
      <c r="N65" s="197" t="s">
        <v>79</v>
      </c>
      <c r="O65" s="164">
        <v>0</v>
      </c>
      <c r="P65" s="165">
        <v>0</v>
      </c>
      <c r="Q65" s="165">
        <v>0</v>
      </c>
      <c r="R65" s="166">
        <v>0</v>
      </c>
      <c r="S65" s="166">
        <v>0</v>
      </c>
      <c r="T65" s="187">
        <v>0</v>
      </c>
      <c r="U65" s="187">
        <v>0</v>
      </c>
      <c r="V65" s="248">
        <f t="shared" si="22"/>
        <v>0</v>
      </c>
    </row>
    <row r="66" spans="1:24" ht="14.25" customHeight="1" x14ac:dyDescent="0.2">
      <c r="B66" s="492"/>
      <c r="C66" s="198" t="s">
        <v>49</v>
      </c>
      <c r="D66" s="188">
        <v>37</v>
      </c>
      <c r="E66" s="189">
        <v>1</v>
      </c>
      <c r="F66" s="189">
        <v>4</v>
      </c>
      <c r="G66" s="190">
        <v>11</v>
      </c>
      <c r="H66" s="190">
        <v>0</v>
      </c>
      <c r="I66" s="191">
        <v>0</v>
      </c>
      <c r="J66" s="220">
        <v>1</v>
      </c>
      <c r="K66" s="192">
        <f t="shared" si="21"/>
        <v>3.2</v>
      </c>
      <c r="M66" s="492"/>
      <c r="N66" s="198" t="s">
        <v>49</v>
      </c>
      <c r="O66" s="188">
        <v>3</v>
      </c>
      <c r="P66" s="189">
        <v>1</v>
      </c>
      <c r="Q66" s="189">
        <v>0</v>
      </c>
      <c r="R66" s="190">
        <v>1</v>
      </c>
      <c r="S66" s="190">
        <v>2</v>
      </c>
      <c r="T66" s="191">
        <v>0</v>
      </c>
      <c r="U66" s="220">
        <v>3</v>
      </c>
      <c r="V66" s="192">
        <f t="shared" si="22"/>
        <v>1.2</v>
      </c>
    </row>
    <row r="67" spans="1:24" ht="14.25" customHeight="1" x14ac:dyDescent="0.2">
      <c r="B67" s="495" t="s">
        <v>75</v>
      </c>
      <c r="C67" s="496"/>
      <c r="D67" s="174">
        <v>1</v>
      </c>
      <c r="E67" s="175">
        <v>0</v>
      </c>
      <c r="F67" s="175">
        <v>0</v>
      </c>
      <c r="G67" s="176">
        <v>0</v>
      </c>
      <c r="H67" s="176">
        <v>0</v>
      </c>
      <c r="I67" s="187">
        <v>1</v>
      </c>
      <c r="J67" s="187">
        <v>0</v>
      </c>
      <c r="K67" s="248">
        <f t="shared" ref="K67" si="23">AVERAGE(F67:J67)</f>
        <v>0.2</v>
      </c>
      <c r="M67" s="495" t="s">
        <v>75</v>
      </c>
      <c r="N67" s="496"/>
      <c r="O67" s="174">
        <v>0</v>
      </c>
      <c r="P67" s="175">
        <v>0</v>
      </c>
      <c r="Q67" s="175">
        <v>0</v>
      </c>
      <c r="R67" s="176">
        <v>0</v>
      </c>
      <c r="S67" s="176">
        <v>0</v>
      </c>
      <c r="T67" s="187">
        <v>0</v>
      </c>
      <c r="U67" s="187">
        <v>0</v>
      </c>
      <c r="V67" s="248">
        <f t="shared" ref="V67" si="24">AVERAGE(Q67:U67)</f>
        <v>0</v>
      </c>
    </row>
    <row r="68" spans="1:24" ht="14.25" customHeight="1" thickBot="1" x14ac:dyDescent="0.25">
      <c r="A68" s="145"/>
      <c r="B68" s="488" t="s">
        <v>65</v>
      </c>
      <c r="C68" s="489"/>
      <c r="D68" s="204">
        <v>0</v>
      </c>
      <c r="E68" s="205">
        <v>0</v>
      </c>
      <c r="F68" s="205">
        <v>0</v>
      </c>
      <c r="G68" s="206">
        <v>0</v>
      </c>
      <c r="H68" s="206">
        <v>0</v>
      </c>
      <c r="I68" s="207">
        <v>0</v>
      </c>
      <c r="J68" s="207">
        <v>0</v>
      </c>
      <c r="K68" s="263">
        <f t="shared" si="17"/>
        <v>0</v>
      </c>
      <c r="M68" s="488" t="s">
        <v>65</v>
      </c>
      <c r="N68" s="489"/>
      <c r="O68" s="204">
        <v>0</v>
      </c>
      <c r="P68" s="205">
        <v>0</v>
      </c>
      <c r="Q68" s="205">
        <v>0</v>
      </c>
      <c r="R68" s="206">
        <v>0</v>
      </c>
      <c r="S68" s="206">
        <v>0</v>
      </c>
      <c r="T68" s="207">
        <v>0</v>
      </c>
      <c r="U68" s="207">
        <v>0</v>
      </c>
      <c r="V68" s="263">
        <f t="shared" si="18"/>
        <v>0</v>
      </c>
    </row>
    <row r="69" spans="1:24" ht="14.25" customHeight="1" thickBot="1" x14ac:dyDescent="0.25">
      <c r="B69" s="482" t="s">
        <v>47</v>
      </c>
      <c r="C69" s="483"/>
      <c r="D69" s="183">
        <v>39</v>
      </c>
      <c r="E69" s="184">
        <v>4</v>
      </c>
      <c r="F69" s="184">
        <v>9</v>
      </c>
      <c r="G69" s="185">
        <v>14</v>
      </c>
      <c r="H69" s="185">
        <v>1</v>
      </c>
      <c r="I69" s="186">
        <v>4</v>
      </c>
      <c r="J69" s="186">
        <v>3</v>
      </c>
      <c r="K69" s="246">
        <f t="shared" si="17"/>
        <v>6.2</v>
      </c>
      <c r="M69" s="482" t="s">
        <v>47</v>
      </c>
      <c r="N69" s="483"/>
      <c r="O69" s="183">
        <v>4</v>
      </c>
      <c r="P69" s="184">
        <v>2</v>
      </c>
      <c r="Q69" s="184">
        <v>1</v>
      </c>
      <c r="R69" s="185">
        <v>2</v>
      </c>
      <c r="S69" s="185">
        <v>3</v>
      </c>
      <c r="T69" s="186">
        <v>0</v>
      </c>
      <c r="U69" s="186">
        <v>3</v>
      </c>
      <c r="V69" s="246">
        <f t="shared" si="18"/>
        <v>1.8</v>
      </c>
      <c r="W69" s="180">
        <v>71</v>
      </c>
      <c r="X69" s="180">
        <f>SUM(O69:T69)</f>
        <v>12</v>
      </c>
    </row>
    <row r="70" spans="1:24" ht="3.75" customHeight="1" thickBot="1" x14ac:dyDescent="0.25">
      <c r="B70" s="280"/>
      <c r="C70" s="280"/>
      <c r="D70" s="281"/>
      <c r="E70" s="281"/>
      <c r="F70" s="281"/>
      <c r="G70" s="281"/>
      <c r="H70" s="281"/>
      <c r="I70" s="281"/>
      <c r="J70" s="281"/>
      <c r="K70" s="282"/>
      <c r="L70" s="221"/>
      <c r="M70" s="280"/>
      <c r="N70" s="280"/>
      <c r="O70" s="281"/>
      <c r="P70" s="281"/>
      <c r="Q70" s="281"/>
      <c r="R70" s="281"/>
      <c r="S70" s="281"/>
      <c r="T70" s="281"/>
      <c r="U70" s="281"/>
      <c r="V70" s="282"/>
      <c r="W70" s="180"/>
      <c r="X70" s="180"/>
    </row>
    <row r="71" spans="1:24" ht="16.5" customHeight="1" thickBot="1" x14ac:dyDescent="0.25">
      <c r="A71" s="149" t="s">
        <v>14</v>
      </c>
      <c r="B71" s="493" t="s">
        <v>109</v>
      </c>
      <c r="C71" s="494"/>
      <c r="D71" s="251">
        <v>2</v>
      </c>
      <c r="E71" s="250">
        <v>3</v>
      </c>
      <c r="F71" s="275">
        <v>5</v>
      </c>
      <c r="G71" s="276">
        <v>3</v>
      </c>
      <c r="H71" s="276">
        <v>1</v>
      </c>
      <c r="I71" s="277">
        <v>4</v>
      </c>
      <c r="J71" s="277">
        <v>2</v>
      </c>
      <c r="K71" s="246">
        <f t="shared" ref="K71" si="25">AVERAGE(F71:J71)</f>
        <v>3</v>
      </c>
      <c r="M71" s="493" t="s">
        <v>109</v>
      </c>
      <c r="N71" s="494"/>
      <c r="O71" s="251">
        <v>1</v>
      </c>
      <c r="P71" s="250">
        <v>1</v>
      </c>
      <c r="Q71" s="275">
        <v>1</v>
      </c>
      <c r="R71" s="276">
        <v>1</v>
      </c>
      <c r="S71" s="276">
        <v>1</v>
      </c>
      <c r="T71" s="277">
        <v>0</v>
      </c>
      <c r="U71" s="278">
        <v>0</v>
      </c>
      <c r="V71" s="246">
        <f t="shared" ref="V71" si="26">AVERAGE(Q71:U71)</f>
        <v>0.6</v>
      </c>
    </row>
    <row r="72" spans="1:24" ht="7.5" customHeight="1" x14ac:dyDescent="0.2">
      <c r="B72" s="45"/>
      <c r="C72" s="45"/>
      <c r="D72" s="45"/>
      <c r="E72" s="45"/>
      <c r="F72" s="45"/>
      <c r="G72" s="45"/>
      <c r="H72" s="45"/>
      <c r="I72" s="45"/>
      <c r="J72" s="45"/>
      <c r="K72" s="45"/>
      <c r="M72" s="45"/>
      <c r="N72" s="45"/>
      <c r="O72" s="45"/>
      <c r="P72" s="45"/>
      <c r="Q72" s="45"/>
      <c r="R72" s="45"/>
      <c r="S72" s="45"/>
      <c r="T72" s="45"/>
      <c r="U72" s="45"/>
      <c r="V72" s="45"/>
    </row>
    <row r="73" spans="1:24" x14ac:dyDescent="0.2">
      <c r="B73" s="6" t="s">
        <v>100</v>
      </c>
      <c r="C73" s="6"/>
      <c r="D73" s="3"/>
      <c r="E73" s="3"/>
      <c r="F73" s="3"/>
      <c r="G73" s="5"/>
      <c r="H73" s="5"/>
      <c r="K73" s="64" t="s">
        <v>84</v>
      </c>
      <c r="M73" s="6" t="s">
        <v>101</v>
      </c>
      <c r="O73" s="3"/>
      <c r="P73" s="3"/>
      <c r="Q73" s="3"/>
      <c r="R73" s="5"/>
      <c r="S73" s="5"/>
      <c r="V73" s="64" t="s">
        <v>84</v>
      </c>
    </row>
    <row r="74" spans="1:24" ht="14.25" customHeight="1" x14ac:dyDescent="0.2">
      <c r="B74" s="222"/>
      <c r="C74" s="223"/>
      <c r="D74" s="22" t="s">
        <v>85</v>
      </c>
      <c r="E74" s="23" t="s">
        <v>86</v>
      </c>
      <c r="F74" s="23" t="s">
        <v>87</v>
      </c>
      <c r="G74" s="23" t="s">
        <v>88</v>
      </c>
      <c r="H74" s="23" t="s">
        <v>89</v>
      </c>
      <c r="I74" s="147" t="s">
        <v>90</v>
      </c>
      <c r="J74" s="147" t="s">
        <v>56</v>
      </c>
      <c r="K74" s="148" t="s">
        <v>92</v>
      </c>
      <c r="M74" s="222"/>
      <c r="N74" s="223"/>
      <c r="O74" s="22" t="s">
        <v>85</v>
      </c>
      <c r="P74" s="23" t="s">
        <v>86</v>
      </c>
      <c r="Q74" s="23" t="s">
        <v>87</v>
      </c>
      <c r="R74" s="23" t="s">
        <v>88</v>
      </c>
      <c r="S74" s="23" t="s">
        <v>89</v>
      </c>
      <c r="T74" s="147" t="s">
        <v>90</v>
      </c>
      <c r="U74" s="147" t="s">
        <v>56</v>
      </c>
      <c r="V74" s="148" t="s">
        <v>92</v>
      </c>
    </row>
    <row r="75" spans="1:24" ht="14.25" customHeight="1" x14ac:dyDescent="0.2">
      <c r="A75" s="145">
        <f>A60+1</f>
        <v>41</v>
      </c>
      <c r="B75" s="495" t="s">
        <v>67</v>
      </c>
      <c r="C75" s="496"/>
      <c r="D75" s="174">
        <v>0</v>
      </c>
      <c r="E75" s="175">
        <v>0</v>
      </c>
      <c r="F75" s="175">
        <v>0</v>
      </c>
      <c r="G75" s="176">
        <v>0</v>
      </c>
      <c r="H75" s="176">
        <v>0</v>
      </c>
      <c r="I75" s="271">
        <v>0</v>
      </c>
      <c r="J75" s="271">
        <v>0</v>
      </c>
      <c r="K75" s="248">
        <f t="shared" ref="K75:K89" si="27">AVERAGE(F75:J75)</f>
        <v>0</v>
      </c>
      <c r="M75" s="495" t="s">
        <v>67</v>
      </c>
      <c r="N75" s="496"/>
      <c r="O75" s="174">
        <v>0</v>
      </c>
      <c r="P75" s="175">
        <v>0</v>
      </c>
      <c r="Q75" s="175">
        <v>0</v>
      </c>
      <c r="R75" s="176">
        <v>1</v>
      </c>
      <c r="S75" s="176">
        <v>0</v>
      </c>
      <c r="T75" s="271">
        <v>0</v>
      </c>
      <c r="U75" s="271">
        <v>0</v>
      </c>
      <c r="V75" s="248">
        <f t="shared" ref="V75:V89" si="28">AVERAGE(Q75:U75)</f>
        <v>0.2</v>
      </c>
    </row>
    <row r="76" spans="1:24" ht="14.25" customHeight="1" x14ac:dyDescent="0.2">
      <c r="A76" s="149" t="s">
        <v>15</v>
      </c>
      <c r="B76" s="484" t="s">
        <v>68</v>
      </c>
      <c r="C76" s="485"/>
      <c r="D76" s="258">
        <v>0</v>
      </c>
      <c r="E76" s="259">
        <v>0</v>
      </c>
      <c r="F76" s="259">
        <v>0</v>
      </c>
      <c r="G76" s="260">
        <v>0</v>
      </c>
      <c r="H76" s="260">
        <v>0</v>
      </c>
      <c r="I76" s="261">
        <v>0</v>
      </c>
      <c r="J76" s="261">
        <v>0</v>
      </c>
      <c r="K76" s="263">
        <f t="shared" si="27"/>
        <v>0</v>
      </c>
      <c r="M76" s="484" t="s">
        <v>68</v>
      </c>
      <c r="N76" s="485"/>
      <c r="O76" s="258">
        <v>1</v>
      </c>
      <c r="P76" s="259">
        <v>1</v>
      </c>
      <c r="Q76" s="259">
        <v>1</v>
      </c>
      <c r="R76" s="260">
        <v>0</v>
      </c>
      <c r="S76" s="260">
        <v>0</v>
      </c>
      <c r="T76" s="261">
        <v>0</v>
      </c>
      <c r="U76" s="261">
        <v>0</v>
      </c>
      <c r="V76" s="263">
        <f t="shared" si="28"/>
        <v>0.2</v>
      </c>
    </row>
    <row r="77" spans="1:24" ht="14.25" customHeight="1" x14ac:dyDescent="0.2">
      <c r="A77" s="149"/>
      <c r="B77" s="484" t="s">
        <v>70</v>
      </c>
      <c r="C77" s="485"/>
      <c r="D77" s="258">
        <v>0</v>
      </c>
      <c r="E77" s="259">
        <v>0</v>
      </c>
      <c r="F77" s="259">
        <v>0</v>
      </c>
      <c r="G77" s="260">
        <v>0</v>
      </c>
      <c r="H77" s="260">
        <v>0</v>
      </c>
      <c r="I77" s="261">
        <v>0</v>
      </c>
      <c r="J77" s="261">
        <v>0</v>
      </c>
      <c r="K77" s="263">
        <f t="shared" si="27"/>
        <v>0</v>
      </c>
      <c r="M77" s="484" t="s">
        <v>70</v>
      </c>
      <c r="N77" s="485"/>
      <c r="O77" s="258">
        <v>0</v>
      </c>
      <c r="P77" s="259">
        <v>0</v>
      </c>
      <c r="Q77" s="259">
        <v>0</v>
      </c>
      <c r="R77" s="260">
        <v>0</v>
      </c>
      <c r="S77" s="260">
        <v>0</v>
      </c>
      <c r="T77" s="261">
        <v>0</v>
      </c>
      <c r="U77" s="261">
        <v>0</v>
      </c>
      <c r="V77" s="263">
        <f t="shared" si="28"/>
        <v>0</v>
      </c>
    </row>
    <row r="78" spans="1:24" ht="14.25" customHeight="1" x14ac:dyDescent="0.2">
      <c r="B78" s="484" t="s">
        <v>66</v>
      </c>
      <c r="C78" s="485"/>
      <c r="D78" s="258">
        <v>0</v>
      </c>
      <c r="E78" s="259">
        <v>0</v>
      </c>
      <c r="F78" s="259">
        <v>0</v>
      </c>
      <c r="G78" s="260">
        <v>0</v>
      </c>
      <c r="H78" s="260">
        <v>0</v>
      </c>
      <c r="I78" s="261">
        <v>0</v>
      </c>
      <c r="J78" s="261">
        <v>0</v>
      </c>
      <c r="K78" s="263">
        <f t="shared" ref="K78" si="29">AVERAGE(F78:J78)</f>
        <v>0</v>
      </c>
      <c r="M78" s="484" t="s">
        <v>66</v>
      </c>
      <c r="N78" s="485"/>
      <c r="O78" s="258">
        <v>0</v>
      </c>
      <c r="P78" s="259">
        <v>0</v>
      </c>
      <c r="Q78" s="259">
        <v>0</v>
      </c>
      <c r="R78" s="260">
        <v>0</v>
      </c>
      <c r="S78" s="260">
        <v>0</v>
      </c>
      <c r="T78" s="261">
        <v>0</v>
      </c>
      <c r="U78" s="261">
        <v>0</v>
      </c>
      <c r="V78" s="263">
        <f t="shared" ref="V78" si="30">AVERAGE(Q78:U78)</f>
        <v>0</v>
      </c>
    </row>
    <row r="79" spans="1:24" ht="14.25" customHeight="1" x14ac:dyDescent="0.2">
      <c r="B79" s="484" t="s">
        <v>72</v>
      </c>
      <c r="C79" s="485"/>
      <c r="D79" s="258">
        <v>0</v>
      </c>
      <c r="E79" s="259">
        <v>0</v>
      </c>
      <c r="F79" s="259">
        <v>0</v>
      </c>
      <c r="G79" s="260">
        <v>0</v>
      </c>
      <c r="H79" s="260">
        <v>0</v>
      </c>
      <c r="I79" s="261">
        <v>0</v>
      </c>
      <c r="J79" s="261">
        <v>0</v>
      </c>
      <c r="K79" s="263">
        <f t="shared" si="27"/>
        <v>0</v>
      </c>
      <c r="M79" s="484" t="s">
        <v>72</v>
      </c>
      <c r="N79" s="485"/>
      <c r="O79" s="258">
        <v>0</v>
      </c>
      <c r="P79" s="259">
        <v>0</v>
      </c>
      <c r="Q79" s="259">
        <v>0</v>
      </c>
      <c r="R79" s="260">
        <v>0</v>
      </c>
      <c r="S79" s="260">
        <v>0</v>
      </c>
      <c r="T79" s="261">
        <v>0</v>
      </c>
      <c r="U79" s="261">
        <v>1</v>
      </c>
      <c r="V79" s="263">
        <f t="shared" si="28"/>
        <v>0.2</v>
      </c>
    </row>
    <row r="80" spans="1:24" ht="14.25" customHeight="1" x14ac:dyDescent="0.2">
      <c r="A80" s="145">
        <f>A75+1</f>
        <v>42</v>
      </c>
      <c r="B80" s="486" t="s">
        <v>74</v>
      </c>
      <c r="C80" s="487"/>
      <c r="D80" s="265">
        <v>0</v>
      </c>
      <c r="E80" s="266">
        <v>0</v>
      </c>
      <c r="F80" s="266">
        <v>0</v>
      </c>
      <c r="G80" s="267">
        <v>0</v>
      </c>
      <c r="H80" s="267">
        <v>0</v>
      </c>
      <c r="I80" s="268">
        <v>0</v>
      </c>
      <c r="J80" s="268">
        <v>0</v>
      </c>
      <c r="K80" s="270">
        <f t="shared" si="27"/>
        <v>0</v>
      </c>
      <c r="M80" s="486" t="s">
        <v>74</v>
      </c>
      <c r="N80" s="487"/>
      <c r="O80" s="265">
        <v>0</v>
      </c>
      <c r="P80" s="266">
        <v>0</v>
      </c>
      <c r="Q80" s="266">
        <v>0</v>
      </c>
      <c r="R80" s="267">
        <v>0</v>
      </c>
      <c r="S80" s="267">
        <v>0</v>
      </c>
      <c r="T80" s="268">
        <v>0</v>
      </c>
      <c r="U80" s="268">
        <v>0</v>
      </c>
      <c r="V80" s="270">
        <f t="shared" si="28"/>
        <v>0</v>
      </c>
    </row>
    <row r="81" spans="1:24" ht="14.25" customHeight="1" x14ac:dyDescent="0.2">
      <c r="A81" s="145"/>
      <c r="B81" s="490" t="s">
        <v>59</v>
      </c>
      <c r="C81" s="245" t="s">
        <v>60</v>
      </c>
      <c r="D81" s="204">
        <v>0</v>
      </c>
      <c r="E81" s="205">
        <v>0</v>
      </c>
      <c r="F81" s="205">
        <v>0</v>
      </c>
      <c r="G81" s="206">
        <v>1</v>
      </c>
      <c r="H81" s="206">
        <v>0</v>
      </c>
      <c r="I81" s="207">
        <v>0</v>
      </c>
      <c r="J81" s="207">
        <v>0</v>
      </c>
      <c r="K81" s="249">
        <f t="shared" ref="K81:K86" si="31">AVERAGE(F81:J81)</f>
        <v>0.2</v>
      </c>
      <c r="M81" s="490" t="s">
        <v>59</v>
      </c>
      <c r="N81" s="245" t="s">
        <v>60</v>
      </c>
      <c r="O81" s="204">
        <v>0</v>
      </c>
      <c r="P81" s="205">
        <v>0</v>
      </c>
      <c r="Q81" s="205">
        <v>0</v>
      </c>
      <c r="R81" s="206">
        <v>0</v>
      </c>
      <c r="S81" s="206">
        <v>1</v>
      </c>
      <c r="T81" s="207">
        <v>0</v>
      </c>
      <c r="U81" s="207">
        <v>0</v>
      </c>
      <c r="V81" s="249">
        <f t="shared" ref="V81:V86" si="32">AVERAGE(Q81:U81)</f>
        <v>0.2</v>
      </c>
    </row>
    <row r="82" spans="1:24" ht="14.25" customHeight="1" x14ac:dyDescent="0.2">
      <c r="B82" s="491"/>
      <c r="C82" s="196" t="s">
        <v>61</v>
      </c>
      <c r="D82" s="156">
        <v>0</v>
      </c>
      <c r="E82" s="157">
        <v>0</v>
      </c>
      <c r="F82" s="157">
        <v>0</v>
      </c>
      <c r="G82" s="158">
        <v>0</v>
      </c>
      <c r="H82" s="158">
        <v>0</v>
      </c>
      <c r="I82" s="179">
        <v>0</v>
      </c>
      <c r="J82" s="179">
        <v>0</v>
      </c>
      <c r="K82" s="247">
        <f t="shared" si="31"/>
        <v>0</v>
      </c>
      <c r="M82" s="491"/>
      <c r="N82" s="196" t="s">
        <v>61</v>
      </c>
      <c r="O82" s="156">
        <v>0</v>
      </c>
      <c r="P82" s="157">
        <v>0</v>
      </c>
      <c r="Q82" s="157">
        <v>0</v>
      </c>
      <c r="R82" s="158">
        <v>0</v>
      </c>
      <c r="S82" s="158">
        <v>0</v>
      </c>
      <c r="T82" s="179">
        <v>0</v>
      </c>
      <c r="U82" s="179">
        <v>1</v>
      </c>
      <c r="V82" s="247">
        <f t="shared" si="32"/>
        <v>0.2</v>
      </c>
    </row>
    <row r="83" spans="1:24" ht="14.25" customHeight="1" x14ac:dyDescent="0.2">
      <c r="B83" s="491"/>
      <c r="C83" s="196" t="s">
        <v>62</v>
      </c>
      <c r="D83" s="156">
        <v>0</v>
      </c>
      <c r="E83" s="157">
        <v>0</v>
      </c>
      <c r="F83" s="157">
        <v>0</v>
      </c>
      <c r="G83" s="158">
        <v>0</v>
      </c>
      <c r="H83" s="158">
        <v>0</v>
      </c>
      <c r="I83" s="179">
        <v>0</v>
      </c>
      <c r="J83" s="179">
        <v>0</v>
      </c>
      <c r="K83" s="247">
        <f t="shared" si="31"/>
        <v>0</v>
      </c>
      <c r="M83" s="491"/>
      <c r="N83" s="196" t="s">
        <v>62</v>
      </c>
      <c r="O83" s="156">
        <v>0</v>
      </c>
      <c r="P83" s="157">
        <v>0</v>
      </c>
      <c r="Q83" s="157">
        <v>0</v>
      </c>
      <c r="R83" s="158">
        <v>0</v>
      </c>
      <c r="S83" s="158">
        <v>0</v>
      </c>
      <c r="T83" s="179">
        <v>0</v>
      </c>
      <c r="U83" s="179">
        <v>0</v>
      </c>
      <c r="V83" s="247">
        <f t="shared" si="32"/>
        <v>0</v>
      </c>
    </row>
    <row r="84" spans="1:24" ht="14.25" customHeight="1" x14ac:dyDescent="0.2">
      <c r="B84" s="491"/>
      <c r="C84" s="196" t="s">
        <v>63</v>
      </c>
      <c r="D84" s="156">
        <v>0</v>
      </c>
      <c r="E84" s="157">
        <v>0</v>
      </c>
      <c r="F84" s="157">
        <v>0</v>
      </c>
      <c r="G84" s="158">
        <v>0</v>
      </c>
      <c r="H84" s="158">
        <v>0</v>
      </c>
      <c r="I84" s="179">
        <v>0</v>
      </c>
      <c r="J84" s="179">
        <v>0</v>
      </c>
      <c r="K84" s="247">
        <f t="shared" si="31"/>
        <v>0</v>
      </c>
      <c r="M84" s="491"/>
      <c r="N84" s="196" t="s">
        <v>63</v>
      </c>
      <c r="O84" s="156">
        <v>0</v>
      </c>
      <c r="P84" s="157">
        <v>0</v>
      </c>
      <c r="Q84" s="157">
        <v>0</v>
      </c>
      <c r="R84" s="158">
        <v>0</v>
      </c>
      <c r="S84" s="158">
        <v>0</v>
      </c>
      <c r="T84" s="179">
        <v>0</v>
      </c>
      <c r="U84" s="179">
        <v>0</v>
      </c>
      <c r="V84" s="247">
        <f t="shared" si="32"/>
        <v>0</v>
      </c>
    </row>
    <row r="85" spans="1:24" ht="14.25" customHeight="1" x14ac:dyDescent="0.2">
      <c r="B85" s="491"/>
      <c r="C85" s="197" t="s">
        <v>79</v>
      </c>
      <c r="D85" s="164">
        <v>0</v>
      </c>
      <c r="E85" s="165">
        <v>0</v>
      </c>
      <c r="F85" s="165">
        <v>0</v>
      </c>
      <c r="G85" s="166">
        <v>0</v>
      </c>
      <c r="H85" s="166">
        <v>0</v>
      </c>
      <c r="I85" s="187">
        <v>0</v>
      </c>
      <c r="J85" s="187">
        <v>0</v>
      </c>
      <c r="K85" s="248">
        <f t="shared" si="31"/>
        <v>0</v>
      </c>
      <c r="M85" s="491"/>
      <c r="N85" s="197" t="s">
        <v>79</v>
      </c>
      <c r="O85" s="164">
        <v>0</v>
      </c>
      <c r="P85" s="165">
        <v>0</v>
      </c>
      <c r="Q85" s="165">
        <v>0</v>
      </c>
      <c r="R85" s="166">
        <v>0</v>
      </c>
      <c r="S85" s="166">
        <v>0</v>
      </c>
      <c r="T85" s="187">
        <v>0</v>
      </c>
      <c r="U85" s="187">
        <v>0</v>
      </c>
      <c r="V85" s="248">
        <f t="shared" si="32"/>
        <v>0</v>
      </c>
    </row>
    <row r="86" spans="1:24" ht="14.25" customHeight="1" x14ac:dyDescent="0.2">
      <c r="B86" s="492"/>
      <c r="C86" s="198" t="s">
        <v>49</v>
      </c>
      <c r="D86" s="188" t="s">
        <v>82</v>
      </c>
      <c r="E86" s="189" t="s">
        <v>82</v>
      </c>
      <c r="F86" s="189">
        <v>0</v>
      </c>
      <c r="G86" s="190">
        <v>1</v>
      </c>
      <c r="H86" s="190">
        <v>0</v>
      </c>
      <c r="I86" s="191">
        <v>0</v>
      </c>
      <c r="J86" s="191">
        <v>0</v>
      </c>
      <c r="K86" s="192">
        <f t="shared" si="31"/>
        <v>0.2</v>
      </c>
      <c r="M86" s="492"/>
      <c r="N86" s="198" t="s">
        <v>49</v>
      </c>
      <c r="O86" s="188" t="s">
        <v>82</v>
      </c>
      <c r="P86" s="189" t="s">
        <v>82</v>
      </c>
      <c r="Q86" s="189">
        <v>0</v>
      </c>
      <c r="R86" s="190">
        <v>0</v>
      </c>
      <c r="S86" s="190">
        <v>1</v>
      </c>
      <c r="T86" s="191">
        <v>0</v>
      </c>
      <c r="U86" s="220">
        <v>1</v>
      </c>
      <c r="V86" s="192">
        <f t="shared" si="32"/>
        <v>0.4</v>
      </c>
    </row>
    <row r="87" spans="1:24" ht="14.25" customHeight="1" x14ac:dyDescent="0.2">
      <c r="B87" s="495" t="s">
        <v>75</v>
      </c>
      <c r="C87" s="496"/>
      <c r="D87" s="174">
        <v>0</v>
      </c>
      <c r="E87" s="175">
        <v>0</v>
      </c>
      <c r="F87" s="175">
        <v>0</v>
      </c>
      <c r="G87" s="176">
        <v>0</v>
      </c>
      <c r="H87" s="176">
        <v>0</v>
      </c>
      <c r="I87" s="187">
        <v>0</v>
      </c>
      <c r="J87" s="187">
        <v>0</v>
      </c>
      <c r="K87" s="248">
        <f t="shared" ref="K87" si="33">AVERAGE(F87:J87)</f>
        <v>0</v>
      </c>
      <c r="M87" s="495" t="s">
        <v>75</v>
      </c>
      <c r="N87" s="496"/>
      <c r="O87" s="174">
        <v>0</v>
      </c>
      <c r="P87" s="175">
        <v>0</v>
      </c>
      <c r="Q87" s="175">
        <v>0</v>
      </c>
      <c r="R87" s="176">
        <v>0</v>
      </c>
      <c r="S87" s="176">
        <v>0</v>
      </c>
      <c r="T87" s="187">
        <v>0</v>
      </c>
      <c r="U87" s="187">
        <v>0</v>
      </c>
      <c r="V87" s="248">
        <f t="shared" ref="V87" si="34">AVERAGE(Q87:U87)</f>
        <v>0</v>
      </c>
    </row>
    <row r="88" spans="1:24" ht="14.25" customHeight="1" thickBot="1" x14ac:dyDescent="0.25">
      <c r="A88" s="145"/>
      <c r="B88" s="488" t="s">
        <v>65</v>
      </c>
      <c r="C88" s="489"/>
      <c r="D88" s="204">
        <v>0</v>
      </c>
      <c r="E88" s="205">
        <v>0</v>
      </c>
      <c r="F88" s="205">
        <v>0</v>
      </c>
      <c r="G88" s="206">
        <v>0</v>
      </c>
      <c r="H88" s="206">
        <v>0</v>
      </c>
      <c r="I88" s="207">
        <v>0</v>
      </c>
      <c r="J88" s="207">
        <v>0</v>
      </c>
      <c r="K88" s="263">
        <f t="shared" si="27"/>
        <v>0</v>
      </c>
      <c r="M88" s="488" t="s">
        <v>65</v>
      </c>
      <c r="N88" s="489"/>
      <c r="O88" s="204">
        <v>0</v>
      </c>
      <c r="P88" s="205">
        <v>0</v>
      </c>
      <c r="Q88" s="205">
        <v>0</v>
      </c>
      <c r="R88" s="206">
        <v>0</v>
      </c>
      <c r="S88" s="206">
        <v>0</v>
      </c>
      <c r="T88" s="207">
        <v>0</v>
      </c>
      <c r="U88" s="207">
        <v>0</v>
      </c>
      <c r="V88" s="263">
        <f t="shared" si="28"/>
        <v>0</v>
      </c>
    </row>
    <row r="89" spans="1:24" ht="14.25" customHeight="1" thickBot="1" x14ac:dyDescent="0.25">
      <c r="B89" s="482" t="s">
        <v>47</v>
      </c>
      <c r="C89" s="483"/>
      <c r="D89" s="183">
        <v>0</v>
      </c>
      <c r="E89" s="184">
        <v>0</v>
      </c>
      <c r="F89" s="184">
        <v>0</v>
      </c>
      <c r="G89" s="185">
        <v>1</v>
      </c>
      <c r="H89" s="185">
        <v>0</v>
      </c>
      <c r="I89" s="186">
        <v>0</v>
      </c>
      <c r="J89" s="186">
        <v>0</v>
      </c>
      <c r="K89" s="246">
        <f t="shared" si="27"/>
        <v>0.2</v>
      </c>
      <c r="M89" s="482" t="s">
        <v>47</v>
      </c>
      <c r="N89" s="483"/>
      <c r="O89" s="183">
        <v>1</v>
      </c>
      <c r="P89" s="184">
        <v>1</v>
      </c>
      <c r="Q89" s="184">
        <v>1</v>
      </c>
      <c r="R89" s="185">
        <v>1</v>
      </c>
      <c r="S89" s="185">
        <v>1</v>
      </c>
      <c r="T89" s="186">
        <v>0</v>
      </c>
      <c r="U89" s="186">
        <v>2</v>
      </c>
      <c r="V89" s="246">
        <f t="shared" si="28"/>
        <v>1</v>
      </c>
      <c r="W89" s="180">
        <v>1</v>
      </c>
      <c r="X89" s="180">
        <f>SUM(O89:T89)</f>
        <v>5</v>
      </c>
    </row>
    <row r="90" spans="1:24" ht="3.75" customHeight="1" thickBot="1" x14ac:dyDescent="0.25">
      <c r="B90" s="280"/>
      <c r="C90" s="280"/>
      <c r="D90" s="281"/>
      <c r="E90" s="281"/>
      <c r="F90" s="281"/>
      <c r="G90" s="281"/>
      <c r="H90" s="281"/>
      <c r="I90" s="281"/>
      <c r="J90" s="281"/>
      <c r="K90" s="282"/>
      <c r="L90" s="221"/>
      <c r="M90" s="280"/>
      <c r="N90" s="280"/>
      <c r="O90" s="281"/>
      <c r="P90" s="281"/>
      <c r="Q90" s="281"/>
      <c r="R90" s="281"/>
      <c r="S90" s="281"/>
      <c r="T90" s="281"/>
      <c r="U90" s="281"/>
      <c r="V90" s="282"/>
      <c r="W90" s="180"/>
      <c r="X90" s="180"/>
    </row>
    <row r="91" spans="1:24" ht="16.5" customHeight="1" thickBot="1" x14ac:dyDescent="0.25">
      <c r="A91" s="149" t="s">
        <v>16</v>
      </c>
      <c r="B91" s="493" t="s">
        <v>109</v>
      </c>
      <c r="C91" s="494"/>
      <c r="D91" s="251" t="s">
        <v>83</v>
      </c>
      <c r="E91" s="250" t="s">
        <v>83</v>
      </c>
      <c r="F91" s="275">
        <v>0</v>
      </c>
      <c r="G91" s="276">
        <v>0</v>
      </c>
      <c r="H91" s="276">
        <v>0</v>
      </c>
      <c r="I91" s="277">
        <v>0</v>
      </c>
      <c r="J91" s="277">
        <v>0</v>
      </c>
      <c r="K91" s="279">
        <v>0</v>
      </c>
      <c r="M91" s="493" t="s">
        <v>109</v>
      </c>
      <c r="N91" s="494"/>
      <c r="O91" s="251">
        <v>1</v>
      </c>
      <c r="P91" s="250">
        <v>1</v>
      </c>
      <c r="Q91" s="275">
        <v>1</v>
      </c>
      <c r="R91" s="276">
        <v>1</v>
      </c>
      <c r="S91" s="276">
        <v>0</v>
      </c>
      <c r="T91" s="277">
        <v>0</v>
      </c>
      <c r="U91" s="277">
        <v>1</v>
      </c>
      <c r="V91" s="246">
        <f t="shared" ref="V91" si="35">AVERAGE(Q91:U91)</f>
        <v>0.6</v>
      </c>
    </row>
    <row r="92" spans="1:24" ht="7.5" customHeight="1" x14ac:dyDescent="0.2">
      <c r="B92" s="45"/>
      <c r="C92" s="45"/>
      <c r="D92" s="45"/>
      <c r="E92" s="45"/>
      <c r="F92" s="45"/>
      <c r="G92" s="45"/>
      <c r="H92" s="45"/>
      <c r="I92" s="45"/>
      <c r="J92" s="45"/>
      <c r="K92" s="45"/>
      <c r="M92" s="45"/>
      <c r="N92" s="45"/>
      <c r="O92" s="45"/>
      <c r="P92" s="45"/>
      <c r="Q92" s="45"/>
      <c r="R92" s="45"/>
      <c r="S92" s="45"/>
      <c r="T92" s="45"/>
      <c r="U92" s="45"/>
      <c r="V92" s="45"/>
    </row>
    <row r="93" spans="1:24" x14ac:dyDescent="0.2">
      <c r="B93" s="6" t="s">
        <v>102</v>
      </c>
      <c r="C93" s="6"/>
      <c r="D93" s="3"/>
      <c r="E93" s="3"/>
      <c r="F93" s="3"/>
      <c r="G93" s="5"/>
      <c r="H93" s="5"/>
      <c r="K93" s="64" t="s">
        <v>84</v>
      </c>
      <c r="M93" s="6" t="s">
        <v>103</v>
      </c>
      <c r="O93" s="3"/>
      <c r="P93" s="3"/>
      <c r="Q93" s="3"/>
      <c r="R93" s="5"/>
      <c r="S93" s="5"/>
      <c r="V93" s="64" t="s">
        <v>84</v>
      </c>
    </row>
    <row r="94" spans="1:24" ht="14.25" customHeight="1" x14ac:dyDescent="0.2">
      <c r="B94" s="222"/>
      <c r="C94" s="223"/>
      <c r="D94" s="22" t="s">
        <v>85</v>
      </c>
      <c r="E94" s="23" t="s">
        <v>86</v>
      </c>
      <c r="F94" s="23" t="s">
        <v>87</v>
      </c>
      <c r="G94" s="23" t="s">
        <v>88</v>
      </c>
      <c r="H94" s="23" t="s">
        <v>89</v>
      </c>
      <c r="I94" s="147" t="s">
        <v>90</v>
      </c>
      <c r="J94" s="147" t="s">
        <v>56</v>
      </c>
      <c r="K94" s="148" t="s">
        <v>92</v>
      </c>
      <c r="M94" s="222"/>
      <c r="N94" s="223"/>
      <c r="O94" s="22" t="s">
        <v>85</v>
      </c>
      <c r="P94" s="23" t="s">
        <v>86</v>
      </c>
      <c r="Q94" s="23" t="s">
        <v>87</v>
      </c>
      <c r="R94" s="23" t="s">
        <v>88</v>
      </c>
      <c r="S94" s="23" t="s">
        <v>89</v>
      </c>
      <c r="T94" s="147" t="s">
        <v>90</v>
      </c>
      <c r="U94" s="147" t="s">
        <v>56</v>
      </c>
      <c r="V94" s="148" t="s">
        <v>92</v>
      </c>
    </row>
    <row r="95" spans="1:24" ht="14.25" customHeight="1" x14ac:dyDescent="0.2">
      <c r="A95" s="145">
        <f>A80+1</f>
        <v>43</v>
      </c>
      <c r="B95" s="484" t="s">
        <v>67</v>
      </c>
      <c r="C95" s="485"/>
      <c r="D95" s="258">
        <v>0</v>
      </c>
      <c r="E95" s="259">
        <v>0</v>
      </c>
      <c r="F95" s="259">
        <v>0</v>
      </c>
      <c r="G95" s="260">
        <v>1</v>
      </c>
      <c r="H95" s="260">
        <v>0</v>
      </c>
      <c r="I95" s="261">
        <v>0</v>
      </c>
      <c r="J95" s="261">
        <v>0</v>
      </c>
      <c r="K95" s="263">
        <f t="shared" ref="K95:K109" si="36">AVERAGE(F95:J95)</f>
        <v>0.2</v>
      </c>
      <c r="M95" s="484" t="s">
        <v>67</v>
      </c>
      <c r="N95" s="485"/>
      <c r="O95" s="258">
        <v>0</v>
      </c>
      <c r="P95" s="259">
        <v>0</v>
      </c>
      <c r="Q95" s="259">
        <v>0</v>
      </c>
      <c r="R95" s="260">
        <v>0</v>
      </c>
      <c r="S95" s="260">
        <v>0</v>
      </c>
      <c r="T95" s="261">
        <v>0</v>
      </c>
      <c r="U95" s="261">
        <v>0</v>
      </c>
      <c r="V95" s="263">
        <f t="shared" ref="V95:V109" si="37">AVERAGE(Q95:U95)</f>
        <v>0</v>
      </c>
    </row>
    <row r="96" spans="1:24" ht="14.25" customHeight="1" x14ac:dyDescent="0.2">
      <c r="A96" s="149" t="s">
        <v>17</v>
      </c>
      <c r="B96" s="484" t="s">
        <v>68</v>
      </c>
      <c r="C96" s="485"/>
      <c r="D96" s="258">
        <v>0</v>
      </c>
      <c r="E96" s="259">
        <v>0</v>
      </c>
      <c r="F96" s="259">
        <v>0</v>
      </c>
      <c r="G96" s="260">
        <v>1</v>
      </c>
      <c r="H96" s="260">
        <v>1</v>
      </c>
      <c r="I96" s="261">
        <v>0</v>
      </c>
      <c r="J96" s="261">
        <v>0</v>
      </c>
      <c r="K96" s="263">
        <f t="shared" si="36"/>
        <v>0.4</v>
      </c>
      <c r="M96" s="484" t="s">
        <v>68</v>
      </c>
      <c r="N96" s="485"/>
      <c r="O96" s="258">
        <v>0</v>
      </c>
      <c r="P96" s="259">
        <v>0</v>
      </c>
      <c r="Q96" s="259">
        <v>0</v>
      </c>
      <c r="R96" s="260">
        <v>1</v>
      </c>
      <c r="S96" s="260">
        <v>0</v>
      </c>
      <c r="T96" s="261">
        <v>0</v>
      </c>
      <c r="U96" s="261">
        <v>0</v>
      </c>
      <c r="V96" s="263">
        <f t="shared" si="37"/>
        <v>0.2</v>
      </c>
    </row>
    <row r="97" spans="1:24" ht="14.25" customHeight="1" x14ac:dyDescent="0.2">
      <c r="A97" s="149"/>
      <c r="B97" s="484" t="s">
        <v>70</v>
      </c>
      <c r="C97" s="485"/>
      <c r="D97" s="258">
        <v>0</v>
      </c>
      <c r="E97" s="259">
        <v>0</v>
      </c>
      <c r="F97" s="259">
        <v>0</v>
      </c>
      <c r="G97" s="260">
        <v>0</v>
      </c>
      <c r="H97" s="260">
        <v>0</v>
      </c>
      <c r="I97" s="261">
        <v>0</v>
      </c>
      <c r="J97" s="261">
        <v>0</v>
      </c>
      <c r="K97" s="263">
        <f t="shared" si="36"/>
        <v>0</v>
      </c>
      <c r="M97" s="484" t="s">
        <v>70</v>
      </c>
      <c r="N97" s="485"/>
      <c r="O97" s="258">
        <v>0</v>
      </c>
      <c r="P97" s="259">
        <v>0</v>
      </c>
      <c r="Q97" s="259">
        <v>0</v>
      </c>
      <c r="R97" s="260">
        <v>0</v>
      </c>
      <c r="S97" s="260">
        <v>0</v>
      </c>
      <c r="T97" s="261">
        <v>0</v>
      </c>
      <c r="U97" s="261">
        <v>0</v>
      </c>
      <c r="V97" s="263">
        <f t="shared" si="37"/>
        <v>0</v>
      </c>
    </row>
    <row r="98" spans="1:24" ht="14.25" customHeight="1" x14ac:dyDescent="0.2">
      <c r="B98" s="484" t="s">
        <v>66</v>
      </c>
      <c r="C98" s="485"/>
      <c r="D98" s="258">
        <v>0</v>
      </c>
      <c r="E98" s="259">
        <v>0</v>
      </c>
      <c r="F98" s="259">
        <v>0</v>
      </c>
      <c r="G98" s="260">
        <v>0</v>
      </c>
      <c r="H98" s="260">
        <v>0</v>
      </c>
      <c r="I98" s="261">
        <v>0</v>
      </c>
      <c r="J98" s="261">
        <v>0</v>
      </c>
      <c r="K98" s="263">
        <f t="shared" ref="K98" si="38">AVERAGE(F98:J98)</f>
        <v>0</v>
      </c>
      <c r="M98" s="484" t="s">
        <v>66</v>
      </c>
      <c r="N98" s="485"/>
      <c r="O98" s="258">
        <v>0</v>
      </c>
      <c r="P98" s="259">
        <v>0</v>
      </c>
      <c r="Q98" s="259">
        <v>0</v>
      </c>
      <c r="R98" s="260">
        <v>0</v>
      </c>
      <c r="S98" s="260">
        <v>0</v>
      </c>
      <c r="T98" s="261">
        <v>0</v>
      </c>
      <c r="U98" s="261">
        <v>0</v>
      </c>
      <c r="V98" s="263">
        <f t="shared" ref="V98" si="39">AVERAGE(Q98:U98)</f>
        <v>0</v>
      </c>
    </row>
    <row r="99" spans="1:24" ht="14.25" customHeight="1" x14ac:dyDescent="0.2">
      <c r="B99" s="484" t="s">
        <v>72</v>
      </c>
      <c r="C99" s="485"/>
      <c r="D99" s="258">
        <v>0</v>
      </c>
      <c r="E99" s="259">
        <v>0</v>
      </c>
      <c r="F99" s="259">
        <v>0</v>
      </c>
      <c r="G99" s="260">
        <v>0</v>
      </c>
      <c r="H99" s="260">
        <v>0</v>
      </c>
      <c r="I99" s="261">
        <v>0</v>
      </c>
      <c r="J99" s="261">
        <v>0</v>
      </c>
      <c r="K99" s="263">
        <f t="shared" si="36"/>
        <v>0</v>
      </c>
      <c r="M99" s="484" t="s">
        <v>72</v>
      </c>
      <c r="N99" s="485"/>
      <c r="O99" s="258">
        <v>0</v>
      </c>
      <c r="P99" s="259">
        <v>0</v>
      </c>
      <c r="Q99" s="259">
        <v>0</v>
      </c>
      <c r="R99" s="260">
        <v>0</v>
      </c>
      <c r="S99" s="260">
        <v>0</v>
      </c>
      <c r="T99" s="261">
        <v>0</v>
      </c>
      <c r="U99" s="261">
        <v>0</v>
      </c>
      <c r="V99" s="263">
        <f t="shared" si="37"/>
        <v>0</v>
      </c>
    </row>
    <row r="100" spans="1:24" ht="14.25" customHeight="1" x14ac:dyDescent="0.2">
      <c r="A100" s="145">
        <f>A95+1</f>
        <v>44</v>
      </c>
      <c r="B100" s="486" t="s">
        <v>74</v>
      </c>
      <c r="C100" s="487"/>
      <c r="D100" s="265">
        <v>0</v>
      </c>
      <c r="E100" s="266">
        <v>0</v>
      </c>
      <c r="F100" s="266">
        <v>0</v>
      </c>
      <c r="G100" s="267">
        <v>0</v>
      </c>
      <c r="H100" s="267">
        <v>1</v>
      </c>
      <c r="I100" s="268">
        <v>0</v>
      </c>
      <c r="J100" s="268">
        <v>0</v>
      </c>
      <c r="K100" s="270">
        <f t="shared" si="36"/>
        <v>0.2</v>
      </c>
      <c r="M100" s="486" t="s">
        <v>74</v>
      </c>
      <c r="N100" s="487"/>
      <c r="O100" s="265">
        <v>0</v>
      </c>
      <c r="P100" s="266">
        <v>0</v>
      </c>
      <c r="Q100" s="266">
        <v>0</v>
      </c>
      <c r="R100" s="267">
        <v>0</v>
      </c>
      <c r="S100" s="267">
        <v>0</v>
      </c>
      <c r="T100" s="268">
        <v>0</v>
      </c>
      <c r="U100" s="268">
        <v>0</v>
      </c>
      <c r="V100" s="270">
        <f t="shared" si="37"/>
        <v>0</v>
      </c>
    </row>
    <row r="101" spans="1:24" ht="14.25" customHeight="1" x14ac:dyDescent="0.2">
      <c r="A101" s="145"/>
      <c r="B101" s="490" t="s">
        <v>59</v>
      </c>
      <c r="C101" s="245" t="s">
        <v>60</v>
      </c>
      <c r="D101" s="204">
        <v>0</v>
      </c>
      <c r="E101" s="205">
        <v>0</v>
      </c>
      <c r="F101" s="205">
        <v>2</v>
      </c>
      <c r="G101" s="206">
        <v>2</v>
      </c>
      <c r="H101" s="206">
        <v>0</v>
      </c>
      <c r="I101" s="207">
        <v>0</v>
      </c>
      <c r="J101" s="207">
        <v>0</v>
      </c>
      <c r="K101" s="249">
        <f t="shared" ref="K101:K106" si="40">AVERAGE(F101:J101)</f>
        <v>0.8</v>
      </c>
      <c r="M101" s="490" t="s">
        <v>59</v>
      </c>
      <c r="N101" s="245" t="s">
        <v>60</v>
      </c>
      <c r="O101" s="204">
        <v>0</v>
      </c>
      <c r="P101" s="205">
        <v>0</v>
      </c>
      <c r="Q101" s="205">
        <v>0</v>
      </c>
      <c r="R101" s="206">
        <v>0</v>
      </c>
      <c r="S101" s="206">
        <v>0</v>
      </c>
      <c r="T101" s="207">
        <v>0</v>
      </c>
      <c r="U101" s="207">
        <v>0</v>
      </c>
      <c r="V101" s="249">
        <f t="shared" ref="V101:V106" si="41">AVERAGE(Q101:U101)</f>
        <v>0</v>
      </c>
    </row>
    <row r="102" spans="1:24" ht="14.25" customHeight="1" x14ac:dyDescent="0.2">
      <c r="B102" s="491"/>
      <c r="C102" s="196" t="s">
        <v>61</v>
      </c>
      <c r="D102" s="156">
        <v>0</v>
      </c>
      <c r="E102" s="157">
        <v>0</v>
      </c>
      <c r="F102" s="157">
        <v>0</v>
      </c>
      <c r="G102" s="158">
        <v>0</v>
      </c>
      <c r="H102" s="158">
        <v>0</v>
      </c>
      <c r="I102" s="179">
        <v>0</v>
      </c>
      <c r="J102" s="179">
        <v>0</v>
      </c>
      <c r="K102" s="247">
        <f t="shared" si="40"/>
        <v>0</v>
      </c>
      <c r="M102" s="491"/>
      <c r="N102" s="196" t="s">
        <v>61</v>
      </c>
      <c r="O102" s="156">
        <v>0</v>
      </c>
      <c r="P102" s="157">
        <v>0</v>
      </c>
      <c r="Q102" s="157">
        <v>0</v>
      </c>
      <c r="R102" s="158">
        <v>0</v>
      </c>
      <c r="S102" s="158">
        <v>1</v>
      </c>
      <c r="T102" s="179">
        <v>0</v>
      </c>
      <c r="U102" s="179">
        <v>0</v>
      </c>
      <c r="V102" s="247">
        <f t="shared" si="41"/>
        <v>0.2</v>
      </c>
    </row>
    <row r="103" spans="1:24" ht="14.25" customHeight="1" x14ac:dyDescent="0.2">
      <c r="B103" s="491"/>
      <c r="C103" s="196" t="s">
        <v>62</v>
      </c>
      <c r="D103" s="156">
        <v>1</v>
      </c>
      <c r="E103" s="157">
        <v>0</v>
      </c>
      <c r="F103" s="157">
        <v>1</v>
      </c>
      <c r="G103" s="158">
        <v>0</v>
      </c>
      <c r="H103" s="158">
        <v>0</v>
      </c>
      <c r="I103" s="179">
        <v>0</v>
      </c>
      <c r="J103" s="179">
        <v>0</v>
      </c>
      <c r="K103" s="247">
        <f t="shared" si="40"/>
        <v>0.2</v>
      </c>
      <c r="M103" s="491"/>
      <c r="N103" s="196" t="s">
        <v>62</v>
      </c>
      <c r="O103" s="156">
        <v>0</v>
      </c>
      <c r="P103" s="157">
        <v>0</v>
      </c>
      <c r="Q103" s="157">
        <v>0</v>
      </c>
      <c r="R103" s="158">
        <v>0</v>
      </c>
      <c r="S103" s="158">
        <v>0</v>
      </c>
      <c r="T103" s="179">
        <v>0</v>
      </c>
      <c r="U103" s="179">
        <v>0</v>
      </c>
      <c r="V103" s="247">
        <f t="shared" si="41"/>
        <v>0</v>
      </c>
    </row>
    <row r="104" spans="1:24" ht="14.25" customHeight="1" x14ac:dyDescent="0.2">
      <c r="B104" s="491"/>
      <c r="C104" s="196" t="s">
        <v>63</v>
      </c>
      <c r="D104" s="156">
        <v>0</v>
      </c>
      <c r="E104" s="157">
        <v>0</v>
      </c>
      <c r="F104" s="157">
        <v>0</v>
      </c>
      <c r="G104" s="158">
        <v>0</v>
      </c>
      <c r="H104" s="158">
        <v>0</v>
      </c>
      <c r="I104" s="179">
        <v>0</v>
      </c>
      <c r="J104" s="179">
        <v>1</v>
      </c>
      <c r="K104" s="247">
        <f t="shared" si="40"/>
        <v>0.2</v>
      </c>
      <c r="M104" s="491"/>
      <c r="N104" s="196" t="s">
        <v>63</v>
      </c>
      <c r="O104" s="156">
        <v>0</v>
      </c>
      <c r="P104" s="157">
        <v>0</v>
      </c>
      <c r="Q104" s="157">
        <v>0</v>
      </c>
      <c r="R104" s="158">
        <v>0</v>
      </c>
      <c r="S104" s="158">
        <v>0</v>
      </c>
      <c r="T104" s="179">
        <v>0</v>
      </c>
      <c r="U104" s="179">
        <v>0</v>
      </c>
      <c r="V104" s="247">
        <f t="shared" si="41"/>
        <v>0</v>
      </c>
    </row>
    <row r="105" spans="1:24" ht="14.25" customHeight="1" x14ac:dyDescent="0.2">
      <c r="B105" s="491"/>
      <c r="C105" s="197" t="s">
        <v>79</v>
      </c>
      <c r="D105" s="164">
        <v>0</v>
      </c>
      <c r="E105" s="165">
        <v>0</v>
      </c>
      <c r="F105" s="165">
        <v>0</v>
      </c>
      <c r="G105" s="166">
        <v>0</v>
      </c>
      <c r="H105" s="166">
        <v>0</v>
      </c>
      <c r="I105" s="187">
        <v>0</v>
      </c>
      <c r="J105" s="187">
        <v>0</v>
      </c>
      <c r="K105" s="248">
        <f t="shared" si="40"/>
        <v>0</v>
      </c>
      <c r="M105" s="491"/>
      <c r="N105" s="197" t="s">
        <v>79</v>
      </c>
      <c r="O105" s="164">
        <v>0</v>
      </c>
      <c r="P105" s="165">
        <v>0</v>
      </c>
      <c r="Q105" s="165">
        <v>0</v>
      </c>
      <c r="R105" s="166">
        <v>0</v>
      </c>
      <c r="S105" s="166">
        <v>0</v>
      </c>
      <c r="T105" s="187">
        <v>0</v>
      </c>
      <c r="U105" s="187">
        <v>0</v>
      </c>
      <c r="V105" s="248">
        <f t="shared" si="41"/>
        <v>0</v>
      </c>
    </row>
    <row r="106" spans="1:24" ht="14.25" customHeight="1" x14ac:dyDescent="0.2">
      <c r="B106" s="492"/>
      <c r="C106" s="198" t="s">
        <v>49</v>
      </c>
      <c r="D106" s="188">
        <v>1</v>
      </c>
      <c r="E106" s="189" t="s">
        <v>82</v>
      </c>
      <c r="F106" s="189">
        <v>3</v>
      </c>
      <c r="G106" s="190">
        <v>2</v>
      </c>
      <c r="H106" s="190">
        <v>0</v>
      </c>
      <c r="I106" s="191">
        <v>0</v>
      </c>
      <c r="J106" s="220">
        <v>1</v>
      </c>
      <c r="K106" s="192">
        <f t="shared" si="40"/>
        <v>1.2</v>
      </c>
      <c r="M106" s="492"/>
      <c r="N106" s="198" t="s">
        <v>49</v>
      </c>
      <c r="O106" s="188" t="s">
        <v>82</v>
      </c>
      <c r="P106" s="189" t="s">
        <v>82</v>
      </c>
      <c r="Q106" s="189">
        <v>0</v>
      </c>
      <c r="R106" s="190">
        <v>0</v>
      </c>
      <c r="S106" s="190">
        <v>1</v>
      </c>
      <c r="T106" s="191">
        <v>0</v>
      </c>
      <c r="U106" s="191">
        <v>0</v>
      </c>
      <c r="V106" s="192">
        <f t="shared" si="41"/>
        <v>0.2</v>
      </c>
    </row>
    <row r="107" spans="1:24" ht="14.25" customHeight="1" x14ac:dyDescent="0.2">
      <c r="B107" s="484" t="s">
        <v>75</v>
      </c>
      <c r="C107" s="485"/>
      <c r="D107" s="258">
        <v>0</v>
      </c>
      <c r="E107" s="259">
        <v>0</v>
      </c>
      <c r="F107" s="259">
        <v>0</v>
      </c>
      <c r="G107" s="260">
        <v>0</v>
      </c>
      <c r="H107" s="260">
        <v>0</v>
      </c>
      <c r="I107" s="261">
        <v>0</v>
      </c>
      <c r="J107" s="261">
        <v>0</v>
      </c>
      <c r="K107" s="263">
        <f t="shared" ref="K107" si="42">AVERAGE(F107:J107)</f>
        <v>0</v>
      </c>
      <c r="M107" s="484" t="s">
        <v>75</v>
      </c>
      <c r="N107" s="485"/>
      <c r="O107" s="258">
        <v>0</v>
      </c>
      <c r="P107" s="259">
        <v>0</v>
      </c>
      <c r="Q107" s="259">
        <v>0</v>
      </c>
      <c r="R107" s="260">
        <v>0</v>
      </c>
      <c r="S107" s="260">
        <v>0</v>
      </c>
      <c r="T107" s="261">
        <v>0</v>
      </c>
      <c r="U107" s="261">
        <v>0</v>
      </c>
      <c r="V107" s="263">
        <f t="shared" ref="V107" si="43">AVERAGE(Q107:U107)</f>
        <v>0</v>
      </c>
    </row>
    <row r="108" spans="1:24" ht="14.25" customHeight="1" thickBot="1" x14ac:dyDescent="0.25">
      <c r="A108" s="145"/>
      <c r="B108" s="488" t="s">
        <v>65</v>
      </c>
      <c r="C108" s="489"/>
      <c r="D108" s="204">
        <v>0</v>
      </c>
      <c r="E108" s="205">
        <v>0</v>
      </c>
      <c r="F108" s="205">
        <v>0</v>
      </c>
      <c r="G108" s="206">
        <v>0</v>
      </c>
      <c r="H108" s="206">
        <v>0</v>
      </c>
      <c r="I108" s="207">
        <v>0</v>
      </c>
      <c r="J108" s="207">
        <v>1</v>
      </c>
      <c r="K108" s="263">
        <f t="shared" si="36"/>
        <v>0.2</v>
      </c>
      <c r="M108" s="488" t="s">
        <v>65</v>
      </c>
      <c r="N108" s="489"/>
      <c r="O108" s="204">
        <v>0</v>
      </c>
      <c r="P108" s="205">
        <v>0</v>
      </c>
      <c r="Q108" s="205">
        <v>0</v>
      </c>
      <c r="R108" s="206">
        <v>0</v>
      </c>
      <c r="S108" s="206">
        <v>0</v>
      </c>
      <c r="T108" s="207">
        <v>0</v>
      </c>
      <c r="U108" s="207">
        <v>0</v>
      </c>
      <c r="V108" s="263">
        <f t="shared" si="37"/>
        <v>0</v>
      </c>
    </row>
    <row r="109" spans="1:24" ht="14.25" customHeight="1" thickBot="1" x14ac:dyDescent="0.25">
      <c r="B109" s="482" t="s">
        <v>47</v>
      </c>
      <c r="C109" s="483"/>
      <c r="D109" s="183">
        <v>2</v>
      </c>
      <c r="E109" s="184">
        <v>0</v>
      </c>
      <c r="F109" s="184">
        <v>3</v>
      </c>
      <c r="G109" s="185">
        <v>4</v>
      </c>
      <c r="H109" s="185">
        <v>2</v>
      </c>
      <c r="I109" s="186">
        <v>0</v>
      </c>
      <c r="J109" s="186">
        <v>2</v>
      </c>
      <c r="K109" s="246">
        <f t="shared" si="36"/>
        <v>2.2000000000000002</v>
      </c>
      <c r="M109" s="482" t="s">
        <v>47</v>
      </c>
      <c r="N109" s="483"/>
      <c r="O109" s="183">
        <v>0</v>
      </c>
      <c r="P109" s="184">
        <v>0</v>
      </c>
      <c r="Q109" s="184">
        <v>0</v>
      </c>
      <c r="R109" s="185">
        <v>1</v>
      </c>
      <c r="S109" s="185">
        <v>1</v>
      </c>
      <c r="T109" s="186">
        <v>0</v>
      </c>
      <c r="U109" s="186">
        <v>0</v>
      </c>
      <c r="V109" s="246">
        <f t="shared" si="37"/>
        <v>0.4</v>
      </c>
      <c r="W109" s="180">
        <v>11</v>
      </c>
      <c r="X109" s="180">
        <f>SUM(O109:T109)</f>
        <v>2</v>
      </c>
    </row>
    <row r="110" spans="1:24" ht="3.75" customHeight="1" thickBot="1" x14ac:dyDescent="0.25">
      <c r="B110" s="280"/>
      <c r="C110" s="280"/>
      <c r="D110" s="281"/>
      <c r="E110" s="281"/>
      <c r="F110" s="281"/>
      <c r="G110" s="281"/>
      <c r="H110" s="281"/>
      <c r="I110" s="281"/>
      <c r="J110" s="281"/>
      <c r="K110" s="282"/>
      <c r="L110" s="221"/>
      <c r="M110" s="280"/>
      <c r="N110" s="280"/>
      <c r="O110" s="281"/>
      <c r="P110" s="281"/>
      <c r="Q110" s="281"/>
      <c r="R110" s="281"/>
      <c r="S110" s="281"/>
      <c r="T110" s="281"/>
      <c r="U110" s="281"/>
      <c r="V110" s="282"/>
      <c r="W110" s="180"/>
      <c r="X110" s="180"/>
    </row>
    <row r="111" spans="1:24" ht="16.5" customHeight="1" thickBot="1" x14ac:dyDescent="0.25">
      <c r="A111" s="149" t="s">
        <v>18</v>
      </c>
      <c r="B111" s="493" t="s">
        <v>109</v>
      </c>
      <c r="C111" s="494"/>
      <c r="D111" s="251">
        <v>1</v>
      </c>
      <c r="E111" s="250" t="s">
        <v>83</v>
      </c>
      <c r="F111" s="275">
        <v>0</v>
      </c>
      <c r="G111" s="276">
        <v>2</v>
      </c>
      <c r="H111" s="276">
        <v>2</v>
      </c>
      <c r="I111" s="277">
        <v>0</v>
      </c>
      <c r="J111" s="277">
        <v>1</v>
      </c>
      <c r="K111" s="246">
        <f t="shared" ref="K111" si="44">AVERAGE(F111:J111)</f>
        <v>1</v>
      </c>
      <c r="M111" s="493" t="s">
        <v>109</v>
      </c>
      <c r="N111" s="494"/>
      <c r="O111" s="251" t="s">
        <v>83</v>
      </c>
      <c r="P111" s="250" t="s">
        <v>83</v>
      </c>
      <c r="Q111" s="275">
        <v>0</v>
      </c>
      <c r="R111" s="276">
        <v>1</v>
      </c>
      <c r="S111" s="276">
        <v>0</v>
      </c>
      <c r="T111" s="277">
        <v>0</v>
      </c>
      <c r="U111" s="277">
        <v>0</v>
      </c>
      <c r="V111" s="246">
        <f t="shared" ref="V111" si="45">AVERAGE(Q111:U111)</f>
        <v>0.2</v>
      </c>
    </row>
    <row r="112" spans="1:24" ht="7.5" customHeight="1" x14ac:dyDescent="0.2">
      <c r="B112" s="45"/>
      <c r="C112" s="45"/>
      <c r="D112" s="45"/>
      <c r="E112" s="45"/>
      <c r="F112" s="45"/>
      <c r="G112" s="45"/>
      <c r="H112" s="45"/>
      <c r="I112" s="45"/>
      <c r="J112" s="45"/>
      <c r="K112" s="45"/>
      <c r="M112" s="45"/>
      <c r="N112" s="45"/>
      <c r="O112" s="45"/>
      <c r="P112" s="45"/>
      <c r="Q112" s="45"/>
      <c r="R112" s="45"/>
      <c r="S112" s="143"/>
      <c r="T112" s="45"/>
      <c r="U112" s="45"/>
      <c r="V112" s="45"/>
    </row>
    <row r="113" spans="1:22" x14ac:dyDescent="0.2">
      <c r="B113" s="6" t="s">
        <v>104</v>
      </c>
      <c r="C113" s="6"/>
      <c r="D113" s="3"/>
      <c r="E113" s="3"/>
      <c r="F113" s="3"/>
      <c r="G113" s="5"/>
      <c r="H113" s="5"/>
      <c r="K113" s="64" t="s">
        <v>84</v>
      </c>
      <c r="M113" s="6" t="s">
        <v>105</v>
      </c>
      <c r="O113" s="3"/>
      <c r="P113" s="3"/>
      <c r="Q113" s="3"/>
      <c r="R113" s="5"/>
      <c r="S113" s="5"/>
      <c r="V113" s="64" t="s">
        <v>84</v>
      </c>
    </row>
    <row r="114" spans="1:22" ht="14.25" customHeight="1" x14ac:dyDescent="0.2">
      <c r="B114" s="222"/>
      <c r="C114" s="223"/>
      <c r="D114" s="22" t="s">
        <v>85</v>
      </c>
      <c r="E114" s="23" t="s">
        <v>86</v>
      </c>
      <c r="F114" s="23" t="s">
        <v>87</v>
      </c>
      <c r="G114" s="23" t="s">
        <v>88</v>
      </c>
      <c r="H114" s="23" t="s">
        <v>89</v>
      </c>
      <c r="I114" s="147" t="s">
        <v>90</v>
      </c>
      <c r="J114" s="147" t="s">
        <v>56</v>
      </c>
      <c r="K114" s="148" t="s">
        <v>92</v>
      </c>
      <c r="M114" s="222"/>
      <c r="N114" s="223"/>
      <c r="O114" s="22" t="s">
        <v>85</v>
      </c>
      <c r="P114" s="23" t="s">
        <v>86</v>
      </c>
      <c r="Q114" s="23" t="s">
        <v>87</v>
      </c>
      <c r="R114" s="23" t="s">
        <v>88</v>
      </c>
      <c r="S114" s="23" t="s">
        <v>89</v>
      </c>
      <c r="T114" s="147" t="s">
        <v>90</v>
      </c>
      <c r="U114" s="147" t="s">
        <v>56</v>
      </c>
      <c r="V114" s="148" t="s">
        <v>92</v>
      </c>
    </row>
    <row r="115" spans="1:22" ht="14.25" customHeight="1" x14ac:dyDescent="0.2">
      <c r="A115" s="145">
        <f>A100+1</f>
        <v>45</v>
      </c>
      <c r="B115" s="484" t="s">
        <v>67</v>
      </c>
      <c r="C115" s="485"/>
      <c r="D115" s="258">
        <v>0</v>
      </c>
      <c r="E115" s="259">
        <v>1</v>
      </c>
      <c r="F115" s="259">
        <v>1</v>
      </c>
      <c r="G115" s="260">
        <v>0</v>
      </c>
      <c r="H115" s="260">
        <v>0</v>
      </c>
      <c r="I115" s="261">
        <v>0</v>
      </c>
      <c r="J115" s="261">
        <v>1</v>
      </c>
      <c r="K115" s="263">
        <f t="shared" ref="K115:K129" si="46">AVERAGE(F115:J115)</f>
        <v>0.4</v>
      </c>
      <c r="M115" s="484" t="s">
        <v>67</v>
      </c>
      <c r="N115" s="485"/>
      <c r="O115" s="258">
        <v>0</v>
      </c>
      <c r="P115" s="259">
        <v>0</v>
      </c>
      <c r="Q115" s="259">
        <v>0</v>
      </c>
      <c r="R115" s="260">
        <v>0</v>
      </c>
      <c r="S115" s="260">
        <v>0</v>
      </c>
      <c r="T115" s="261">
        <v>0</v>
      </c>
      <c r="U115" s="261">
        <v>0</v>
      </c>
      <c r="V115" s="263">
        <f t="shared" ref="V115:V129" si="47">AVERAGE(Q115:U115)</f>
        <v>0</v>
      </c>
    </row>
    <row r="116" spans="1:22" ht="14.25" customHeight="1" x14ac:dyDescent="0.2">
      <c r="A116" s="149" t="s">
        <v>19</v>
      </c>
      <c r="B116" s="484" t="s">
        <v>68</v>
      </c>
      <c r="C116" s="485"/>
      <c r="D116" s="258">
        <v>0</v>
      </c>
      <c r="E116" s="259">
        <v>0</v>
      </c>
      <c r="F116" s="259">
        <v>0</v>
      </c>
      <c r="G116" s="260">
        <v>0</v>
      </c>
      <c r="H116" s="260">
        <v>0</v>
      </c>
      <c r="I116" s="261">
        <v>0</v>
      </c>
      <c r="J116" s="261">
        <v>0</v>
      </c>
      <c r="K116" s="263">
        <f t="shared" si="46"/>
        <v>0</v>
      </c>
      <c r="M116" s="484" t="s">
        <v>68</v>
      </c>
      <c r="N116" s="485"/>
      <c r="O116" s="258">
        <v>0</v>
      </c>
      <c r="P116" s="259">
        <v>0</v>
      </c>
      <c r="Q116" s="259">
        <v>0</v>
      </c>
      <c r="R116" s="260">
        <v>0</v>
      </c>
      <c r="S116" s="260">
        <v>0</v>
      </c>
      <c r="T116" s="261">
        <v>0</v>
      </c>
      <c r="U116" s="261">
        <v>0</v>
      </c>
      <c r="V116" s="263">
        <f t="shared" si="47"/>
        <v>0</v>
      </c>
    </row>
    <row r="117" spans="1:22" ht="14.25" customHeight="1" x14ac:dyDescent="0.2">
      <c r="A117" s="149"/>
      <c r="B117" s="484" t="s">
        <v>70</v>
      </c>
      <c r="C117" s="485"/>
      <c r="D117" s="258">
        <v>0</v>
      </c>
      <c r="E117" s="259">
        <v>0</v>
      </c>
      <c r="F117" s="259">
        <v>0</v>
      </c>
      <c r="G117" s="260">
        <v>0</v>
      </c>
      <c r="H117" s="260">
        <v>0</v>
      </c>
      <c r="I117" s="261">
        <v>0</v>
      </c>
      <c r="J117" s="261">
        <v>0</v>
      </c>
      <c r="K117" s="263">
        <f t="shared" si="46"/>
        <v>0</v>
      </c>
      <c r="M117" s="484" t="s">
        <v>70</v>
      </c>
      <c r="N117" s="485"/>
      <c r="O117" s="258">
        <v>0</v>
      </c>
      <c r="P117" s="259">
        <v>0</v>
      </c>
      <c r="Q117" s="259">
        <v>0</v>
      </c>
      <c r="R117" s="260">
        <v>0</v>
      </c>
      <c r="S117" s="260">
        <v>0</v>
      </c>
      <c r="T117" s="261">
        <v>0</v>
      </c>
      <c r="U117" s="261">
        <v>0</v>
      </c>
      <c r="V117" s="263">
        <f t="shared" si="47"/>
        <v>0</v>
      </c>
    </row>
    <row r="118" spans="1:22" ht="14.25" customHeight="1" x14ac:dyDescent="0.2">
      <c r="B118" s="484" t="s">
        <v>66</v>
      </c>
      <c r="C118" s="485"/>
      <c r="D118" s="258">
        <v>0</v>
      </c>
      <c r="E118" s="259">
        <v>0</v>
      </c>
      <c r="F118" s="259">
        <v>0</v>
      </c>
      <c r="G118" s="260">
        <v>0</v>
      </c>
      <c r="H118" s="260">
        <v>0</v>
      </c>
      <c r="I118" s="261">
        <v>0</v>
      </c>
      <c r="J118" s="261">
        <v>1</v>
      </c>
      <c r="K118" s="263">
        <f t="shared" ref="K118" si="48">AVERAGE(F118:J118)</f>
        <v>0.2</v>
      </c>
      <c r="M118" s="484" t="s">
        <v>66</v>
      </c>
      <c r="N118" s="485"/>
      <c r="O118" s="258">
        <v>0</v>
      </c>
      <c r="P118" s="259">
        <v>0</v>
      </c>
      <c r="Q118" s="259">
        <v>0</v>
      </c>
      <c r="R118" s="260">
        <v>0</v>
      </c>
      <c r="S118" s="260">
        <v>0</v>
      </c>
      <c r="T118" s="261">
        <v>0</v>
      </c>
      <c r="U118" s="261">
        <v>0</v>
      </c>
      <c r="V118" s="263">
        <f t="shared" ref="V118" si="49">AVERAGE(Q118:U118)</f>
        <v>0</v>
      </c>
    </row>
    <row r="119" spans="1:22" ht="14.25" customHeight="1" x14ac:dyDescent="0.2">
      <c r="B119" s="484" t="s">
        <v>72</v>
      </c>
      <c r="C119" s="485"/>
      <c r="D119" s="258">
        <v>0</v>
      </c>
      <c r="E119" s="259">
        <v>0</v>
      </c>
      <c r="F119" s="259">
        <v>0</v>
      </c>
      <c r="G119" s="260">
        <v>1</v>
      </c>
      <c r="H119" s="260">
        <v>0</v>
      </c>
      <c r="I119" s="261">
        <v>0</v>
      </c>
      <c r="J119" s="261">
        <v>0</v>
      </c>
      <c r="K119" s="263">
        <f t="shared" si="46"/>
        <v>0.2</v>
      </c>
      <c r="M119" s="484" t="s">
        <v>72</v>
      </c>
      <c r="N119" s="485"/>
      <c r="O119" s="258">
        <v>0</v>
      </c>
      <c r="P119" s="259">
        <v>0</v>
      </c>
      <c r="Q119" s="259">
        <v>0</v>
      </c>
      <c r="R119" s="260">
        <v>0</v>
      </c>
      <c r="S119" s="260">
        <v>0</v>
      </c>
      <c r="T119" s="261">
        <v>0</v>
      </c>
      <c r="U119" s="261">
        <v>0</v>
      </c>
      <c r="V119" s="263">
        <f t="shared" si="47"/>
        <v>0</v>
      </c>
    </row>
    <row r="120" spans="1:22" ht="14.25" customHeight="1" x14ac:dyDescent="0.2">
      <c r="A120" s="145">
        <f>A115+1</f>
        <v>46</v>
      </c>
      <c r="B120" s="486" t="s">
        <v>74</v>
      </c>
      <c r="C120" s="487"/>
      <c r="D120" s="265">
        <v>0</v>
      </c>
      <c r="E120" s="266">
        <v>0</v>
      </c>
      <c r="F120" s="266">
        <v>0</v>
      </c>
      <c r="G120" s="267">
        <v>0</v>
      </c>
      <c r="H120" s="267">
        <v>0</v>
      </c>
      <c r="I120" s="268">
        <v>0</v>
      </c>
      <c r="J120" s="268">
        <v>0</v>
      </c>
      <c r="K120" s="270">
        <f t="shared" si="46"/>
        <v>0</v>
      </c>
      <c r="M120" s="486" t="s">
        <v>74</v>
      </c>
      <c r="N120" s="487"/>
      <c r="O120" s="265">
        <v>0</v>
      </c>
      <c r="P120" s="266">
        <v>0</v>
      </c>
      <c r="Q120" s="266">
        <v>0</v>
      </c>
      <c r="R120" s="267">
        <v>0</v>
      </c>
      <c r="S120" s="267">
        <v>0</v>
      </c>
      <c r="T120" s="268">
        <v>0</v>
      </c>
      <c r="U120" s="268">
        <v>0</v>
      </c>
      <c r="V120" s="270">
        <f t="shared" si="47"/>
        <v>0</v>
      </c>
    </row>
    <row r="121" spans="1:22" ht="14.25" customHeight="1" x14ac:dyDescent="0.2">
      <c r="A121" s="145"/>
      <c r="B121" s="490" t="s">
        <v>59</v>
      </c>
      <c r="C121" s="245" t="s">
        <v>60</v>
      </c>
      <c r="D121" s="204">
        <v>0</v>
      </c>
      <c r="E121" s="205">
        <v>0</v>
      </c>
      <c r="F121" s="205">
        <v>0</v>
      </c>
      <c r="G121" s="206">
        <v>0</v>
      </c>
      <c r="H121" s="206">
        <v>1</v>
      </c>
      <c r="I121" s="207">
        <v>0</v>
      </c>
      <c r="J121" s="207">
        <v>0</v>
      </c>
      <c r="K121" s="249">
        <f t="shared" ref="K121:K126" si="50">AVERAGE(F121:J121)</f>
        <v>0.2</v>
      </c>
      <c r="M121" s="490" t="s">
        <v>59</v>
      </c>
      <c r="N121" s="245" t="s">
        <v>60</v>
      </c>
      <c r="O121" s="204">
        <v>0</v>
      </c>
      <c r="P121" s="205">
        <v>0</v>
      </c>
      <c r="Q121" s="205">
        <v>1</v>
      </c>
      <c r="R121" s="206">
        <v>0</v>
      </c>
      <c r="S121" s="206">
        <v>0</v>
      </c>
      <c r="T121" s="207">
        <v>0</v>
      </c>
      <c r="U121" s="207">
        <v>1</v>
      </c>
      <c r="V121" s="249">
        <f t="shared" ref="V121:V126" si="51">AVERAGE(Q121:U121)</f>
        <v>0.4</v>
      </c>
    </row>
    <row r="122" spans="1:22" ht="14.25" customHeight="1" x14ac:dyDescent="0.2">
      <c r="B122" s="491"/>
      <c r="C122" s="196" t="s">
        <v>61</v>
      </c>
      <c r="D122" s="156">
        <v>0</v>
      </c>
      <c r="E122" s="157">
        <v>0</v>
      </c>
      <c r="F122" s="157">
        <v>0</v>
      </c>
      <c r="G122" s="158">
        <v>1</v>
      </c>
      <c r="H122" s="158">
        <v>0</v>
      </c>
      <c r="I122" s="179">
        <v>0</v>
      </c>
      <c r="J122" s="179">
        <v>0</v>
      </c>
      <c r="K122" s="247">
        <f t="shared" si="50"/>
        <v>0.2</v>
      </c>
      <c r="M122" s="491"/>
      <c r="N122" s="196" t="s">
        <v>61</v>
      </c>
      <c r="O122" s="156">
        <v>0</v>
      </c>
      <c r="P122" s="157">
        <v>2</v>
      </c>
      <c r="Q122" s="157">
        <v>1</v>
      </c>
      <c r="R122" s="158">
        <v>0</v>
      </c>
      <c r="S122" s="158">
        <v>0</v>
      </c>
      <c r="T122" s="179">
        <v>0</v>
      </c>
      <c r="U122" s="179">
        <v>0</v>
      </c>
      <c r="V122" s="247">
        <f t="shared" si="51"/>
        <v>0.2</v>
      </c>
    </row>
    <row r="123" spans="1:22" ht="14.25" customHeight="1" x14ac:dyDescent="0.2">
      <c r="B123" s="491"/>
      <c r="C123" s="196" t="s">
        <v>62</v>
      </c>
      <c r="D123" s="156">
        <v>0</v>
      </c>
      <c r="E123" s="157">
        <v>0</v>
      </c>
      <c r="F123" s="157">
        <v>0</v>
      </c>
      <c r="G123" s="158">
        <v>0</v>
      </c>
      <c r="H123" s="158">
        <v>0</v>
      </c>
      <c r="I123" s="179">
        <v>0</v>
      </c>
      <c r="J123" s="179">
        <v>0</v>
      </c>
      <c r="K123" s="247">
        <f t="shared" si="50"/>
        <v>0</v>
      </c>
      <c r="M123" s="491"/>
      <c r="N123" s="196" t="s">
        <v>62</v>
      </c>
      <c r="O123" s="156">
        <v>0</v>
      </c>
      <c r="P123" s="157">
        <v>0</v>
      </c>
      <c r="Q123" s="157">
        <v>0</v>
      </c>
      <c r="R123" s="158">
        <v>0</v>
      </c>
      <c r="S123" s="158">
        <v>0</v>
      </c>
      <c r="T123" s="179">
        <v>0</v>
      </c>
      <c r="U123" s="179">
        <v>0</v>
      </c>
      <c r="V123" s="247">
        <f t="shared" si="51"/>
        <v>0</v>
      </c>
    </row>
    <row r="124" spans="1:22" ht="14.25" customHeight="1" x14ac:dyDescent="0.2">
      <c r="B124" s="491"/>
      <c r="C124" s="196" t="s">
        <v>63</v>
      </c>
      <c r="D124" s="156">
        <v>0</v>
      </c>
      <c r="E124" s="157">
        <v>0</v>
      </c>
      <c r="F124" s="157">
        <v>0</v>
      </c>
      <c r="G124" s="158">
        <v>0</v>
      </c>
      <c r="H124" s="158">
        <v>0</v>
      </c>
      <c r="I124" s="179">
        <v>0</v>
      </c>
      <c r="J124" s="179">
        <v>5</v>
      </c>
      <c r="K124" s="247">
        <f t="shared" si="50"/>
        <v>1</v>
      </c>
      <c r="M124" s="491"/>
      <c r="N124" s="196" t="s">
        <v>63</v>
      </c>
      <c r="O124" s="156">
        <v>0</v>
      </c>
      <c r="P124" s="157">
        <v>0</v>
      </c>
      <c r="Q124" s="157">
        <v>0</v>
      </c>
      <c r="R124" s="158">
        <v>0</v>
      </c>
      <c r="S124" s="158">
        <v>0</v>
      </c>
      <c r="T124" s="179">
        <v>0</v>
      </c>
      <c r="U124" s="179">
        <v>0</v>
      </c>
      <c r="V124" s="247">
        <f t="shared" si="51"/>
        <v>0</v>
      </c>
    </row>
    <row r="125" spans="1:22" ht="14.25" customHeight="1" x14ac:dyDescent="0.2">
      <c r="B125" s="491"/>
      <c r="C125" s="197" t="s">
        <v>79</v>
      </c>
      <c r="D125" s="164">
        <v>0</v>
      </c>
      <c r="E125" s="165">
        <v>0</v>
      </c>
      <c r="F125" s="165">
        <v>0</v>
      </c>
      <c r="G125" s="166">
        <v>0</v>
      </c>
      <c r="H125" s="166">
        <v>0</v>
      </c>
      <c r="I125" s="187">
        <v>0</v>
      </c>
      <c r="J125" s="187">
        <v>2</v>
      </c>
      <c r="K125" s="248">
        <f t="shared" si="50"/>
        <v>0.4</v>
      </c>
      <c r="M125" s="491"/>
      <c r="N125" s="197" t="s">
        <v>79</v>
      </c>
      <c r="O125" s="164">
        <v>0</v>
      </c>
      <c r="P125" s="165">
        <v>0</v>
      </c>
      <c r="Q125" s="165">
        <v>0</v>
      </c>
      <c r="R125" s="166">
        <v>0</v>
      </c>
      <c r="S125" s="166">
        <v>0</v>
      </c>
      <c r="T125" s="187">
        <v>0</v>
      </c>
      <c r="U125" s="187">
        <v>0</v>
      </c>
      <c r="V125" s="248">
        <f t="shared" si="51"/>
        <v>0</v>
      </c>
    </row>
    <row r="126" spans="1:22" ht="14.25" customHeight="1" x14ac:dyDescent="0.2">
      <c r="B126" s="492"/>
      <c r="C126" s="198" t="s">
        <v>49</v>
      </c>
      <c r="D126" s="188" t="s">
        <v>82</v>
      </c>
      <c r="E126" s="189" t="s">
        <v>82</v>
      </c>
      <c r="F126" s="189">
        <v>0</v>
      </c>
      <c r="G126" s="190">
        <v>1</v>
      </c>
      <c r="H126" s="190">
        <v>1</v>
      </c>
      <c r="I126" s="191">
        <v>0</v>
      </c>
      <c r="J126" s="220">
        <v>7</v>
      </c>
      <c r="K126" s="192">
        <f t="shared" si="50"/>
        <v>1.8</v>
      </c>
      <c r="M126" s="492"/>
      <c r="N126" s="198" t="s">
        <v>49</v>
      </c>
      <c r="O126" s="188" t="s">
        <v>82</v>
      </c>
      <c r="P126" s="189">
        <v>2</v>
      </c>
      <c r="Q126" s="189">
        <v>2</v>
      </c>
      <c r="R126" s="190">
        <v>0</v>
      </c>
      <c r="S126" s="190">
        <v>0</v>
      </c>
      <c r="T126" s="191">
        <v>0</v>
      </c>
      <c r="U126" s="220">
        <v>1</v>
      </c>
      <c r="V126" s="192">
        <f t="shared" si="51"/>
        <v>0.6</v>
      </c>
    </row>
    <row r="127" spans="1:22" ht="14.25" customHeight="1" x14ac:dyDescent="0.2">
      <c r="B127" s="484" t="s">
        <v>75</v>
      </c>
      <c r="C127" s="485"/>
      <c r="D127" s="258">
        <v>0</v>
      </c>
      <c r="E127" s="259">
        <v>0</v>
      </c>
      <c r="F127" s="259">
        <v>0</v>
      </c>
      <c r="G127" s="260">
        <v>0</v>
      </c>
      <c r="H127" s="260">
        <v>0</v>
      </c>
      <c r="I127" s="261">
        <v>0</v>
      </c>
      <c r="J127" s="261">
        <v>0</v>
      </c>
      <c r="K127" s="263">
        <f t="shared" ref="K127" si="52">AVERAGE(F127:J127)</f>
        <v>0</v>
      </c>
      <c r="M127" s="484" t="s">
        <v>75</v>
      </c>
      <c r="N127" s="485"/>
      <c r="O127" s="258">
        <v>0</v>
      </c>
      <c r="P127" s="259">
        <v>0</v>
      </c>
      <c r="Q127" s="259">
        <v>0</v>
      </c>
      <c r="R127" s="260">
        <v>0</v>
      </c>
      <c r="S127" s="260">
        <v>0</v>
      </c>
      <c r="T127" s="261">
        <v>0</v>
      </c>
      <c r="U127" s="261">
        <v>0</v>
      </c>
      <c r="V127" s="263">
        <f t="shared" ref="V127" si="53">AVERAGE(Q127:U127)</f>
        <v>0</v>
      </c>
    </row>
    <row r="128" spans="1:22" ht="14.25" customHeight="1" thickBot="1" x14ac:dyDescent="0.25">
      <c r="A128" s="145"/>
      <c r="B128" s="484" t="s">
        <v>65</v>
      </c>
      <c r="C128" s="485"/>
      <c r="D128" s="258">
        <v>0</v>
      </c>
      <c r="E128" s="259">
        <v>0</v>
      </c>
      <c r="F128" s="259">
        <v>0</v>
      </c>
      <c r="G128" s="260">
        <v>0</v>
      </c>
      <c r="H128" s="260">
        <v>0</v>
      </c>
      <c r="I128" s="261">
        <v>0</v>
      </c>
      <c r="J128" s="261">
        <v>0</v>
      </c>
      <c r="K128" s="263">
        <f t="shared" si="46"/>
        <v>0</v>
      </c>
      <c r="M128" s="484" t="s">
        <v>65</v>
      </c>
      <c r="N128" s="485"/>
      <c r="O128" s="258">
        <v>0</v>
      </c>
      <c r="P128" s="259">
        <v>0</v>
      </c>
      <c r="Q128" s="259">
        <v>0</v>
      </c>
      <c r="R128" s="260">
        <v>0</v>
      </c>
      <c r="S128" s="260">
        <v>0</v>
      </c>
      <c r="T128" s="261">
        <v>0</v>
      </c>
      <c r="U128" s="261">
        <v>0</v>
      </c>
      <c r="V128" s="263">
        <f t="shared" si="47"/>
        <v>0</v>
      </c>
    </row>
    <row r="129" spans="1:24" ht="14.25" customHeight="1" thickBot="1" x14ac:dyDescent="0.25">
      <c r="B129" s="482" t="s">
        <v>47</v>
      </c>
      <c r="C129" s="483"/>
      <c r="D129" s="183">
        <v>0</v>
      </c>
      <c r="E129" s="184">
        <v>1</v>
      </c>
      <c r="F129" s="184">
        <v>1</v>
      </c>
      <c r="G129" s="185">
        <v>2</v>
      </c>
      <c r="H129" s="185">
        <v>1</v>
      </c>
      <c r="I129" s="186">
        <v>0</v>
      </c>
      <c r="J129" s="186">
        <v>9</v>
      </c>
      <c r="K129" s="246">
        <f t="shared" si="46"/>
        <v>2.6</v>
      </c>
      <c r="M129" s="482" t="s">
        <v>47</v>
      </c>
      <c r="N129" s="483"/>
      <c r="O129" s="183">
        <v>0</v>
      </c>
      <c r="P129" s="184">
        <v>2</v>
      </c>
      <c r="Q129" s="184">
        <v>2</v>
      </c>
      <c r="R129" s="185">
        <v>0</v>
      </c>
      <c r="S129" s="185">
        <v>0</v>
      </c>
      <c r="T129" s="186">
        <v>0</v>
      </c>
      <c r="U129" s="186">
        <v>1</v>
      </c>
      <c r="V129" s="246">
        <f t="shared" si="47"/>
        <v>0.6</v>
      </c>
      <c r="W129" s="180">
        <v>5</v>
      </c>
      <c r="X129" s="180">
        <f>SUM(O129:T129)</f>
        <v>4</v>
      </c>
    </row>
    <row r="130" spans="1:24" ht="3.75" customHeight="1" thickBot="1" x14ac:dyDescent="0.25">
      <c r="B130" s="280"/>
      <c r="C130" s="280"/>
      <c r="D130" s="281"/>
      <c r="E130" s="281"/>
      <c r="F130" s="281"/>
      <c r="G130" s="281"/>
      <c r="H130" s="281"/>
      <c r="I130" s="281"/>
      <c r="J130" s="281"/>
      <c r="K130" s="282"/>
      <c r="L130" s="221"/>
      <c r="M130" s="280"/>
      <c r="N130" s="280"/>
      <c r="O130" s="281"/>
      <c r="P130" s="281"/>
      <c r="Q130" s="281"/>
      <c r="R130" s="281"/>
      <c r="S130" s="281"/>
      <c r="T130" s="281"/>
      <c r="U130" s="281"/>
      <c r="V130" s="282"/>
      <c r="W130" s="180"/>
      <c r="X130" s="180"/>
    </row>
    <row r="131" spans="1:24" ht="16.5" customHeight="1" thickBot="1" x14ac:dyDescent="0.25">
      <c r="A131" s="149" t="s">
        <v>1</v>
      </c>
      <c r="B131" s="493" t="s">
        <v>109</v>
      </c>
      <c r="C131" s="494"/>
      <c r="D131" s="251" t="s">
        <v>83</v>
      </c>
      <c r="E131" s="250">
        <v>1</v>
      </c>
      <c r="F131" s="275">
        <v>1</v>
      </c>
      <c r="G131" s="276">
        <v>1</v>
      </c>
      <c r="H131" s="276">
        <v>0</v>
      </c>
      <c r="I131" s="277">
        <v>0</v>
      </c>
      <c r="J131" s="277">
        <v>2</v>
      </c>
      <c r="K131" s="246">
        <f t="shared" ref="K131" si="54">AVERAGE(F131:J131)</f>
        <v>0.8</v>
      </c>
      <c r="M131" s="493" t="s">
        <v>109</v>
      </c>
      <c r="N131" s="494"/>
      <c r="O131" s="251" t="s">
        <v>83</v>
      </c>
      <c r="P131" s="250" t="s">
        <v>83</v>
      </c>
      <c r="Q131" s="272">
        <v>0</v>
      </c>
      <c r="R131" s="273">
        <v>0</v>
      </c>
      <c r="S131" s="273">
        <v>0</v>
      </c>
      <c r="T131" s="274">
        <v>0</v>
      </c>
      <c r="U131" s="274">
        <v>0</v>
      </c>
      <c r="V131" s="246">
        <v>0</v>
      </c>
    </row>
    <row r="132" spans="1:24" x14ac:dyDescent="0.2">
      <c r="B132" s="45"/>
      <c r="C132" s="45"/>
      <c r="D132" s="45"/>
      <c r="E132" s="45"/>
      <c r="F132" s="45"/>
      <c r="G132" s="45"/>
      <c r="H132" s="45"/>
      <c r="I132" s="45"/>
      <c r="J132" s="45"/>
      <c r="K132" s="45"/>
      <c r="M132" s="45"/>
      <c r="N132" s="45"/>
      <c r="O132" s="45"/>
      <c r="P132" s="45"/>
      <c r="Q132" s="45"/>
      <c r="R132" s="45"/>
      <c r="S132" s="45"/>
      <c r="T132" s="45"/>
      <c r="U132" s="45"/>
      <c r="V132" s="45"/>
    </row>
  </sheetData>
  <mergeCells count="123">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20:C20"/>
    <mergeCell ref="B19:C19"/>
    <mergeCell ref="B17:C17"/>
    <mergeCell ref="B16:C16"/>
    <mergeCell ref="B15:C15"/>
    <mergeCell ref="B48:C48"/>
    <mergeCell ref="M35:N35"/>
    <mergeCell ref="B55:C55"/>
    <mergeCell ref="B56:C56"/>
    <mergeCell ref="B57:C57"/>
    <mergeCell ref="B59:C59"/>
    <mergeCell ref="B60:C60"/>
    <mergeCell ref="B67:C67"/>
    <mergeCell ref="B68:C68"/>
    <mergeCell ref="M55:N55"/>
    <mergeCell ref="M56:N56"/>
    <mergeCell ref="M57:N57"/>
    <mergeCell ref="M59:N59"/>
    <mergeCell ref="M60:N60"/>
    <mergeCell ref="M67:N67"/>
    <mergeCell ref="M68:N68"/>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s>
  <phoneticPr fontId="3"/>
  <conditionalFormatting sqref="AF21:AF27 D15:J17 O35:U37 D35:J37 O55:U57 D55:J57 O75:U77 D75:J77 O95:U97 D95:J97 D115:J117 O115:U117">
    <cfRule type="cellIs" dxfId="325" priority="258" operator="equal">
      <formula>0</formula>
    </cfRule>
  </conditionalFormatting>
  <conditionalFormatting sqref="D29:I30 D19:I23">
    <cfRule type="cellIs" dxfId="324" priority="225" operator="equal">
      <formula>0</formula>
    </cfRule>
  </conditionalFormatting>
  <conditionalFormatting sqref="D31:E31">
    <cfRule type="cellIs" dxfId="323" priority="219" operator="equal">
      <formula>0</formula>
    </cfRule>
  </conditionalFormatting>
  <conditionalFormatting sqref="O129:T129 O119:T120">
    <cfRule type="cellIs" dxfId="322" priority="218" operator="equal">
      <formula>0</formula>
    </cfRule>
  </conditionalFormatting>
  <conditionalFormatting sqref="V129 K15:K17 K35:K37 V35:V37 V55:V57 K55:K57 K75:K77 V75:V77 V95:V97 K95:K97 V119:V120 V115:V117 K115:K117">
    <cfRule type="cellIs" dxfId="321" priority="217" operator="equal">
      <formula>0</formula>
    </cfRule>
  </conditionalFormatting>
  <conditionalFormatting sqref="D129:I129 D119:I120">
    <cfRule type="cellIs" dxfId="320" priority="210" operator="equal">
      <formula>0</formula>
    </cfRule>
  </conditionalFormatting>
  <conditionalFormatting sqref="D109:I109 O109:T109 O99:T100 D99:I100">
    <cfRule type="cellIs" dxfId="319" priority="203" operator="equal">
      <formula>0</formula>
    </cfRule>
  </conditionalFormatting>
  <conditionalFormatting sqref="D89:I89 O89:T89 O79:T80 D79:I80">
    <cfRule type="cellIs" dxfId="318" priority="196" operator="equal">
      <formula>0</formula>
    </cfRule>
  </conditionalFormatting>
  <conditionalFormatting sqref="D69:I69 O69:T69 O59:T60 D59:I60">
    <cfRule type="cellIs" dxfId="317" priority="189" operator="equal">
      <formula>0</formula>
    </cfRule>
  </conditionalFormatting>
  <conditionalFormatting sqref="O49:T50 D49:I50 O39:T40 D39:I40">
    <cfRule type="cellIs" dxfId="316" priority="182" operator="equal">
      <formula>0</formula>
    </cfRule>
  </conditionalFormatting>
  <conditionalFormatting sqref="U109 U99:U100">
    <cfRule type="cellIs" dxfId="315" priority="159" operator="equal">
      <formula>0</formula>
    </cfRule>
  </conditionalFormatting>
  <conditionalFormatting sqref="U89 U79:U80">
    <cfRule type="cellIs" dxfId="314" priority="157" operator="equal">
      <formula>0</formula>
    </cfRule>
  </conditionalFormatting>
  <conditionalFormatting sqref="U69 U59:U60">
    <cfRule type="cellIs" dxfId="313" priority="155" operator="equal">
      <formula>0</formula>
    </cfRule>
  </conditionalFormatting>
  <conditionalFormatting sqref="U49:U50 U39:U40">
    <cfRule type="cellIs" dxfId="312" priority="153" operator="equal">
      <formula>0</formula>
    </cfRule>
  </conditionalFormatting>
  <conditionalFormatting sqref="J29:J30 J19:J23">
    <cfRule type="cellIs" dxfId="311" priority="175" operator="equal">
      <formula>0</formula>
    </cfRule>
  </conditionalFormatting>
  <conditionalFormatting sqref="J24:J25">
    <cfRule type="cellIs" dxfId="310" priority="174" operator="equal">
      <formula>0</formula>
    </cfRule>
  </conditionalFormatting>
  <conditionalFormatting sqref="J129 J119:J120">
    <cfRule type="cellIs" dxfId="309" priority="171" operator="equal">
      <formula>0</formula>
    </cfRule>
  </conditionalFormatting>
  <conditionalFormatting sqref="J109 J99:J100">
    <cfRule type="cellIs" dxfId="308" priority="169" operator="equal">
      <formula>0</formula>
    </cfRule>
  </conditionalFormatting>
  <conditionalFormatting sqref="J89 J79:J80">
    <cfRule type="cellIs" dxfId="307" priority="167" operator="equal">
      <formula>0</formula>
    </cfRule>
  </conditionalFormatting>
  <conditionalFormatting sqref="J69 J59:J60">
    <cfRule type="cellIs" dxfId="306" priority="165" operator="equal">
      <formula>0</formula>
    </cfRule>
  </conditionalFormatting>
  <conditionalFormatting sqref="J49:J50 J39:J40">
    <cfRule type="cellIs" dxfId="305" priority="163" operator="equal">
      <formula>0</formula>
    </cfRule>
  </conditionalFormatting>
  <conditionalFormatting sqref="U129 U119:U120">
    <cfRule type="cellIs" dxfId="304" priority="161" operator="equal">
      <formula>0</formula>
    </cfRule>
  </conditionalFormatting>
  <conditionalFormatting sqref="D28:I28">
    <cfRule type="cellIs" dxfId="303" priority="151" operator="equal">
      <formula>0</formula>
    </cfRule>
  </conditionalFormatting>
  <conditionalFormatting sqref="J28">
    <cfRule type="cellIs" dxfId="302" priority="150" operator="equal">
      <formula>0</formula>
    </cfRule>
  </conditionalFormatting>
  <conditionalFormatting sqref="D48:I48">
    <cfRule type="cellIs" dxfId="301" priority="149" operator="equal">
      <formula>0</formula>
    </cfRule>
  </conditionalFormatting>
  <conditionalFormatting sqref="J48">
    <cfRule type="cellIs" dxfId="300" priority="147" operator="equal">
      <formula>0</formula>
    </cfRule>
  </conditionalFormatting>
  <conditionalFormatting sqref="O48:T48">
    <cfRule type="cellIs" dxfId="299" priority="146" operator="equal">
      <formula>0</formula>
    </cfRule>
  </conditionalFormatting>
  <conditionalFormatting sqref="U48">
    <cfRule type="cellIs" dxfId="298" priority="144" operator="equal">
      <formula>0</formula>
    </cfRule>
  </conditionalFormatting>
  <conditionalFormatting sqref="D68:I68">
    <cfRule type="cellIs" dxfId="297" priority="143" operator="equal">
      <formula>0</formula>
    </cfRule>
  </conditionalFormatting>
  <conditionalFormatting sqref="J68">
    <cfRule type="cellIs" dxfId="296" priority="141" operator="equal">
      <formula>0</formula>
    </cfRule>
  </conditionalFormatting>
  <conditionalFormatting sqref="O68:T68">
    <cfRule type="cellIs" dxfId="295" priority="140" operator="equal">
      <formula>0</formula>
    </cfRule>
  </conditionalFormatting>
  <conditionalFormatting sqref="U68">
    <cfRule type="cellIs" dxfId="294" priority="138" operator="equal">
      <formula>0</formula>
    </cfRule>
  </conditionalFormatting>
  <conditionalFormatting sqref="D88:I88">
    <cfRule type="cellIs" dxfId="293" priority="137" operator="equal">
      <formula>0</formula>
    </cfRule>
  </conditionalFormatting>
  <conditionalFormatting sqref="J88">
    <cfRule type="cellIs" dxfId="292" priority="135" operator="equal">
      <formula>0</formula>
    </cfRule>
  </conditionalFormatting>
  <conditionalFormatting sqref="O88:T88">
    <cfRule type="cellIs" dxfId="291" priority="134" operator="equal">
      <formula>0</formula>
    </cfRule>
  </conditionalFormatting>
  <conditionalFormatting sqref="U88">
    <cfRule type="cellIs" dxfId="290" priority="132" operator="equal">
      <formula>0</formula>
    </cfRule>
  </conditionalFormatting>
  <conditionalFormatting sqref="D108:I108">
    <cfRule type="cellIs" dxfId="289" priority="131" operator="equal">
      <formula>0</formula>
    </cfRule>
  </conditionalFormatting>
  <conditionalFormatting sqref="J108">
    <cfRule type="cellIs" dxfId="288" priority="129" operator="equal">
      <formula>0</formula>
    </cfRule>
  </conditionalFormatting>
  <conditionalFormatting sqref="O108:T108">
    <cfRule type="cellIs" dxfId="287" priority="128" operator="equal">
      <formula>0</formula>
    </cfRule>
  </conditionalFormatting>
  <conditionalFormatting sqref="U108">
    <cfRule type="cellIs" dxfId="286" priority="126" operator="equal">
      <formula>0</formula>
    </cfRule>
  </conditionalFormatting>
  <conditionalFormatting sqref="D128:I128">
    <cfRule type="cellIs" dxfId="285" priority="125" operator="equal">
      <formula>0</formula>
    </cfRule>
  </conditionalFormatting>
  <conditionalFormatting sqref="J128">
    <cfRule type="cellIs" dxfId="284" priority="123" operator="equal">
      <formula>0</formula>
    </cfRule>
  </conditionalFormatting>
  <conditionalFormatting sqref="O128:T128">
    <cfRule type="cellIs" dxfId="283" priority="122" operator="equal">
      <formula>0</formula>
    </cfRule>
  </conditionalFormatting>
  <conditionalFormatting sqref="V128">
    <cfRule type="cellIs" dxfId="282" priority="121" operator="equal">
      <formula>0</formula>
    </cfRule>
  </conditionalFormatting>
  <conditionalFormatting sqref="U128">
    <cfRule type="cellIs" dxfId="281" priority="120" operator="equal">
      <formula>0</formula>
    </cfRule>
  </conditionalFormatting>
  <conditionalFormatting sqref="D27:I27">
    <cfRule type="cellIs" dxfId="280" priority="119" operator="equal">
      <formula>0</formula>
    </cfRule>
  </conditionalFormatting>
  <conditionalFormatting sqref="J27">
    <cfRule type="cellIs" dxfId="279" priority="117" operator="equal">
      <formula>0</formula>
    </cfRule>
  </conditionalFormatting>
  <conditionalFormatting sqref="D47:I47 O47:T47">
    <cfRule type="cellIs" dxfId="278" priority="116" operator="equal">
      <formula>0</formula>
    </cfRule>
  </conditionalFormatting>
  <conditionalFormatting sqref="U47">
    <cfRule type="cellIs" dxfId="277" priority="113" operator="equal">
      <formula>0</formula>
    </cfRule>
  </conditionalFormatting>
  <conditionalFormatting sqref="J47">
    <cfRule type="cellIs" dxfId="276" priority="114" operator="equal">
      <formula>0</formula>
    </cfRule>
  </conditionalFormatting>
  <conditionalFormatting sqref="D67:I67 O67:T67">
    <cfRule type="cellIs" dxfId="275" priority="112" operator="equal">
      <formula>0</formula>
    </cfRule>
  </conditionalFormatting>
  <conditionalFormatting sqref="U67">
    <cfRule type="cellIs" dxfId="274" priority="109" operator="equal">
      <formula>0</formula>
    </cfRule>
  </conditionalFormatting>
  <conditionalFormatting sqref="J67">
    <cfRule type="cellIs" dxfId="273" priority="110" operator="equal">
      <formula>0</formula>
    </cfRule>
  </conditionalFormatting>
  <conditionalFormatting sqref="D87:I87 O87:T87">
    <cfRule type="cellIs" dxfId="272" priority="108" operator="equal">
      <formula>0</formula>
    </cfRule>
  </conditionalFormatting>
  <conditionalFormatting sqref="U87">
    <cfRule type="cellIs" dxfId="271" priority="105" operator="equal">
      <formula>0</formula>
    </cfRule>
  </conditionalFormatting>
  <conditionalFormatting sqref="J87">
    <cfRule type="cellIs" dxfId="270" priority="106" operator="equal">
      <formula>0</formula>
    </cfRule>
  </conditionalFormatting>
  <conditionalFormatting sqref="D107:I107 O107:T107">
    <cfRule type="cellIs" dxfId="269" priority="104" operator="equal">
      <formula>0</formula>
    </cfRule>
  </conditionalFormatting>
  <conditionalFormatting sqref="U107">
    <cfRule type="cellIs" dxfId="268" priority="101" operator="equal">
      <formula>0</formula>
    </cfRule>
  </conditionalFormatting>
  <conditionalFormatting sqref="J107">
    <cfRule type="cellIs" dxfId="267" priority="102" operator="equal">
      <formula>0</formula>
    </cfRule>
  </conditionalFormatting>
  <conditionalFormatting sqref="O127:T127">
    <cfRule type="cellIs" dxfId="266" priority="100" operator="equal">
      <formula>0</formula>
    </cfRule>
  </conditionalFormatting>
  <conditionalFormatting sqref="V127">
    <cfRule type="cellIs" dxfId="265" priority="99" operator="equal">
      <formula>0</formula>
    </cfRule>
  </conditionalFormatting>
  <conditionalFormatting sqref="D127:I127">
    <cfRule type="cellIs" dxfId="264" priority="98" operator="equal">
      <formula>0</formula>
    </cfRule>
  </conditionalFormatting>
  <conditionalFormatting sqref="J127">
    <cfRule type="cellIs" dxfId="263" priority="96" operator="equal">
      <formula>0</formula>
    </cfRule>
  </conditionalFormatting>
  <conditionalFormatting sqref="U127">
    <cfRule type="cellIs" dxfId="262" priority="95" operator="equal">
      <formula>0</formula>
    </cfRule>
  </conditionalFormatting>
  <conditionalFormatting sqref="D26:J26">
    <cfRule type="cellIs" dxfId="261" priority="94" operator="equal">
      <formula>0</formula>
    </cfRule>
  </conditionalFormatting>
  <conditionalFormatting sqref="D41:I45 O41:T45">
    <cfRule type="cellIs" dxfId="260" priority="86" operator="equal">
      <formula>0</formula>
    </cfRule>
  </conditionalFormatting>
  <conditionalFormatting sqref="J41:J45">
    <cfRule type="cellIs" dxfId="259" priority="84" operator="equal">
      <formula>0</formula>
    </cfRule>
  </conditionalFormatting>
  <conditionalFormatting sqref="U41:U45">
    <cfRule type="cellIs" dxfId="258" priority="83" operator="equal">
      <formula>0</formula>
    </cfRule>
  </conditionalFormatting>
  <conditionalFormatting sqref="D46:J46 O46:U46">
    <cfRule type="cellIs" dxfId="257" priority="82" operator="equal">
      <formula>0</formula>
    </cfRule>
  </conditionalFormatting>
  <conditionalFormatting sqref="D61:I65 O61:T65">
    <cfRule type="cellIs" dxfId="256" priority="81" operator="equal">
      <formula>0</formula>
    </cfRule>
  </conditionalFormatting>
  <conditionalFormatting sqref="U61:U65">
    <cfRule type="cellIs" dxfId="255" priority="78" operator="equal">
      <formula>0</formula>
    </cfRule>
  </conditionalFormatting>
  <conditionalFormatting sqref="J61:J65">
    <cfRule type="cellIs" dxfId="254" priority="79" operator="equal">
      <formula>0</formula>
    </cfRule>
  </conditionalFormatting>
  <conditionalFormatting sqref="D66:J66 O66:U66">
    <cfRule type="cellIs" dxfId="253" priority="77" operator="equal">
      <formula>0</formula>
    </cfRule>
  </conditionalFormatting>
  <conditionalFormatting sqref="D81:I85 O81:T85">
    <cfRule type="cellIs" dxfId="252" priority="76" operator="equal">
      <formula>0</formula>
    </cfRule>
  </conditionalFormatting>
  <conditionalFormatting sqref="U81:U85">
    <cfRule type="cellIs" dxfId="251" priority="73" operator="equal">
      <formula>0</formula>
    </cfRule>
  </conditionalFormatting>
  <conditionalFormatting sqref="J81:J85">
    <cfRule type="cellIs" dxfId="250" priority="74" operator="equal">
      <formula>0</formula>
    </cfRule>
  </conditionalFormatting>
  <conditionalFormatting sqref="D86:J86 O86:U86">
    <cfRule type="cellIs" dxfId="249" priority="72" operator="equal">
      <formula>0</formula>
    </cfRule>
  </conditionalFormatting>
  <conditionalFormatting sqref="D101:I105 O101:T105">
    <cfRule type="cellIs" dxfId="248" priority="71" operator="equal">
      <formula>0</formula>
    </cfRule>
  </conditionalFormatting>
  <conditionalFormatting sqref="U101:U105">
    <cfRule type="cellIs" dxfId="247" priority="68" operator="equal">
      <formula>0</formula>
    </cfRule>
  </conditionalFormatting>
  <conditionalFormatting sqref="J101:J105">
    <cfRule type="cellIs" dxfId="246" priority="69" operator="equal">
      <formula>0</formula>
    </cfRule>
  </conditionalFormatting>
  <conditionalFormatting sqref="D106:J106 O106:U106">
    <cfRule type="cellIs" dxfId="245" priority="67" operator="equal">
      <formula>0</formula>
    </cfRule>
  </conditionalFormatting>
  <conditionalFormatting sqref="O121:T125">
    <cfRule type="cellIs" dxfId="244" priority="66" operator="equal">
      <formula>0</formula>
    </cfRule>
  </conditionalFormatting>
  <conditionalFormatting sqref="V121:V125">
    <cfRule type="cellIs" dxfId="243" priority="65" operator="equal">
      <formula>0</formula>
    </cfRule>
  </conditionalFormatting>
  <conditionalFormatting sqref="D121:I125">
    <cfRule type="cellIs" dxfId="242" priority="64" operator="equal">
      <formula>0</formula>
    </cfRule>
  </conditionalFormatting>
  <conditionalFormatting sqref="J121:J125">
    <cfRule type="cellIs" dxfId="241" priority="62" operator="equal">
      <formula>0</formula>
    </cfRule>
  </conditionalFormatting>
  <conditionalFormatting sqref="U121:U125">
    <cfRule type="cellIs" dxfId="240" priority="61" operator="equal">
      <formula>0</formula>
    </cfRule>
  </conditionalFormatting>
  <conditionalFormatting sqref="D126:J126 O126:V126">
    <cfRule type="cellIs" dxfId="239" priority="60" operator="equal">
      <formula>0</formula>
    </cfRule>
  </conditionalFormatting>
  <conditionalFormatting sqref="K29:K30 K49:K50 V49:V50 V69 K69 K89 V89 V109 K109 K129 K19:K20 V39:V40 K39:K40 K59:K60 V59:V60 V79:V80 K79:K80 K99:K100 V99:V100 K119:K120">
    <cfRule type="cellIs" dxfId="238" priority="59" operator="equal">
      <formula>0</formula>
    </cfRule>
  </conditionalFormatting>
  <conditionalFormatting sqref="K28 K48 V48 V68 K68 K88 V88 V108 K108 K128">
    <cfRule type="cellIs" dxfId="237" priority="58" operator="equal">
      <formula>0</formula>
    </cfRule>
  </conditionalFormatting>
  <conditionalFormatting sqref="K27 K47 V47 V67 K67 K87 V87 V107 K107 K127">
    <cfRule type="cellIs" dxfId="236" priority="57" operator="equal">
      <formula>0</formula>
    </cfRule>
  </conditionalFormatting>
  <conditionalFormatting sqref="K21:K25 K41:K45 V41:V45 V61:V65 K61:K65 K81:K85 V81:V85 V101:V105 K101:K105 K121:K125">
    <cfRule type="cellIs" dxfId="235" priority="55" operator="equal">
      <formula>0</formula>
    </cfRule>
  </conditionalFormatting>
  <conditionalFormatting sqref="K26 K46 V46 V66 K66 K86 V86 V106 K106 K126">
    <cfRule type="cellIs" dxfId="234" priority="54" operator="equal">
      <formula>0</formula>
    </cfRule>
  </conditionalFormatting>
  <conditionalFormatting sqref="D18:I18">
    <cfRule type="cellIs" dxfId="233" priority="53" operator="equal">
      <formula>0</formula>
    </cfRule>
  </conditionalFormatting>
  <conditionalFormatting sqref="J18">
    <cfRule type="cellIs" dxfId="232" priority="52" operator="equal">
      <formula>0</formula>
    </cfRule>
  </conditionalFormatting>
  <conditionalFormatting sqref="K18">
    <cfRule type="cellIs" dxfId="231" priority="51" operator="equal">
      <formula>0</formula>
    </cfRule>
  </conditionalFormatting>
  <conditionalFormatting sqref="D38:I38 O38:T38">
    <cfRule type="cellIs" dxfId="230" priority="50" operator="equal">
      <formula>0</formula>
    </cfRule>
  </conditionalFormatting>
  <conditionalFormatting sqref="U38">
    <cfRule type="cellIs" dxfId="229" priority="48" operator="equal">
      <formula>0</formula>
    </cfRule>
  </conditionalFormatting>
  <conditionalFormatting sqref="J38">
    <cfRule type="cellIs" dxfId="228" priority="49" operator="equal">
      <formula>0</formula>
    </cfRule>
  </conditionalFormatting>
  <conditionalFormatting sqref="K38 V38">
    <cfRule type="cellIs" dxfId="227" priority="47" operator="equal">
      <formula>0</formula>
    </cfRule>
  </conditionalFormatting>
  <conditionalFormatting sqref="D58:I58 O58:T58">
    <cfRule type="cellIs" dxfId="226" priority="46" operator="equal">
      <formula>0</formula>
    </cfRule>
  </conditionalFormatting>
  <conditionalFormatting sqref="U58">
    <cfRule type="cellIs" dxfId="225" priority="44" operator="equal">
      <formula>0</formula>
    </cfRule>
  </conditionalFormatting>
  <conditionalFormatting sqref="J58">
    <cfRule type="cellIs" dxfId="224" priority="45" operator="equal">
      <formula>0</formula>
    </cfRule>
  </conditionalFormatting>
  <conditionalFormatting sqref="V58 K58">
    <cfRule type="cellIs" dxfId="223" priority="43" operator="equal">
      <formula>0</formula>
    </cfRule>
  </conditionalFormatting>
  <conditionalFormatting sqref="D78:I78 O78:T78">
    <cfRule type="cellIs" dxfId="222" priority="42" operator="equal">
      <formula>0</formula>
    </cfRule>
  </conditionalFormatting>
  <conditionalFormatting sqref="U78">
    <cfRule type="cellIs" dxfId="221" priority="40" operator="equal">
      <formula>0</formula>
    </cfRule>
  </conditionalFormatting>
  <conditionalFormatting sqref="J78">
    <cfRule type="cellIs" dxfId="220" priority="41" operator="equal">
      <formula>0</formula>
    </cfRule>
  </conditionalFormatting>
  <conditionalFormatting sqref="K78 V78">
    <cfRule type="cellIs" dxfId="219" priority="39" operator="equal">
      <formula>0</formula>
    </cfRule>
  </conditionalFormatting>
  <conditionalFormatting sqref="D98:I98 O98:T98">
    <cfRule type="cellIs" dxfId="218" priority="38" operator="equal">
      <formula>0</formula>
    </cfRule>
  </conditionalFormatting>
  <conditionalFormatting sqref="U98">
    <cfRule type="cellIs" dxfId="217" priority="36" operator="equal">
      <formula>0</formula>
    </cfRule>
  </conditionalFormatting>
  <conditionalFormatting sqref="J98">
    <cfRule type="cellIs" dxfId="216" priority="37" operator="equal">
      <formula>0</formula>
    </cfRule>
  </conditionalFormatting>
  <conditionalFormatting sqref="V98 K98">
    <cfRule type="cellIs" dxfId="215" priority="35" operator="equal">
      <formula>0</formula>
    </cfRule>
  </conditionalFormatting>
  <conditionalFormatting sqref="O118:T118">
    <cfRule type="cellIs" dxfId="214" priority="34" operator="equal">
      <formula>0</formula>
    </cfRule>
  </conditionalFormatting>
  <conditionalFormatting sqref="V118">
    <cfRule type="cellIs" dxfId="213" priority="33" operator="equal">
      <formula>0</formula>
    </cfRule>
  </conditionalFormatting>
  <conditionalFormatting sqref="D118:I118">
    <cfRule type="cellIs" dxfId="212" priority="32" operator="equal">
      <formula>0</formula>
    </cfRule>
  </conditionalFormatting>
  <conditionalFormatting sqref="J118">
    <cfRule type="cellIs" dxfId="211" priority="31" operator="equal">
      <formula>0</formula>
    </cfRule>
  </conditionalFormatting>
  <conditionalFormatting sqref="U118">
    <cfRule type="cellIs" dxfId="210" priority="30" operator="equal">
      <formula>0</formula>
    </cfRule>
  </conditionalFormatting>
  <conditionalFormatting sqref="K118">
    <cfRule type="cellIs" dxfId="209" priority="29" operator="equal">
      <formula>0</formula>
    </cfRule>
  </conditionalFormatting>
  <conditionalFormatting sqref="F31:J31">
    <cfRule type="cellIs" dxfId="208" priority="28" operator="equal">
      <formula>0</formula>
    </cfRule>
  </conditionalFormatting>
  <conditionalFormatting sqref="K31">
    <cfRule type="cellIs" dxfId="207" priority="27" operator="equal">
      <formula>0</formula>
    </cfRule>
  </conditionalFormatting>
  <conditionalFormatting sqref="O51:U51 D51:J51">
    <cfRule type="cellIs" dxfId="206" priority="26" operator="equal">
      <formula>0</formula>
    </cfRule>
  </conditionalFormatting>
  <conditionalFormatting sqref="K51 V51">
    <cfRule type="cellIs" dxfId="205" priority="25" operator="equal">
      <formula>0</formula>
    </cfRule>
  </conditionalFormatting>
  <conditionalFormatting sqref="O71:U71 D71:J71">
    <cfRule type="cellIs" dxfId="204" priority="24" operator="equal">
      <formula>0</formula>
    </cfRule>
  </conditionalFormatting>
  <conditionalFormatting sqref="V71 K71">
    <cfRule type="cellIs" dxfId="203" priority="23" operator="equal">
      <formula>0</formula>
    </cfRule>
  </conditionalFormatting>
  <conditionalFormatting sqref="O91:U91 D91:J91">
    <cfRule type="cellIs" dxfId="202" priority="22" operator="equal">
      <formula>0</formula>
    </cfRule>
  </conditionalFormatting>
  <conditionalFormatting sqref="K91 V91">
    <cfRule type="cellIs" dxfId="201" priority="21" operator="equal">
      <formula>0</formula>
    </cfRule>
  </conditionalFormatting>
  <conditionalFormatting sqref="O111:U111 D111:J111">
    <cfRule type="cellIs" dxfId="200" priority="20" operator="equal">
      <formula>0</formula>
    </cfRule>
  </conditionalFormatting>
  <conditionalFormatting sqref="V111 K111">
    <cfRule type="cellIs" dxfId="199" priority="19" operator="equal">
      <formula>0</formula>
    </cfRule>
  </conditionalFormatting>
  <conditionalFormatting sqref="O131:V131 D131:J131">
    <cfRule type="cellIs" dxfId="198" priority="18" operator="equal">
      <formula>0</formula>
    </cfRule>
  </conditionalFormatting>
  <conditionalFormatting sqref="K131">
    <cfRule type="cellIs" dxfId="197" priority="17" operator="equal">
      <formula>0</formula>
    </cfRule>
  </conditionalFormatting>
  <conditionalFormatting sqref="O70:T70 D70:I70">
    <cfRule type="cellIs" dxfId="196" priority="16" operator="equal">
      <formula>0</formula>
    </cfRule>
  </conditionalFormatting>
  <conditionalFormatting sqref="U70">
    <cfRule type="cellIs" dxfId="195" priority="14" operator="equal">
      <formula>0</formula>
    </cfRule>
  </conditionalFormatting>
  <conditionalFormatting sqref="J70">
    <cfRule type="cellIs" dxfId="194" priority="15" operator="equal">
      <formula>0</formula>
    </cfRule>
  </conditionalFormatting>
  <conditionalFormatting sqref="K70 V70">
    <cfRule type="cellIs" dxfId="193" priority="13" operator="equal">
      <formula>0</formula>
    </cfRule>
  </conditionalFormatting>
  <conditionalFormatting sqref="O90:T90 D90:I90">
    <cfRule type="cellIs" dxfId="192" priority="12" operator="equal">
      <formula>0</formula>
    </cfRule>
  </conditionalFormatting>
  <conditionalFormatting sqref="U90">
    <cfRule type="cellIs" dxfId="191" priority="10" operator="equal">
      <formula>0</formula>
    </cfRule>
  </conditionalFormatting>
  <conditionalFormatting sqref="J90">
    <cfRule type="cellIs" dxfId="190" priority="11" operator="equal">
      <formula>0</formula>
    </cfRule>
  </conditionalFormatting>
  <conditionalFormatting sqref="K90 V90">
    <cfRule type="cellIs" dxfId="189" priority="9" operator="equal">
      <formula>0</formula>
    </cfRule>
  </conditionalFormatting>
  <conditionalFormatting sqref="O110:T110 D110:I110">
    <cfRule type="cellIs" dxfId="188" priority="8" operator="equal">
      <formula>0</formula>
    </cfRule>
  </conditionalFormatting>
  <conditionalFormatting sqref="U110">
    <cfRule type="cellIs" dxfId="187" priority="6" operator="equal">
      <formula>0</formula>
    </cfRule>
  </conditionalFormatting>
  <conditionalFormatting sqref="J110">
    <cfRule type="cellIs" dxfId="186" priority="7" operator="equal">
      <formula>0</formula>
    </cfRule>
  </conditionalFormatting>
  <conditionalFormatting sqref="K110 V110">
    <cfRule type="cellIs" dxfId="185" priority="5" operator="equal">
      <formula>0</formula>
    </cfRule>
  </conditionalFormatting>
  <conditionalFormatting sqref="O130:T130 D130:I130">
    <cfRule type="cellIs" dxfId="184" priority="4" operator="equal">
      <formula>0</formula>
    </cfRule>
  </conditionalFormatting>
  <conditionalFormatting sqref="U130">
    <cfRule type="cellIs" dxfId="183" priority="2" operator="equal">
      <formula>0</formula>
    </cfRule>
  </conditionalFormatting>
  <conditionalFormatting sqref="J130">
    <cfRule type="cellIs" dxfId="182" priority="3" operator="equal">
      <formula>0</formula>
    </cfRule>
  </conditionalFormatting>
  <conditionalFormatting sqref="K130 V130">
    <cfRule type="cellIs" dxfId="181"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2" outlineLevelRow="1" outlineLevelCol="1" x14ac:dyDescent="0.2"/>
  <cols>
    <col min="1" max="1" width="9" style="143"/>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45"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44" t="s">
        <v>93</v>
      </c>
      <c r="C2" s="45"/>
      <c r="D2" s="45"/>
      <c r="E2" s="45"/>
      <c r="F2" s="45"/>
      <c r="G2" s="45"/>
      <c r="H2" s="45"/>
      <c r="I2" s="45"/>
      <c r="J2" s="45"/>
      <c r="K2" s="45"/>
      <c r="M2" s="45"/>
      <c r="N2" s="45"/>
      <c r="O2" s="45"/>
      <c r="P2" s="45"/>
      <c r="Q2" s="45"/>
      <c r="R2" s="45"/>
      <c r="S2" s="45"/>
      <c r="T2" s="45"/>
      <c r="U2" s="45"/>
      <c r="V2" s="45"/>
      <c r="W2" s="45"/>
      <c r="X2" s="45"/>
      <c r="Y2" s="45"/>
      <c r="Z2" s="45"/>
      <c r="AA2" s="45"/>
      <c r="AB2" s="45"/>
      <c r="AC2" s="45"/>
    </row>
    <row r="3" spans="1:31" ht="5.25" customHeight="1" x14ac:dyDescent="0.2">
      <c r="B3" s="45"/>
      <c r="C3" s="45"/>
      <c r="D3" s="45"/>
      <c r="E3" s="45"/>
      <c r="F3" s="45"/>
      <c r="G3" s="45"/>
      <c r="H3" s="45"/>
      <c r="I3" s="45"/>
      <c r="J3" s="45"/>
      <c r="K3" s="45"/>
      <c r="M3" s="45"/>
      <c r="N3" s="45"/>
      <c r="O3" s="45"/>
      <c r="P3" s="45"/>
      <c r="Q3" s="45"/>
      <c r="R3" s="45"/>
      <c r="S3" s="45"/>
      <c r="T3" s="45"/>
      <c r="U3" s="45"/>
      <c r="V3" s="45"/>
      <c r="W3" s="45"/>
      <c r="X3" s="45"/>
      <c r="Y3" s="45"/>
      <c r="Z3" s="45"/>
      <c r="AA3" s="45"/>
      <c r="AB3" s="45"/>
      <c r="AC3" s="45"/>
    </row>
    <row r="4" spans="1:31" ht="13.5" customHeight="1" x14ac:dyDescent="0.2">
      <c r="B4" s="45"/>
      <c r="C4" s="45"/>
      <c r="D4" s="45"/>
      <c r="E4" s="45"/>
      <c r="F4" s="45"/>
      <c r="G4" s="45"/>
      <c r="H4" s="45"/>
      <c r="I4" s="45"/>
      <c r="J4" s="45"/>
      <c r="K4" s="45"/>
      <c r="M4" s="45"/>
      <c r="N4" s="45"/>
      <c r="O4" s="45"/>
      <c r="P4" s="45"/>
      <c r="Q4" s="45"/>
      <c r="R4" s="45"/>
      <c r="S4" s="45"/>
      <c r="T4" s="45"/>
      <c r="U4" s="45"/>
      <c r="V4" s="45"/>
      <c r="W4" s="45"/>
      <c r="X4" s="45"/>
      <c r="Y4" s="45"/>
      <c r="Z4" s="45"/>
      <c r="AA4" s="45"/>
      <c r="AB4" s="45"/>
      <c r="AC4" s="45"/>
    </row>
    <row r="5" spans="1:31" ht="13.5" customHeight="1" x14ac:dyDescent="0.2">
      <c r="B5" s="45"/>
      <c r="C5" s="45"/>
      <c r="D5" s="45"/>
      <c r="E5" s="45"/>
      <c r="F5" s="45"/>
      <c r="G5" s="45"/>
      <c r="H5" s="45"/>
      <c r="I5" s="45"/>
      <c r="J5" s="45"/>
      <c r="K5" s="45"/>
      <c r="M5" s="45"/>
      <c r="N5" s="45"/>
      <c r="O5" s="45"/>
      <c r="P5" s="45"/>
      <c r="Q5" s="45"/>
      <c r="R5" s="45"/>
      <c r="S5" s="45"/>
      <c r="T5" s="45"/>
      <c r="U5" s="45"/>
      <c r="V5" s="45"/>
      <c r="W5" s="45"/>
      <c r="X5" s="45"/>
      <c r="Y5" s="45"/>
      <c r="Z5" s="45"/>
      <c r="AA5" s="45"/>
      <c r="AB5" s="45"/>
      <c r="AC5" s="45"/>
    </row>
    <row r="6" spans="1:31" ht="13.5" customHeight="1" x14ac:dyDescent="0.2">
      <c r="B6" s="45"/>
      <c r="C6" s="45"/>
      <c r="D6" s="45"/>
      <c r="E6" s="45"/>
      <c r="F6" s="45"/>
      <c r="G6" s="45"/>
      <c r="H6" s="45"/>
      <c r="I6" s="45"/>
      <c r="J6" s="45"/>
      <c r="K6" s="45"/>
      <c r="M6" s="45"/>
      <c r="N6" s="45"/>
      <c r="O6" s="45"/>
      <c r="P6" s="45"/>
      <c r="Q6" s="45"/>
      <c r="R6" s="45"/>
      <c r="S6" s="45"/>
      <c r="T6" s="45"/>
      <c r="U6" s="45"/>
      <c r="V6" s="45"/>
      <c r="W6" s="45"/>
      <c r="X6" s="45"/>
      <c r="Y6" s="45"/>
      <c r="Z6" s="45"/>
      <c r="AA6" s="45"/>
      <c r="AB6" s="45"/>
      <c r="AC6" s="45"/>
    </row>
    <row r="7" spans="1:31" ht="13.5" customHeight="1" x14ac:dyDescent="0.2">
      <c r="B7" s="45"/>
      <c r="C7" s="45"/>
      <c r="D7" s="45"/>
      <c r="E7" s="45"/>
      <c r="F7" s="45"/>
      <c r="G7" s="45"/>
      <c r="H7" s="45"/>
      <c r="I7" s="45"/>
      <c r="J7" s="45"/>
      <c r="K7" s="45"/>
      <c r="M7" s="45"/>
      <c r="N7" s="45"/>
      <c r="O7" s="45"/>
      <c r="P7" s="45"/>
      <c r="Q7" s="45"/>
      <c r="R7" s="45"/>
      <c r="S7" s="45"/>
      <c r="T7" s="45"/>
      <c r="U7" s="45"/>
      <c r="V7" s="45"/>
      <c r="W7" s="45"/>
      <c r="X7" s="45"/>
      <c r="Y7" s="45"/>
      <c r="Z7" s="45"/>
      <c r="AA7" s="45"/>
      <c r="AB7" s="45"/>
      <c r="AC7" s="45"/>
    </row>
    <row r="8" spans="1:31" ht="13.5" customHeight="1" x14ac:dyDescent="0.2">
      <c r="B8" s="45"/>
      <c r="C8" s="45"/>
      <c r="D8" s="45"/>
      <c r="E8" s="45"/>
      <c r="F8" s="45"/>
      <c r="G8" s="45"/>
      <c r="H8" s="45"/>
      <c r="I8" s="45"/>
      <c r="J8" s="45"/>
      <c r="K8" s="45"/>
      <c r="M8" s="45"/>
      <c r="N8" s="45"/>
      <c r="O8" s="45"/>
      <c r="P8" s="45"/>
      <c r="Q8" s="45"/>
      <c r="R8" s="45"/>
      <c r="S8" s="45"/>
      <c r="T8" s="45"/>
      <c r="U8" s="45"/>
      <c r="V8" s="45"/>
      <c r="W8" s="45"/>
      <c r="X8" s="45"/>
      <c r="Y8" s="45"/>
      <c r="Z8" s="45"/>
      <c r="AA8" s="45"/>
      <c r="AB8" s="45"/>
      <c r="AC8" s="45"/>
    </row>
    <row r="9" spans="1:31" ht="13.5" customHeight="1" x14ac:dyDescent="0.2">
      <c r="B9" s="45"/>
      <c r="C9" s="45"/>
      <c r="D9" s="45"/>
      <c r="E9" s="45"/>
      <c r="F9" s="45"/>
      <c r="G9" s="45"/>
      <c r="H9" s="45"/>
      <c r="I9" s="45"/>
      <c r="J9" s="45"/>
      <c r="K9" s="45"/>
      <c r="M9" s="45"/>
      <c r="N9" s="45"/>
      <c r="O9" s="45"/>
      <c r="P9" s="45"/>
      <c r="Q9" s="45"/>
      <c r="R9" s="45"/>
      <c r="S9" s="45"/>
      <c r="T9" s="45"/>
      <c r="U9" s="45"/>
      <c r="V9" s="45"/>
      <c r="W9" s="45"/>
      <c r="X9" s="45"/>
      <c r="Y9" s="45"/>
      <c r="Z9" s="45"/>
      <c r="AA9" s="45"/>
      <c r="AB9" s="45"/>
      <c r="AC9" s="45"/>
    </row>
    <row r="10" spans="1:31" ht="13.5" customHeight="1" x14ac:dyDescent="0.2">
      <c r="B10" s="45"/>
      <c r="C10" s="45"/>
      <c r="D10" s="45"/>
      <c r="E10" s="45"/>
      <c r="F10" s="45"/>
      <c r="G10" s="45"/>
      <c r="H10" s="45"/>
      <c r="I10" s="45"/>
      <c r="J10" s="45"/>
      <c r="K10" s="45"/>
      <c r="M10" s="45"/>
      <c r="N10" s="45"/>
      <c r="O10" s="45"/>
      <c r="P10" s="45"/>
      <c r="Q10" s="45"/>
      <c r="R10" s="45"/>
      <c r="S10" s="45"/>
      <c r="T10" s="45"/>
      <c r="U10" s="45"/>
      <c r="V10" s="45"/>
      <c r="W10" s="45"/>
      <c r="X10" s="45"/>
      <c r="Y10" s="45"/>
      <c r="Z10" s="45"/>
      <c r="AA10" s="45"/>
      <c r="AB10" s="45"/>
      <c r="AC10" s="45"/>
    </row>
    <row r="11" spans="1:31" ht="13.5" customHeight="1" x14ac:dyDescent="0.2">
      <c r="B11" s="45"/>
      <c r="C11" s="45"/>
      <c r="D11" s="45"/>
      <c r="E11" s="45"/>
      <c r="F11" s="45"/>
      <c r="G11" s="45"/>
      <c r="H11" s="45"/>
      <c r="I11" s="45"/>
      <c r="J11" s="45"/>
      <c r="K11" s="45"/>
      <c r="M11" s="45"/>
      <c r="N11" s="45"/>
      <c r="O11" s="45"/>
      <c r="P11" s="45"/>
      <c r="Q11" s="45"/>
      <c r="R11" s="45"/>
      <c r="S11" s="45"/>
      <c r="T11" s="45"/>
      <c r="U11" s="45"/>
      <c r="V11" s="45"/>
      <c r="W11" s="45"/>
      <c r="X11" s="45"/>
      <c r="Y11" s="45"/>
      <c r="Z11" s="45"/>
      <c r="AA11" s="45"/>
      <c r="AB11" s="45"/>
      <c r="AC11" s="45"/>
    </row>
    <row r="12" spans="1:31" ht="13.5" customHeight="1" x14ac:dyDescent="0.2">
      <c r="B12" s="45"/>
      <c r="C12" s="45"/>
      <c r="D12" s="45"/>
      <c r="E12" s="45"/>
      <c r="F12" s="45"/>
      <c r="G12" s="45"/>
      <c r="H12" s="45"/>
      <c r="I12" s="45"/>
      <c r="J12" s="45"/>
      <c r="K12" s="45"/>
      <c r="M12" s="45"/>
      <c r="N12" s="45"/>
      <c r="O12" s="45"/>
      <c r="P12" s="45"/>
      <c r="Q12" s="45"/>
      <c r="R12" s="45"/>
      <c r="S12" s="45"/>
      <c r="T12" s="45"/>
      <c r="U12" s="45"/>
      <c r="V12" s="45"/>
      <c r="W12" s="45"/>
      <c r="X12" s="45"/>
      <c r="Y12" s="45"/>
      <c r="Z12" s="45"/>
      <c r="AA12" s="45"/>
      <c r="AB12" s="45"/>
      <c r="AC12" s="45"/>
    </row>
    <row r="13" spans="1:31" ht="13.5" customHeight="1" x14ac:dyDescent="0.2">
      <c r="B13" s="6" t="s">
        <v>111</v>
      </c>
      <c r="D13" s="3"/>
      <c r="E13" s="3"/>
      <c r="F13" s="3"/>
      <c r="G13" s="5"/>
      <c r="H13" s="5"/>
      <c r="K13" s="64"/>
      <c r="M13" s="45"/>
      <c r="N13" s="45"/>
      <c r="O13" s="45"/>
      <c r="P13" s="45"/>
      <c r="Q13" s="45"/>
      <c r="R13" s="45"/>
      <c r="S13" s="45"/>
      <c r="T13" s="45"/>
      <c r="U13" s="45"/>
      <c r="V13" s="45"/>
      <c r="W13" s="45"/>
    </row>
    <row r="14" spans="1:31" ht="14.25" customHeight="1" x14ac:dyDescent="0.2">
      <c r="B14" s="222"/>
      <c r="C14" s="223"/>
      <c r="D14" s="22" t="s">
        <v>7</v>
      </c>
      <c r="E14" s="23" t="s">
        <v>8</v>
      </c>
      <c r="F14" s="23" t="s">
        <v>9</v>
      </c>
      <c r="G14" s="23" t="s">
        <v>10</v>
      </c>
      <c r="H14" s="23" t="s">
        <v>11</v>
      </c>
      <c r="I14" s="147" t="s">
        <v>53</v>
      </c>
      <c r="J14" s="147" t="s">
        <v>76</v>
      </c>
      <c r="K14" s="148" t="s">
        <v>92</v>
      </c>
      <c r="M14" s="45"/>
      <c r="N14" s="45"/>
      <c r="O14" s="45"/>
      <c r="P14" s="45"/>
      <c r="Q14" s="45"/>
      <c r="R14" s="45"/>
      <c r="S14" s="45"/>
      <c r="T14" s="45"/>
      <c r="U14" s="45"/>
      <c r="V14" s="45"/>
    </row>
    <row r="15" spans="1:31" ht="14.25" customHeight="1" x14ac:dyDescent="0.2">
      <c r="A15" s="145">
        <v>36</v>
      </c>
      <c r="B15" s="484" t="s">
        <v>67</v>
      </c>
      <c r="C15" s="485"/>
      <c r="D15" s="258">
        <v>0</v>
      </c>
      <c r="E15" s="259">
        <v>3</v>
      </c>
      <c r="F15" s="259">
        <v>1</v>
      </c>
      <c r="G15" s="260">
        <v>2</v>
      </c>
      <c r="H15" s="260">
        <v>1</v>
      </c>
      <c r="I15" s="261">
        <v>1</v>
      </c>
      <c r="J15" s="262">
        <v>1</v>
      </c>
      <c r="K15" s="263">
        <f t="shared" ref="K15:K30" si="0">AVERAGE(F15:J15)</f>
        <v>1.2</v>
      </c>
      <c r="M15" s="45"/>
      <c r="N15" s="45"/>
      <c r="O15" s="45"/>
      <c r="P15" s="45"/>
      <c r="Q15" s="45"/>
      <c r="R15" s="45"/>
      <c r="S15" s="45"/>
      <c r="T15" s="45"/>
      <c r="U15" s="45"/>
      <c r="V15" s="45"/>
      <c r="W15" s="45"/>
      <c r="AE15" s="45"/>
    </row>
    <row r="16" spans="1:31" ht="14.25" customHeight="1" x14ac:dyDescent="0.2">
      <c r="A16" s="149" t="s">
        <v>55</v>
      </c>
      <c r="B16" s="484" t="s">
        <v>68</v>
      </c>
      <c r="C16" s="485"/>
      <c r="D16" s="258">
        <v>2</v>
      </c>
      <c r="E16" s="259">
        <v>4</v>
      </c>
      <c r="F16" s="259">
        <v>3</v>
      </c>
      <c r="G16" s="260">
        <v>4</v>
      </c>
      <c r="H16" s="260">
        <v>2</v>
      </c>
      <c r="I16" s="261">
        <v>1</v>
      </c>
      <c r="J16" s="262">
        <v>3</v>
      </c>
      <c r="K16" s="263">
        <f t="shared" si="0"/>
        <v>2.6</v>
      </c>
      <c r="M16" s="45"/>
      <c r="N16" s="45"/>
      <c r="O16" s="45"/>
      <c r="P16" s="45"/>
      <c r="Q16" s="45"/>
      <c r="R16" s="45"/>
      <c r="S16" s="45"/>
      <c r="T16" s="45"/>
      <c r="U16" s="45"/>
      <c r="V16" s="45"/>
      <c r="W16" s="45"/>
      <c r="Y16" t="s">
        <v>69</v>
      </c>
      <c r="AE16" s="45"/>
    </row>
    <row r="17" spans="1:32" ht="14.25" customHeight="1" x14ac:dyDescent="0.2">
      <c r="A17" s="149"/>
      <c r="B17" s="484" t="s">
        <v>70</v>
      </c>
      <c r="C17" s="485"/>
      <c r="D17" s="258">
        <v>0</v>
      </c>
      <c r="E17" s="259">
        <v>0</v>
      </c>
      <c r="F17" s="260">
        <v>2</v>
      </c>
      <c r="G17" s="260">
        <v>0</v>
      </c>
      <c r="H17" s="260">
        <v>0</v>
      </c>
      <c r="I17" s="261">
        <v>0</v>
      </c>
      <c r="J17" s="264">
        <v>1</v>
      </c>
      <c r="K17" s="263">
        <f t="shared" si="0"/>
        <v>0.6</v>
      </c>
      <c r="M17" s="45"/>
      <c r="N17" s="45"/>
      <c r="O17" s="45"/>
      <c r="P17" s="45"/>
      <c r="Q17" s="45"/>
      <c r="R17" s="45"/>
      <c r="S17" s="45"/>
      <c r="T17" s="45"/>
      <c r="U17" s="45"/>
      <c r="V17" s="45"/>
      <c r="W17" s="45"/>
      <c r="Y17" t="s">
        <v>71</v>
      </c>
      <c r="AA17" s="180">
        <f>SUM(D30:I30)</f>
        <v>132</v>
      </c>
      <c r="AE17" s="45"/>
    </row>
    <row r="18" spans="1:32" ht="14.25" customHeight="1" x14ac:dyDescent="0.2">
      <c r="B18" s="484" t="s">
        <v>66</v>
      </c>
      <c r="C18" s="485"/>
      <c r="D18" s="258">
        <v>2</v>
      </c>
      <c r="E18" s="259">
        <v>0</v>
      </c>
      <c r="F18" s="260">
        <v>2</v>
      </c>
      <c r="G18" s="260">
        <v>3</v>
      </c>
      <c r="H18" s="260">
        <v>0</v>
      </c>
      <c r="I18" s="261">
        <v>0</v>
      </c>
      <c r="J18" s="264">
        <v>3</v>
      </c>
      <c r="K18" s="263">
        <f t="shared" si="0"/>
        <v>1.6</v>
      </c>
      <c r="M18" s="45"/>
      <c r="N18" s="45"/>
      <c r="O18" s="45"/>
      <c r="P18" s="45"/>
      <c r="Q18" s="45"/>
      <c r="R18" s="45"/>
      <c r="S18" s="45"/>
      <c r="T18" s="45"/>
      <c r="U18" s="45"/>
      <c r="V18" s="45"/>
      <c r="W18" s="45"/>
    </row>
    <row r="19" spans="1:32" ht="14.25" customHeight="1" x14ac:dyDescent="0.2">
      <c r="B19" s="484" t="s">
        <v>72</v>
      </c>
      <c r="C19" s="485"/>
      <c r="D19" s="258">
        <v>0</v>
      </c>
      <c r="E19" s="259">
        <v>0</v>
      </c>
      <c r="F19" s="259">
        <v>0</v>
      </c>
      <c r="G19" s="260">
        <v>1</v>
      </c>
      <c r="H19" s="260">
        <v>0</v>
      </c>
      <c r="I19" s="261">
        <v>1</v>
      </c>
      <c r="J19" s="262">
        <v>1</v>
      </c>
      <c r="K19" s="263">
        <f t="shared" si="0"/>
        <v>0.6</v>
      </c>
      <c r="M19" s="45"/>
      <c r="N19" s="45"/>
      <c r="O19" s="45"/>
      <c r="P19" s="45"/>
      <c r="Q19" s="45"/>
      <c r="R19" s="45"/>
      <c r="S19" s="45"/>
      <c r="T19" s="45"/>
      <c r="U19" s="45"/>
      <c r="V19" s="45"/>
      <c r="W19" s="45"/>
      <c r="Y19" t="s">
        <v>73</v>
      </c>
      <c r="AA19" s="180">
        <f>W49+X49+W68+X68+W87+X87+W106+X106+W125+X125</f>
        <v>132</v>
      </c>
      <c r="AE19" s="45"/>
    </row>
    <row r="20" spans="1:32" ht="14.25" customHeight="1" x14ac:dyDescent="0.2">
      <c r="B20" s="486" t="s">
        <v>74</v>
      </c>
      <c r="C20" s="487"/>
      <c r="D20" s="265">
        <v>0</v>
      </c>
      <c r="E20" s="266">
        <v>0</v>
      </c>
      <c r="F20" s="266">
        <v>0</v>
      </c>
      <c r="G20" s="267">
        <v>0</v>
      </c>
      <c r="H20" s="267">
        <v>1</v>
      </c>
      <c r="I20" s="268">
        <v>1</v>
      </c>
      <c r="J20" s="269">
        <v>0</v>
      </c>
      <c r="K20" s="270">
        <f t="shared" si="0"/>
        <v>0.4</v>
      </c>
      <c r="M20" s="45"/>
      <c r="N20" s="45"/>
      <c r="O20" s="45"/>
      <c r="P20" s="45"/>
      <c r="Q20" s="45"/>
      <c r="R20" s="45"/>
      <c r="S20" s="45"/>
      <c r="T20" s="45"/>
      <c r="U20" s="45"/>
      <c r="V20" s="45"/>
      <c r="W20" s="45"/>
      <c r="X20" s="146"/>
      <c r="Y20" s="8" t="s">
        <v>5</v>
      </c>
      <c r="Z20" s="22" t="s">
        <v>7</v>
      </c>
      <c r="AA20" s="23" t="s">
        <v>8</v>
      </c>
      <c r="AB20" s="23" t="s">
        <v>9</v>
      </c>
      <c r="AC20" s="23" t="s">
        <v>10</v>
      </c>
      <c r="AD20" s="23" t="s">
        <v>11</v>
      </c>
      <c r="AE20" s="23" t="s">
        <v>53</v>
      </c>
      <c r="AF20" s="24" t="s">
        <v>58</v>
      </c>
    </row>
    <row r="21" spans="1:32" ht="14.25" customHeight="1" x14ac:dyDescent="0.2">
      <c r="B21" s="490" t="s">
        <v>59</v>
      </c>
      <c r="C21" s="243" t="s">
        <v>60</v>
      </c>
      <c r="D21" s="204">
        <v>3</v>
      </c>
      <c r="E21" s="205">
        <v>1</v>
      </c>
      <c r="F21" s="205">
        <v>4</v>
      </c>
      <c r="G21" s="206">
        <v>7</v>
      </c>
      <c r="H21" s="206">
        <v>2</v>
      </c>
      <c r="I21" s="244">
        <v>0</v>
      </c>
      <c r="J21" s="208">
        <v>3</v>
      </c>
      <c r="K21" s="249">
        <f t="shared" si="0"/>
        <v>3.2</v>
      </c>
      <c r="M21" s="45"/>
      <c r="N21" s="45"/>
      <c r="O21" s="45"/>
      <c r="P21" s="45"/>
      <c r="Q21" s="45"/>
      <c r="R21" s="45"/>
      <c r="S21" s="45"/>
      <c r="T21" s="45"/>
      <c r="U21" s="45"/>
      <c r="V21" s="45"/>
      <c r="W21" s="45"/>
      <c r="X21" s="497" t="s">
        <v>59</v>
      </c>
      <c r="Y21" s="153" t="s">
        <v>60</v>
      </c>
      <c r="Z21" s="150">
        <f t="shared" ref="Z21:AF25" si="1">D21</f>
        <v>3</v>
      </c>
      <c r="AA21" s="151">
        <f t="shared" si="1"/>
        <v>1</v>
      </c>
      <c r="AB21" s="151">
        <f t="shared" si="1"/>
        <v>4</v>
      </c>
      <c r="AC21" s="152">
        <f t="shared" si="1"/>
        <v>7</v>
      </c>
      <c r="AD21" s="152">
        <f t="shared" si="1"/>
        <v>2</v>
      </c>
      <c r="AE21" s="154">
        <f t="shared" si="1"/>
        <v>0</v>
      </c>
      <c r="AF21" s="155">
        <f t="shared" si="1"/>
        <v>3</v>
      </c>
    </row>
    <row r="22" spans="1:32" ht="14.25" customHeight="1" x14ac:dyDescent="0.2">
      <c r="B22" s="491"/>
      <c r="C22" s="194" t="s">
        <v>61</v>
      </c>
      <c r="D22" s="156">
        <v>0</v>
      </c>
      <c r="E22" s="157">
        <v>3</v>
      </c>
      <c r="F22" s="157">
        <v>4</v>
      </c>
      <c r="G22" s="158">
        <v>2</v>
      </c>
      <c r="H22" s="158">
        <v>1</v>
      </c>
      <c r="I22" s="159">
        <v>0</v>
      </c>
      <c r="J22" s="160">
        <v>3</v>
      </c>
      <c r="K22" s="247">
        <f t="shared" si="0"/>
        <v>2</v>
      </c>
      <c r="M22" s="45"/>
      <c r="N22" s="45"/>
      <c r="O22" s="45"/>
      <c r="P22" s="45"/>
      <c r="Q22" s="45"/>
      <c r="R22" s="45"/>
      <c r="S22" s="45"/>
      <c r="T22" s="45"/>
      <c r="U22" s="45"/>
      <c r="V22" s="45"/>
      <c r="W22" s="45"/>
      <c r="X22" s="498"/>
      <c r="Y22" s="161" t="s">
        <v>61</v>
      </c>
      <c r="Z22" s="156">
        <f t="shared" si="1"/>
        <v>0</v>
      </c>
      <c r="AA22" s="157">
        <f t="shared" si="1"/>
        <v>3</v>
      </c>
      <c r="AB22" s="157">
        <f t="shared" si="1"/>
        <v>4</v>
      </c>
      <c r="AC22" s="158">
        <f t="shared" si="1"/>
        <v>2</v>
      </c>
      <c r="AD22" s="158">
        <f t="shared" si="1"/>
        <v>1</v>
      </c>
      <c r="AE22" s="162">
        <f t="shared" si="1"/>
        <v>0</v>
      </c>
      <c r="AF22" s="163">
        <f t="shared" si="1"/>
        <v>3</v>
      </c>
    </row>
    <row r="23" spans="1:32" ht="14.25" customHeight="1" x14ac:dyDescent="0.2">
      <c r="A23" s="145"/>
      <c r="B23" s="491"/>
      <c r="C23" s="194" t="s">
        <v>62</v>
      </c>
      <c r="D23" s="156">
        <v>1</v>
      </c>
      <c r="E23" s="157">
        <v>1</v>
      </c>
      <c r="F23" s="157">
        <v>9</v>
      </c>
      <c r="G23" s="158">
        <v>10</v>
      </c>
      <c r="H23" s="158">
        <v>2</v>
      </c>
      <c r="I23" s="159">
        <v>0</v>
      </c>
      <c r="J23" s="160">
        <v>2</v>
      </c>
      <c r="K23" s="247">
        <f t="shared" si="0"/>
        <v>4.5999999999999996</v>
      </c>
      <c r="M23" s="45"/>
      <c r="N23" s="45"/>
      <c r="O23" s="45"/>
      <c r="P23" s="45"/>
      <c r="Q23" s="45"/>
      <c r="R23" s="45"/>
      <c r="S23" s="45"/>
      <c r="T23" s="45"/>
      <c r="U23" s="45"/>
      <c r="V23" s="45"/>
      <c r="W23" s="45"/>
      <c r="X23" s="498"/>
      <c r="Y23" s="161" t="s">
        <v>62</v>
      </c>
      <c r="Z23" s="156">
        <f t="shared" si="1"/>
        <v>1</v>
      </c>
      <c r="AA23" s="157">
        <f t="shared" si="1"/>
        <v>1</v>
      </c>
      <c r="AB23" s="157">
        <f t="shared" si="1"/>
        <v>9</v>
      </c>
      <c r="AC23" s="158">
        <f t="shared" si="1"/>
        <v>10</v>
      </c>
      <c r="AD23" s="158">
        <f t="shared" si="1"/>
        <v>2</v>
      </c>
      <c r="AE23" s="162">
        <f t="shared" si="1"/>
        <v>0</v>
      </c>
      <c r="AF23" s="163">
        <f t="shared" si="1"/>
        <v>2</v>
      </c>
    </row>
    <row r="24" spans="1:32" ht="14.25" customHeight="1" x14ac:dyDescent="0.2">
      <c r="A24" s="149"/>
      <c r="B24" s="491"/>
      <c r="C24" s="194" t="s">
        <v>63</v>
      </c>
      <c r="D24" s="156">
        <v>38</v>
      </c>
      <c r="E24" s="157">
        <v>3</v>
      </c>
      <c r="F24" s="159">
        <v>0</v>
      </c>
      <c r="G24" s="159">
        <v>0</v>
      </c>
      <c r="H24" s="159">
        <v>0</v>
      </c>
      <c r="I24" s="159">
        <v>0</v>
      </c>
      <c r="J24" s="160">
        <v>6</v>
      </c>
      <c r="K24" s="247">
        <f t="shared" si="0"/>
        <v>1.2</v>
      </c>
      <c r="M24" s="45"/>
      <c r="N24" s="45"/>
      <c r="O24" s="45"/>
      <c r="P24" s="45"/>
      <c r="Q24" s="45"/>
      <c r="R24" s="45"/>
      <c r="S24" s="45"/>
      <c r="T24" s="45"/>
      <c r="U24" s="45"/>
      <c r="V24" s="45"/>
      <c r="W24" s="45"/>
      <c r="X24" s="498"/>
      <c r="Y24" s="161" t="s">
        <v>63</v>
      </c>
      <c r="Z24" s="156">
        <f t="shared" si="1"/>
        <v>38</v>
      </c>
      <c r="AA24" s="157">
        <f t="shared" si="1"/>
        <v>3</v>
      </c>
      <c r="AB24" s="157">
        <f t="shared" si="1"/>
        <v>0</v>
      </c>
      <c r="AC24" s="158">
        <f t="shared" si="1"/>
        <v>0</v>
      </c>
      <c r="AD24" s="158">
        <f t="shared" si="1"/>
        <v>0</v>
      </c>
      <c r="AE24" s="162">
        <f t="shared" si="1"/>
        <v>0</v>
      </c>
      <c r="AF24" s="163">
        <f t="shared" si="1"/>
        <v>6</v>
      </c>
    </row>
    <row r="25" spans="1:32" ht="14.25" customHeight="1" x14ac:dyDescent="0.2">
      <c r="A25" s="149"/>
      <c r="B25" s="491"/>
      <c r="C25" s="195" t="s">
        <v>77</v>
      </c>
      <c r="D25" s="164">
        <v>0</v>
      </c>
      <c r="E25" s="165">
        <v>0</v>
      </c>
      <c r="F25" s="167">
        <v>0</v>
      </c>
      <c r="G25" s="167">
        <v>0</v>
      </c>
      <c r="H25" s="167">
        <v>0</v>
      </c>
      <c r="I25" s="167">
        <v>0</v>
      </c>
      <c r="J25" s="168">
        <v>2</v>
      </c>
      <c r="K25" s="248">
        <f t="shared" si="0"/>
        <v>0.4</v>
      </c>
      <c r="M25" s="45"/>
      <c r="N25" s="45"/>
      <c r="O25" s="45"/>
      <c r="P25" s="45"/>
      <c r="Q25" s="45"/>
      <c r="R25" s="45"/>
      <c r="S25" s="45"/>
      <c r="T25" s="45"/>
      <c r="U25" s="45"/>
      <c r="V25" s="45"/>
      <c r="W25" s="45"/>
      <c r="X25" s="498"/>
      <c r="Y25" s="224" t="s">
        <v>64</v>
      </c>
      <c r="Z25" s="164">
        <f t="shared" si="1"/>
        <v>0</v>
      </c>
      <c r="AA25" s="165">
        <f t="shared" si="1"/>
        <v>0</v>
      </c>
      <c r="AB25" s="165">
        <f t="shared" si="1"/>
        <v>0</v>
      </c>
      <c r="AC25" s="166">
        <f t="shared" si="1"/>
        <v>0</v>
      </c>
      <c r="AD25" s="166">
        <f t="shared" si="1"/>
        <v>0</v>
      </c>
      <c r="AE25" s="170">
        <f t="shared" si="1"/>
        <v>0</v>
      </c>
      <c r="AF25" s="171">
        <f t="shared" si="1"/>
        <v>2</v>
      </c>
    </row>
    <row r="26" spans="1:32" ht="14.25" customHeight="1" x14ac:dyDescent="0.2">
      <c r="A26" s="149"/>
      <c r="B26" s="492"/>
      <c r="C26" s="198" t="s">
        <v>49</v>
      </c>
      <c r="D26" s="188">
        <v>42</v>
      </c>
      <c r="E26" s="189">
        <v>8</v>
      </c>
      <c r="F26" s="189">
        <v>17</v>
      </c>
      <c r="G26" s="190">
        <v>19</v>
      </c>
      <c r="H26" s="190">
        <v>5</v>
      </c>
      <c r="I26" s="191">
        <v>0</v>
      </c>
      <c r="J26" s="220">
        <v>16</v>
      </c>
      <c r="K26" s="192">
        <f t="shared" si="0"/>
        <v>11.4</v>
      </c>
      <c r="M26" s="45"/>
      <c r="N26" s="45"/>
      <c r="O26" s="45"/>
      <c r="P26" s="45"/>
      <c r="Q26" s="45"/>
      <c r="R26" s="45"/>
      <c r="S26" s="45"/>
      <c r="T26" s="45"/>
      <c r="U26" s="45"/>
      <c r="V26" s="45"/>
      <c r="W26" s="45"/>
      <c r="X26" s="172"/>
      <c r="Y26" s="173"/>
      <c r="Z26" s="174"/>
      <c r="AA26" s="175"/>
      <c r="AB26" s="175"/>
      <c r="AC26" s="176"/>
      <c r="AD26" s="176"/>
      <c r="AE26" s="177">
        <f>I26</f>
        <v>0</v>
      </c>
      <c r="AF26" s="178"/>
    </row>
    <row r="27" spans="1:32" ht="14.25" customHeight="1" x14ac:dyDescent="0.2">
      <c r="B27" s="484" t="s">
        <v>75</v>
      </c>
      <c r="C27" s="485"/>
      <c r="D27" s="258">
        <v>1</v>
      </c>
      <c r="E27" s="259">
        <v>0</v>
      </c>
      <c r="F27" s="259">
        <v>0</v>
      </c>
      <c r="G27" s="260">
        <v>0</v>
      </c>
      <c r="H27" s="260">
        <v>1</v>
      </c>
      <c r="I27" s="261">
        <v>1</v>
      </c>
      <c r="J27" s="262">
        <v>0</v>
      </c>
      <c r="K27" s="263">
        <f t="shared" si="0"/>
        <v>0.4</v>
      </c>
      <c r="M27" s="45"/>
      <c r="N27" s="45"/>
      <c r="O27" s="45"/>
      <c r="P27" s="45"/>
      <c r="Q27" s="45"/>
      <c r="R27" s="45"/>
      <c r="S27" s="45"/>
      <c r="T27" s="45"/>
      <c r="U27" s="45"/>
      <c r="V27" s="45"/>
      <c r="W27" s="45"/>
      <c r="Y27" s="173" t="s">
        <v>65</v>
      </c>
      <c r="Z27" s="174">
        <f t="shared" ref="Z27:AF27" si="2">SUM(D15:D20)+SUM(D27:D28)</f>
        <v>5</v>
      </c>
      <c r="AA27" s="175">
        <f t="shared" si="2"/>
        <v>7</v>
      </c>
      <c r="AB27" s="175">
        <f t="shared" si="2"/>
        <v>8</v>
      </c>
      <c r="AC27" s="176">
        <f t="shared" si="2"/>
        <v>10</v>
      </c>
      <c r="AD27" s="176">
        <f t="shared" si="2"/>
        <v>5</v>
      </c>
      <c r="AE27" s="177">
        <f t="shared" si="2"/>
        <v>5</v>
      </c>
      <c r="AF27" s="178">
        <f t="shared" si="2"/>
        <v>10</v>
      </c>
    </row>
    <row r="28" spans="1:32" ht="14.25" customHeight="1" thickBot="1" x14ac:dyDescent="0.25">
      <c r="B28" s="488" t="s">
        <v>65</v>
      </c>
      <c r="C28" s="489"/>
      <c r="D28" s="204">
        <v>0</v>
      </c>
      <c r="E28" s="205">
        <v>0</v>
      </c>
      <c r="F28" s="205">
        <v>0</v>
      </c>
      <c r="G28" s="206">
        <v>0</v>
      </c>
      <c r="H28" s="206">
        <v>0</v>
      </c>
      <c r="I28" s="207">
        <v>0</v>
      </c>
      <c r="J28" s="208">
        <v>1</v>
      </c>
      <c r="K28" s="263">
        <f t="shared" si="0"/>
        <v>0.2</v>
      </c>
      <c r="M28" s="45"/>
      <c r="N28" s="45"/>
      <c r="O28" s="45"/>
      <c r="P28" s="45"/>
      <c r="Q28" s="45"/>
      <c r="R28" s="45"/>
      <c r="S28" s="45"/>
      <c r="T28" s="45"/>
      <c r="U28" s="45"/>
      <c r="V28" s="45"/>
      <c r="W28" s="45"/>
      <c r="AC28" s="45"/>
    </row>
    <row r="29" spans="1:32" ht="16.5" customHeight="1" outlineLevel="1" thickBot="1" x14ac:dyDescent="0.25">
      <c r="B29" s="493" t="s">
        <v>109</v>
      </c>
      <c r="C29" s="494"/>
      <c r="D29" s="183">
        <v>10</v>
      </c>
      <c r="E29" s="184">
        <v>12</v>
      </c>
      <c r="F29" s="275">
        <v>8</v>
      </c>
      <c r="G29" s="276">
        <v>10</v>
      </c>
      <c r="H29" s="276">
        <v>5</v>
      </c>
      <c r="I29" s="277">
        <v>5</v>
      </c>
      <c r="J29" s="277">
        <v>10</v>
      </c>
      <c r="K29" s="246">
        <f t="shared" si="0"/>
        <v>7.6</v>
      </c>
      <c r="M29" s="6"/>
      <c r="N29" s="3"/>
      <c r="O29" s="3"/>
      <c r="P29" s="3"/>
      <c r="Q29" s="5"/>
      <c r="R29" s="45"/>
      <c r="S29" s="45"/>
      <c r="T29" s="45"/>
      <c r="U29" s="45"/>
      <c r="V29" s="45"/>
      <c r="W29" s="45"/>
      <c r="AC29" s="45"/>
      <c r="AD29" s="7"/>
    </row>
    <row r="30" spans="1:32" ht="14.25" customHeight="1" thickBot="1" x14ac:dyDescent="0.25">
      <c r="A30" s="149"/>
      <c r="B30" s="482" t="s">
        <v>47</v>
      </c>
      <c r="C30" s="483"/>
      <c r="D30" s="183">
        <v>48</v>
      </c>
      <c r="E30" s="184">
        <v>15</v>
      </c>
      <c r="F30" s="184">
        <v>25</v>
      </c>
      <c r="G30" s="185">
        <v>29</v>
      </c>
      <c r="H30" s="185">
        <v>10</v>
      </c>
      <c r="I30" s="186">
        <v>5</v>
      </c>
      <c r="J30" s="186">
        <v>26</v>
      </c>
      <c r="K30" s="246">
        <f t="shared" si="0"/>
        <v>19</v>
      </c>
      <c r="M30" s="6" t="s">
        <v>110</v>
      </c>
      <c r="N30" s="3"/>
      <c r="O30" s="3"/>
      <c r="P30" s="3"/>
      <c r="Q30" s="5"/>
      <c r="R30" s="45"/>
      <c r="S30" s="45"/>
      <c r="T30" s="45"/>
      <c r="U30" s="45"/>
      <c r="V30" s="45"/>
      <c r="W30" s="45"/>
      <c r="AC30" s="45"/>
      <c r="AD30" s="7"/>
    </row>
    <row r="31" spans="1:32" ht="7.5" customHeight="1" x14ac:dyDescent="0.2">
      <c r="B31" s="45"/>
      <c r="C31" s="45"/>
      <c r="D31" s="45"/>
      <c r="E31" s="45"/>
      <c r="F31" s="45"/>
      <c r="G31" s="45"/>
      <c r="H31" s="45"/>
      <c r="I31" s="45"/>
      <c r="J31" s="45"/>
      <c r="K31" s="45"/>
      <c r="M31" s="45"/>
      <c r="N31" s="45"/>
      <c r="O31" s="45"/>
      <c r="P31" s="45"/>
      <c r="Q31" s="45"/>
      <c r="R31" s="45"/>
      <c r="S31" s="45"/>
      <c r="T31" s="45"/>
      <c r="U31" s="45"/>
      <c r="V31" s="45"/>
      <c r="W31" s="45"/>
      <c r="X31" s="45"/>
      <c r="Y31" s="45"/>
      <c r="Z31" s="45"/>
      <c r="AA31" s="45"/>
      <c r="AB31" s="45"/>
      <c r="AC31" s="45"/>
    </row>
    <row r="32" spans="1:32" x14ac:dyDescent="0.2">
      <c r="B32" s="6" t="s">
        <v>112</v>
      </c>
      <c r="C32" s="6"/>
      <c r="D32" s="3"/>
      <c r="E32" s="3"/>
      <c r="F32" s="3"/>
      <c r="G32" s="5"/>
      <c r="H32" s="5"/>
      <c r="K32" s="64"/>
      <c r="M32" s="6" t="s">
        <v>113</v>
      </c>
      <c r="O32" s="3"/>
      <c r="P32" s="3"/>
      <c r="Q32" s="3"/>
      <c r="R32" s="5"/>
      <c r="S32" s="45"/>
      <c r="V32" s="64"/>
    </row>
    <row r="33" spans="1:22" ht="14.25" customHeight="1" x14ac:dyDescent="0.2">
      <c r="B33" s="222"/>
      <c r="C33" s="223"/>
      <c r="D33" s="22" t="s">
        <v>7</v>
      </c>
      <c r="E33" s="23" t="s">
        <v>8</v>
      </c>
      <c r="F33" s="23" t="s">
        <v>9</v>
      </c>
      <c r="G33" s="23" t="s">
        <v>10</v>
      </c>
      <c r="H33" s="23" t="s">
        <v>11</v>
      </c>
      <c r="I33" s="147" t="s">
        <v>53</v>
      </c>
      <c r="J33" s="147" t="s">
        <v>57</v>
      </c>
      <c r="K33" s="148" t="s">
        <v>92</v>
      </c>
      <c r="M33" s="222"/>
      <c r="N33" s="223"/>
      <c r="O33" s="22" t="s">
        <v>7</v>
      </c>
      <c r="P33" s="23" t="s">
        <v>8</v>
      </c>
      <c r="Q33" s="23" t="s">
        <v>9</v>
      </c>
      <c r="R33" s="23" t="s">
        <v>10</v>
      </c>
      <c r="S33" s="23" t="s">
        <v>11</v>
      </c>
      <c r="T33" s="147" t="s">
        <v>53</v>
      </c>
      <c r="U33" s="147" t="s">
        <v>76</v>
      </c>
      <c r="V33" s="148" t="s">
        <v>92</v>
      </c>
    </row>
    <row r="34" spans="1:22" ht="14.25" customHeight="1" x14ac:dyDescent="0.2">
      <c r="A34" s="145">
        <f>A15+1</f>
        <v>37</v>
      </c>
      <c r="B34" s="495" t="s">
        <v>67</v>
      </c>
      <c r="C34" s="496"/>
      <c r="D34" s="174">
        <v>0</v>
      </c>
      <c r="E34" s="175">
        <v>0</v>
      </c>
      <c r="F34" s="175">
        <v>0</v>
      </c>
      <c r="G34" s="176">
        <v>0</v>
      </c>
      <c r="H34" s="176">
        <v>0</v>
      </c>
      <c r="I34" s="271">
        <v>0</v>
      </c>
      <c r="J34" s="271">
        <v>0</v>
      </c>
      <c r="K34" s="248">
        <f t="shared" ref="K34:K49" si="3">AVERAGE(F34:J34)</f>
        <v>0</v>
      </c>
      <c r="M34" s="495" t="s">
        <v>67</v>
      </c>
      <c r="N34" s="496"/>
      <c r="O34" s="174">
        <v>0</v>
      </c>
      <c r="P34" s="175">
        <v>0</v>
      </c>
      <c r="Q34" s="175">
        <v>0</v>
      </c>
      <c r="R34" s="176">
        <v>0</v>
      </c>
      <c r="S34" s="176">
        <v>0</v>
      </c>
      <c r="T34" s="271">
        <v>0</v>
      </c>
      <c r="U34" s="271">
        <v>0</v>
      </c>
      <c r="V34" s="248">
        <f t="shared" ref="V34:V49" si="4">AVERAGE(Q34:U34)</f>
        <v>0</v>
      </c>
    </row>
    <row r="35" spans="1:22" ht="14.25" customHeight="1" x14ac:dyDescent="0.2">
      <c r="A35" s="149" t="s">
        <v>0</v>
      </c>
      <c r="B35" s="484" t="s">
        <v>68</v>
      </c>
      <c r="C35" s="485"/>
      <c r="D35" s="258">
        <v>0</v>
      </c>
      <c r="E35" s="259">
        <v>0</v>
      </c>
      <c r="F35" s="259">
        <v>0</v>
      </c>
      <c r="G35" s="260">
        <v>0</v>
      </c>
      <c r="H35" s="260">
        <v>0</v>
      </c>
      <c r="I35" s="261">
        <v>0</v>
      </c>
      <c r="J35" s="261">
        <v>1</v>
      </c>
      <c r="K35" s="263">
        <f t="shared" si="3"/>
        <v>0.2</v>
      </c>
      <c r="M35" s="484" t="s">
        <v>68</v>
      </c>
      <c r="N35" s="485"/>
      <c r="O35" s="258">
        <v>0</v>
      </c>
      <c r="P35" s="259">
        <v>1</v>
      </c>
      <c r="Q35" s="259">
        <v>0</v>
      </c>
      <c r="R35" s="260">
        <v>0</v>
      </c>
      <c r="S35" s="260">
        <v>0</v>
      </c>
      <c r="T35" s="261">
        <v>0</v>
      </c>
      <c r="U35" s="261">
        <v>0</v>
      </c>
      <c r="V35" s="263">
        <f t="shared" si="4"/>
        <v>0</v>
      </c>
    </row>
    <row r="36" spans="1:22" ht="14.25" customHeight="1" x14ac:dyDescent="0.2">
      <c r="B36" s="484" t="s">
        <v>70</v>
      </c>
      <c r="C36" s="485"/>
      <c r="D36" s="258">
        <v>0</v>
      </c>
      <c r="E36" s="259">
        <v>0</v>
      </c>
      <c r="F36" s="259">
        <v>0</v>
      </c>
      <c r="G36" s="260">
        <v>0</v>
      </c>
      <c r="H36" s="260">
        <v>0</v>
      </c>
      <c r="I36" s="261">
        <v>0</v>
      </c>
      <c r="J36" s="261">
        <v>0</v>
      </c>
      <c r="K36" s="263">
        <f t="shared" si="3"/>
        <v>0</v>
      </c>
      <c r="M36" s="484" t="s">
        <v>70</v>
      </c>
      <c r="N36" s="485"/>
      <c r="O36" s="258">
        <v>0</v>
      </c>
      <c r="P36" s="259">
        <v>0</v>
      </c>
      <c r="Q36" s="259">
        <v>0</v>
      </c>
      <c r="R36" s="260">
        <v>0</v>
      </c>
      <c r="S36" s="260">
        <v>0</v>
      </c>
      <c r="T36" s="261">
        <v>0</v>
      </c>
      <c r="U36" s="261">
        <v>1</v>
      </c>
      <c r="V36" s="263">
        <f t="shared" si="4"/>
        <v>0.2</v>
      </c>
    </row>
    <row r="37" spans="1:22" ht="14.25" customHeight="1" x14ac:dyDescent="0.2">
      <c r="B37" s="484" t="s">
        <v>66</v>
      </c>
      <c r="C37" s="485"/>
      <c r="D37" s="258">
        <v>0</v>
      </c>
      <c r="E37" s="259">
        <v>0</v>
      </c>
      <c r="F37" s="259">
        <v>0</v>
      </c>
      <c r="G37" s="260">
        <v>0</v>
      </c>
      <c r="H37" s="260">
        <v>0</v>
      </c>
      <c r="I37" s="261">
        <v>0</v>
      </c>
      <c r="J37" s="261">
        <v>0</v>
      </c>
      <c r="K37" s="263">
        <f t="shared" si="3"/>
        <v>0</v>
      </c>
      <c r="M37" s="484" t="s">
        <v>66</v>
      </c>
      <c r="N37" s="485"/>
      <c r="O37" s="258">
        <v>1</v>
      </c>
      <c r="P37" s="259">
        <v>0</v>
      </c>
      <c r="Q37" s="259">
        <v>0</v>
      </c>
      <c r="R37" s="260">
        <v>1</v>
      </c>
      <c r="S37" s="260">
        <v>0</v>
      </c>
      <c r="T37" s="261">
        <v>0</v>
      </c>
      <c r="U37" s="261">
        <v>2</v>
      </c>
      <c r="V37" s="263">
        <f t="shared" si="4"/>
        <v>0.6</v>
      </c>
    </row>
    <row r="38" spans="1:22" ht="14.25" customHeight="1" x14ac:dyDescent="0.2">
      <c r="B38" s="484" t="s">
        <v>72</v>
      </c>
      <c r="C38" s="485"/>
      <c r="D38" s="258">
        <v>0</v>
      </c>
      <c r="E38" s="259">
        <v>0</v>
      </c>
      <c r="F38" s="259">
        <v>0</v>
      </c>
      <c r="G38" s="260">
        <v>0</v>
      </c>
      <c r="H38" s="260">
        <v>0</v>
      </c>
      <c r="I38" s="261">
        <v>0</v>
      </c>
      <c r="J38" s="261">
        <v>0</v>
      </c>
      <c r="K38" s="263">
        <f t="shared" si="3"/>
        <v>0</v>
      </c>
      <c r="M38" s="484" t="s">
        <v>72</v>
      </c>
      <c r="N38" s="485"/>
      <c r="O38" s="258">
        <v>0</v>
      </c>
      <c r="P38" s="259">
        <v>0</v>
      </c>
      <c r="Q38" s="259">
        <v>0</v>
      </c>
      <c r="R38" s="260">
        <v>0</v>
      </c>
      <c r="S38" s="260">
        <v>0</v>
      </c>
      <c r="T38" s="261">
        <v>0</v>
      </c>
      <c r="U38" s="261">
        <v>0</v>
      </c>
      <c r="V38" s="263">
        <f t="shared" si="4"/>
        <v>0</v>
      </c>
    </row>
    <row r="39" spans="1:22" ht="14.25" customHeight="1" x14ac:dyDescent="0.2">
      <c r="A39" s="145">
        <f>A34+1</f>
        <v>38</v>
      </c>
      <c r="B39" s="486" t="s">
        <v>74</v>
      </c>
      <c r="C39" s="487"/>
      <c r="D39" s="265">
        <v>0</v>
      </c>
      <c r="E39" s="266">
        <v>0</v>
      </c>
      <c r="F39" s="266">
        <v>0</v>
      </c>
      <c r="G39" s="267">
        <v>0</v>
      </c>
      <c r="H39" s="267">
        <v>0</v>
      </c>
      <c r="I39" s="268">
        <v>0</v>
      </c>
      <c r="J39" s="268">
        <v>0</v>
      </c>
      <c r="K39" s="270">
        <f t="shared" si="3"/>
        <v>0</v>
      </c>
      <c r="M39" s="486" t="s">
        <v>74</v>
      </c>
      <c r="N39" s="487"/>
      <c r="O39" s="265">
        <v>0</v>
      </c>
      <c r="P39" s="266">
        <v>0</v>
      </c>
      <c r="Q39" s="266">
        <v>0</v>
      </c>
      <c r="R39" s="267">
        <v>0</v>
      </c>
      <c r="S39" s="267">
        <v>0</v>
      </c>
      <c r="T39" s="268">
        <v>1</v>
      </c>
      <c r="U39" s="268">
        <v>0</v>
      </c>
      <c r="V39" s="270">
        <f t="shared" si="4"/>
        <v>0.2</v>
      </c>
    </row>
    <row r="40" spans="1:22" ht="14.25" customHeight="1" x14ac:dyDescent="0.2">
      <c r="A40" s="145"/>
      <c r="B40" s="490" t="s">
        <v>59</v>
      </c>
      <c r="C40" s="245" t="s">
        <v>60</v>
      </c>
      <c r="D40" s="204">
        <v>0</v>
      </c>
      <c r="E40" s="205">
        <v>0</v>
      </c>
      <c r="F40" s="205">
        <v>0</v>
      </c>
      <c r="G40" s="206">
        <v>1</v>
      </c>
      <c r="H40" s="206">
        <v>0</v>
      </c>
      <c r="I40" s="207">
        <v>0</v>
      </c>
      <c r="J40" s="207">
        <v>0</v>
      </c>
      <c r="K40" s="249">
        <f t="shared" si="3"/>
        <v>0.2</v>
      </c>
      <c r="M40" s="490" t="s">
        <v>59</v>
      </c>
      <c r="N40" s="245" t="s">
        <v>60</v>
      </c>
      <c r="O40" s="204">
        <v>0</v>
      </c>
      <c r="P40" s="205">
        <v>1</v>
      </c>
      <c r="Q40" s="205">
        <v>0</v>
      </c>
      <c r="R40" s="206">
        <v>2</v>
      </c>
      <c r="S40" s="206">
        <v>0</v>
      </c>
      <c r="T40" s="207">
        <v>0</v>
      </c>
      <c r="U40" s="207">
        <v>0</v>
      </c>
      <c r="V40" s="249">
        <f t="shared" si="4"/>
        <v>0.4</v>
      </c>
    </row>
    <row r="41" spans="1:22" ht="14.25" customHeight="1" x14ac:dyDescent="0.2">
      <c r="B41" s="491"/>
      <c r="C41" s="196" t="s">
        <v>61</v>
      </c>
      <c r="D41" s="156">
        <v>0</v>
      </c>
      <c r="E41" s="157">
        <v>0</v>
      </c>
      <c r="F41" s="157">
        <v>0</v>
      </c>
      <c r="G41" s="158">
        <v>0</v>
      </c>
      <c r="H41" s="158">
        <v>0</v>
      </c>
      <c r="I41" s="179">
        <v>0</v>
      </c>
      <c r="J41" s="179">
        <v>2</v>
      </c>
      <c r="K41" s="247">
        <f t="shared" si="3"/>
        <v>0.4</v>
      </c>
      <c r="M41" s="491"/>
      <c r="N41" s="196" t="s">
        <v>61</v>
      </c>
      <c r="O41" s="156">
        <v>0</v>
      </c>
      <c r="P41" s="157">
        <v>0</v>
      </c>
      <c r="Q41" s="157">
        <v>1</v>
      </c>
      <c r="R41" s="158">
        <v>0</v>
      </c>
      <c r="S41" s="158">
        <v>0</v>
      </c>
      <c r="T41" s="179">
        <v>0</v>
      </c>
      <c r="U41" s="179">
        <v>0</v>
      </c>
      <c r="V41" s="247">
        <f t="shared" si="4"/>
        <v>0.2</v>
      </c>
    </row>
    <row r="42" spans="1:22" ht="14.25" customHeight="1" x14ac:dyDescent="0.2">
      <c r="B42" s="491"/>
      <c r="C42" s="196" t="s">
        <v>62</v>
      </c>
      <c r="D42" s="156">
        <v>0</v>
      </c>
      <c r="E42" s="157">
        <v>0</v>
      </c>
      <c r="F42" s="157">
        <v>6</v>
      </c>
      <c r="G42" s="158">
        <v>0</v>
      </c>
      <c r="H42" s="158">
        <v>0</v>
      </c>
      <c r="I42" s="179">
        <v>0</v>
      </c>
      <c r="J42" s="179">
        <v>0</v>
      </c>
      <c r="K42" s="247">
        <f t="shared" si="3"/>
        <v>1.2</v>
      </c>
      <c r="M42" s="491"/>
      <c r="N42" s="196" t="s">
        <v>62</v>
      </c>
      <c r="O42" s="156">
        <v>0</v>
      </c>
      <c r="P42" s="157">
        <v>0</v>
      </c>
      <c r="Q42" s="157">
        <v>1</v>
      </c>
      <c r="R42" s="158">
        <v>0</v>
      </c>
      <c r="S42" s="158">
        <v>0</v>
      </c>
      <c r="T42" s="179">
        <v>0</v>
      </c>
      <c r="U42" s="179">
        <v>0</v>
      </c>
      <c r="V42" s="247">
        <f t="shared" si="4"/>
        <v>0.2</v>
      </c>
    </row>
    <row r="43" spans="1:22" ht="14.25" customHeight="1" x14ac:dyDescent="0.2">
      <c r="B43" s="491"/>
      <c r="C43" s="196" t="s">
        <v>63</v>
      </c>
      <c r="D43" s="156">
        <v>0</v>
      </c>
      <c r="E43" s="157">
        <v>0</v>
      </c>
      <c r="F43" s="157">
        <v>0</v>
      </c>
      <c r="G43" s="158">
        <v>0</v>
      </c>
      <c r="H43" s="158">
        <v>0</v>
      </c>
      <c r="I43" s="179">
        <v>0</v>
      </c>
      <c r="J43" s="179">
        <v>0</v>
      </c>
      <c r="K43" s="247">
        <f t="shared" si="3"/>
        <v>0</v>
      </c>
      <c r="M43" s="491"/>
      <c r="N43" s="196" t="s">
        <v>63</v>
      </c>
      <c r="O43" s="156">
        <v>1</v>
      </c>
      <c r="P43" s="157">
        <v>3</v>
      </c>
      <c r="Q43" s="157">
        <v>0</v>
      </c>
      <c r="R43" s="158">
        <v>0</v>
      </c>
      <c r="S43" s="158">
        <v>0</v>
      </c>
      <c r="T43" s="179">
        <v>0</v>
      </c>
      <c r="U43" s="179">
        <v>0</v>
      </c>
      <c r="V43" s="247">
        <f t="shared" si="4"/>
        <v>0</v>
      </c>
    </row>
    <row r="44" spans="1:22" ht="14.25" customHeight="1" x14ac:dyDescent="0.2">
      <c r="B44" s="491"/>
      <c r="C44" s="197" t="s">
        <v>79</v>
      </c>
      <c r="D44" s="164">
        <v>0</v>
      </c>
      <c r="E44" s="165">
        <v>0</v>
      </c>
      <c r="F44" s="165">
        <v>0</v>
      </c>
      <c r="G44" s="166">
        <v>0</v>
      </c>
      <c r="H44" s="166">
        <v>0</v>
      </c>
      <c r="I44" s="187">
        <v>0</v>
      </c>
      <c r="J44" s="187">
        <v>0</v>
      </c>
      <c r="K44" s="248">
        <f t="shared" si="3"/>
        <v>0</v>
      </c>
      <c r="M44" s="491"/>
      <c r="N44" s="197" t="s">
        <v>77</v>
      </c>
      <c r="O44" s="164">
        <v>0</v>
      </c>
      <c r="P44" s="165">
        <v>0</v>
      </c>
      <c r="Q44" s="165">
        <v>0</v>
      </c>
      <c r="R44" s="166">
        <v>0</v>
      </c>
      <c r="S44" s="166">
        <v>0</v>
      </c>
      <c r="T44" s="187">
        <v>0</v>
      </c>
      <c r="U44" s="187">
        <v>0</v>
      </c>
      <c r="V44" s="248">
        <f t="shared" si="4"/>
        <v>0</v>
      </c>
    </row>
    <row r="45" spans="1:22" ht="14.25" customHeight="1" x14ac:dyDescent="0.2">
      <c r="B45" s="492"/>
      <c r="C45" s="198" t="s">
        <v>49</v>
      </c>
      <c r="D45" s="188">
        <v>0</v>
      </c>
      <c r="E45" s="189">
        <v>0</v>
      </c>
      <c r="F45" s="189">
        <v>6</v>
      </c>
      <c r="G45" s="190">
        <v>1</v>
      </c>
      <c r="H45" s="190">
        <v>0</v>
      </c>
      <c r="I45" s="191">
        <v>0</v>
      </c>
      <c r="J45" s="220">
        <v>2</v>
      </c>
      <c r="K45" s="192">
        <f t="shared" si="3"/>
        <v>1.8</v>
      </c>
      <c r="M45" s="492"/>
      <c r="N45" s="198" t="s">
        <v>49</v>
      </c>
      <c r="O45" s="188">
        <v>1</v>
      </c>
      <c r="P45" s="189">
        <v>4</v>
      </c>
      <c r="Q45" s="189">
        <v>2</v>
      </c>
      <c r="R45" s="190">
        <v>2</v>
      </c>
      <c r="S45" s="190">
        <v>0</v>
      </c>
      <c r="T45" s="220">
        <v>0</v>
      </c>
      <c r="U45" s="220">
        <v>0</v>
      </c>
      <c r="V45" s="192">
        <f t="shared" si="4"/>
        <v>0.8</v>
      </c>
    </row>
    <row r="46" spans="1:22" ht="14.25" customHeight="1" x14ac:dyDescent="0.2">
      <c r="B46" s="495" t="s">
        <v>75</v>
      </c>
      <c r="C46" s="496"/>
      <c r="D46" s="174">
        <v>0</v>
      </c>
      <c r="E46" s="175">
        <v>0</v>
      </c>
      <c r="F46" s="175">
        <v>0</v>
      </c>
      <c r="G46" s="176">
        <v>0</v>
      </c>
      <c r="H46" s="176">
        <v>0</v>
      </c>
      <c r="I46" s="187">
        <v>0</v>
      </c>
      <c r="J46" s="187">
        <v>0</v>
      </c>
      <c r="K46" s="248">
        <f t="shared" si="3"/>
        <v>0</v>
      </c>
      <c r="M46" s="495" t="s">
        <v>75</v>
      </c>
      <c r="N46" s="496"/>
      <c r="O46" s="174">
        <v>0</v>
      </c>
      <c r="P46" s="175">
        <v>0</v>
      </c>
      <c r="Q46" s="175">
        <v>0</v>
      </c>
      <c r="R46" s="176">
        <v>0</v>
      </c>
      <c r="S46" s="176">
        <v>1</v>
      </c>
      <c r="T46" s="187">
        <v>0</v>
      </c>
      <c r="U46" s="187">
        <v>0</v>
      </c>
      <c r="V46" s="248">
        <f t="shared" si="4"/>
        <v>0.2</v>
      </c>
    </row>
    <row r="47" spans="1:22" ht="14.25" customHeight="1" thickBot="1" x14ac:dyDescent="0.25">
      <c r="A47" s="145"/>
      <c r="B47" s="488" t="s">
        <v>65</v>
      </c>
      <c r="C47" s="489"/>
      <c r="D47" s="204">
        <v>0</v>
      </c>
      <c r="E47" s="205">
        <v>0</v>
      </c>
      <c r="F47" s="205">
        <v>0</v>
      </c>
      <c r="G47" s="206">
        <v>0</v>
      </c>
      <c r="H47" s="206">
        <v>0</v>
      </c>
      <c r="I47" s="207">
        <v>0</v>
      </c>
      <c r="J47" s="207">
        <v>0</v>
      </c>
      <c r="K47" s="263">
        <f t="shared" si="3"/>
        <v>0</v>
      </c>
      <c r="M47" s="488" t="s">
        <v>65</v>
      </c>
      <c r="N47" s="489"/>
      <c r="O47" s="204">
        <v>0</v>
      </c>
      <c r="P47" s="205">
        <v>0</v>
      </c>
      <c r="Q47" s="205">
        <v>0</v>
      </c>
      <c r="R47" s="206">
        <v>0</v>
      </c>
      <c r="S47" s="206">
        <v>0</v>
      </c>
      <c r="T47" s="207">
        <v>0</v>
      </c>
      <c r="U47" s="207">
        <v>0</v>
      </c>
      <c r="V47" s="263">
        <f t="shared" si="4"/>
        <v>0</v>
      </c>
    </row>
    <row r="48" spans="1:22" ht="16.5" customHeight="1" thickBot="1" x14ac:dyDescent="0.25">
      <c r="A48" s="149" t="s">
        <v>12</v>
      </c>
      <c r="B48" s="493" t="s">
        <v>109</v>
      </c>
      <c r="C48" s="494"/>
      <c r="D48" s="251" t="s">
        <v>83</v>
      </c>
      <c r="E48" s="250" t="s">
        <v>83</v>
      </c>
      <c r="F48" s="275">
        <v>0</v>
      </c>
      <c r="G48" s="276">
        <v>0</v>
      </c>
      <c r="H48" s="276">
        <v>0</v>
      </c>
      <c r="I48" s="277">
        <v>0</v>
      </c>
      <c r="J48" s="277">
        <v>1</v>
      </c>
      <c r="K48" s="246">
        <f t="shared" si="3"/>
        <v>0.2</v>
      </c>
      <c r="M48" s="493" t="s">
        <v>109</v>
      </c>
      <c r="N48" s="494"/>
      <c r="O48" s="251">
        <v>1</v>
      </c>
      <c r="P48" s="250">
        <v>1</v>
      </c>
      <c r="Q48" s="275">
        <v>0</v>
      </c>
      <c r="R48" s="276">
        <v>1</v>
      </c>
      <c r="S48" s="276">
        <v>1</v>
      </c>
      <c r="T48" s="277">
        <v>1</v>
      </c>
      <c r="U48" s="277">
        <v>3</v>
      </c>
      <c r="V48" s="246">
        <f t="shared" si="4"/>
        <v>1.2</v>
      </c>
    </row>
    <row r="49" spans="1:24" ht="14.25" customHeight="1" thickBot="1" x14ac:dyDescent="0.25">
      <c r="B49" s="482" t="s">
        <v>47</v>
      </c>
      <c r="C49" s="483"/>
      <c r="D49" s="183">
        <v>0</v>
      </c>
      <c r="E49" s="183">
        <v>0</v>
      </c>
      <c r="F49" s="183">
        <v>6</v>
      </c>
      <c r="G49" s="183">
        <v>1</v>
      </c>
      <c r="H49" s="183">
        <v>0</v>
      </c>
      <c r="I49" s="183">
        <v>0</v>
      </c>
      <c r="J49" s="183">
        <v>3</v>
      </c>
      <c r="K49" s="246">
        <f t="shared" si="3"/>
        <v>2</v>
      </c>
      <c r="M49" s="482" t="s">
        <v>47</v>
      </c>
      <c r="N49" s="483"/>
      <c r="O49" s="183">
        <v>2</v>
      </c>
      <c r="P49" s="184">
        <v>5</v>
      </c>
      <c r="Q49" s="184">
        <v>2</v>
      </c>
      <c r="R49" s="185">
        <v>3</v>
      </c>
      <c r="S49" s="185">
        <v>1</v>
      </c>
      <c r="T49" s="186">
        <v>1</v>
      </c>
      <c r="U49" s="186">
        <v>3</v>
      </c>
      <c r="V49" s="246">
        <f t="shared" si="4"/>
        <v>2</v>
      </c>
      <c r="W49" s="180">
        <v>7</v>
      </c>
      <c r="X49" s="180">
        <f>SUM(O49:T49)</f>
        <v>14</v>
      </c>
    </row>
    <row r="50" spans="1:24" ht="7.5" customHeight="1" x14ac:dyDescent="0.2">
      <c r="B50" s="45"/>
      <c r="C50" s="45"/>
      <c r="D50" s="45"/>
      <c r="E50" s="45"/>
      <c r="F50" s="45"/>
      <c r="G50" s="45"/>
      <c r="H50" s="45"/>
      <c r="I50" s="45"/>
      <c r="J50" s="45"/>
      <c r="K50" s="45"/>
      <c r="M50" s="499"/>
      <c r="N50" s="499"/>
      <c r="O50" s="499"/>
      <c r="P50" s="499"/>
      <c r="Q50" s="499"/>
      <c r="R50" s="499"/>
      <c r="S50" s="499"/>
      <c r="T50" s="499"/>
      <c r="U50" s="193"/>
      <c r="V50" s="45"/>
    </row>
    <row r="51" spans="1:24" x14ac:dyDescent="0.2">
      <c r="B51" s="6" t="s">
        <v>115</v>
      </c>
      <c r="C51" s="6"/>
      <c r="D51" s="3"/>
      <c r="E51" s="3"/>
      <c r="F51" s="3"/>
      <c r="G51" s="5"/>
      <c r="H51" s="5"/>
      <c r="K51" s="64"/>
      <c r="M51" s="6" t="s">
        <v>114</v>
      </c>
      <c r="O51" s="3"/>
      <c r="P51" s="3"/>
      <c r="Q51" s="3"/>
      <c r="R51" s="5"/>
      <c r="S51" s="5"/>
      <c r="V51" s="64"/>
    </row>
    <row r="52" spans="1:24" ht="14.25" customHeight="1" x14ac:dyDescent="0.2">
      <c r="B52" s="222"/>
      <c r="C52" s="223"/>
      <c r="D52" s="22" t="s">
        <v>85</v>
      </c>
      <c r="E52" s="23" t="s">
        <v>86</v>
      </c>
      <c r="F52" s="23" t="s">
        <v>87</v>
      </c>
      <c r="G52" s="23" t="s">
        <v>88</v>
      </c>
      <c r="H52" s="23" t="s">
        <v>89</v>
      </c>
      <c r="I52" s="147" t="s">
        <v>90</v>
      </c>
      <c r="J52" s="147" t="s">
        <v>56</v>
      </c>
      <c r="K52" s="148" t="s">
        <v>92</v>
      </c>
      <c r="M52" s="222"/>
      <c r="N52" s="223"/>
      <c r="O52" s="22" t="s">
        <v>7</v>
      </c>
      <c r="P52" s="23" t="s">
        <v>8</v>
      </c>
      <c r="Q52" s="23" t="s">
        <v>9</v>
      </c>
      <c r="R52" s="23" t="s">
        <v>10</v>
      </c>
      <c r="S52" s="23" t="s">
        <v>11</v>
      </c>
      <c r="T52" s="147" t="s">
        <v>53</v>
      </c>
      <c r="U52" s="147" t="s">
        <v>81</v>
      </c>
      <c r="V52" s="148" t="s">
        <v>92</v>
      </c>
    </row>
    <row r="53" spans="1:24" ht="14.25" customHeight="1" x14ac:dyDescent="0.2">
      <c r="A53" s="145">
        <f>A39+1</f>
        <v>39</v>
      </c>
      <c r="B53" s="495" t="s">
        <v>67</v>
      </c>
      <c r="C53" s="496"/>
      <c r="D53" s="174">
        <v>0</v>
      </c>
      <c r="E53" s="175">
        <v>1</v>
      </c>
      <c r="F53" s="175">
        <v>0</v>
      </c>
      <c r="G53" s="176">
        <v>0</v>
      </c>
      <c r="H53" s="176">
        <v>1</v>
      </c>
      <c r="I53" s="271">
        <v>1</v>
      </c>
      <c r="J53" s="271">
        <v>0</v>
      </c>
      <c r="K53" s="248">
        <f t="shared" ref="K53:K68" si="5">AVERAGE(F53:J53)</f>
        <v>0.4</v>
      </c>
      <c r="M53" s="495" t="s">
        <v>67</v>
      </c>
      <c r="N53" s="496"/>
      <c r="O53" s="150">
        <v>0</v>
      </c>
      <c r="P53" s="151">
        <v>1</v>
      </c>
      <c r="Q53" s="175">
        <v>0</v>
      </c>
      <c r="R53" s="176">
        <v>0</v>
      </c>
      <c r="S53" s="176">
        <v>0</v>
      </c>
      <c r="T53" s="271">
        <v>0</v>
      </c>
      <c r="U53" s="271">
        <v>0</v>
      </c>
      <c r="V53" s="248">
        <f t="shared" ref="V53:V68" si="6">AVERAGE(Q53:U53)</f>
        <v>0</v>
      </c>
    </row>
    <row r="54" spans="1:24" ht="14.25" customHeight="1" x14ac:dyDescent="0.2">
      <c r="A54" s="149" t="s">
        <v>13</v>
      </c>
      <c r="B54" s="484" t="s">
        <v>68</v>
      </c>
      <c r="C54" s="485"/>
      <c r="D54" s="258">
        <v>1</v>
      </c>
      <c r="E54" s="259">
        <v>2</v>
      </c>
      <c r="F54" s="259">
        <v>2</v>
      </c>
      <c r="G54" s="260">
        <v>2</v>
      </c>
      <c r="H54" s="260">
        <v>0</v>
      </c>
      <c r="I54" s="261">
        <v>1</v>
      </c>
      <c r="J54" s="261">
        <v>2</v>
      </c>
      <c r="K54" s="263">
        <f t="shared" si="5"/>
        <v>1.4</v>
      </c>
      <c r="M54" s="484" t="s">
        <v>68</v>
      </c>
      <c r="N54" s="485"/>
      <c r="O54" s="150">
        <v>0</v>
      </c>
      <c r="P54" s="151">
        <v>0</v>
      </c>
      <c r="Q54" s="259">
        <v>0</v>
      </c>
      <c r="R54" s="260">
        <v>0</v>
      </c>
      <c r="S54" s="260">
        <v>1</v>
      </c>
      <c r="T54" s="261">
        <v>0</v>
      </c>
      <c r="U54" s="261">
        <v>0</v>
      </c>
      <c r="V54" s="263">
        <f t="shared" si="6"/>
        <v>0.2</v>
      </c>
    </row>
    <row r="55" spans="1:24" ht="14.25" customHeight="1" x14ac:dyDescent="0.2">
      <c r="A55" s="149"/>
      <c r="B55" s="484" t="s">
        <v>70</v>
      </c>
      <c r="C55" s="485"/>
      <c r="D55" s="258">
        <v>0</v>
      </c>
      <c r="E55" s="259">
        <v>0</v>
      </c>
      <c r="F55" s="259">
        <v>2</v>
      </c>
      <c r="G55" s="260">
        <v>0</v>
      </c>
      <c r="H55" s="260">
        <v>0</v>
      </c>
      <c r="I55" s="261">
        <v>0</v>
      </c>
      <c r="J55" s="261">
        <v>0</v>
      </c>
      <c r="K55" s="263">
        <f t="shared" si="5"/>
        <v>0.4</v>
      </c>
      <c r="M55" s="484" t="s">
        <v>70</v>
      </c>
      <c r="N55" s="485"/>
      <c r="O55" s="150">
        <v>0</v>
      </c>
      <c r="P55" s="151">
        <v>0</v>
      </c>
      <c r="Q55" s="259">
        <v>0</v>
      </c>
      <c r="R55" s="260">
        <v>0</v>
      </c>
      <c r="S55" s="260">
        <v>0</v>
      </c>
      <c r="T55" s="261">
        <v>0</v>
      </c>
      <c r="U55" s="261">
        <v>0</v>
      </c>
      <c r="V55" s="263">
        <f t="shared" si="6"/>
        <v>0</v>
      </c>
    </row>
    <row r="56" spans="1:24" ht="14.25" customHeight="1" x14ac:dyDescent="0.2">
      <c r="B56" s="484" t="s">
        <v>66</v>
      </c>
      <c r="C56" s="485"/>
      <c r="D56" s="258">
        <v>0</v>
      </c>
      <c r="E56" s="259">
        <v>0</v>
      </c>
      <c r="F56" s="259">
        <v>1</v>
      </c>
      <c r="G56" s="260">
        <v>1</v>
      </c>
      <c r="H56" s="260">
        <v>0</v>
      </c>
      <c r="I56" s="261">
        <v>0</v>
      </c>
      <c r="J56" s="261">
        <v>0</v>
      </c>
      <c r="K56" s="263">
        <f t="shared" si="5"/>
        <v>0.4</v>
      </c>
      <c r="M56" s="484" t="s">
        <v>66</v>
      </c>
      <c r="N56" s="485"/>
      <c r="O56" s="150">
        <v>1</v>
      </c>
      <c r="P56" s="151">
        <v>0</v>
      </c>
      <c r="Q56" s="259">
        <v>1</v>
      </c>
      <c r="R56" s="260">
        <v>1</v>
      </c>
      <c r="S56" s="260">
        <v>0</v>
      </c>
      <c r="T56" s="261">
        <v>0</v>
      </c>
      <c r="U56" s="261">
        <v>0</v>
      </c>
      <c r="V56" s="263">
        <f t="shared" si="6"/>
        <v>0.4</v>
      </c>
    </row>
    <row r="57" spans="1:24" ht="14.25" customHeight="1" x14ac:dyDescent="0.2">
      <c r="B57" s="484" t="s">
        <v>72</v>
      </c>
      <c r="C57" s="485"/>
      <c r="D57" s="258">
        <v>0</v>
      </c>
      <c r="E57" s="259">
        <v>0</v>
      </c>
      <c r="F57" s="259">
        <v>0</v>
      </c>
      <c r="G57" s="260">
        <v>0</v>
      </c>
      <c r="H57" s="260">
        <v>0</v>
      </c>
      <c r="I57" s="261">
        <v>1</v>
      </c>
      <c r="J57" s="261">
        <v>0</v>
      </c>
      <c r="K57" s="263">
        <f t="shared" si="5"/>
        <v>0.2</v>
      </c>
      <c r="M57" s="484" t="s">
        <v>72</v>
      </c>
      <c r="N57" s="485"/>
      <c r="O57" s="156">
        <v>0</v>
      </c>
      <c r="P57" s="157">
        <v>0</v>
      </c>
      <c r="Q57" s="259">
        <v>0</v>
      </c>
      <c r="R57" s="260">
        <v>0</v>
      </c>
      <c r="S57" s="260">
        <v>0</v>
      </c>
      <c r="T57" s="261">
        <v>0</v>
      </c>
      <c r="U57" s="261">
        <v>0</v>
      </c>
      <c r="V57" s="263">
        <f t="shared" si="6"/>
        <v>0</v>
      </c>
    </row>
    <row r="58" spans="1:24" ht="14.25" customHeight="1" x14ac:dyDescent="0.2">
      <c r="A58" s="145">
        <f>A53+1</f>
        <v>40</v>
      </c>
      <c r="B58" s="486" t="s">
        <v>74</v>
      </c>
      <c r="C58" s="487"/>
      <c r="D58" s="265">
        <v>0</v>
      </c>
      <c r="E58" s="266">
        <v>0</v>
      </c>
      <c r="F58" s="266">
        <v>0</v>
      </c>
      <c r="G58" s="267">
        <v>0</v>
      </c>
      <c r="H58" s="267">
        <v>0</v>
      </c>
      <c r="I58" s="268">
        <v>0</v>
      </c>
      <c r="J58" s="268">
        <v>0</v>
      </c>
      <c r="K58" s="270">
        <f t="shared" si="5"/>
        <v>0</v>
      </c>
      <c r="M58" s="486" t="s">
        <v>74</v>
      </c>
      <c r="N58" s="487"/>
      <c r="O58" s="181">
        <v>0</v>
      </c>
      <c r="P58" s="182">
        <v>0</v>
      </c>
      <c r="Q58" s="266">
        <v>0</v>
      </c>
      <c r="R58" s="267">
        <v>0</v>
      </c>
      <c r="S58" s="267">
        <v>0</v>
      </c>
      <c r="T58" s="268">
        <v>0</v>
      </c>
      <c r="U58" s="268">
        <v>0</v>
      </c>
      <c r="V58" s="270">
        <f t="shared" si="6"/>
        <v>0</v>
      </c>
    </row>
    <row r="59" spans="1:24" ht="14.25" customHeight="1" x14ac:dyDescent="0.2">
      <c r="A59" s="145"/>
      <c r="B59" s="490" t="s">
        <v>59</v>
      </c>
      <c r="C59" s="245" t="s">
        <v>60</v>
      </c>
      <c r="D59" s="204">
        <v>0</v>
      </c>
      <c r="E59" s="205">
        <v>0</v>
      </c>
      <c r="F59" s="205">
        <v>1</v>
      </c>
      <c r="G59" s="206">
        <v>1</v>
      </c>
      <c r="H59" s="206">
        <v>0</v>
      </c>
      <c r="I59" s="207">
        <v>0</v>
      </c>
      <c r="J59" s="207">
        <v>1</v>
      </c>
      <c r="K59" s="249">
        <f t="shared" si="5"/>
        <v>0.6</v>
      </c>
      <c r="M59" s="490" t="s">
        <v>59</v>
      </c>
      <c r="N59" s="245" t="s">
        <v>60</v>
      </c>
      <c r="O59" s="204">
        <v>3</v>
      </c>
      <c r="P59" s="205">
        <v>0</v>
      </c>
      <c r="Q59" s="205">
        <v>0</v>
      </c>
      <c r="R59" s="206">
        <v>0</v>
      </c>
      <c r="S59" s="206">
        <v>0</v>
      </c>
      <c r="T59" s="207">
        <v>0</v>
      </c>
      <c r="U59" s="207">
        <v>1</v>
      </c>
      <c r="V59" s="249">
        <f t="shared" si="6"/>
        <v>0.2</v>
      </c>
    </row>
    <row r="60" spans="1:24" ht="14.25" customHeight="1" x14ac:dyDescent="0.2">
      <c r="B60" s="491"/>
      <c r="C60" s="196" t="s">
        <v>61</v>
      </c>
      <c r="D60" s="156">
        <v>0</v>
      </c>
      <c r="E60" s="157">
        <v>1</v>
      </c>
      <c r="F60" s="157">
        <v>2</v>
      </c>
      <c r="G60" s="158">
        <v>1</v>
      </c>
      <c r="H60" s="158">
        <v>0</v>
      </c>
      <c r="I60" s="179">
        <v>0</v>
      </c>
      <c r="J60" s="179">
        <v>0</v>
      </c>
      <c r="K60" s="247">
        <f t="shared" si="5"/>
        <v>0.6</v>
      </c>
      <c r="M60" s="491"/>
      <c r="N60" s="196" t="s">
        <v>61</v>
      </c>
      <c r="O60" s="156">
        <v>0</v>
      </c>
      <c r="P60" s="157">
        <v>0</v>
      </c>
      <c r="Q60" s="157">
        <v>0</v>
      </c>
      <c r="R60" s="158">
        <v>0</v>
      </c>
      <c r="S60" s="158">
        <v>0</v>
      </c>
      <c r="T60" s="179">
        <v>0</v>
      </c>
      <c r="U60" s="179">
        <v>0</v>
      </c>
      <c r="V60" s="247">
        <f t="shared" si="6"/>
        <v>0</v>
      </c>
    </row>
    <row r="61" spans="1:24" ht="14.25" customHeight="1" x14ac:dyDescent="0.2">
      <c r="B61" s="491"/>
      <c r="C61" s="196" t="s">
        <v>62</v>
      </c>
      <c r="D61" s="156">
        <v>0</v>
      </c>
      <c r="E61" s="157">
        <v>0</v>
      </c>
      <c r="F61" s="157">
        <v>1</v>
      </c>
      <c r="G61" s="158">
        <v>9</v>
      </c>
      <c r="H61" s="158">
        <v>0</v>
      </c>
      <c r="I61" s="179">
        <v>0</v>
      </c>
      <c r="J61" s="179">
        <v>0</v>
      </c>
      <c r="K61" s="247">
        <f t="shared" si="5"/>
        <v>2</v>
      </c>
      <c r="M61" s="491"/>
      <c r="N61" s="196" t="s">
        <v>62</v>
      </c>
      <c r="O61" s="156">
        <v>0</v>
      </c>
      <c r="P61" s="157">
        <v>1</v>
      </c>
      <c r="Q61" s="157">
        <v>0</v>
      </c>
      <c r="R61" s="158">
        <v>1</v>
      </c>
      <c r="S61" s="158">
        <v>2</v>
      </c>
      <c r="T61" s="179">
        <v>0</v>
      </c>
      <c r="U61" s="179">
        <v>2</v>
      </c>
      <c r="V61" s="247">
        <f t="shared" si="6"/>
        <v>1</v>
      </c>
    </row>
    <row r="62" spans="1:24" ht="14.25" customHeight="1" x14ac:dyDescent="0.2">
      <c r="B62" s="491"/>
      <c r="C62" s="196" t="s">
        <v>63</v>
      </c>
      <c r="D62" s="156">
        <v>37</v>
      </c>
      <c r="E62" s="157">
        <v>0</v>
      </c>
      <c r="F62" s="157">
        <v>0</v>
      </c>
      <c r="G62" s="158">
        <v>0</v>
      </c>
      <c r="H62" s="158">
        <v>0</v>
      </c>
      <c r="I62" s="179">
        <v>0</v>
      </c>
      <c r="J62" s="179">
        <v>0</v>
      </c>
      <c r="K62" s="247">
        <f t="shared" si="5"/>
        <v>0</v>
      </c>
      <c r="M62" s="491"/>
      <c r="N62" s="196" t="s">
        <v>63</v>
      </c>
      <c r="O62" s="156">
        <v>0</v>
      </c>
      <c r="P62" s="157">
        <v>0</v>
      </c>
      <c r="Q62" s="157">
        <v>0</v>
      </c>
      <c r="R62" s="158">
        <v>0</v>
      </c>
      <c r="S62" s="158">
        <v>0</v>
      </c>
      <c r="T62" s="179">
        <v>0</v>
      </c>
      <c r="U62" s="179">
        <v>0</v>
      </c>
      <c r="V62" s="247">
        <f t="shared" si="6"/>
        <v>0</v>
      </c>
    </row>
    <row r="63" spans="1:24" ht="14.25" customHeight="1" x14ac:dyDescent="0.2">
      <c r="B63" s="491"/>
      <c r="C63" s="197" t="s">
        <v>79</v>
      </c>
      <c r="D63" s="164">
        <v>0</v>
      </c>
      <c r="E63" s="165">
        <v>0</v>
      </c>
      <c r="F63" s="165">
        <v>0</v>
      </c>
      <c r="G63" s="166">
        <v>0</v>
      </c>
      <c r="H63" s="166">
        <v>0</v>
      </c>
      <c r="I63" s="187">
        <v>0</v>
      </c>
      <c r="J63" s="187">
        <v>0</v>
      </c>
      <c r="K63" s="248">
        <f t="shared" si="5"/>
        <v>0</v>
      </c>
      <c r="M63" s="491"/>
      <c r="N63" s="197" t="s">
        <v>79</v>
      </c>
      <c r="O63" s="164">
        <v>0</v>
      </c>
      <c r="P63" s="165">
        <v>0</v>
      </c>
      <c r="Q63" s="165">
        <v>0</v>
      </c>
      <c r="R63" s="166">
        <v>0</v>
      </c>
      <c r="S63" s="166">
        <v>0</v>
      </c>
      <c r="T63" s="187">
        <v>0</v>
      </c>
      <c r="U63" s="187">
        <v>0</v>
      </c>
      <c r="V63" s="248">
        <f t="shared" si="6"/>
        <v>0</v>
      </c>
    </row>
    <row r="64" spans="1:24" ht="14.25" customHeight="1" x14ac:dyDescent="0.2">
      <c r="B64" s="492"/>
      <c r="C64" s="198" t="s">
        <v>49</v>
      </c>
      <c r="D64" s="188">
        <v>37</v>
      </c>
      <c r="E64" s="189">
        <v>1</v>
      </c>
      <c r="F64" s="189">
        <v>4</v>
      </c>
      <c r="G64" s="190">
        <v>11</v>
      </c>
      <c r="H64" s="190">
        <v>0</v>
      </c>
      <c r="I64" s="191">
        <v>0</v>
      </c>
      <c r="J64" s="220">
        <v>1</v>
      </c>
      <c r="K64" s="192">
        <f t="shared" si="5"/>
        <v>3.2</v>
      </c>
      <c r="M64" s="492"/>
      <c r="N64" s="198" t="s">
        <v>49</v>
      </c>
      <c r="O64" s="188">
        <v>3</v>
      </c>
      <c r="P64" s="189">
        <v>1</v>
      </c>
      <c r="Q64" s="189">
        <v>0</v>
      </c>
      <c r="R64" s="190">
        <v>1</v>
      </c>
      <c r="S64" s="190">
        <v>2</v>
      </c>
      <c r="T64" s="191">
        <v>0</v>
      </c>
      <c r="U64" s="220">
        <v>3</v>
      </c>
      <c r="V64" s="192">
        <f t="shared" si="6"/>
        <v>1.2</v>
      </c>
    </row>
    <row r="65" spans="1:24" ht="14.25" customHeight="1" x14ac:dyDescent="0.2">
      <c r="B65" s="495" t="s">
        <v>75</v>
      </c>
      <c r="C65" s="496"/>
      <c r="D65" s="174">
        <v>1</v>
      </c>
      <c r="E65" s="175">
        <v>0</v>
      </c>
      <c r="F65" s="175">
        <v>0</v>
      </c>
      <c r="G65" s="176">
        <v>0</v>
      </c>
      <c r="H65" s="176">
        <v>0</v>
      </c>
      <c r="I65" s="187">
        <v>1</v>
      </c>
      <c r="J65" s="187">
        <v>0</v>
      </c>
      <c r="K65" s="248">
        <f t="shared" si="5"/>
        <v>0.2</v>
      </c>
      <c r="M65" s="495" t="s">
        <v>75</v>
      </c>
      <c r="N65" s="496"/>
      <c r="O65" s="174">
        <v>0</v>
      </c>
      <c r="P65" s="175">
        <v>0</v>
      </c>
      <c r="Q65" s="175">
        <v>0</v>
      </c>
      <c r="R65" s="176">
        <v>0</v>
      </c>
      <c r="S65" s="176">
        <v>0</v>
      </c>
      <c r="T65" s="187">
        <v>0</v>
      </c>
      <c r="U65" s="187">
        <v>0</v>
      </c>
      <c r="V65" s="248">
        <f t="shared" si="6"/>
        <v>0</v>
      </c>
    </row>
    <row r="66" spans="1:24" ht="14.25" customHeight="1" thickBot="1" x14ac:dyDescent="0.25">
      <c r="A66" s="145"/>
      <c r="B66" s="488" t="s">
        <v>65</v>
      </c>
      <c r="C66" s="489"/>
      <c r="D66" s="204">
        <v>0</v>
      </c>
      <c r="E66" s="205">
        <v>0</v>
      </c>
      <c r="F66" s="205">
        <v>0</v>
      </c>
      <c r="G66" s="206">
        <v>0</v>
      </c>
      <c r="H66" s="206">
        <v>0</v>
      </c>
      <c r="I66" s="207">
        <v>0</v>
      </c>
      <c r="J66" s="207">
        <v>0</v>
      </c>
      <c r="K66" s="263">
        <f t="shared" si="5"/>
        <v>0</v>
      </c>
      <c r="M66" s="488" t="s">
        <v>65</v>
      </c>
      <c r="N66" s="489"/>
      <c r="O66" s="204">
        <v>0</v>
      </c>
      <c r="P66" s="205">
        <v>0</v>
      </c>
      <c r="Q66" s="205">
        <v>0</v>
      </c>
      <c r="R66" s="206">
        <v>0</v>
      </c>
      <c r="S66" s="206">
        <v>0</v>
      </c>
      <c r="T66" s="207">
        <v>0</v>
      </c>
      <c r="U66" s="207">
        <v>0</v>
      </c>
      <c r="V66" s="263">
        <f t="shared" si="6"/>
        <v>0</v>
      </c>
    </row>
    <row r="67" spans="1:24" ht="16.5" customHeight="1" thickBot="1" x14ac:dyDescent="0.25">
      <c r="A67" s="149" t="s">
        <v>14</v>
      </c>
      <c r="B67" s="493" t="s">
        <v>109</v>
      </c>
      <c r="C67" s="494"/>
      <c r="D67" s="251">
        <v>2</v>
      </c>
      <c r="E67" s="250">
        <v>3</v>
      </c>
      <c r="F67" s="275">
        <v>5</v>
      </c>
      <c r="G67" s="276">
        <v>3</v>
      </c>
      <c r="H67" s="276">
        <v>1</v>
      </c>
      <c r="I67" s="277">
        <v>4</v>
      </c>
      <c r="J67" s="277">
        <v>2</v>
      </c>
      <c r="K67" s="246">
        <f t="shared" si="5"/>
        <v>3</v>
      </c>
      <c r="M67" s="493" t="s">
        <v>109</v>
      </c>
      <c r="N67" s="494"/>
      <c r="O67" s="251">
        <v>1</v>
      </c>
      <c r="P67" s="250">
        <v>1</v>
      </c>
      <c r="Q67" s="275">
        <v>1</v>
      </c>
      <c r="R67" s="276">
        <v>1</v>
      </c>
      <c r="S67" s="276">
        <v>1</v>
      </c>
      <c r="T67" s="277">
        <v>0</v>
      </c>
      <c r="U67" s="278">
        <v>0</v>
      </c>
      <c r="V67" s="246">
        <f t="shared" si="6"/>
        <v>0.6</v>
      </c>
    </row>
    <row r="68" spans="1:24" ht="14.25" customHeight="1" thickBot="1" x14ac:dyDescent="0.25">
      <c r="B68" s="482" t="s">
        <v>47</v>
      </c>
      <c r="C68" s="483"/>
      <c r="D68" s="183">
        <v>39</v>
      </c>
      <c r="E68" s="184">
        <v>4</v>
      </c>
      <c r="F68" s="184">
        <v>9</v>
      </c>
      <c r="G68" s="185">
        <v>14</v>
      </c>
      <c r="H68" s="185">
        <v>1</v>
      </c>
      <c r="I68" s="186">
        <v>4</v>
      </c>
      <c r="J68" s="186">
        <v>3</v>
      </c>
      <c r="K68" s="246">
        <f t="shared" si="5"/>
        <v>6.2</v>
      </c>
      <c r="M68" s="482" t="s">
        <v>47</v>
      </c>
      <c r="N68" s="483"/>
      <c r="O68" s="183">
        <v>4</v>
      </c>
      <c r="P68" s="184">
        <v>2</v>
      </c>
      <c r="Q68" s="184">
        <v>1</v>
      </c>
      <c r="R68" s="185">
        <v>2</v>
      </c>
      <c r="S68" s="185">
        <v>3</v>
      </c>
      <c r="T68" s="186">
        <v>0</v>
      </c>
      <c r="U68" s="186">
        <v>3</v>
      </c>
      <c r="V68" s="246">
        <f t="shared" si="6"/>
        <v>1.8</v>
      </c>
      <c r="W68" s="180">
        <v>71</v>
      </c>
      <c r="X68" s="180">
        <f>SUM(O68:T68)</f>
        <v>12</v>
      </c>
    </row>
    <row r="69" spans="1:24" ht="7.5" customHeight="1" x14ac:dyDescent="0.2">
      <c r="B69" s="45"/>
      <c r="C69" s="45"/>
      <c r="D69" s="45"/>
      <c r="E69" s="45"/>
      <c r="F69" s="45"/>
      <c r="G69" s="45"/>
      <c r="H69" s="45"/>
      <c r="I69" s="45"/>
      <c r="J69" s="45"/>
      <c r="K69" s="45"/>
      <c r="M69" s="45"/>
      <c r="N69" s="45"/>
      <c r="O69" s="45"/>
      <c r="P69" s="45"/>
      <c r="Q69" s="45"/>
      <c r="R69" s="45"/>
      <c r="S69" s="45"/>
      <c r="T69" s="45"/>
      <c r="U69" s="45"/>
      <c r="V69" s="45"/>
    </row>
    <row r="70" spans="1:24" x14ac:dyDescent="0.2">
      <c r="B70" s="6" t="s">
        <v>117</v>
      </c>
      <c r="C70" s="6"/>
      <c r="D70" s="3"/>
      <c r="E70" s="3"/>
      <c r="F70" s="3"/>
      <c r="G70" s="5"/>
      <c r="H70" s="5"/>
      <c r="K70" s="64"/>
      <c r="M70" s="6" t="s">
        <v>116</v>
      </c>
      <c r="O70" s="3"/>
      <c r="P70" s="3"/>
      <c r="Q70" s="3"/>
      <c r="R70" s="5"/>
      <c r="S70" s="5"/>
      <c r="V70" s="64"/>
    </row>
    <row r="71" spans="1:24" ht="14.25" customHeight="1" x14ac:dyDescent="0.2">
      <c r="B71" s="222"/>
      <c r="C71" s="223"/>
      <c r="D71" s="22" t="s">
        <v>85</v>
      </c>
      <c r="E71" s="23" t="s">
        <v>86</v>
      </c>
      <c r="F71" s="23" t="s">
        <v>87</v>
      </c>
      <c r="G71" s="23" t="s">
        <v>88</v>
      </c>
      <c r="H71" s="23" t="s">
        <v>89</v>
      </c>
      <c r="I71" s="147" t="s">
        <v>90</v>
      </c>
      <c r="J71" s="147" t="s">
        <v>56</v>
      </c>
      <c r="K71" s="148" t="s">
        <v>92</v>
      </c>
      <c r="M71" s="222"/>
      <c r="N71" s="223"/>
      <c r="O71" s="22" t="s">
        <v>85</v>
      </c>
      <c r="P71" s="23" t="s">
        <v>86</v>
      </c>
      <c r="Q71" s="23" t="s">
        <v>87</v>
      </c>
      <c r="R71" s="23" t="s">
        <v>88</v>
      </c>
      <c r="S71" s="23" t="s">
        <v>89</v>
      </c>
      <c r="T71" s="147" t="s">
        <v>90</v>
      </c>
      <c r="U71" s="147" t="s">
        <v>56</v>
      </c>
      <c r="V71" s="148" t="s">
        <v>92</v>
      </c>
    </row>
    <row r="72" spans="1:24" ht="14.25" customHeight="1" x14ac:dyDescent="0.2">
      <c r="A72" s="145">
        <f>A58+1</f>
        <v>41</v>
      </c>
      <c r="B72" s="495" t="s">
        <v>67</v>
      </c>
      <c r="C72" s="496"/>
      <c r="D72" s="174">
        <v>0</v>
      </c>
      <c r="E72" s="175">
        <v>0</v>
      </c>
      <c r="F72" s="175">
        <v>0</v>
      </c>
      <c r="G72" s="176">
        <v>0</v>
      </c>
      <c r="H72" s="176">
        <v>0</v>
      </c>
      <c r="I72" s="271">
        <v>0</v>
      </c>
      <c r="J72" s="271">
        <v>0</v>
      </c>
      <c r="K72" s="248">
        <f t="shared" ref="K72:K87" si="7">AVERAGE(F72:J72)</f>
        <v>0</v>
      </c>
      <c r="M72" s="495" t="s">
        <v>67</v>
      </c>
      <c r="N72" s="496"/>
      <c r="O72" s="174">
        <v>0</v>
      </c>
      <c r="P72" s="175">
        <v>0</v>
      </c>
      <c r="Q72" s="175">
        <v>0</v>
      </c>
      <c r="R72" s="176">
        <v>1</v>
      </c>
      <c r="S72" s="176">
        <v>0</v>
      </c>
      <c r="T72" s="271">
        <v>0</v>
      </c>
      <c r="U72" s="271">
        <v>0</v>
      </c>
      <c r="V72" s="248">
        <f t="shared" ref="V72:V87" si="8">AVERAGE(Q72:U72)</f>
        <v>0.2</v>
      </c>
    </row>
    <row r="73" spans="1:24" ht="14.25" customHeight="1" x14ac:dyDescent="0.2">
      <c r="A73" s="149" t="s">
        <v>15</v>
      </c>
      <c r="B73" s="484" t="s">
        <v>68</v>
      </c>
      <c r="C73" s="485"/>
      <c r="D73" s="258">
        <v>0</v>
      </c>
      <c r="E73" s="259">
        <v>0</v>
      </c>
      <c r="F73" s="259">
        <v>0</v>
      </c>
      <c r="G73" s="260">
        <v>0</v>
      </c>
      <c r="H73" s="260">
        <v>0</v>
      </c>
      <c r="I73" s="261">
        <v>0</v>
      </c>
      <c r="J73" s="261">
        <v>0</v>
      </c>
      <c r="K73" s="263">
        <f t="shared" si="7"/>
        <v>0</v>
      </c>
      <c r="M73" s="484" t="s">
        <v>68</v>
      </c>
      <c r="N73" s="485"/>
      <c r="O73" s="258">
        <v>1</v>
      </c>
      <c r="P73" s="259">
        <v>1</v>
      </c>
      <c r="Q73" s="259">
        <v>1</v>
      </c>
      <c r="R73" s="260">
        <v>0</v>
      </c>
      <c r="S73" s="260">
        <v>0</v>
      </c>
      <c r="T73" s="261">
        <v>0</v>
      </c>
      <c r="U73" s="261">
        <v>0</v>
      </c>
      <c r="V73" s="263">
        <f t="shared" si="8"/>
        <v>0.2</v>
      </c>
    </row>
    <row r="74" spans="1:24" ht="14.25" customHeight="1" x14ac:dyDescent="0.2">
      <c r="A74" s="149"/>
      <c r="B74" s="484" t="s">
        <v>70</v>
      </c>
      <c r="C74" s="485"/>
      <c r="D74" s="258">
        <v>0</v>
      </c>
      <c r="E74" s="259">
        <v>0</v>
      </c>
      <c r="F74" s="259">
        <v>0</v>
      </c>
      <c r="G74" s="260">
        <v>0</v>
      </c>
      <c r="H74" s="260">
        <v>0</v>
      </c>
      <c r="I74" s="261">
        <v>0</v>
      </c>
      <c r="J74" s="261">
        <v>0</v>
      </c>
      <c r="K74" s="263">
        <f t="shared" si="7"/>
        <v>0</v>
      </c>
      <c r="M74" s="484" t="s">
        <v>70</v>
      </c>
      <c r="N74" s="485"/>
      <c r="O74" s="258">
        <v>0</v>
      </c>
      <c r="P74" s="259">
        <v>0</v>
      </c>
      <c r="Q74" s="259">
        <v>0</v>
      </c>
      <c r="R74" s="260">
        <v>0</v>
      </c>
      <c r="S74" s="260">
        <v>0</v>
      </c>
      <c r="T74" s="261">
        <v>0</v>
      </c>
      <c r="U74" s="261">
        <v>0</v>
      </c>
      <c r="V74" s="263">
        <f t="shared" si="8"/>
        <v>0</v>
      </c>
    </row>
    <row r="75" spans="1:24" ht="14.25" customHeight="1" x14ac:dyDescent="0.2">
      <c r="B75" s="484" t="s">
        <v>66</v>
      </c>
      <c r="C75" s="485"/>
      <c r="D75" s="258">
        <v>0</v>
      </c>
      <c r="E75" s="259">
        <v>0</v>
      </c>
      <c r="F75" s="259">
        <v>0</v>
      </c>
      <c r="G75" s="260">
        <v>0</v>
      </c>
      <c r="H75" s="260">
        <v>0</v>
      </c>
      <c r="I75" s="261">
        <v>0</v>
      </c>
      <c r="J75" s="261">
        <v>0</v>
      </c>
      <c r="K75" s="263">
        <f t="shared" si="7"/>
        <v>0</v>
      </c>
      <c r="M75" s="484" t="s">
        <v>66</v>
      </c>
      <c r="N75" s="485"/>
      <c r="O75" s="258">
        <v>0</v>
      </c>
      <c r="P75" s="259">
        <v>0</v>
      </c>
      <c r="Q75" s="259">
        <v>0</v>
      </c>
      <c r="R75" s="260">
        <v>0</v>
      </c>
      <c r="S75" s="260">
        <v>0</v>
      </c>
      <c r="T75" s="261">
        <v>0</v>
      </c>
      <c r="U75" s="261">
        <v>0</v>
      </c>
      <c r="V75" s="263">
        <f t="shared" si="8"/>
        <v>0</v>
      </c>
    </row>
    <row r="76" spans="1:24" ht="14.25" customHeight="1" x14ac:dyDescent="0.2">
      <c r="B76" s="484" t="s">
        <v>72</v>
      </c>
      <c r="C76" s="485"/>
      <c r="D76" s="258">
        <v>0</v>
      </c>
      <c r="E76" s="259">
        <v>0</v>
      </c>
      <c r="F76" s="259">
        <v>0</v>
      </c>
      <c r="G76" s="260">
        <v>0</v>
      </c>
      <c r="H76" s="260">
        <v>0</v>
      </c>
      <c r="I76" s="261">
        <v>0</v>
      </c>
      <c r="J76" s="261">
        <v>0</v>
      </c>
      <c r="K76" s="263">
        <f t="shared" si="7"/>
        <v>0</v>
      </c>
      <c r="M76" s="484" t="s">
        <v>72</v>
      </c>
      <c r="N76" s="485"/>
      <c r="O76" s="258">
        <v>0</v>
      </c>
      <c r="P76" s="259">
        <v>0</v>
      </c>
      <c r="Q76" s="259">
        <v>0</v>
      </c>
      <c r="R76" s="260">
        <v>0</v>
      </c>
      <c r="S76" s="260">
        <v>0</v>
      </c>
      <c r="T76" s="261">
        <v>0</v>
      </c>
      <c r="U76" s="261">
        <v>1</v>
      </c>
      <c r="V76" s="263">
        <f t="shared" si="8"/>
        <v>0.2</v>
      </c>
    </row>
    <row r="77" spans="1:24" ht="14.25" customHeight="1" x14ac:dyDescent="0.2">
      <c r="A77" s="145">
        <f>A72+1</f>
        <v>42</v>
      </c>
      <c r="B77" s="486" t="s">
        <v>74</v>
      </c>
      <c r="C77" s="487"/>
      <c r="D77" s="265">
        <v>0</v>
      </c>
      <c r="E77" s="266">
        <v>0</v>
      </c>
      <c r="F77" s="266">
        <v>0</v>
      </c>
      <c r="G77" s="267">
        <v>0</v>
      </c>
      <c r="H77" s="267">
        <v>0</v>
      </c>
      <c r="I77" s="268">
        <v>0</v>
      </c>
      <c r="J77" s="268">
        <v>0</v>
      </c>
      <c r="K77" s="270">
        <f t="shared" si="7"/>
        <v>0</v>
      </c>
      <c r="M77" s="486" t="s">
        <v>74</v>
      </c>
      <c r="N77" s="487"/>
      <c r="O77" s="265">
        <v>0</v>
      </c>
      <c r="P77" s="266">
        <v>0</v>
      </c>
      <c r="Q77" s="266">
        <v>0</v>
      </c>
      <c r="R77" s="267">
        <v>0</v>
      </c>
      <c r="S77" s="267">
        <v>0</v>
      </c>
      <c r="T77" s="268">
        <v>0</v>
      </c>
      <c r="U77" s="268">
        <v>0</v>
      </c>
      <c r="V77" s="270">
        <f t="shared" si="8"/>
        <v>0</v>
      </c>
    </row>
    <row r="78" spans="1:24" ht="14.25" customHeight="1" x14ac:dyDescent="0.2">
      <c r="A78" s="145"/>
      <c r="B78" s="490" t="s">
        <v>59</v>
      </c>
      <c r="C78" s="245" t="s">
        <v>60</v>
      </c>
      <c r="D78" s="204">
        <v>0</v>
      </c>
      <c r="E78" s="205">
        <v>0</v>
      </c>
      <c r="F78" s="205">
        <v>0</v>
      </c>
      <c r="G78" s="206">
        <v>1</v>
      </c>
      <c r="H78" s="206">
        <v>0</v>
      </c>
      <c r="I78" s="207">
        <v>0</v>
      </c>
      <c r="J78" s="207">
        <v>0</v>
      </c>
      <c r="K78" s="249">
        <f t="shared" si="7"/>
        <v>0.2</v>
      </c>
      <c r="M78" s="490" t="s">
        <v>59</v>
      </c>
      <c r="N78" s="245" t="s">
        <v>60</v>
      </c>
      <c r="O78" s="204">
        <v>0</v>
      </c>
      <c r="P78" s="205">
        <v>0</v>
      </c>
      <c r="Q78" s="205">
        <v>0</v>
      </c>
      <c r="R78" s="206">
        <v>0</v>
      </c>
      <c r="S78" s="206">
        <v>1</v>
      </c>
      <c r="T78" s="207">
        <v>0</v>
      </c>
      <c r="U78" s="207">
        <v>0</v>
      </c>
      <c r="V78" s="249">
        <f t="shared" si="8"/>
        <v>0.2</v>
      </c>
    </row>
    <row r="79" spans="1:24" ht="14.25" customHeight="1" x14ac:dyDescent="0.2">
      <c r="B79" s="491"/>
      <c r="C79" s="196" t="s">
        <v>61</v>
      </c>
      <c r="D79" s="156">
        <v>0</v>
      </c>
      <c r="E79" s="157">
        <v>0</v>
      </c>
      <c r="F79" s="157">
        <v>0</v>
      </c>
      <c r="G79" s="158">
        <v>0</v>
      </c>
      <c r="H79" s="158">
        <v>0</v>
      </c>
      <c r="I79" s="179">
        <v>0</v>
      </c>
      <c r="J79" s="179">
        <v>0</v>
      </c>
      <c r="K79" s="247">
        <f t="shared" si="7"/>
        <v>0</v>
      </c>
      <c r="M79" s="491"/>
      <c r="N79" s="196" t="s">
        <v>61</v>
      </c>
      <c r="O79" s="156">
        <v>0</v>
      </c>
      <c r="P79" s="157">
        <v>0</v>
      </c>
      <c r="Q79" s="157">
        <v>0</v>
      </c>
      <c r="R79" s="158">
        <v>0</v>
      </c>
      <c r="S79" s="158">
        <v>0</v>
      </c>
      <c r="T79" s="179">
        <v>0</v>
      </c>
      <c r="U79" s="179">
        <v>1</v>
      </c>
      <c r="V79" s="247">
        <f t="shared" si="8"/>
        <v>0.2</v>
      </c>
    </row>
    <row r="80" spans="1:24" ht="14.25" customHeight="1" x14ac:dyDescent="0.2">
      <c r="B80" s="491"/>
      <c r="C80" s="196" t="s">
        <v>62</v>
      </c>
      <c r="D80" s="156">
        <v>0</v>
      </c>
      <c r="E80" s="157">
        <v>0</v>
      </c>
      <c r="F80" s="157">
        <v>0</v>
      </c>
      <c r="G80" s="158">
        <v>0</v>
      </c>
      <c r="H80" s="158">
        <v>0</v>
      </c>
      <c r="I80" s="179">
        <v>0</v>
      </c>
      <c r="J80" s="179">
        <v>0</v>
      </c>
      <c r="K80" s="247">
        <f t="shared" si="7"/>
        <v>0</v>
      </c>
      <c r="M80" s="491"/>
      <c r="N80" s="196" t="s">
        <v>62</v>
      </c>
      <c r="O80" s="156">
        <v>0</v>
      </c>
      <c r="P80" s="157">
        <v>0</v>
      </c>
      <c r="Q80" s="157">
        <v>0</v>
      </c>
      <c r="R80" s="158">
        <v>0</v>
      </c>
      <c r="S80" s="158">
        <v>0</v>
      </c>
      <c r="T80" s="179">
        <v>0</v>
      </c>
      <c r="U80" s="179">
        <v>0</v>
      </c>
      <c r="V80" s="247">
        <f t="shared" si="8"/>
        <v>0</v>
      </c>
    </row>
    <row r="81" spans="1:24" ht="14.25" customHeight="1" x14ac:dyDescent="0.2">
      <c r="B81" s="491"/>
      <c r="C81" s="196" t="s">
        <v>63</v>
      </c>
      <c r="D81" s="156">
        <v>0</v>
      </c>
      <c r="E81" s="157">
        <v>0</v>
      </c>
      <c r="F81" s="157">
        <v>0</v>
      </c>
      <c r="G81" s="158">
        <v>0</v>
      </c>
      <c r="H81" s="158">
        <v>0</v>
      </c>
      <c r="I81" s="179">
        <v>0</v>
      </c>
      <c r="J81" s="179">
        <v>0</v>
      </c>
      <c r="K81" s="247">
        <f t="shared" si="7"/>
        <v>0</v>
      </c>
      <c r="M81" s="491"/>
      <c r="N81" s="196" t="s">
        <v>63</v>
      </c>
      <c r="O81" s="156">
        <v>0</v>
      </c>
      <c r="P81" s="157">
        <v>0</v>
      </c>
      <c r="Q81" s="157">
        <v>0</v>
      </c>
      <c r="R81" s="158">
        <v>0</v>
      </c>
      <c r="S81" s="158">
        <v>0</v>
      </c>
      <c r="T81" s="179">
        <v>0</v>
      </c>
      <c r="U81" s="179">
        <v>0</v>
      </c>
      <c r="V81" s="247">
        <f t="shared" si="8"/>
        <v>0</v>
      </c>
    </row>
    <row r="82" spans="1:24" ht="14.25" customHeight="1" x14ac:dyDescent="0.2">
      <c r="B82" s="491"/>
      <c r="C82" s="197" t="s">
        <v>79</v>
      </c>
      <c r="D82" s="164">
        <v>0</v>
      </c>
      <c r="E82" s="165">
        <v>0</v>
      </c>
      <c r="F82" s="165">
        <v>0</v>
      </c>
      <c r="G82" s="166">
        <v>0</v>
      </c>
      <c r="H82" s="166">
        <v>0</v>
      </c>
      <c r="I82" s="187">
        <v>0</v>
      </c>
      <c r="J82" s="187">
        <v>0</v>
      </c>
      <c r="K82" s="248">
        <f t="shared" si="7"/>
        <v>0</v>
      </c>
      <c r="M82" s="491"/>
      <c r="N82" s="197" t="s">
        <v>79</v>
      </c>
      <c r="O82" s="164">
        <v>0</v>
      </c>
      <c r="P82" s="165">
        <v>0</v>
      </c>
      <c r="Q82" s="165">
        <v>0</v>
      </c>
      <c r="R82" s="166">
        <v>0</v>
      </c>
      <c r="S82" s="166">
        <v>0</v>
      </c>
      <c r="T82" s="187">
        <v>0</v>
      </c>
      <c r="U82" s="187">
        <v>0</v>
      </c>
      <c r="V82" s="248">
        <f t="shared" si="8"/>
        <v>0</v>
      </c>
    </row>
    <row r="83" spans="1:24" ht="14.25" customHeight="1" x14ac:dyDescent="0.2">
      <c r="B83" s="492"/>
      <c r="C83" s="198" t="s">
        <v>49</v>
      </c>
      <c r="D83" s="188" t="s">
        <v>82</v>
      </c>
      <c r="E83" s="189" t="s">
        <v>82</v>
      </c>
      <c r="F83" s="189">
        <v>0</v>
      </c>
      <c r="G83" s="190">
        <v>1</v>
      </c>
      <c r="H83" s="190">
        <v>0</v>
      </c>
      <c r="I83" s="191">
        <v>0</v>
      </c>
      <c r="J83" s="191">
        <v>0</v>
      </c>
      <c r="K83" s="192">
        <f t="shared" si="7"/>
        <v>0.2</v>
      </c>
      <c r="M83" s="492"/>
      <c r="N83" s="198" t="s">
        <v>49</v>
      </c>
      <c r="O83" s="188" t="s">
        <v>82</v>
      </c>
      <c r="P83" s="189" t="s">
        <v>82</v>
      </c>
      <c r="Q83" s="189">
        <v>0</v>
      </c>
      <c r="R83" s="190">
        <v>0</v>
      </c>
      <c r="S83" s="190">
        <v>1</v>
      </c>
      <c r="T83" s="191">
        <v>0</v>
      </c>
      <c r="U83" s="220">
        <v>1</v>
      </c>
      <c r="V83" s="192">
        <f t="shared" si="8"/>
        <v>0.4</v>
      </c>
    </row>
    <row r="84" spans="1:24" ht="14.25" customHeight="1" x14ac:dyDescent="0.2">
      <c r="B84" s="495" t="s">
        <v>75</v>
      </c>
      <c r="C84" s="496"/>
      <c r="D84" s="174">
        <v>0</v>
      </c>
      <c r="E84" s="175">
        <v>0</v>
      </c>
      <c r="F84" s="175">
        <v>0</v>
      </c>
      <c r="G84" s="176">
        <v>0</v>
      </c>
      <c r="H84" s="176">
        <v>0</v>
      </c>
      <c r="I84" s="187">
        <v>0</v>
      </c>
      <c r="J84" s="187">
        <v>0</v>
      </c>
      <c r="K84" s="248">
        <f t="shared" si="7"/>
        <v>0</v>
      </c>
      <c r="M84" s="495" t="s">
        <v>75</v>
      </c>
      <c r="N84" s="496"/>
      <c r="O84" s="174">
        <v>0</v>
      </c>
      <c r="P84" s="175">
        <v>0</v>
      </c>
      <c r="Q84" s="175">
        <v>0</v>
      </c>
      <c r="R84" s="176">
        <v>0</v>
      </c>
      <c r="S84" s="176">
        <v>0</v>
      </c>
      <c r="T84" s="187">
        <v>0</v>
      </c>
      <c r="U84" s="187">
        <v>0</v>
      </c>
      <c r="V84" s="248">
        <f t="shared" si="8"/>
        <v>0</v>
      </c>
    </row>
    <row r="85" spans="1:24" ht="14.25" customHeight="1" thickBot="1" x14ac:dyDescent="0.25">
      <c r="A85" s="145"/>
      <c r="B85" s="488" t="s">
        <v>65</v>
      </c>
      <c r="C85" s="489"/>
      <c r="D85" s="204">
        <v>0</v>
      </c>
      <c r="E85" s="205">
        <v>0</v>
      </c>
      <c r="F85" s="205">
        <v>0</v>
      </c>
      <c r="G85" s="206">
        <v>0</v>
      </c>
      <c r="H85" s="206">
        <v>0</v>
      </c>
      <c r="I85" s="207">
        <v>0</v>
      </c>
      <c r="J85" s="207">
        <v>0</v>
      </c>
      <c r="K85" s="263">
        <f t="shared" si="7"/>
        <v>0</v>
      </c>
      <c r="M85" s="488" t="s">
        <v>65</v>
      </c>
      <c r="N85" s="489"/>
      <c r="O85" s="204">
        <v>0</v>
      </c>
      <c r="P85" s="205">
        <v>0</v>
      </c>
      <c r="Q85" s="205">
        <v>0</v>
      </c>
      <c r="R85" s="206">
        <v>0</v>
      </c>
      <c r="S85" s="206">
        <v>0</v>
      </c>
      <c r="T85" s="207">
        <v>0</v>
      </c>
      <c r="U85" s="207">
        <v>0</v>
      </c>
      <c r="V85" s="263">
        <f t="shared" si="8"/>
        <v>0</v>
      </c>
    </row>
    <row r="86" spans="1:24" ht="16.5" customHeight="1" thickBot="1" x14ac:dyDescent="0.25">
      <c r="A86" s="149" t="s">
        <v>16</v>
      </c>
      <c r="B86" s="493" t="s">
        <v>109</v>
      </c>
      <c r="C86" s="494"/>
      <c r="D86" s="251" t="s">
        <v>83</v>
      </c>
      <c r="E86" s="250" t="s">
        <v>83</v>
      </c>
      <c r="F86" s="275">
        <v>0</v>
      </c>
      <c r="G86" s="276">
        <v>0</v>
      </c>
      <c r="H86" s="276">
        <v>0</v>
      </c>
      <c r="I86" s="277">
        <v>0</v>
      </c>
      <c r="J86" s="277">
        <v>0</v>
      </c>
      <c r="K86" s="279">
        <v>0</v>
      </c>
      <c r="M86" s="493" t="s">
        <v>109</v>
      </c>
      <c r="N86" s="494"/>
      <c r="O86" s="251">
        <v>1</v>
      </c>
      <c r="P86" s="250">
        <v>1</v>
      </c>
      <c r="Q86" s="275">
        <v>1</v>
      </c>
      <c r="R86" s="276">
        <v>1</v>
      </c>
      <c r="S86" s="276">
        <v>0</v>
      </c>
      <c r="T86" s="277">
        <v>0</v>
      </c>
      <c r="U86" s="277">
        <v>1</v>
      </c>
      <c r="V86" s="246">
        <f t="shared" si="8"/>
        <v>0.6</v>
      </c>
    </row>
    <row r="87" spans="1:24" ht="14.25" customHeight="1" thickBot="1" x14ac:dyDescent="0.25">
      <c r="B87" s="482" t="s">
        <v>47</v>
      </c>
      <c r="C87" s="483"/>
      <c r="D87" s="183">
        <v>0</v>
      </c>
      <c r="E87" s="184">
        <v>0</v>
      </c>
      <c r="F87" s="184">
        <v>0</v>
      </c>
      <c r="G87" s="185">
        <v>1</v>
      </c>
      <c r="H87" s="185">
        <v>0</v>
      </c>
      <c r="I87" s="186">
        <v>0</v>
      </c>
      <c r="J87" s="186">
        <v>0</v>
      </c>
      <c r="K87" s="246">
        <f t="shared" si="7"/>
        <v>0.2</v>
      </c>
      <c r="M87" s="482" t="s">
        <v>47</v>
      </c>
      <c r="N87" s="483"/>
      <c r="O87" s="183">
        <v>1</v>
      </c>
      <c r="P87" s="184">
        <v>1</v>
      </c>
      <c r="Q87" s="184">
        <v>1</v>
      </c>
      <c r="R87" s="185">
        <v>1</v>
      </c>
      <c r="S87" s="185">
        <v>1</v>
      </c>
      <c r="T87" s="186">
        <v>0</v>
      </c>
      <c r="U87" s="186">
        <v>2</v>
      </c>
      <c r="V87" s="246">
        <f t="shared" si="8"/>
        <v>1</v>
      </c>
      <c r="W87" s="180">
        <v>1</v>
      </c>
      <c r="X87" s="180">
        <f>SUM(O87:T87)</f>
        <v>5</v>
      </c>
    </row>
    <row r="88" spans="1:24" ht="7.5" customHeight="1" x14ac:dyDescent="0.2">
      <c r="B88" s="45"/>
      <c r="C88" s="45"/>
      <c r="D88" s="45"/>
      <c r="E88" s="45"/>
      <c r="F88" s="45"/>
      <c r="G88" s="45"/>
      <c r="H88" s="45"/>
      <c r="I88" s="45"/>
      <c r="J88" s="45"/>
      <c r="K88" s="45"/>
      <c r="M88" s="45"/>
      <c r="N88" s="45"/>
      <c r="O88" s="45"/>
      <c r="P88" s="45"/>
      <c r="Q88" s="45"/>
      <c r="R88" s="45"/>
      <c r="S88" s="45"/>
      <c r="T88" s="45"/>
      <c r="U88" s="45"/>
      <c r="V88" s="45"/>
    </row>
    <row r="89" spans="1:24" x14ac:dyDescent="0.2">
      <c r="B89" s="6" t="s">
        <v>119</v>
      </c>
      <c r="C89" s="6"/>
      <c r="D89" s="3"/>
      <c r="E89" s="3"/>
      <c r="F89" s="3"/>
      <c r="G89" s="5"/>
      <c r="H89" s="5"/>
      <c r="K89" s="64"/>
      <c r="M89" s="6" t="s">
        <v>118</v>
      </c>
      <c r="O89" s="3"/>
      <c r="P89" s="3"/>
      <c r="Q89" s="3"/>
      <c r="R89" s="5"/>
      <c r="S89" s="5"/>
      <c r="V89" s="64"/>
    </row>
    <row r="90" spans="1:24" ht="14.25" customHeight="1" x14ac:dyDescent="0.2">
      <c r="B90" s="222"/>
      <c r="C90" s="223"/>
      <c r="D90" s="22" t="s">
        <v>85</v>
      </c>
      <c r="E90" s="23" t="s">
        <v>86</v>
      </c>
      <c r="F90" s="23" t="s">
        <v>87</v>
      </c>
      <c r="G90" s="23" t="s">
        <v>88</v>
      </c>
      <c r="H90" s="23" t="s">
        <v>89</v>
      </c>
      <c r="I90" s="147" t="s">
        <v>90</v>
      </c>
      <c r="J90" s="147" t="s">
        <v>56</v>
      </c>
      <c r="K90" s="148" t="s">
        <v>92</v>
      </c>
      <c r="M90" s="222"/>
      <c r="N90" s="223"/>
      <c r="O90" s="22" t="s">
        <v>85</v>
      </c>
      <c r="P90" s="23" t="s">
        <v>86</v>
      </c>
      <c r="Q90" s="23" t="s">
        <v>87</v>
      </c>
      <c r="R90" s="23" t="s">
        <v>88</v>
      </c>
      <c r="S90" s="23" t="s">
        <v>89</v>
      </c>
      <c r="T90" s="147" t="s">
        <v>90</v>
      </c>
      <c r="U90" s="147" t="s">
        <v>56</v>
      </c>
      <c r="V90" s="148" t="s">
        <v>92</v>
      </c>
    </row>
    <row r="91" spans="1:24" ht="14.25" customHeight="1" x14ac:dyDescent="0.2">
      <c r="A91" s="145">
        <f>A77+1</f>
        <v>43</v>
      </c>
      <c r="B91" s="484" t="s">
        <v>67</v>
      </c>
      <c r="C91" s="485"/>
      <c r="D91" s="258">
        <v>0</v>
      </c>
      <c r="E91" s="259">
        <v>0</v>
      </c>
      <c r="F91" s="259">
        <v>0</v>
      </c>
      <c r="G91" s="260">
        <v>1</v>
      </c>
      <c r="H91" s="260">
        <v>0</v>
      </c>
      <c r="I91" s="261">
        <v>0</v>
      </c>
      <c r="J91" s="261">
        <v>0</v>
      </c>
      <c r="K91" s="263">
        <f t="shared" ref="K91:K106" si="9">AVERAGE(F91:J91)</f>
        <v>0.2</v>
      </c>
      <c r="M91" s="484" t="s">
        <v>67</v>
      </c>
      <c r="N91" s="485"/>
      <c r="O91" s="258">
        <v>0</v>
      </c>
      <c r="P91" s="259">
        <v>0</v>
      </c>
      <c r="Q91" s="259">
        <v>0</v>
      </c>
      <c r="R91" s="260">
        <v>0</v>
      </c>
      <c r="S91" s="260">
        <v>0</v>
      </c>
      <c r="T91" s="261">
        <v>0</v>
      </c>
      <c r="U91" s="261">
        <v>0</v>
      </c>
      <c r="V91" s="263">
        <f t="shared" ref="V91:V106" si="10">AVERAGE(Q91:U91)</f>
        <v>0</v>
      </c>
    </row>
    <row r="92" spans="1:24" ht="14.25" customHeight="1" x14ac:dyDescent="0.2">
      <c r="A92" s="149" t="s">
        <v>17</v>
      </c>
      <c r="B92" s="484" t="s">
        <v>68</v>
      </c>
      <c r="C92" s="485"/>
      <c r="D92" s="258">
        <v>0</v>
      </c>
      <c r="E92" s="259">
        <v>0</v>
      </c>
      <c r="F92" s="259">
        <v>0</v>
      </c>
      <c r="G92" s="260">
        <v>1</v>
      </c>
      <c r="H92" s="260">
        <v>1</v>
      </c>
      <c r="I92" s="261">
        <v>0</v>
      </c>
      <c r="J92" s="261">
        <v>0</v>
      </c>
      <c r="K92" s="263">
        <f t="shared" si="9"/>
        <v>0.4</v>
      </c>
      <c r="M92" s="484" t="s">
        <v>68</v>
      </c>
      <c r="N92" s="485"/>
      <c r="O92" s="258">
        <v>0</v>
      </c>
      <c r="P92" s="259">
        <v>0</v>
      </c>
      <c r="Q92" s="259">
        <v>0</v>
      </c>
      <c r="R92" s="260">
        <v>1</v>
      </c>
      <c r="S92" s="260">
        <v>0</v>
      </c>
      <c r="T92" s="261">
        <v>0</v>
      </c>
      <c r="U92" s="261">
        <v>0</v>
      </c>
      <c r="V92" s="263">
        <f t="shared" si="10"/>
        <v>0.2</v>
      </c>
    </row>
    <row r="93" spans="1:24" ht="14.25" customHeight="1" x14ac:dyDescent="0.2">
      <c r="A93" s="149"/>
      <c r="B93" s="484" t="s">
        <v>70</v>
      </c>
      <c r="C93" s="485"/>
      <c r="D93" s="258">
        <v>0</v>
      </c>
      <c r="E93" s="259">
        <v>0</v>
      </c>
      <c r="F93" s="259">
        <v>0</v>
      </c>
      <c r="G93" s="260">
        <v>0</v>
      </c>
      <c r="H93" s="260">
        <v>0</v>
      </c>
      <c r="I93" s="261">
        <v>0</v>
      </c>
      <c r="J93" s="261">
        <v>0</v>
      </c>
      <c r="K93" s="263">
        <f t="shared" si="9"/>
        <v>0</v>
      </c>
      <c r="M93" s="484" t="s">
        <v>70</v>
      </c>
      <c r="N93" s="485"/>
      <c r="O93" s="258">
        <v>0</v>
      </c>
      <c r="P93" s="259">
        <v>0</v>
      </c>
      <c r="Q93" s="259">
        <v>0</v>
      </c>
      <c r="R93" s="260">
        <v>0</v>
      </c>
      <c r="S93" s="260">
        <v>0</v>
      </c>
      <c r="T93" s="261">
        <v>0</v>
      </c>
      <c r="U93" s="261">
        <v>0</v>
      </c>
      <c r="V93" s="263">
        <f t="shared" si="10"/>
        <v>0</v>
      </c>
    </row>
    <row r="94" spans="1:24" ht="14.25" customHeight="1" x14ac:dyDescent="0.2">
      <c r="B94" s="484" t="s">
        <v>66</v>
      </c>
      <c r="C94" s="485"/>
      <c r="D94" s="258">
        <v>0</v>
      </c>
      <c r="E94" s="259">
        <v>0</v>
      </c>
      <c r="F94" s="259">
        <v>0</v>
      </c>
      <c r="G94" s="260">
        <v>0</v>
      </c>
      <c r="H94" s="260">
        <v>0</v>
      </c>
      <c r="I94" s="261">
        <v>0</v>
      </c>
      <c r="J94" s="261">
        <v>0</v>
      </c>
      <c r="K94" s="263">
        <f t="shared" si="9"/>
        <v>0</v>
      </c>
      <c r="M94" s="484" t="s">
        <v>66</v>
      </c>
      <c r="N94" s="485"/>
      <c r="O94" s="258">
        <v>0</v>
      </c>
      <c r="P94" s="259">
        <v>0</v>
      </c>
      <c r="Q94" s="259">
        <v>0</v>
      </c>
      <c r="R94" s="260">
        <v>0</v>
      </c>
      <c r="S94" s="260">
        <v>0</v>
      </c>
      <c r="T94" s="261">
        <v>0</v>
      </c>
      <c r="U94" s="261">
        <v>0</v>
      </c>
      <c r="V94" s="263">
        <f t="shared" si="10"/>
        <v>0</v>
      </c>
    </row>
    <row r="95" spans="1:24" ht="14.25" customHeight="1" x14ac:dyDescent="0.2">
      <c r="B95" s="484" t="s">
        <v>72</v>
      </c>
      <c r="C95" s="485"/>
      <c r="D95" s="258">
        <v>0</v>
      </c>
      <c r="E95" s="259">
        <v>0</v>
      </c>
      <c r="F95" s="259">
        <v>0</v>
      </c>
      <c r="G95" s="260">
        <v>0</v>
      </c>
      <c r="H95" s="260">
        <v>0</v>
      </c>
      <c r="I95" s="261">
        <v>0</v>
      </c>
      <c r="J95" s="261">
        <v>0</v>
      </c>
      <c r="K95" s="263">
        <f t="shared" si="9"/>
        <v>0</v>
      </c>
      <c r="M95" s="484" t="s">
        <v>72</v>
      </c>
      <c r="N95" s="485"/>
      <c r="O95" s="258">
        <v>0</v>
      </c>
      <c r="P95" s="259">
        <v>0</v>
      </c>
      <c r="Q95" s="259">
        <v>0</v>
      </c>
      <c r="R95" s="260">
        <v>0</v>
      </c>
      <c r="S95" s="260">
        <v>0</v>
      </c>
      <c r="T95" s="261">
        <v>0</v>
      </c>
      <c r="U95" s="261">
        <v>0</v>
      </c>
      <c r="V95" s="263">
        <f t="shared" si="10"/>
        <v>0</v>
      </c>
    </row>
    <row r="96" spans="1:24" ht="14.25" customHeight="1" x14ac:dyDescent="0.2">
      <c r="A96" s="145">
        <f>A91+1</f>
        <v>44</v>
      </c>
      <c r="B96" s="486" t="s">
        <v>74</v>
      </c>
      <c r="C96" s="487"/>
      <c r="D96" s="265">
        <v>0</v>
      </c>
      <c r="E96" s="266">
        <v>0</v>
      </c>
      <c r="F96" s="266">
        <v>0</v>
      </c>
      <c r="G96" s="267">
        <v>0</v>
      </c>
      <c r="H96" s="267">
        <v>1</v>
      </c>
      <c r="I96" s="268">
        <v>0</v>
      </c>
      <c r="J96" s="268">
        <v>0</v>
      </c>
      <c r="K96" s="270">
        <f t="shared" si="9"/>
        <v>0.2</v>
      </c>
      <c r="M96" s="486" t="s">
        <v>74</v>
      </c>
      <c r="N96" s="487"/>
      <c r="O96" s="265">
        <v>0</v>
      </c>
      <c r="P96" s="266">
        <v>0</v>
      </c>
      <c r="Q96" s="266">
        <v>0</v>
      </c>
      <c r="R96" s="267">
        <v>0</v>
      </c>
      <c r="S96" s="267">
        <v>0</v>
      </c>
      <c r="T96" s="268">
        <v>0</v>
      </c>
      <c r="U96" s="268">
        <v>0</v>
      </c>
      <c r="V96" s="270">
        <f t="shared" si="10"/>
        <v>0</v>
      </c>
    </row>
    <row r="97" spans="1:24" ht="14.25" customHeight="1" x14ac:dyDescent="0.2">
      <c r="A97" s="145"/>
      <c r="B97" s="490" t="s">
        <v>59</v>
      </c>
      <c r="C97" s="245" t="s">
        <v>60</v>
      </c>
      <c r="D97" s="204">
        <v>0</v>
      </c>
      <c r="E97" s="205">
        <v>0</v>
      </c>
      <c r="F97" s="205">
        <v>2</v>
      </c>
      <c r="G97" s="206">
        <v>2</v>
      </c>
      <c r="H97" s="206">
        <v>0</v>
      </c>
      <c r="I97" s="207">
        <v>0</v>
      </c>
      <c r="J97" s="207">
        <v>0</v>
      </c>
      <c r="K97" s="249">
        <f t="shared" si="9"/>
        <v>0.8</v>
      </c>
      <c r="M97" s="490" t="s">
        <v>59</v>
      </c>
      <c r="N97" s="245" t="s">
        <v>60</v>
      </c>
      <c r="O97" s="204">
        <v>0</v>
      </c>
      <c r="P97" s="205">
        <v>0</v>
      </c>
      <c r="Q97" s="205">
        <v>0</v>
      </c>
      <c r="R97" s="206">
        <v>0</v>
      </c>
      <c r="S97" s="206">
        <v>0</v>
      </c>
      <c r="T97" s="207">
        <v>0</v>
      </c>
      <c r="U97" s="207">
        <v>0</v>
      </c>
      <c r="V97" s="249">
        <f t="shared" si="10"/>
        <v>0</v>
      </c>
    </row>
    <row r="98" spans="1:24" ht="14.25" customHeight="1" x14ac:dyDescent="0.2">
      <c r="B98" s="491"/>
      <c r="C98" s="196" t="s">
        <v>61</v>
      </c>
      <c r="D98" s="156">
        <v>0</v>
      </c>
      <c r="E98" s="157">
        <v>0</v>
      </c>
      <c r="F98" s="157">
        <v>0</v>
      </c>
      <c r="G98" s="158">
        <v>0</v>
      </c>
      <c r="H98" s="158">
        <v>0</v>
      </c>
      <c r="I98" s="179">
        <v>0</v>
      </c>
      <c r="J98" s="179">
        <v>0</v>
      </c>
      <c r="K98" s="247">
        <f t="shared" si="9"/>
        <v>0</v>
      </c>
      <c r="M98" s="491"/>
      <c r="N98" s="196" t="s">
        <v>61</v>
      </c>
      <c r="O98" s="156">
        <v>0</v>
      </c>
      <c r="P98" s="157">
        <v>0</v>
      </c>
      <c r="Q98" s="157">
        <v>0</v>
      </c>
      <c r="R98" s="158">
        <v>0</v>
      </c>
      <c r="S98" s="158">
        <v>1</v>
      </c>
      <c r="T98" s="179">
        <v>0</v>
      </c>
      <c r="U98" s="179">
        <v>0</v>
      </c>
      <c r="V98" s="247">
        <f t="shared" si="10"/>
        <v>0.2</v>
      </c>
    </row>
    <row r="99" spans="1:24" ht="14.25" customHeight="1" x14ac:dyDescent="0.2">
      <c r="B99" s="491"/>
      <c r="C99" s="196" t="s">
        <v>62</v>
      </c>
      <c r="D99" s="156">
        <v>1</v>
      </c>
      <c r="E99" s="157">
        <v>0</v>
      </c>
      <c r="F99" s="157">
        <v>1</v>
      </c>
      <c r="G99" s="158">
        <v>0</v>
      </c>
      <c r="H99" s="158">
        <v>0</v>
      </c>
      <c r="I99" s="179">
        <v>0</v>
      </c>
      <c r="J99" s="179">
        <v>0</v>
      </c>
      <c r="K99" s="247">
        <f t="shared" si="9"/>
        <v>0.2</v>
      </c>
      <c r="M99" s="491"/>
      <c r="N99" s="196" t="s">
        <v>62</v>
      </c>
      <c r="O99" s="156">
        <v>0</v>
      </c>
      <c r="P99" s="157">
        <v>0</v>
      </c>
      <c r="Q99" s="157">
        <v>0</v>
      </c>
      <c r="R99" s="158">
        <v>0</v>
      </c>
      <c r="S99" s="158">
        <v>0</v>
      </c>
      <c r="T99" s="179">
        <v>0</v>
      </c>
      <c r="U99" s="179">
        <v>0</v>
      </c>
      <c r="V99" s="247">
        <f t="shared" si="10"/>
        <v>0</v>
      </c>
    </row>
    <row r="100" spans="1:24" ht="14.25" customHeight="1" x14ac:dyDescent="0.2">
      <c r="B100" s="491"/>
      <c r="C100" s="196" t="s">
        <v>63</v>
      </c>
      <c r="D100" s="156">
        <v>0</v>
      </c>
      <c r="E100" s="157">
        <v>0</v>
      </c>
      <c r="F100" s="157">
        <v>0</v>
      </c>
      <c r="G100" s="158">
        <v>0</v>
      </c>
      <c r="H100" s="158">
        <v>0</v>
      </c>
      <c r="I100" s="179">
        <v>0</v>
      </c>
      <c r="J100" s="179">
        <v>1</v>
      </c>
      <c r="K100" s="247">
        <f t="shared" si="9"/>
        <v>0.2</v>
      </c>
      <c r="M100" s="491"/>
      <c r="N100" s="196" t="s">
        <v>63</v>
      </c>
      <c r="O100" s="156">
        <v>0</v>
      </c>
      <c r="P100" s="157">
        <v>0</v>
      </c>
      <c r="Q100" s="157">
        <v>0</v>
      </c>
      <c r="R100" s="158">
        <v>0</v>
      </c>
      <c r="S100" s="158">
        <v>0</v>
      </c>
      <c r="T100" s="179">
        <v>0</v>
      </c>
      <c r="U100" s="179">
        <v>0</v>
      </c>
      <c r="V100" s="247">
        <f t="shared" si="10"/>
        <v>0</v>
      </c>
    </row>
    <row r="101" spans="1:24" ht="14.25" customHeight="1" x14ac:dyDescent="0.2">
      <c r="B101" s="491"/>
      <c r="C101" s="197" t="s">
        <v>79</v>
      </c>
      <c r="D101" s="164">
        <v>0</v>
      </c>
      <c r="E101" s="165">
        <v>0</v>
      </c>
      <c r="F101" s="165">
        <v>0</v>
      </c>
      <c r="G101" s="166">
        <v>0</v>
      </c>
      <c r="H101" s="166">
        <v>0</v>
      </c>
      <c r="I101" s="187">
        <v>0</v>
      </c>
      <c r="J101" s="187">
        <v>0</v>
      </c>
      <c r="K101" s="248">
        <f t="shared" si="9"/>
        <v>0</v>
      </c>
      <c r="M101" s="491"/>
      <c r="N101" s="197" t="s">
        <v>79</v>
      </c>
      <c r="O101" s="164">
        <v>0</v>
      </c>
      <c r="P101" s="165">
        <v>0</v>
      </c>
      <c r="Q101" s="165">
        <v>0</v>
      </c>
      <c r="R101" s="166">
        <v>0</v>
      </c>
      <c r="S101" s="166">
        <v>0</v>
      </c>
      <c r="T101" s="187">
        <v>0</v>
      </c>
      <c r="U101" s="187">
        <v>0</v>
      </c>
      <c r="V101" s="248">
        <f t="shared" si="10"/>
        <v>0</v>
      </c>
    </row>
    <row r="102" spans="1:24" ht="14.25" customHeight="1" x14ac:dyDescent="0.2">
      <c r="B102" s="492"/>
      <c r="C102" s="198" t="s">
        <v>49</v>
      </c>
      <c r="D102" s="188">
        <v>1</v>
      </c>
      <c r="E102" s="189" t="s">
        <v>82</v>
      </c>
      <c r="F102" s="189">
        <v>3</v>
      </c>
      <c r="G102" s="190">
        <v>2</v>
      </c>
      <c r="H102" s="190">
        <v>0</v>
      </c>
      <c r="I102" s="191">
        <v>0</v>
      </c>
      <c r="J102" s="220">
        <v>1</v>
      </c>
      <c r="K102" s="192">
        <f t="shared" si="9"/>
        <v>1.2</v>
      </c>
      <c r="M102" s="492"/>
      <c r="N102" s="198" t="s">
        <v>49</v>
      </c>
      <c r="O102" s="188" t="s">
        <v>82</v>
      </c>
      <c r="P102" s="189" t="s">
        <v>82</v>
      </c>
      <c r="Q102" s="189">
        <v>0</v>
      </c>
      <c r="R102" s="190">
        <v>0</v>
      </c>
      <c r="S102" s="190">
        <v>1</v>
      </c>
      <c r="T102" s="191">
        <v>0</v>
      </c>
      <c r="U102" s="191">
        <v>0</v>
      </c>
      <c r="V102" s="192">
        <f t="shared" si="10"/>
        <v>0.2</v>
      </c>
    </row>
    <row r="103" spans="1:24" ht="14.25" customHeight="1" x14ac:dyDescent="0.2">
      <c r="B103" s="484" t="s">
        <v>75</v>
      </c>
      <c r="C103" s="485"/>
      <c r="D103" s="258">
        <v>0</v>
      </c>
      <c r="E103" s="259">
        <v>0</v>
      </c>
      <c r="F103" s="259">
        <v>0</v>
      </c>
      <c r="G103" s="260">
        <v>0</v>
      </c>
      <c r="H103" s="260">
        <v>0</v>
      </c>
      <c r="I103" s="261">
        <v>0</v>
      </c>
      <c r="J103" s="261">
        <v>0</v>
      </c>
      <c r="K103" s="263">
        <f t="shared" si="9"/>
        <v>0</v>
      </c>
      <c r="M103" s="484" t="s">
        <v>75</v>
      </c>
      <c r="N103" s="485"/>
      <c r="O103" s="258">
        <v>0</v>
      </c>
      <c r="P103" s="259">
        <v>0</v>
      </c>
      <c r="Q103" s="259">
        <v>0</v>
      </c>
      <c r="R103" s="260">
        <v>0</v>
      </c>
      <c r="S103" s="260">
        <v>0</v>
      </c>
      <c r="T103" s="261">
        <v>0</v>
      </c>
      <c r="U103" s="261">
        <v>0</v>
      </c>
      <c r="V103" s="263">
        <f t="shared" si="10"/>
        <v>0</v>
      </c>
    </row>
    <row r="104" spans="1:24" ht="14.25" customHeight="1" thickBot="1" x14ac:dyDescent="0.25">
      <c r="A104" s="145"/>
      <c r="B104" s="488" t="s">
        <v>65</v>
      </c>
      <c r="C104" s="489"/>
      <c r="D104" s="204">
        <v>0</v>
      </c>
      <c r="E104" s="205">
        <v>0</v>
      </c>
      <c r="F104" s="205">
        <v>0</v>
      </c>
      <c r="G104" s="206">
        <v>0</v>
      </c>
      <c r="H104" s="206">
        <v>0</v>
      </c>
      <c r="I104" s="207">
        <v>0</v>
      </c>
      <c r="J104" s="207">
        <v>1</v>
      </c>
      <c r="K104" s="263">
        <f t="shared" si="9"/>
        <v>0.2</v>
      </c>
      <c r="M104" s="488" t="s">
        <v>65</v>
      </c>
      <c r="N104" s="489"/>
      <c r="O104" s="204">
        <v>0</v>
      </c>
      <c r="P104" s="205">
        <v>0</v>
      </c>
      <c r="Q104" s="205">
        <v>0</v>
      </c>
      <c r="R104" s="206">
        <v>0</v>
      </c>
      <c r="S104" s="206">
        <v>0</v>
      </c>
      <c r="T104" s="207">
        <v>0</v>
      </c>
      <c r="U104" s="207">
        <v>0</v>
      </c>
      <c r="V104" s="263">
        <f t="shared" si="10"/>
        <v>0</v>
      </c>
    </row>
    <row r="105" spans="1:24" ht="16.5" customHeight="1" thickBot="1" x14ac:dyDescent="0.25">
      <c r="A105" s="149" t="s">
        <v>18</v>
      </c>
      <c r="B105" s="493" t="s">
        <v>109</v>
      </c>
      <c r="C105" s="494"/>
      <c r="D105" s="251">
        <v>1</v>
      </c>
      <c r="E105" s="250" t="s">
        <v>83</v>
      </c>
      <c r="F105" s="275">
        <v>0</v>
      </c>
      <c r="G105" s="276">
        <v>2</v>
      </c>
      <c r="H105" s="276">
        <v>2</v>
      </c>
      <c r="I105" s="277">
        <v>0</v>
      </c>
      <c r="J105" s="277">
        <v>1</v>
      </c>
      <c r="K105" s="246">
        <f t="shared" si="9"/>
        <v>1</v>
      </c>
      <c r="M105" s="493" t="s">
        <v>109</v>
      </c>
      <c r="N105" s="494"/>
      <c r="O105" s="251" t="s">
        <v>83</v>
      </c>
      <c r="P105" s="250" t="s">
        <v>83</v>
      </c>
      <c r="Q105" s="275">
        <v>0</v>
      </c>
      <c r="R105" s="276">
        <v>1</v>
      </c>
      <c r="S105" s="276">
        <v>0</v>
      </c>
      <c r="T105" s="277">
        <v>0</v>
      </c>
      <c r="U105" s="277">
        <v>0</v>
      </c>
      <c r="V105" s="246">
        <f t="shared" si="10"/>
        <v>0.2</v>
      </c>
    </row>
    <row r="106" spans="1:24" ht="14.25" customHeight="1" thickBot="1" x14ac:dyDescent="0.25">
      <c r="B106" s="482" t="s">
        <v>47</v>
      </c>
      <c r="C106" s="483"/>
      <c r="D106" s="183">
        <v>2</v>
      </c>
      <c r="E106" s="184">
        <v>0</v>
      </c>
      <c r="F106" s="184">
        <v>3</v>
      </c>
      <c r="G106" s="185">
        <v>4</v>
      </c>
      <c r="H106" s="185">
        <v>2</v>
      </c>
      <c r="I106" s="186">
        <v>0</v>
      </c>
      <c r="J106" s="186">
        <v>2</v>
      </c>
      <c r="K106" s="246">
        <f t="shared" si="9"/>
        <v>2.2000000000000002</v>
      </c>
      <c r="M106" s="482" t="s">
        <v>47</v>
      </c>
      <c r="N106" s="483"/>
      <c r="O106" s="183">
        <v>0</v>
      </c>
      <c r="P106" s="184">
        <v>0</v>
      </c>
      <c r="Q106" s="184">
        <v>0</v>
      </c>
      <c r="R106" s="185">
        <v>1</v>
      </c>
      <c r="S106" s="185">
        <v>1</v>
      </c>
      <c r="T106" s="186">
        <v>0</v>
      </c>
      <c r="U106" s="186">
        <v>0</v>
      </c>
      <c r="V106" s="246">
        <f t="shared" si="10"/>
        <v>0.4</v>
      </c>
      <c r="W106" s="180">
        <v>11</v>
      </c>
      <c r="X106" s="180">
        <f>SUM(O106:T106)</f>
        <v>2</v>
      </c>
    </row>
    <row r="107" spans="1:24" ht="7.5" customHeight="1" x14ac:dyDescent="0.2">
      <c r="B107" s="45"/>
      <c r="C107" s="45"/>
      <c r="D107" s="45"/>
      <c r="E107" s="45"/>
      <c r="F107" s="45"/>
      <c r="G107" s="45"/>
      <c r="H107" s="45"/>
      <c r="I107" s="45"/>
      <c r="J107" s="45"/>
      <c r="K107" s="45"/>
      <c r="M107" s="45"/>
      <c r="N107" s="45"/>
      <c r="O107" s="45"/>
      <c r="P107" s="45"/>
      <c r="Q107" s="45"/>
      <c r="R107" s="45"/>
      <c r="S107" s="143"/>
      <c r="T107" s="45"/>
      <c r="U107" s="45"/>
      <c r="V107" s="45"/>
    </row>
    <row r="108" spans="1:24" x14ac:dyDescent="0.2">
      <c r="B108" s="6" t="s">
        <v>121</v>
      </c>
      <c r="C108" s="6"/>
      <c r="D108" s="3"/>
      <c r="E108" s="3"/>
      <c r="F108" s="3"/>
      <c r="G108" s="5"/>
      <c r="H108" s="5"/>
      <c r="K108" s="64"/>
      <c r="M108" s="6" t="s">
        <v>120</v>
      </c>
      <c r="O108" s="3"/>
      <c r="P108" s="3"/>
      <c r="Q108" s="3"/>
      <c r="R108" s="5"/>
      <c r="S108" s="5"/>
      <c r="V108" s="64"/>
    </row>
    <row r="109" spans="1:24" ht="14.25" customHeight="1" x14ac:dyDescent="0.2">
      <c r="B109" s="222"/>
      <c r="C109" s="223"/>
      <c r="D109" s="22" t="s">
        <v>85</v>
      </c>
      <c r="E109" s="23" t="s">
        <v>86</v>
      </c>
      <c r="F109" s="23" t="s">
        <v>87</v>
      </c>
      <c r="G109" s="23" t="s">
        <v>88</v>
      </c>
      <c r="H109" s="23" t="s">
        <v>89</v>
      </c>
      <c r="I109" s="147" t="s">
        <v>90</v>
      </c>
      <c r="J109" s="147" t="s">
        <v>56</v>
      </c>
      <c r="K109" s="148" t="s">
        <v>92</v>
      </c>
      <c r="M109" s="222"/>
      <c r="N109" s="223"/>
      <c r="O109" s="22" t="s">
        <v>85</v>
      </c>
      <c r="P109" s="23" t="s">
        <v>86</v>
      </c>
      <c r="Q109" s="23" t="s">
        <v>87</v>
      </c>
      <c r="R109" s="23" t="s">
        <v>88</v>
      </c>
      <c r="S109" s="23" t="s">
        <v>89</v>
      </c>
      <c r="T109" s="147" t="s">
        <v>90</v>
      </c>
      <c r="U109" s="147" t="s">
        <v>56</v>
      </c>
      <c r="V109" s="148" t="s">
        <v>92</v>
      </c>
    </row>
    <row r="110" spans="1:24" ht="14.25" customHeight="1" x14ac:dyDescent="0.2">
      <c r="A110" s="145">
        <f>A96+1</f>
        <v>45</v>
      </c>
      <c r="B110" s="484" t="s">
        <v>67</v>
      </c>
      <c r="C110" s="485"/>
      <c r="D110" s="258">
        <v>0</v>
      </c>
      <c r="E110" s="259">
        <v>1</v>
      </c>
      <c r="F110" s="259">
        <v>1</v>
      </c>
      <c r="G110" s="260">
        <v>0</v>
      </c>
      <c r="H110" s="260">
        <v>0</v>
      </c>
      <c r="I110" s="261">
        <v>0</v>
      </c>
      <c r="J110" s="261">
        <v>1</v>
      </c>
      <c r="K110" s="263">
        <f t="shared" ref="K110:K125" si="11">AVERAGE(F110:J110)</f>
        <v>0.4</v>
      </c>
      <c r="M110" s="484" t="s">
        <v>67</v>
      </c>
      <c r="N110" s="485"/>
      <c r="O110" s="258">
        <v>0</v>
      </c>
      <c r="P110" s="259">
        <v>0</v>
      </c>
      <c r="Q110" s="259">
        <v>0</v>
      </c>
      <c r="R110" s="260">
        <v>0</v>
      </c>
      <c r="S110" s="260">
        <v>0</v>
      </c>
      <c r="T110" s="261">
        <v>0</v>
      </c>
      <c r="U110" s="261">
        <v>0</v>
      </c>
      <c r="V110" s="263">
        <f t="shared" ref="V110:V125" si="12">AVERAGE(Q110:U110)</f>
        <v>0</v>
      </c>
    </row>
    <row r="111" spans="1:24" ht="14.25" customHeight="1" x14ac:dyDescent="0.2">
      <c r="A111" s="149" t="s">
        <v>19</v>
      </c>
      <c r="B111" s="484" t="s">
        <v>68</v>
      </c>
      <c r="C111" s="485"/>
      <c r="D111" s="258">
        <v>0</v>
      </c>
      <c r="E111" s="259">
        <v>0</v>
      </c>
      <c r="F111" s="259">
        <v>0</v>
      </c>
      <c r="G111" s="260">
        <v>0</v>
      </c>
      <c r="H111" s="260">
        <v>0</v>
      </c>
      <c r="I111" s="261">
        <v>0</v>
      </c>
      <c r="J111" s="261">
        <v>0</v>
      </c>
      <c r="K111" s="263">
        <f t="shared" si="11"/>
        <v>0</v>
      </c>
      <c r="M111" s="484" t="s">
        <v>68</v>
      </c>
      <c r="N111" s="485"/>
      <c r="O111" s="258">
        <v>0</v>
      </c>
      <c r="P111" s="259">
        <v>0</v>
      </c>
      <c r="Q111" s="259">
        <v>0</v>
      </c>
      <c r="R111" s="260">
        <v>0</v>
      </c>
      <c r="S111" s="260">
        <v>0</v>
      </c>
      <c r="T111" s="261">
        <v>0</v>
      </c>
      <c r="U111" s="261">
        <v>0</v>
      </c>
      <c r="V111" s="263">
        <f t="shared" si="12"/>
        <v>0</v>
      </c>
    </row>
    <row r="112" spans="1:24" ht="14.25" customHeight="1" x14ac:dyDescent="0.2">
      <c r="A112" s="149"/>
      <c r="B112" s="484" t="s">
        <v>70</v>
      </c>
      <c r="C112" s="485"/>
      <c r="D112" s="258">
        <v>0</v>
      </c>
      <c r="E112" s="259">
        <v>0</v>
      </c>
      <c r="F112" s="259">
        <v>0</v>
      </c>
      <c r="G112" s="260">
        <v>0</v>
      </c>
      <c r="H112" s="260">
        <v>0</v>
      </c>
      <c r="I112" s="261">
        <v>0</v>
      </c>
      <c r="J112" s="261">
        <v>0</v>
      </c>
      <c r="K112" s="263">
        <f t="shared" si="11"/>
        <v>0</v>
      </c>
      <c r="M112" s="484" t="s">
        <v>70</v>
      </c>
      <c r="N112" s="485"/>
      <c r="O112" s="258">
        <v>0</v>
      </c>
      <c r="P112" s="259">
        <v>0</v>
      </c>
      <c r="Q112" s="259">
        <v>0</v>
      </c>
      <c r="R112" s="260">
        <v>0</v>
      </c>
      <c r="S112" s="260">
        <v>0</v>
      </c>
      <c r="T112" s="261">
        <v>0</v>
      </c>
      <c r="U112" s="261">
        <v>0</v>
      </c>
      <c r="V112" s="263">
        <f t="shared" si="12"/>
        <v>0</v>
      </c>
    </row>
    <row r="113" spans="1:24" ht="14.25" customHeight="1" x14ac:dyDescent="0.2">
      <c r="B113" s="484" t="s">
        <v>66</v>
      </c>
      <c r="C113" s="485"/>
      <c r="D113" s="258">
        <v>0</v>
      </c>
      <c r="E113" s="259">
        <v>0</v>
      </c>
      <c r="F113" s="259">
        <v>0</v>
      </c>
      <c r="G113" s="260">
        <v>0</v>
      </c>
      <c r="H113" s="260">
        <v>0</v>
      </c>
      <c r="I113" s="261">
        <v>0</v>
      </c>
      <c r="J113" s="261">
        <v>1</v>
      </c>
      <c r="K113" s="263">
        <f t="shared" si="11"/>
        <v>0.2</v>
      </c>
      <c r="M113" s="484" t="s">
        <v>66</v>
      </c>
      <c r="N113" s="485"/>
      <c r="O113" s="258">
        <v>0</v>
      </c>
      <c r="P113" s="259">
        <v>0</v>
      </c>
      <c r="Q113" s="259">
        <v>0</v>
      </c>
      <c r="R113" s="260">
        <v>0</v>
      </c>
      <c r="S113" s="260">
        <v>0</v>
      </c>
      <c r="T113" s="261">
        <v>0</v>
      </c>
      <c r="U113" s="261">
        <v>0</v>
      </c>
      <c r="V113" s="263">
        <f t="shared" si="12"/>
        <v>0</v>
      </c>
    </row>
    <row r="114" spans="1:24" ht="14.25" customHeight="1" x14ac:dyDescent="0.2">
      <c r="B114" s="484" t="s">
        <v>72</v>
      </c>
      <c r="C114" s="485"/>
      <c r="D114" s="258">
        <v>0</v>
      </c>
      <c r="E114" s="259">
        <v>0</v>
      </c>
      <c r="F114" s="259">
        <v>0</v>
      </c>
      <c r="G114" s="260">
        <v>1</v>
      </c>
      <c r="H114" s="260">
        <v>0</v>
      </c>
      <c r="I114" s="261">
        <v>0</v>
      </c>
      <c r="J114" s="261">
        <v>0</v>
      </c>
      <c r="K114" s="263">
        <f t="shared" si="11"/>
        <v>0.2</v>
      </c>
      <c r="M114" s="484" t="s">
        <v>72</v>
      </c>
      <c r="N114" s="485"/>
      <c r="O114" s="258">
        <v>0</v>
      </c>
      <c r="P114" s="259">
        <v>0</v>
      </c>
      <c r="Q114" s="259">
        <v>0</v>
      </c>
      <c r="R114" s="260">
        <v>0</v>
      </c>
      <c r="S114" s="260">
        <v>0</v>
      </c>
      <c r="T114" s="261">
        <v>0</v>
      </c>
      <c r="U114" s="261">
        <v>0</v>
      </c>
      <c r="V114" s="263">
        <f t="shared" si="12"/>
        <v>0</v>
      </c>
    </row>
    <row r="115" spans="1:24" ht="14.25" customHeight="1" x14ac:dyDescent="0.2">
      <c r="A115" s="145">
        <f>A110+1</f>
        <v>46</v>
      </c>
      <c r="B115" s="486" t="s">
        <v>74</v>
      </c>
      <c r="C115" s="487"/>
      <c r="D115" s="265">
        <v>0</v>
      </c>
      <c r="E115" s="266">
        <v>0</v>
      </c>
      <c r="F115" s="266">
        <v>0</v>
      </c>
      <c r="G115" s="267">
        <v>0</v>
      </c>
      <c r="H115" s="267">
        <v>0</v>
      </c>
      <c r="I115" s="268">
        <v>0</v>
      </c>
      <c r="J115" s="268">
        <v>0</v>
      </c>
      <c r="K115" s="270">
        <f t="shared" si="11"/>
        <v>0</v>
      </c>
      <c r="M115" s="486" t="s">
        <v>74</v>
      </c>
      <c r="N115" s="487"/>
      <c r="O115" s="265">
        <v>0</v>
      </c>
      <c r="P115" s="266">
        <v>0</v>
      </c>
      <c r="Q115" s="266">
        <v>0</v>
      </c>
      <c r="R115" s="267">
        <v>0</v>
      </c>
      <c r="S115" s="267">
        <v>0</v>
      </c>
      <c r="T115" s="268">
        <v>0</v>
      </c>
      <c r="U115" s="268">
        <v>0</v>
      </c>
      <c r="V115" s="270">
        <f t="shared" si="12"/>
        <v>0</v>
      </c>
    </row>
    <row r="116" spans="1:24" ht="14.25" customHeight="1" x14ac:dyDescent="0.2">
      <c r="A116" s="145"/>
      <c r="B116" s="490" t="s">
        <v>59</v>
      </c>
      <c r="C116" s="245" t="s">
        <v>60</v>
      </c>
      <c r="D116" s="204">
        <v>0</v>
      </c>
      <c r="E116" s="205">
        <v>0</v>
      </c>
      <c r="F116" s="205">
        <v>0</v>
      </c>
      <c r="G116" s="206">
        <v>0</v>
      </c>
      <c r="H116" s="206">
        <v>1</v>
      </c>
      <c r="I116" s="207">
        <v>0</v>
      </c>
      <c r="J116" s="207">
        <v>0</v>
      </c>
      <c r="K116" s="249">
        <f t="shared" si="11"/>
        <v>0.2</v>
      </c>
      <c r="M116" s="490" t="s">
        <v>59</v>
      </c>
      <c r="N116" s="245" t="s">
        <v>60</v>
      </c>
      <c r="O116" s="204">
        <v>0</v>
      </c>
      <c r="P116" s="205">
        <v>0</v>
      </c>
      <c r="Q116" s="205">
        <v>1</v>
      </c>
      <c r="R116" s="206">
        <v>0</v>
      </c>
      <c r="S116" s="206">
        <v>0</v>
      </c>
      <c r="T116" s="207">
        <v>0</v>
      </c>
      <c r="U116" s="207">
        <v>1</v>
      </c>
      <c r="V116" s="249">
        <f t="shared" si="12"/>
        <v>0.4</v>
      </c>
    </row>
    <row r="117" spans="1:24" ht="14.25" customHeight="1" x14ac:dyDescent="0.2">
      <c r="B117" s="491"/>
      <c r="C117" s="196" t="s">
        <v>61</v>
      </c>
      <c r="D117" s="156">
        <v>0</v>
      </c>
      <c r="E117" s="157">
        <v>0</v>
      </c>
      <c r="F117" s="157">
        <v>0</v>
      </c>
      <c r="G117" s="158">
        <v>1</v>
      </c>
      <c r="H117" s="158">
        <v>0</v>
      </c>
      <c r="I117" s="179">
        <v>0</v>
      </c>
      <c r="J117" s="179">
        <v>0</v>
      </c>
      <c r="K117" s="247">
        <f t="shared" si="11"/>
        <v>0.2</v>
      </c>
      <c r="M117" s="491"/>
      <c r="N117" s="196" t="s">
        <v>61</v>
      </c>
      <c r="O117" s="156">
        <v>0</v>
      </c>
      <c r="P117" s="157">
        <v>2</v>
      </c>
      <c r="Q117" s="157">
        <v>1</v>
      </c>
      <c r="R117" s="158">
        <v>0</v>
      </c>
      <c r="S117" s="158">
        <v>0</v>
      </c>
      <c r="T117" s="179">
        <v>0</v>
      </c>
      <c r="U117" s="179">
        <v>0</v>
      </c>
      <c r="V117" s="247">
        <f t="shared" si="12"/>
        <v>0.2</v>
      </c>
    </row>
    <row r="118" spans="1:24" ht="14.25" customHeight="1" x14ac:dyDescent="0.2">
      <c r="B118" s="491"/>
      <c r="C118" s="196" t="s">
        <v>62</v>
      </c>
      <c r="D118" s="156">
        <v>0</v>
      </c>
      <c r="E118" s="157">
        <v>0</v>
      </c>
      <c r="F118" s="157">
        <v>0</v>
      </c>
      <c r="G118" s="158">
        <v>0</v>
      </c>
      <c r="H118" s="158">
        <v>0</v>
      </c>
      <c r="I118" s="179">
        <v>0</v>
      </c>
      <c r="J118" s="179">
        <v>0</v>
      </c>
      <c r="K118" s="247">
        <f t="shared" si="11"/>
        <v>0</v>
      </c>
      <c r="M118" s="491"/>
      <c r="N118" s="196" t="s">
        <v>62</v>
      </c>
      <c r="O118" s="156">
        <v>0</v>
      </c>
      <c r="P118" s="157">
        <v>0</v>
      </c>
      <c r="Q118" s="157">
        <v>0</v>
      </c>
      <c r="R118" s="158">
        <v>0</v>
      </c>
      <c r="S118" s="158">
        <v>0</v>
      </c>
      <c r="T118" s="179">
        <v>0</v>
      </c>
      <c r="U118" s="179">
        <v>0</v>
      </c>
      <c r="V118" s="247">
        <f t="shared" si="12"/>
        <v>0</v>
      </c>
    </row>
    <row r="119" spans="1:24" ht="14.25" customHeight="1" x14ac:dyDescent="0.2">
      <c r="B119" s="491"/>
      <c r="C119" s="196" t="s">
        <v>63</v>
      </c>
      <c r="D119" s="156">
        <v>0</v>
      </c>
      <c r="E119" s="157">
        <v>0</v>
      </c>
      <c r="F119" s="157">
        <v>0</v>
      </c>
      <c r="G119" s="158">
        <v>0</v>
      </c>
      <c r="H119" s="158">
        <v>0</v>
      </c>
      <c r="I119" s="179">
        <v>0</v>
      </c>
      <c r="J119" s="179">
        <v>5</v>
      </c>
      <c r="K119" s="247">
        <f t="shared" si="11"/>
        <v>1</v>
      </c>
      <c r="M119" s="491"/>
      <c r="N119" s="196" t="s">
        <v>63</v>
      </c>
      <c r="O119" s="156">
        <v>0</v>
      </c>
      <c r="P119" s="157">
        <v>0</v>
      </c>
      <c r="Q119" s="157">
        <v>0</v>
      </c>
      <c r="R119" s="158">
        <v>0</v>
      </c>
      <c r="S119" s="158">
        <v>0</v>
      </c>
      <c r="T119" s="179">
        <v>0</v>
      </c>
      <c r="U119" s="179">
        <v>0</v>
      </c>
      <c r="V119" s="247">
        <f t="shared" si="12"/>
        <v>0</v>
      </c>
    </row>
    <row r="120" spans="1:24" ht="14.25" customHeight="1" x14ac:dyDescent="0.2">
      <c r="B120" s="491"/>
      <c r="C120" s="197" t="s">
        <v>79</v>
      </c>
      <c r="D120" s="164">
        <v>0</v>
      </c>
      <c r="E120" s="165">
        <v>0</v>
      </c>
      <c r="F120" s="165">
        <v>0</v>
      </c>
      <c r="G120" s="166">
        <v>0</v>
      </c>
      <c r="H120" s="166">
        <v>0</v>
      </c>
      <c r="I120" s="187">
        <v>0</v>
      </c>
      <c r="J120" s="187">
        <v>2</v>
      </c>
      <c r="K120" s="248">
        <f t="shared" si="11"/>
        <v>0.4</v>
      </c>
      <c r="M120" s="491"/>
      <c r="N120" s="197" t="s">
        <v>79</v>
      </c>
      <c r="O120" s="164">
        <v>0</v>
      </c>
      <c r="P120" s="165">
        <v>0</v>
      </c>
      <c r="Q120" s="165">
        <v>0</v>
      </c>
      <c r="R120" s="166">
        <v>0</v>
      </c>
      <c r="S120" s="166">
        <v>0</v>
      </c>
      <c r="T120" s="187">
        <v>0</v>
      </c>
      <c r="U120" s="187">
        <v>0</v>
      </c>
      <c r="V120" s="248">
        <f t="shared" si="12"/>
        <v>0</v>
      </c>
    </row>
    <row r="121" spans="1:24" ht="14.25" customHeight="1" x14ac:dyDescent="0.2">
      <c r="B121" s="492"/>
      <c r="C121" s="198" t="s">
        <v>49</v>
      </c>
      <c r="D121" s="188" t="s">
        <v>82</v>
      </c>
      <c r="E121" s="189" t="s">
        <v>82</v>
      </c>
      <c r="F121" s="189">
        <v>0</v>
      </c>
      <c r="G121" s="190">
        <v>1</v>
      </c>
      <c r="H121" s="190">
        <v>1</v>
      </c>
      <c r="I121" s="191">
        <v>0</v>
      </c>
      <c r="J121" s="220">
        <v>7</v>
      </c>
      <c r="K121" s="192">
        <f t="shared" si="11"/>
        <v>1.8</v>
      </c>
      <c r="M121" s="492"/>
      <c r="N121" s="198" t="s">
        <v>49</v>
      </c>
      <c r="O121" s="188" t="s">
        <v>82</v>
      </c>
      <c r="P121" s="189">
        <v>2</v>
      </c>
      <c r="Q121" s="189">
        <v>2</v>
      </c>
      <c r="R121" s="190">
        <v>0</v>
      </c>
      <c r="S121" s="190">
        <v>0</v>
      </c>
      <c r="T121" s="191">
        <v>0</v>
      </c>
      <c r="U121" s="220">
        <v>1</v>
      </c>
      <c r="V121" s="192">
        <f t="shared" si="12"/>
        <v>0.6</v>
      </c>
    </row>
    <row r="122" spans="1:24" ht="14.25" customHeight="1" x14ac:dyDescent="0.2">
      <c r="B122" s="484" t="s">
        <v>75</v>
      </c>
      <c r="C122" s="485"/>
      <c r="D122" s="258">
        <v>0</v>
      </c>
      <c r="E122" s="259">
        <v>0</v>
      </c>
      <c r="F122" s="259">
        <v>0</v>
      </c>
      <c r="G122" s="260">
        <v>0</v>
      </c>
      <c r="H122" s="260">
        <v>0</v>
      </c>
      <c r="I122" s="261">
        <v>0</v>
      </c>
      <c r="J122" s="261">
        <v>0</v>
      </c>
      <c r="K122" s="263">
        <f t="shared" si="11"/>
        <v>0</v>
      </c>
      <c r="M122" s="484" t="s">
        <v>75</v>
      </c>
      <c r="N122" s="485"/>
      <c r="O122" s="258">
        <v>0</v>
      </c>
      <c r="P122" s="259">
        <v>0</v>
      </c>
      <c r="Q122" s="259">
        <v>0</v>
      </c>
      <c r="R122" s="260">
        <v>0</v>
      </c>
      <c r="S122" s="260">
        <v>0</v>
      </c>
      <c r="T122" s="261">
        <v>0</v>
      </c>
      <c r="U122" s="261">
        <v>0</v>
      </c>
      <c r="V122" s="263">
        <f t="shared" si="12"/>
        <v>0</v>
      </c>
    </row>
    <row r="123" spans="1:24" ht="14.25" customHeight="1" thickBot="1" x14ac:dyDescent="0.25">
      <c r="A123" s="145"/>
      <c r="B123" s="484" t="s">
        <v>65</v>
      </c>
      <c r="C123" s="485"/>
      <c r="D123" s="258">
        <v>0</v>
      </c>
      <c r="E123" s="259">
        <v>0</v>
      </c>
      <c r="F123" s="259">
        <v>0</v>
      </c>
      <c r="G123" s="260">
        <v>0</v>
      </c>
      <c r="H123" s="260">
        <v>0</v>
      </c>
      <c r="I123" s="261">
        <v>0</v>
      </c>
      <c r="J123" s="261">
        <v>0</v>
      </c>
      <c r="K123" s="263">
        <f t="shared" si="11"/>
        <v>0</v>
      </c>
      <c r="M123" s="484" t="s">
        <v>65</v>
      </c>
      <c r="N123" s="485"/>
      <c r="O123" s="258">
        <v>0</v>
      </c>
      <c r="P123" s="259">
        <v>0</v>
      </c>
      <c r="Q123" s="259">
        <v>0</v>
      </c>
      <c r="R123" s="260">
        <v>0</v>
      </c>
      <c r="S123" s="260">
        <v>0</v>
      </c>
      <c r="T123" s="261">
        <v>0</v>
      </c>
      <c r="U123" s="261">
        <v>0</v>
      </c>
      <c r="V123" s="263">
        <f t="shared" si="12"/>
        <v>0</v>
      </c>
    </row>
    <row r="124" spans="1:24" ht="16.5" customHeight="1" thickBot="1" x14ac:dyDescent="0.25">
      <c r="A124" s="149" t="s">
        <v>1</v>
      </c>
      <c r="B124" s="493" t="s">
        <v>109</v>
      </c>
      <c r="C124" s="494"/>
      <c r="D124" s="251" t="s">
        <v>83</v>
      </c>
      <c r="E124" s="250">
        <v>1</v>
      </c>
      <c r="F124" s="275">
        <v>1</v>
      </c>
      <c r="G124" s="276">
        <v>1</v>
      </c>
      <c r="H124" s="276">
        <v>0</v>
      </c>
      <c r="I124" s="277">
        <v>0</v>
      </c>
      <c r="J124" s="277">
        <v>2</v>
      </c>
      <c r="K124" s="246">
        <f t="shared" si="11"/>
        <v>0.8</v>
      </c>
      <c r="M124" s="493" t="s">
        <v>109</v>
      </c>
      <c r="N124" s="494"/>
      <c r="O124" s="251" t="s">
        <v>83</v>
      </c>
      <c r="P124" s="250" t="s">
        <v>83</v>
      </c>
      <c r="Q124" s="272">
        <v>0</v>
      </c>
      <c r="R124" s="273">
        <v>0</v>
      </c>
      <c r="S124" s="273">
        <v>0</v>
      </c>
      <c r="T124" s="274">
        <v>0</v>
      </c>
      <c r="U124" s="274">
        <v>0</v>
      </c>
      <c r="V124" s="246">
        <v>0</v>
      </c>
    </row>
    <row r="125" spans="1:24" ht="14.25" customHeight="1" thickBot="1" x14ac:dyDescent="0.25">
      <c r="B125" s="482" t="s">
        <v>47</v>
      </c>
      <c r="C125" s="483"/>
      <c r="D125" s="183">
        <v>0</v>
      </c>
      <c r="E125" s="184">
        <v>1</v>
      </c>
      <c r="F125" s="184">
        <v>1</v>
      </c>
      <c r="G125" s="185">
        <v>2</v>
      </c>
      <c r="H125" s="185">
        <v>1</v>
      </c>
      <c r="I125" s="186">
        <v>0</v>
      </c>
      <c r="J125" s="186">
        <v>9</v>
      </c>
      <c r="K125" s="246">
        <f t="shared" si="11"/>
        <v>2.6</v>
      </c>
      <c r="M125" s="482" t="s">
        <v>47</v>
      </c>
      <c r="N125" s="483"/>
      <c r="O125" s="183">
        <v>0</v>
      </c>
      <c r="P125" s="184">
        <v>2</v>
      </c>
      <c r="Q125" s="184">
        <v>2</v>
      </c>
      <c r="R125" s="185">
        <v>0</v>
      </c>
      <c r="S125" s="185">
        <v>0</v>
      </c>
      <c r="T125" s="186">
        <v>0</v>
      </c>
      <c r="U125" s="186">
        <v>1</v>
      </c>
      <c r="V125" s="246">
        <f t="shared" si="12"/>
        <v>0.6</v>
      </c>
      <c r="W125" s="180">
        <v>5</v>
      </c>
      <c r="X125" s="180">
        <f>SUM(O125:T125)</f>
        <v>4</v>
      </c>
    </row>
    <row r="126" spans="1:24" x14ac:dyDescent="0.2">
      <c r="B126" s="45"/>
      <c r="C126" s="45"/>
      <c r="D126" s="45"/>
      <c r="E126" s="45"/>
      <c r="F126" s="45"/>
      <c r="G126" s="45"/>
      <c r="H126" s="45"/>
      <c r="I126" s="45"/>
      <c r="J126" s="45"/>
      <c r="K126" s="45"/>
      <c r="M126" s="45"/>
      <c r="N126" s="45"/>
      <c r="O126" s="45"/>
      <c r="P126" s="45"/>
      <c r="Q126" s="45"/>
      <c r="R126" s="45"/>
      <c r="S126" s="45"/>
      <c r="T126" s="45"/>
      <c r="U126" s="45"/>
      <c r="V126" s="45"/>
    </row>
  </sheetData>
  <mergeCells count="123">
    <mergeCell ref="B15:C15"/>
    <mergeCell ref="B16:C16"/>
    <mergeCell ref="B17:C17"/>
    <mergeCell ref="B18:C18"/>
    <mergeCell ref="B19:C19"/>
    <mergeCell ref="B20:C20"/>
    <mergeCell ref="B34:C34"/>
    <mergeCell ref="M34:N34"/>
    <mergeCell ref="B35:C35"/>
    <mergeCell ref="M35:N35"/>
    <mergeCell ref="B36:C36"/>
    <mergeCell ref="M36:N36"/>
    <mergeCell ref="B21:B26"/>
    <mergeCell ref="X21:X25"/>
    <mergeCell ref="B27:C27"/>
    <mergeCell ref="B28:C28"/>
    <mergeCell ref="B30:C30"/>
    <mergeCell ref="B40:B45"/>
    <mergeCell ref="M40:M45"/>
    <mergeCell ref="B46:C46"/>
    <mergeCell ref="M46:N46"/>
    <mergeCell ref="B47:C47"/>
    <mergeCell ref="M47:N47"/>
    <mergeCell ref="B37:C37"/>
    <mergeCell ref="M37:N37"/>
    <mergeCell ref="B38:C38"/>
    <mergeCell ref="M38:N38"/>
    <mergeCell ref="B39:C39"/>
    <mergeCell ref="M39:N39"/>
    <mergeCell ref="B54:C54"/>
    <mergeCell ref="M54:N54"/>
    <mergeCell ref="B55:C55"/>
    <mergeCell ref="M55:N55"/>
    <mergeCell ref="B56:C56"/>
    <mergeCell ref="M56:N56"/>
    <mergeCell ref="B49:C49"/>
    <mergeCell ref="M49:N49"/>
    <mergeCell ref="M50:T50"/>
    <mergeCell ref="B53:C53"/>
    <mergeCell ref="M53:N53"/>
    <mergeCell ref="B65:C65"/>
    <mergeCell ref="M65:N65"/>
    <mergeCell ref="B66:C66"/>
    <mergeCell ref="M66:N66"/>
    <mergeCell ref="B68:C68"/>
    <mergeCell ref="M68:N68"/>
    <mergeCell ref="B57:C57"/>
    <mergeCell ref="M57:N57"/>
    <mergeCell ref="B58:C58"/>
    <mergeCell ref="M58:N58"/>
    <mergeCell ref="B59:B64"/>
    <mergeCell ref="M59:M64"/>
    <mergeCell ref="B74:C74"/>
    <mergeCell ref="M74:N74"/>
    <mergeCell ref="B75:C75"/>
    <mergeCell ref="M75:N75"/>
    <mergeCell ref="B76:C76"/>
    <mergeCell ref="M76:N76"/>
    <mergeCell ref="B72:C72"/>
    <mergeCell ref="M72:N72"/>
    <mergeCell ref="B73:C73"/>
    <mergeCell ref="M73:N73"/>
    <mergeCell ref="B85:C85"/>
    <mergeCell ref="M85:N85"/>
    <mergeCell ref="B87:C87"/>
    <mergeCell ref="M87:N87"/>
    <mergeCell ref="B77:C77"/>
    <mergeCell ref="M77:N77"/>
    <mergeCell ref="B78:B83"/>
    <mergeCell ref="M78:M83"/>
    <mergeCell ref="B84:C84"/>
    <mergeCell ref="M84:N84"/>
    <mergeCell ref="M104:N104"/>
    <mergeCell ref="B94:C94"/>
    <mergeCell ref="M94:N94"/>
    <mergeCell ref="B95:C95"/>
    <mergeCell ref="M95:N95"/>
    <mergeCell ref="B96:C96"/>
    <mergeCell ref="M96:N96"/>
    <mergeCell ref="B91:C91"/>
    <mergeCell ref="M91:N91"/>
    <mergeCell ref="B92:C92"/>
    <mergeCell ref="M92:N92"/>
    <mergeCell ref="B93:C93"/>
    <mergeCell ref="M93:N93"/>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s>
  <phoneticPr fontId="3"/>
  <conditionalFormatting sqref="AF21:AF27 D15:J17 O34:U36 D34:J36 O53:U55 D53:J55 O72:U74 D72:J74 O91:U93 D91:J93 D110:J112 O110:U112">
    <cfRule type="cellIs" dxfId="180" priority="158" operator="equal">
      <formula>0</formula>
    </cfRule>
  </conditionalFormatting>
  <conditionalFormatting sqref="D30:I30 D19:I23">
    <cfRule type="cellIs" dxfId="179" priority="157" operator="equal">
      <formula>0</formula>
    </cfRule>
  </conditionalFormatting>
  <conditionalFormatting sqref="D106:I106 O106:T106 O95:T96 D95:I96">
    <cfRule type="cellIs" dxfId="178" priority="152" operator="equal">
      <formula>0</formula>
    </cfRule>
  </conditionalFormatting>
  <conditionalFormatting sqref="O125:T125 O114:T115">
    <cfRule type="cellIs" dxfId="177" priority="155" operator="equal">
      <formula>0</formula>
    </cfRule>
  </conditionalFormatting>
  <conditionalFormatting sqref="V125 K15:K17 K34:K36 V34:V36 V53:V55 K53:K55 K72:K74 V72:V74 V91:V93 K91:K93 V114:V115 V110:V112 K110:K112">
    <cfRule type="cellIs" dxfId="176" priority="154" operator="equal">
      <formula>0</formula>
    </cfRule>
  </conditionalFormatting>
  <conditionalFormatting sqref="D125:I125 D114:I115">
    <cfRule type="cellIs" dxfId="175" priority="153" operator="equal">
      <formula>0</formula>
    </cfRule>
  </conditionalFormatting>
  <conditionalFormatting sqref="D68:I68 O68:T68 O57:T58 D57:I58">
    <cfRule type="cellIs" dxfId="174" priority="150" operator="equal">
      <formula>0</formula>
    </cfRule>
  </conditionalFormatting>
  <conditionalFormatting sqref="D87:I87 O87:T87 O76:T77 D76:I77">
    <cfRule type="cellIs" dxfId="173" priority="151" operator="equal">
      <formula>0</formula>
    </cfRule>
  </conditionalFormatting>
  <conditionalFormatting sqref="J30 J19:J23">
    <cfRule type="cellIs" dxfId="172" priority="148" operator="equal">
      <formula>0</formula>
    </cfRule>
  </conditionalFormatting>
  <conditionalFormatting sqref="O49:T49 D49:I49 O38:T39 D38:I39">
    <cfRule type="cellIs" dxfId="171" priority="149" operator="equal">
      <formula>0</formula>
    </cfRule>
  </conditionalFormatting>
  <conditionalFormatting sqref="U106 U95:U96">
    <cfRule type="cellIs" dxfId="170" priority="140" operator="equal">
      <formula>0</formula>
    </cfRule>
  </conditionalFormatting>
  <conditionalFormatting sqref="U87 U76:U77">
    <cfRule type="cellIs" dxfId="169" priority="139" operator="equal">
      <formula>0</formula>
    </cfRule>
  </conditionalFormatting>
  <conditionalFormatting sqref="U68 U57:U58">
    <cfRule type="cellIs" dxfId="168" priority="138" operator="equal">
      <formula>0</formula>
    </cfRule>
  </conditionalFormatting>
  <conditionalFormatting sqref="U49 U38:U39">
    <cfRule type="cellIs" dxfId="167" priority="137" operator="equal">
      <formula>0</formula>
    </cfRule>
  </conditionalFormatting>
  <conditionalFormatting sqref="J125 J114:J115">
    <cfRule type="cellIs" dxfId="166" priority="146" operator="equal">
      <formula>0</formula>
    </cfRule>
  </conditionalFormatting>
  <conditionalFormatting sqref="J24:J25">
    <cfRule type="cellIs" dxfId="165" priority="147" operator="equal">
      <formula>0</formula>
    </cfRule>
  </conditionalFormatting>
  <conditionalFormatting sqref="J106 J95:J96">
    <cfRule type="cellIs" dxfId="164" priority="145" operator="equal">
      <formula>0</formula>
    </cfRule>
  </conditionalFormatting>
  <conditionalFormatting sqref="J87 J76:J77">
    <cfRule type="cellIs" dxfId="163" priority="144" operator="equal">
      <formula>0</formula>
    </cfRule>
  </conditionalFormatting>
  <conditionalFormatting sqref="J68 J57:J58">
    <cfRule type="cellIs" dxfId="162" priority="143" operator="equal">
      <formula>0</formula>
    </cfRule>
  </conditionalFormatting>
  <conditionalFormatting sqref="J49 J38:J39">
    <cfRule type="cellIs" dxfId="161" priority="142" operator="equal">
      <formula>0</formula>
    </cfRule>
  </conditionalFormatting>
  <conditionalFormatting sqref="U125 U114:U115">
    <cfRule type="cellIs" dxfId="160" priority="141" operator="equal">
      <formula>0</formula>
    </cfRule>
  </conditionalFormatting>
  <conditionalFormatting sqref="D28:I28">
    <cfRule type="cellIs" dxfId="159" priority="136" operator="equal">
      <formula>0</formula>
    </cfRule>
  </conditionalFormatting>
  <conditionalFormatting sqref="J28">
    <cfRule type="cellIs" dxfId="158" priority="135" operator="equal">
      <formula>0</formula>
    </cfRule>
  </conditionalFormatting>
  <conditionalFormatting sqref="D47:I47">
    <cfRule type="cellIs" dxfId="157" priority="134" operator="equal">
      <formula>0</formula>
    </cfRule>
  </conditionalFormatting>
  <conditionalFormatting sqref="J47">
    <cfRule type="cellIs" dxfId="156" priority="133" operator="equal">
      <formula>0</formula>
    </cfRule>
  </conditionalFormatting>
  <conditionalFormatting sqref="O47:T47">
    <cfRule type="cellIs" dxfId="155" priority="132" operator="equal">
      <formula>0</formula>
    </cfRule>
  </conditionalFormatting>
  <conditionalFormatting sqref="U47">
    <cfRule type="cellIs" dxfId="154" priority="131" operator="equal">
      <formula>0</formula>
    </cfRule>
  </conditionalFormatting>
  <conditionalFormatting sqref="D66:I66">
    <cfRule type="cellIs" dxfId="153" priority="130" operator="equal">
      <formula>0</formula>
    </cfRule>
  </conditionalFormatting>
  <conditionalFormatting sqref="J66">
    <cfRule type="cellIs" dxfId="152" priority="129" operator="equal">
      <formula>0</formula>
    </cfRule>
  </conditionalFormatting>
  <conditionalFormatting sqref="O66:T66">
    <cfRule type="cellIs" dxfId="151" priority="128" operator="equal">
      <formula>0</formula>
    </cfRule>
  </conditionalFormatting>
  <conditionalFormatting sqref="U66">
    <cfRule type="cellIs" dxfId="150" priority="127" operator="equal">
      <formula>0</formula>
    </cfRule>
  </conditionalFormatting>
  <conditionalFormatting sqref="D85:I85">
    <cfRule type="cellIs" dxfId="149" priority="126" operator="equal">
      <formula>0</formula>
    </cfRule>
  </conditionalFormatting>
  <conditionalFormatting sqref="J85">
    <cfRule type="cellIs" dxfId="148" priority="125" operator="equal">
      <formula>0</formula>
    </cfRule>
  </conditionalFormatting>
  <conditionalFormatting sqref="O85:T85">
    <cfRule type="cellIs" dxfId="147" priority="124" operator="equal">
      <formula>0</formula>
    </cfRule>
  </conditionalFormatting>
  <conditionalFormatting sqref="U85">
    <cfRule type="cellIs" dxfId="146" priority="123" operator="equal">
      <formula>0</formula>
    </cfRule>
  </conditionalFormatting>
  <conditionalFormatting sqref="D104:I104">
    <cfRule type="cellIs" dxfId="145" priority="122" operator="equal">
      <formula>0</formula>
    </cfRule>
  </conditionalFormatting>
  <conditionalFormatting sqref="J104">
    <cfRule type="cellIs" dxfId="144" priority="121" operator="equal">
      <formula>0</formula>
    </cfRule>
  </conditionalFormatting>
  <conditionalFormatting sqref="O104:T104">
    <cfRule type="cellIs" dxfId="143" priority="120" operator="equal">
      <formula>0</formula>
    </cfRule>
  </conditionalFormatting>
  <conditionalFormatting sqref="U104">
    <cfRule type="cellIs" dxfId="142" priority="119" operator="equal">
      <formula>0</formula>
    </cfRule>
  </conditionalFormatting>
  <conditionalFormatting sqref="D123:I123">
    <cfRule type="cellIs" dxfId="141" priority="118" operator="equal">
      <formula>0</formula>
    </cfRule>
  </conditionalFormatting>
  <conditionalFormatting sqref="J123">
    <cfRule type="cellIs" dxfId="140" priority="117" operator="equal">
      <formula>0</formula>
    </cfRule>
  </conditionalFormatting>
  <conditionalFormatting sqref="O123:T123">
    <cfRule type="cellIs" dxfId="139" priority="116" operator="equal">
      <formula>0</formula>
    </cfRule>
  </conditionalFormatting>
  <conditionalFormatting sqref="V123">
    <cfRule type="cellIs" dxfId="138" priority="115" operator="equal">
      <formula>0</formula>
    </cfRule>
  </conditionalFormatting>
  <conditionalFormatting sqref="U123">
    <cfRule type="cellIs" dxfId="137" priority="114" operator="equal">
      <formula>0</formula>
    </cfRule>
  </conditionalFormatting>
  <conditionalFormatting sqref="D27:I27">
    <cfRule type="cellIs" dxfId="136" priority="113" operator="equal">
      <formula>0</formula>
    </cfRule>
  </conditionalFormatting>
  <conditionalFormatting sqref="J27">
    <cfRule type="cellIs" dxfId="135" priority="112" operator="equal">
      <formula>0</formula>
    </cfRule>
  </conditionalFormatting>
  <conditionalFormatting sqref="D46:I46 O46:T46">
    <cfRule type="cellIs" dxfId="134" priority="111" operator="equal">
      <formula>0</formula>
    </cfRule>
  </conditionalFormatting>
  <conditionalFormatting sqref="U46">
    <cfRule type="cellIs" dxfId="133" priority="109" operator="equal">
      <formula>0</formula>
    </cfRule>
  </conditionalFormatting>
  <conditionalFormatting sqref="J46">
    <cfRule type="cellIs" dxfId="132" priority="110" operator="equal">
      <formula>0</formula>
    </cfRule>
  </conditionalFormatting>
  <conditionalFormatting sqref="D65:I65 O65:T65">
    <cfRule type="cellIs" dxfId="131" priority="108" operator="equal">
      <formula>0</formula>
    </cfRule>
  </conditionalFormatting>
  <conditionalFormatting sqref="U65">
    <cfRule type="cellIs" dxfId="130" priority="106" operator="equal">
      <formula>0</formula>
    </cfRule>
  </conditionalFormatting>
  <conditionalFormatting sqref="J65">
    <cfRule type="cellIs" dxfId="129" priority="107" operator="equal">
      <formula>0</formula>
    </cfRule>
  </conditionalFormatting>
  <conditionalFormatting sqref="D84:I84 O84:T84">
    <cfRule type="cellIs" dxfId="128" priority="105" operator="equal">
      <formula>0</formula>
    </cfRule>
  </conditionalFormatting>
  <conditionalFormatting sqref="U84">
    <cfRule type="cellIs" dxfId="127" priority="103" operator="equal">
      <formula>0</formula>
    </cfRule>
  </conditionalFormatting>
  <conditionalFormatting sqref="J84">
    <cfRule type="cellIs" dxfId="126" priority="104" operator="equal">
      <formula>0</formula>
    </cfRule>
  </conditionalFormatting>
  <conditionalFormatting sqref="D103:I103 O103:T103">
    <cfRule type="cellIs" dxfId="125" priority="102" operator="equal">
      <formula>0</formula>
    </cfRule>
  </conditionalFormatting>
  <conditionalFormatting sqref="U103">
    <cfRule type="cellIs" dxfId="124" priority="100" operator="equal">
      <formula>0</formula>
    </cfRule>
  </conditionalFormatting>
  <conditionalFormatting sqref="J103">
    <cfRule type="cellIs" dxfId="123" priority="101" operator="equal">
      <formula>0</formula>
    </cfRule>
  </conditionalFormatting>
  <conditionalFormatting sqref="O122:T122">
    <cfRule type="cellIs" dxfId="122" priority="99" operator="equal">
      <formula>0</formula>
    </cfRule>
  </conditionalFormatting>
  <conditionalFormatting sqref="V122">
    <cfRule type="cellIs" dxfId="121" priority="98" operator="equal">
      <formula>0</formula>
    </cfRule>
  </conditionalFormatting>
  <conditionalFormatting sqref="D122:I122">
    <cfRule type="cellIs" dxfId="120" priority="97" operator="equal">
      <formula>0</formula>
    </cfRule>
  </conditionalFormatting>
  <conditionalFormatting sqref="J122">
    <cfRule type="cellIs" dxfId="119" priority="96" operator="equal">
      <formula>0</formula>
    </cfRule>
  </conditionalFormatting>
  <conditionalFormatting sqref="U122">
    <cfRule type="cellIs" dxfId="118" priority="95" operator="equal">
      <formula>0</formula>
    </cfRule>
  </conditionalFormatting>
  <conditionalFormatting sqref="D26:J26">
    <cfRule type="cellIs" dxfId="117" priority="94" operator="equal">
      <formula>0</formula>
    </cfRule>
  </conditionalFormatting>
  <conditionalFormatting sqref="D40:I44 O40:T44">
    <cfRule type="cellIs" dxfId="116" priority="93" operator="equal">
      <formula>0</formula>
    </cfRule>
  </conditionalFormatting>
  <conditionalFormatting sqref="J40:J44">
    <cfRule type="cellIs" dxfId="115" priority="92" operator="equal">
      <formula>0</formula>
    </cfRule>
  </conditionalFormatting>
  <conditionalFormatting sqref="U40:U44">
    <cfRule type="cellIs" dxfId="114" priority="91" operator="equal">
      <formula>0</formula>
    </cfRule>
  </conditionalFormatting>
  <conditionalFormatting sqref="D45:J45 O45:U45">
    <cfRule type="cellIs" dxfId="113" priority="90" operator="equal">
      <formula>0</formula>
    </cfRule>
  </conditionalFormatting>
  <conditionalFormatting sqref="D59:I63 O59:T63">
    <cfRule type="cellIs" dxfId="112" priority="89" operator="equal">
      <formula>0</formula>
    </cfRule>
  </conditionalFormatting>
  <conditionalFormatting sqref="U59:U63">
    <cfRule type="cellIs" dxfId="111" priority="87" operator="equal">
      <formula>0</formula>
    </cfRule>
  </conditionalFormatting>
  <conditionalFormatting sqref="J59:J63">
    <cfRule type="cellIs" dxfId="110" priority="88" operator="equal">
      <formula>0</formula>
    </cfRule>
  </conditionalFormatting>
  <conditionalFormatting sqref="D64:J64 O64:U64">
    <cfRule type="cellIs" dxfId="109" priority="86" operator="equal">
      <formula>0</formula>
    </cfRule>
  </conditionalFormatting>
  <conditionalFormatting sqref="D78:I82 O78:T82">
    <cfRule type="cellIs" dxfId="108" priority="85" operator="equal">
      <formula>0</formula>
    </cfRule>
  </conditionalFormatting>
  <conditionalFormatting sqref="U78:U82">
    <cfRule type="cellIs" dxfId="107" priority="83" operator="equal">
      <formula>0</formula>
    </cfRule>
  </conditionalFormatting>
  <conditionalFormatting sqref="J78:J82">
    <cfRule type="cellIs" dxfId="106" priority="84" operator="equal">
      <formula>0</formula>
    </cfRule>
  </conditionalFormatting>
  <conditionalFormatting sqref="D83:J83 O83:U83">
    <cfRule type="cellIs" dxfId="105" priority="82" operator="equal">
      <formula>0</formula>
    </cfRule>
  </conditionalFormatting>
  <conditionalFormatting sqref="D97:I101 O97:T101">
    <cfRule type="cellIs" dxfId="104" priority="81" operator="equal">
      <formula>0</formula>
    </cfRule>
  </conditionalFormatting>
  <conditionalFormatting sqref="U97:U101">
    <cfRule type="cellIs" dxfId="103" priority="79" operator="equal">
      <formula>0</formula>
    </cfRule>
  </conditionalFormatting>
  <conditionalFormatting sqref="J97:J101">
    <cfRule type="cellIs" dxfId="102" priority="80" operator="equal">
      <formula>0</formula>
    </cfRule>
  </conditionalFormatting>
  <conditionalFormatting sqref="D102:J102 O102:U102">
    <cfRule type="cellIs" dxfId="101" priority="78" operator="equal">
      <formula>0</formula>
    </cfRule>
  </conditionalFormatting>
  <conditionalFormatting sqref="O116:T120">
    <cfRule type="cellIs" dxfId="100" priority="77" operator="equal">
      <formula>0</formula>
    </cfRule>
  </conditionalFormatting>
  <conditionalFormatting sqref="V116:V120">
    <cfRule type="cellIs" dxfId="99" priority="76" operator="equal">
      <formula>0</formula>
    </cfRule>
  </conditionalFormatting>
  <conditionalFormatting sqref="D116:I120">
    <cfRule type="cellIs" dxfId="98" priority="75" operator="equal">
      <formula>0</formula>
    </cfRule>
  </conditionalFormatting>
  <conditionalFormatting sqref="J116:J120">
    <cfRule type="cellIs" dxfId="97" priority="74" operator="equal">
      <formula>0</formula>
    </cfRule>
  </conditionalFormatting>
  <conditionalFormatting sqref="U116:U120">
    <cfRule type="cellIs" dxfId="96" priority="73" operator="equal">
      <formula>0</formula>
    </cfRule>
  </conditionalFormatting>
  <conditionalFormatting sqref="D121:J121 O121:V121">
    <cfRule type="cellIs" dxfId="95" priority="72" operator="equal">
      <formula>0</formula>
    </cfRule>
  </conditionalFormatting>
  <conditionalFormatting sqref="K30 K49 V49 V68 K68 K87 V87 V106 K106 K125 K19:K20 V38:V39 K38:K39 K57:K58 V57:V58 V76:V77 K76:K77 K95:K96 V95:V96 K114:K115">
    <cfRule type="cellIs" dxfId="94" priority="71" operator="equal">
      <formula>0</formula>
    </cfRule>
  </conditionalFormatting>
  <conditionalFormatting sqref="K28 K47 V47 V66 K66 K85 V85 V104 K104 K123">
    <cfRule type="cellIs" dxfId="93" priority="70" operator="equal">
      <formula>0</formula>
    </cfRule>
  </conditionalFormatting>
  <conditionalFormatting sqref="K27 K46 V46 V65 K65 K84 V84 V103 K103 K122">
    <cfRule type="cellIs" dxfId="92" priority="69" operator="equal">
      <formula>0</formula>
    </cfRule>
  </conditionalFormatting>
  <conditionalFormatting sqref="K21:K25 K40:K44 V40:V44 V59:V63 K59:K63 K78:K82 V78:V82 V97:V101 K97:K101 K116:K120">
    <cfRule type="cellIs" dxfId="91" priority="68" operator="equal">
      <formula>0</formula>
    </cfRule>
  </conditionalFormatting>
  <conditionalFormatting sqref="K26 K45 V45 V64 K64 K83 V83 V102 K102 K121">
    <cfRule type="cellIs" dxfId="90" priority="67" operator="equal">
      <formula>0</formula>
    </cfRule>
  </conditionalFormatting>
  <conditionalFormatting sqref="D18:I18">
    <cfRule type="cellIs" dxfId="89" priority="66" operator="equal">
      <formula>0</formula>
    </cfRule>
  </conditionalFormatting>
  <conditionalFormatting sqref="J18">
    <cfRule type="cellIs" dxfId="88" priority="65" operator="equal">
      <formula>0</formula>
    </cfRule>
  </conditionalFormatting>
  <conditionalFormatting sqref="K18">
    <cfRule type="cellIs" dxfId="87" priority="64" operator="equal">
      <formula>0</formula>
    </cfRule>
  </conditionalFormatting>
  <conditionalFormatting sqref="D37:I37 O37:T37">
    <cfRule type="cellIs" dxfId="86" priority="63" operator="equal">
      <formula>0</formula>
    </cfRule>
  </conditionalFormatting>
  <conditionalFormatting sqref="U37">
    <cfRule type="cellIs" dxfId="85" priority="61" operator="equal">
      <formula>0</formula>
    </cfRule>
  </conditionalFormatting>
  <conditionalFormatting sqref="J37">
    <cfRule type="cellIs" dxfId="84" priority="62" operator="equal">
      <formula>0</formula>
    </cfRule>
  </conditionalFormatting>
  <conditionalFormatting sqref="K37 V37">
    <cfRule type="cellIs" dxfId="83" priority="60" operator="equal">
      <formula>0</formula>
    </cfRule>
  </conditionalFormatting>
  <conditionalFormatting sqref="D56:I56 O56:T56">
    <cfRule type="cellIs" dxfId="82" priority="59" operator="equal">
      <formula>0</formula>
    </cfRule>
  </conditionalFormatting>
  <conditionalFormatting sqref="U56">
    <cfRule type="cellIs" dxfId="81" priority="57" operator="equal">
      <formula>0</formula>
    </cfRule>
  </conditionalFormatting>
  <conditionalFormatting sqref="J56">
    <cfRule type="cellIs" dxfId="80" priority="58" operator="equal">
      <formula>0</formula>
    </cfRule>
  </conditionalFormatting>
  <conditionalFormatting sqref="V56 K56">
    <cfRule type="cellIs" dxfId="79" priority="56" operator="equal">
      <formula>0</formula>
    </cfRule>
  </conditionalFormatting>
  <conditionalFormatting sqref="D75:I75 O75:T75">
    <cfRule type="cellIs" dxfId="78" priority="55" operator="equal">
      <formula>0</formula>
    </cfRule>
  </conditionalFormatting>
  <conditionalFormatting sqref="U75">
    <cfRule type="cellIs" dxfId="77" priority="53" operator="equal">
      <formula>0</formula>
    </cfRule>
  </conditionalFormatting>
  <conditionalFormatting sqref="J75">
    <cfRule type="cellIs" dxfId="76" priority="54" operator="equal">
      <formula>0</formula>
    </cfRule>
  </conditionalFormatting>
  <conditionalFormatting sqref="K75 V75">
    <cfRule type="cellIs" dxfId="75" priority="52" operator="equal">
      <formula>0</formula>
    </cfRule>
  </conditionalFormatting>
  <conditionalFormatting sqref="D94:I94 O94:T94">
    <cfRule type="cellIs" dxfId="74" priority="51" operator="equal">
      <formula>0</formula>
    </cfRule>
  </conditionalFormatting>
  <conditionalFormatting sqref="U94">
    <cfRule type="cellIs" dxfId="73" priority="49" operator="equal">
      <formula>0</formula>
    </cfRule>
  </conditionalFormatting>
  <conditionalFormatting sqref="J94">
    <cfRule type="cellIs" dxfId="72" priority="50" operator="equal">
      <formula>0</formula>
    </cfRule>
  </conditionalFormatting>
  <conditionalFormatting sqref="V94 K94">
    <cfRule type="cellIs" dxfId="71" priority="48" operator="equal">
      <formula>0</formula>
    </cfRule>
  </conditionalFormatting>
  <conditionalFormatting sqref="O113:T113">
    <cfRule type="cellIs" dxfId="70" priority="47" operator="equal">
      <formula>0</formula>
    </cfRule>
  </conditionalFormatting>
  <conditionalFormatting sqref="V113">
    <cfRule type="cellIs" dxfId="69" priority="46" operator="equal">
      <formula>0</formula>
    </cfRule>
  </conditionalFormatting>
  <conditionalFormatting sqref="D113:I113">
    <cfRule type="cellIs" dxfId="68" priority="45" operator="equal">
      <formula>0</formula>
    </cfRule>
  </conditionalFormatting>
  <conditionalFormatting sqref="J113">
    <cfRule type="cellIs" dxfId="67" priority="44" operator="equal">
      <formula>0</formula>
    </cfRule>
  </conditionalFormatting>
  <conditionalFormatting sqref="U113">
    <cfRule type="cellIs" dxfId="66" priority="43" operator="equal">
      <formula>0</formula>
    </cfRule>
  </conditionalFormatting>
  <conditionalFormatting sqref="K113">
    <cfRule type="cellIs" dxfId="65" priority="42" operator="equal">
      <formula>0</formula>
    </cfRule>
  </conditionalFormatting>
  <conditionalFormatting sqref="D29:E29">
    <cfRule type="cellIs" dxfId="64" priority="13" operator="equal">
      <formula>0</formula>
    </cfRule>
  </conditionalFormatting>
  <conditionalFormatting sqref="F29:J29">
    <cfRule type="cellIs" dxfId="63" priority="12" operator="equal">
      <formula>0</formula>
    </cfRule>
  </conditionalFormatting>
  <conditionalFormatting sqref="K29">
    <cfRule type="cellIs" dxfId="62" priority="11" operator="equal">
      <formula>0</formula>
    </cfRule>
  </conditionalFormatting>
  <conditionalFormatting sqref="O48:U48 D48:J48">
    <cfRule type="cellIs" dxfId="61" priority="10" operator="equal">
      <formula>0</formula>
    </cfRule>
  </conditionalFormatting>
  <conditionalFormatting sqref="K48 V48">
    <cfRule type="cellIs" dxfId="60" priority="9" operator="equal">
      <formula>0</formula>
    </cfRule>
  </conditionalFormatting>
  <conditionalFormatting sqref="O67:U67 D67:J67">
    <cfRule type="cellIs" dxfId="59" priority="8" operator="equal">
      <formula>0</formula>
    </cfRule>
  </conditionalFormatting>
  <conditionalFormatting sqref="V67 K67">
    <cfRule type="cellIs" dxfId="58" priority="7" operator="equal">
      <formula>0</formula>
    </cfRule>
  </conditionalFormatting>
  <conditionalFormatting sqref="O86:U86 D86:J86">
    <cfRule type="cellIs" dxfId="57" priority="6" operator="equal">
      <formula>0</formula>
    </cfRule>
  </conditionalFormatting>
  <conditionalFormatting sqref="K86 V86">
    <cfRule type="cellIs" dxfId="56" priority="5" operator="equal">
      <formula>0</formula>
    </cfRule>
  </conditionalFormatting>
  <conditionalFormatting sqref="O105:U105 D105:J105">
    <cfRule type="cellIs" dxfId="55" priority="4" operator="equal">
      <formula>0</formula>
    </cfRule>
  </conditionalFormatting>
  <conditionalFormatting sqref="V105 K105">
    <cfRule type="cellIs" dxfId="54" priority="3" operator="equal">
      <formula>0</formula>
    </cfRule>
  </conditionalFormatting>
  <conditionalFormatting sqref="O124:V124 D124:J124">
    <cfRule type="cellIs" dxfId="53" priority="2" operator="equal">
      <formula>0</formula>
    </cfRule>
  </conditionalFormatting>
  <conditionalFormatting sqref="K124">
    <cfRule type="cellIs" dxfId="52"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1:U127"/>
  <sheetViews>
    <sheetView showGridLines="0" zoomScaleNormal="100" zoomScaleSheetLayoutView="100" workbookViewId="0">
      <selection activeCell="G28" sqref="G28"/>
    </sheetView>
  </sheetViews>
  <sheetFormatPr defaultRowHeight="13.2" x14ac:dyDescent="0.2"/>
  <cols>
    <col min="1" max="1" width="1.77734375" style="340" customWidth="1"/>
    <col min="2" max="2" width="2.21875" style="340" customWidth="1"/>
    <col min="3" max="3" width="10.88671875" style="340" customWidth="1"/>
    <col min="4" max="4" width="8.109375" style="380" customWidth="1"/>
    <col min="5" max="5" width="8.21875" style="380" customWidth="1"/>
    <col min="6" max="8" width="8.109375" style="380" customWidth="1"/>
    <col min="9" max="9" width="8.6640625" style="340" customWidth="1"/>
    <col min="10" max="10" width="2.21875" style="381" customWidth="1"/>
    <col min="11" max="11" width="2.21875" style="340" customWidth="1"/>
    <col min="12" max="12" width="10.88671875" style="340" customWidth="1"/>
    <col min="13" max="17" width="8.109375" style="380" customWidth="1"/>
    <col min="18" max="18" width="8.6640625" style="340" customWidth="1"/>
    <col min="19" max="16384" width="8.88671875" style="340"/>
  </cols>
  <sheetData>
    <row r="1" spans="2:18" ht="10.050000000000001" customHeight="1" x14ac:dyDescent="0.2"/>
    <row r="2" spans="2:18" ht="13.5" customHeight="1" x14ac:dyDescent="0.2">
      <c r="B2" s="6" t="s">
        <v>171</v>
      </c>
      <c r="D2" s="382"/>
      <c r="E2" s="383"/>
      <c r="F2" s="383"/>
      <c r="I2" s="384"/>
      <c r="K2" s="381"/>
      <c r="L2" s="381"/>
      <c r="R2" s="381"/>
    </row>
    <row r="3" spans="2:18" ht="14.25" customHeight="1" x14ac:dyDescent="0.2">
      <c r="B3" s="385"/>
      <c r="C3" s="386"/>
      <c r="D3" s="387" t="s">
        <v>146</v>
      </c>
      <c r="E3" s="388" t="s">
        <v>147</v>
      </c>
      <c r="F3" s="388" t="s">
        <v>148</v>
      </c>
      <c r="G3" s="388" t="s">
        <v>149</v>
      </c>
      <c r="H3" s="388" t="s">
        <v>150</v>
      </c>
      <c r="I3" s="389" t="s">
        <v>92</v>
      </c>
      <c r="K3" s="381"/>
      <c r="L3" s="381"/>
      <c r="R3" s="381"/>
    </row>
    <row r="4" spans="2:18" ht="14.25" customHeight="1" x14ac:dyDescent="0.2">
      <c r="B4" s="502" t="s">
        <v>122</v>
      </c>
      <c r="C4" s="390" t="s">
        <v>67</v>
      </c>
      <c r="D4" s="333"/>
      <c r="E4" s="333">
        <v>1</v>
      </c>
      <c r="F4" s="328">
        <v>2</v>
      </c>
      <c r="G4" s="328">
        <v>1</v>
      </c>
      <c r="H4" s="328">
        <v>2</v>
      </c>
      <c r="I4" s="391">
        <v>1.5</v>
      </c>
      <c r="K4" s="381"/>
      <c r="L4" s="381"/>
      <c r="R4" s="381"/>
    </row>
    <row r="5" spans="2:18" ht="14.25" customHeight="1" x14ac:dyDescent="0.2">
      <c r="B5" s="503"/>
      <c r="C5" s="390" t="s">
        <v>68</v>
      </c>
      <c r="D5" s="333"/>
      <c r="E5" s="333">
        <v>1</v>
      </c>
      <c r="F5" s="328">
        <v>1</v>
      </c>
      <c r="G5" s="328"/>
      <c r="H5" s="328">
        <v>1</v>
      </c>
      <c r="I5" s="391">
        <v>1</v>
      </c>
      <c r="K5" s="381"/>
      <c r="L5" s="381"/>
      <c r="R5" s="381"/>
    </row>
    <row r="6" spans="2:18" ht="14.25" customHeight="1" x14ac:dyDescent="0.2">
      <c r="B6" s="503"/>
      <c r="C6" s="390" t="s">
        <v>70</v>
      </c>
      <c r="D6" s="333">
        <v>1</v>
      </c>
      <c r="E6" s="333">
        <v>4</v>
      </c>
      <c r="F6" s="328">
        <v>1</v>
      </c>
      <c r="G6" s="333">
        <v>3</v>
      </c>
      <c r="H6" s="392">
        <v>3</v>
      </c>
      <c r="I6" s="391">
        <v>2.4</v>
      </c>
      <c r="K6" s="381"/>
      <c r="L6" s="381"/>
      <c r="R6" s="381"/>
    </row>
    <row r="7" spans="2:18" ht="14.25" customHeight="1" x14ac:dyDescent="0.2">
      <c r="B7" s="503"/>
      <c r="C7" s="390" t="s">
        <v>133</v>
      </c>
      <c r="D7" s="333">
        <v>5</v>
      </c>
      <c r="E7" s="333">
        <v>6</v>
      </c>
      <c r="F7" s="328">
        <v>4</v>
      </c>
      <c r="G7" s="333">
        <v>1</v>
      </c>
      <c r="H7" s="392">
        <v>3</v>
      </c>
      <c r="I7" s="391">
        <v>3.8</v>
      </c>
      <c r="K7" s="381"/>
      <c r="L7" s="381"/>
      <c r="R7" s="381"/>
    </row>
    <row r="8" spans="2:18" ht="14.25" customHeight="1" x14ac:dyDescent="0.2">
      <c r="B8" s="503"/>
      <c r="C8" s="390" t="s">
        <v>72</v>
      </c>
      <c r="D8" s="333">
        <v>0</v>
      </c>
      <c r="E8" s="393">
        <v>0</v>
      </c>
      <c r="F8" s="393">
        <v>0</v>
      </c>
      <c r="G8" s="393">
        <v>0</v>
      </c>
      <c r="H8" s="393"/>
      <c r="I8" s="391">
        <v>0</v>
      </c>
      <c r="K8" s="381"/>
      <c r="L8" s="381"/>
      <c r="R8" s="381"/>
    </row>
    <row r="9" spans="2:18" ht="14.25" customHeight="1" x14ac:dyDescent="0.2">
      <c r="B9" s="503"/>
      <c r="C9" s="394" t="s">
        <v>125</v>
      </c>
      <c r="D9" s="395">
        <v>0</v>
      </c>
      <c r="E9" s="395">
        <v>0</v>
      </c>
      <c r="F9" s="332">
        <v>0</v>
      </c>
      <c r="G9" s="332">
        <v>0</v>
      </c>
      <c r="H9" s="332"/>
      <c r="I9" s="391">
        <v>0</v>
      </c>
      <c r="K9" s="381"/>
      <c r="L9" s="381"/>
      <c r="R9" s="381"/>
    </row>
    <row r="10" spans="2:18" ht="14.25" customHeight="1" x14ac:dyDescent="0.2">
      <c r="B10" s="503"/>
      <c r="C10" s="394" t="s">
        <v>138</v>
      </c>
      <c r="D10" s="393">
        <v>0</v>
      </c>
      <c r="E10" s="393">
        <v>0</v>
      </c>
      <c r="F10" s="393">
        <v>1</v>
      </c>
      <c r="G10" s="332">
        <v>0</v>
      </c>
      <c r="H10" s="332"/>
      <c r="I10" s="391">
        <v>0.25</v>
      </c>
      <c r="K10" s="381"/>
      <c r="L10" s="381"/>
      <c r="R10" s="381"/>
    </row>
    <row r="11" spans="2:18" ht="14.25" customHeight="1" x14ac:dyDescent="0.2">
      <c r="B11" s="504"/>
      <c r="C11" s="396" t="s">
        <v>49</v>
      </c>
      <c r="D11" s="397">
        <v>6</v>
      </c>
      <c r="E11" s="397">
        <v>12</v>
      </c>
      <c r="F11" s="397">
        <v>9</v>
      </c>
      <c r="G11" s="397">
        <v>5</v>
      </c>
      <c r="H11" s="397">
        <v>9</v>
      </c>
      <c r="I11" s="398">
        <v>8.1999999999999993</v>
      </c>
      <c r="K11" s="381"/>
      <c r="L11" s="381"/>
      <c r="R11" s="381"/>
    </row>
    <row r="12" spans="2:18" ht="14.25" customHeight="1" x14ac:dyDescent="0.2">
      <c r="B12" s="507" t="s">
        <v>59</v>
      </c>
      <c r="C12" s="399" t="s">
        <v>60</v>
      </c>
      <c r="D12" s="400">
        <v>5</v>
      </c>
      <c r="E12" s="400">
        <v>2</v>
      </c>
      <c r="F12" s="208">
        <v>4</v>
      </c>
      <c r="G12" s="208">
        <v>3</v>
      </c>
      <c r="H12" s="208">
        <v>2</v>
      </c>
      <c r="I12" s="401">
        <v>3.2</v>
      </c>
      <c r="K12" s="381"/>
      <c r="L12" s="381"/>
      <c r="R12" s="381"/>
    </row>
    <row r="13" spans="2:18" ht="14.25" customHeight="1" x14ac:dyDescent="0.2">
      <c r="B13" s="508"/>
      <c r="C13" s="402" t="s">
        <v>61</v>
      </c>
      <c r="D13" s="403">
        <v>5</v>
      </c>
      <c r="E13" s="403">
        <v>0</v>
      </c>
      <c r="F13" s="334">
        <v>2</v>
      </c>
      <c r="G13" s="334">
        <v>1</v>
      </c>
      <c r="H13" s="334">
        <v>1</v>
      </c>
      <c r="I13" s="404">
        <v>1.8</v>
      </c>
      <c r="K13" s="381"/>
      <c r="L13" s="381"/>
      <c r="R13" s="381"/>
    </row>
    <row r="14" spans="2:18" ht="14.25" customHeight="1" x14ac:dyDescent="0.2">
      <c r="B14" s="508"/>
      <c r="C14" s="402" t="s">
        <v>62</v>
      </c>
      <c r="D14" s="403">
        <v>0</v>
      </c>
      <c r="E14" s="377">
        <v>0</v>
      </c>
      <c r="F14" s="334">
        <v>2</v>
      </c>
      <c r="G14" s="334">
        <v>1</v>
      </c>
      <c r="H14" s="334">
        <v>1</v>
      </c>
      <c r="I14" s="404">
        <v>0.8</v>
      </c>
      <c r="K14" s="381"/>
      <c r="L14" s="381"/>
      <c r="R14" s="381"/>
    </row>
    <row r="15" spans="2:18" ht="14.25" customHeight="1" x14ac:dyDescent="0.2">
      <c r="B15" s="508"/>
      <c r="C15" s="402" t="s">
        <v>63</v>
      </c>
      <c r="D15" s="334"/>
      <c r="E15" s="334">
        <v>3</v>
      </c>
      <c r="F15" s="160">
        <v>9</v>
      </c>
      <c r="G15" s="160"/>
      <c r="H15" s="160">
        <v>1</v>
      </c>
      <c r="I15" s="405">
        <v>4.333333333333333</v>
      </c>
      <c r="K15" s="381"/>
      <c r="L15" s="381"/>
      <c r="R15" s="381"/>
    </row>
    <row r="16" spans="2:18" ht="14.25" customHeight="1" x14ac:dyDescent="0.2">
      <c r="B16" s="508"/>
      <c r="C16" s="406" t="s">
        <v>139</v>
      </c>
      <c r="D16" s="339">
        <v>0</v>
      </c>
      <c r="E16" s="339">
        <v>0</v>
      </c>
      <c r="F16" s="407">
        <v>0</v>
      </c>
      <c r="G16" s="407">
        <v>1</v>
      </c>
      <c r="H16" s="407"/>
      <c r="I16" s="404">
        <v>0.25</v>
      </c>
      <c r="K16" s="381"/>
      <c r="L16" s="381"/>
      <c r="R16" s="381"/>
    </row>
    <row r="17" spans="2:20" ht="14.25" customHeight="1" x14ac:dyDescent="0.2">
      <c r="B17" s="508"/>
      <c r="C17" s="408" t="s">
        <v>77</v>
      </c>
      <c r="D17" s="335">
        <v>1</v>
      </c>
      <c r="E17" s="168">
        <v>0</v>
      </c>
      <c r="F17" s="335">
        <v>0</v>
      </c>
      <c r="G17" s="335">
        <v>0</v>
      </c>
      <c r="H17" s="335">
        <v>0</v>
      </c>
      <c r="I17" s="409">
        <v>0.2</v>
      </c>
      <c r="K17" s="381"/>
      <c r="L17" s="381"/>
      <c r="R17" s="381"/>
    </row>
    <row r="18" spans="2:20" ht="14.25" customHeight="1" x14ac:dyDescent="0.2">
      <c r="B18" s="509"/>
      <c r="C18" s="396" t="s">
        <v>49</v>
      </c>
      <c r="D18" s="410">
        <v>11</v>
      </c>
      <c r="E18" s="410">
        <v>5</v>
      </c>
      <c r="F18" s="410">
        <v>17</v>
      </c>
      <c r="G18" s="410">
        <v>6</v>
      </c>
      <c r="H18" s="410">
        <v>5</v>
      </c>
      <c r="I18" s="411">
        <v>8.8000000000000007</v>
      </c>
      <c r="K18" s="381"/>
      <c r="L18" s="381"/>
      <c r="R18" s="381"/>
    </row>
    <row r="19" spans="2:20" ht="14.25" customHeight="1" x14ac:dyDescent="0.2">
      <c r="B19" s="505" t="s">
        <v>75</v>
      </c>
      <c r="C19" s="506"/>
      <c r="D19" s="333"/>
      <c r="E19" s="333">
        <v>1</v>
      </c>
      <c r="F19" s="262">
        <v>1</v>
      </c>
      <c r="G19" s="262"/>
      <c r="H19" s="262">
        <v>2</v>
      </c>
      <c r="I19" s="391">
        <v>1.3333333333333333</v>
      </c>
      <c r="K19" s="381"/>
      <c r="L19" s="381"/>
      <c r="R19" s="381"/>
    </row>
    <row r="20" spans="2:20" ht="14.25" customHeight="1" thickBot="1" x14ac:dyDescent="0.25">
      <c r="B20" s="510" t="s">
        <v>65</v>
      </c>
      <c r="C20" s="511"/>
      <c r="D20" s="341">
        <v>1</v>
      </c>
      <c r="E20" s="400">
        <v>1</v>
      </c>
      <c r="F20" s="208">
        <v>0</v>
      </c>
      <c r="G20" s="208">
        <v>1</v>
      </c>
      <c r="H20" s="208">
        <v>1</v>
      </c>
      <c r="I20" s="391">
        <v>0.8</v>
      </c>
      <c r="K20" s="381"/>
      <c r="L20" s="381"/>
      <c r="R20" s="381"/>
    </row>
    <row r="21" spans="2:20" ht="14.25" customHeight="1" thickBot="1" x14ac:dyDescent="0.25">
      <c r="B21" s="500" t="s">
        <v>47</v>
      </c>
      <c r="C21" s="501"/>
      <c r="D21" s="412">
        <v>18</v>
      </c>
      <c r="E21" s="412">
        <v>19</v>
      </c>
      <c r="F21" s="412">
        <v>27</v>
      </c>
      <c r="G21" s="412">
        <v>12</v>
      </c>
      <c r="H21" s="412">
        <v>17</v>
      </c>
      <c r="I21" s="413">
        <v>18.600000000000001</v>
      </c>
      <c r="K21" s="6"/>
      <c r="L21" s="414"/>
      <c r="M21" s="383"/>
      <c r="R21" s="381"/>
    </row>
    <row r="22" spans="2:20" ht="7.5" customHeight="1" x14ac:dyDescent="0.2">
      <c r="B22" s="381"/>
      <c r="C22" s="381"/>
      <c r="I22" s="381"/>
      <c r="K22" s="381"/>
      <c r="L22" s="381"/>
      <c r="R22" s="381"/>
    </row>
    <row r="23" spans="2:20" x14ac:dyDescent="0.2">
      <c r="B23" s="6" t="s">
        <v>172</v>
      </c>
      <c r="C23" s="6"/>
      <c r="D23" s="382"/>
      <c r="E23" s="383"/>
      <c r="F23" s="383"/>
      <c r="I23" s="384"/>
      <c r="K23" s="6" t="s">
        <v>173</v>
      </c>
      <c r="M23" s="382"/>
      <c r="N23" s="383"/>
      <c r="R23" s="384"/>
    </row>
    <row r="24" spans="2:20" ht="14.25" customHeight="1" x14ac:dyDescent="0.2">
      <c r="B24" s="385"/>
      <c r="C24" s="386"/>
      <c r="D24" s="387" t="s">
        <v>146</v>
      </c>
      <c r="E24" s="388" t="s">
        <v>147</v>
      </c>
      <c r="F24" s="388" t="s">
        <v>148</v>
      </c>
      <c r="G24" s="388" t="s">
        <v>149</v>
      </c>
      <c r="H24" s="388" t="s">
        <v>150</v>
      </c>
      <c r="I24" s="389" t="s">
        <v>92</v>
      </c>
      <c r="K24" s="385"/>
      <c r="L24" s="386"/>
      <c r="M24" s="388" t="s">
        <v>146</v>
      </c>
      <c r="N24" s="388" t="s">
        <v>147</v>
      </c>
      <c r="O24" s="388" t="s">
        <v>148</v>
      </c>
      <c r="P24" s="388" t="s">
        <v>149</v>
      </c>
      <c r="Q24" s="388" t="s">
        <v>150</v>
      </c>
      <c r="R24" s="389" t="s">
        <v>92</v>
      </c>
    </row>
    <row r="25" spans="2:20" ht="14.25" customHeight="1" x14ac:dyDescent="0.2">
      <c r="B25" s="502" t="s">
        <v>122</v>
      </c>
      <c r="C25" s="390" t="s">
        <v>67</v>
      </c>
      <c r="D25" s="373">
        <v>0</v>
      </c>
      <c r="E25" s="337">
        <v>1</v>
      </c>
      <c r="F25" s="374">
        <v>0</v>
      </c>
      <c r="G25" s="374">
        <v>0</v>
      </c>
      <c r="H25" s="374">
        <v>0</v>
      </c>
      <c r="I25" s="415">
        <v>0.2</v>
      </c>
      <c r="K25" s="502" t="s">
        <v>122</v>
      </c>
      <c r="L25" s="390" t="s">
        <v>67</v>
      </c>
      <c r="M25" s="337">
        <v>0</v>
      </c>
      <c r="N25" s="337">
        <v>0</v>
      </c>
      <c r="O25" s="337">
        <v>0</v>
      </c>
      <c r="P25" s="328">
        <v>1</v>
      </c>
      <c r="Q25" s="328">
        <v>0</v>
      </c>
      <c r="R25" s="415">
        <v>0.2</v>
      </c>
    </row>
    <row r="26" spans="2:20" ht="14.25" customHeight="1" x14ac:dyDescent="0.2">
      <c r="B26" s="503"/>
      <c r="C26" s="390" t="s">
        <v>68</v>
      </c>
      <c r="D26" s="375">
        <v>0</v>
      </c>
      <c r="E26" s="328">
        <v>0</v>
      </c>
      <c r="F26" s="328">
        <v>0</v>
      </c>
      <c r="G26" s="328">
        <v>0</v>
      </c>
      <c r="H26" s="328">
        <v>0</v>
      </c>
      <c r="I26" s="391">
        <v>0</v>
      </c>
      <c r="K26" s="503"/>
      <c r="L26" s="390" t="s">
        <v>68</v>
      </c>
      <c r="M26" s="328">
        <v>0</v>
      </c>
      <c r="N26" s="328">
        <v>0</v>
      </c>
      <c r="O26" s="328">
        <v>0</v>
      </c>
      <c r="P26" s="328">
        <v>0</v>
      </c>
      <c r="Q26" s="328">
        <v>0</v>
      </c>
      <c r="R26" s="391">
        <v>0</v>
      </c>
    </row>
    <row r="27" spans="2:20" ht="14.25" customHeight="1" x14ac:dyDescent="0.2">
      <c r="B27" s="503"/>
      <c r="C27" s="390" t="s">
        <v>70</v>
      </c>
      <c r="D27" s="375">
        <v>0</v>
      </c>
      <c r="E27" s="328">
        <v>0</v>
      </c>
      <c r="F27" s="328">
        <v>0</v>
      </c>
      <c r="G27" s="328">
        <v>0</v>
      </c>
      <c r="H27" s="328">
        <v>0</v>
      </c>
      <c r="I27" s="391">
        <v>0</v>
      </c>
      <c r="K27" s="503"/>
      <c r="L27" s="390" t="s">
        <v>70</v>
      </c>
      <c r="M27" s="328">
        <v>0</v>
      </c>
      <c r="N27" s="328">
        <v>0</v>
      </c>
      <c r="O27" s="328">
        <v>1</v>
      </c>
      <c r="P27" s="328">
        <v>1</v>
      </c>
      <c r="Q27" s="328">
        <v>1</v>
      </c>
      <c r="R27" s="391">
        <v>0.6</v>
      </c>
      <c r="S27" s="380"/>
      <c r="T27" s="380"/>
    </row>
    <row r="28" spans="2:20" ht="14.25" customHeight="1" x14ac:dyDescent="0.2">
      <c r="B28" s="503"/>
      <c r="C28" s="390" t="s">
        <v>66</v>
      </c>
      <c r="D28" s="375">
        <v>0</v>
      </c>
      <c r="E28" s="328">
        <v>0</v>
      </c>
      <c r="F28" s="328">
        <v>0</v>
      </c>
      <c r="G28" s="328">
        <v>1</v>
      </c>
      <c r="H28" s="334">
        <v>1</v>
      </c>
      <c r="I28" s="391">
        <v>0.4</v>
      </c>
      <c r="K28" s="503"/>
      <c r="L28" s="390" t="s">
        <v>66</v>
      </c>
      <c r="M28" s="328">
        <v>0</v>
      </c>
      <c r="N28" s="328">
        <v>0</v>
      </c>
      <c r="O28" s="328">
        <v>1</v>
      </c>
      <c r="P28" s="328">
        <v>0</v>
      </c>
      <c r="Q28" s="328">
        <v>0</v>
      </c>
      <c r="R28" s="391">
        <v>0.2</v>
      </c>
      <c r="S28" s="417"/>
      <c r="T28" s="417"/>
    </row>
    <row r="29" spans="2:20" ht="14.25" customHeight="1" x14ac:dyDescent="0.2">
      <c r="B29" s="503"/>
      <c r="C29" s="390" t="s">
        <v>72</v>
      </c>
      <c r="D29" s="375">
        <v>0</v>
      </c>
      <c r="E29" s="328">
        <v>0</v>
      </c>
      <c r="F29" s="328">
        <v>0</v>
      </c>
      <c r="G29" s="328">
        <v>0</v>
      </c>
      <c r="H29" s="328">
        <v>0</v>
      </c>
      <c r="I29" s="391">
        <v>0</v>
      </c>
      <c r="K29" s="503"/>
      <c r="L29" s="390" t="s">
        <v>72</v>
      </c>
      <c r="M29" s="328">
        <v>0</v>
      </c>
      <c r="N29" s="328">
        <v>0</v>
      </c>
      <c r="O29" s="328"/>
      <c r="P29" s="328"/>
      <c r="Q29" s="328"/>
      <c r="R29" s="391">
        <v>0</v>
      </c>
      <c r="S29" s="380"/>
      <c r="T29" s="380"/>
    </row>
    <row r="30" spans="2:20" ht="14.25" customHeight="1" x14ac:dyDescent="0.2">
      <c r="B30" s="503"/>
      <c r="C30" s="394" t="s">
        <v>125</v>
      </c>
      <c r="D30" s="376">
        <v>0</v>
      </c>
      <c r="E30" s="332">
        <v>0</v>
      </c>
      <c r="F30" s="332">
        <v>0</v>
      </c>
      <c r="G30" s="332">
        <v>0</v>
      </c>
      <c r="H30" s="332">
        <v>0</v>
      </c>
      <c r="I30" s="418">
        <v>0</v>
      </c>
      <c r="K30" s="503"/>
      <c r="L30" s="394" t="s">
        <v>125</v>
      </c>
      <c r="M30" s="332">
        <v>0</v>
      </c>
      <c r="N30" s="332">
        <v>0</v>
      </c>
      <c r="O30" s="332">
        <v>0</v>
      </c>
      <c r="P30" s="332">
        <v>0</v>
      </c>
      <c r="Q30" s="332">
        <v>0</v>
      </c>
      <c r="R30" s="418">
        <v>0</v>
      </c>
      <c r="S30" s="380"/>
      <c r="T30" s="380"/>
    </row>
    <row r="31" spans="2:20" ht="14.25" customHeight="1" x14ac:dyDescent="0.2">
      <c r="B31" s="503"/>
      <c r="C31" s="394" t="s">
        <v>138</v>
      </c>
      <c r="D31" s="376">
        <v>0</v>
      </c>
      <c r="E31" s="332">
        <v>0</v>
      </c>
      <c r="F31" s="332">
        <v>0</v>
      </c>
      <c r="G31" s="332">
        <v>0</v>
      </c>
      <c r="H31" s="332">
        <v>0</v>
      </c>
      <c r="I31" s="418">
        <v>0</v>
      </c>
      <c r="K31" s="503"/>
      <c r="L31" s="394" t="s">
        <v>138</v>
      </c>
      <c r="M31" s="332">
        <v>0</v>
      </c>
      <c r="N31" s="332">
        <v>0</v>
      </c>
      <c r="O31" s="332">
        <v>0</v>
      </c>
      <c r="P31" s="332">
        <v>0</v>
      </c>
      <c r="Q31" s="332">
        <v>0</v>
      </c>
      <c r="R31" s="418">
        <v>0</v>
      </c>
      <c r="S31" s="380"/>
      <c r="T31" s="380"/>
    </row>
    <row r="32" spans="2:20" ht="14.25" customHeight="1" x14ac:dyDescent="0.2">
      <c r="B32" s="504"/>
      <c r="C32" s="396" t="s">
        <v>49</v>
      </c>
      <c r="D32" s="397">
        <v>0</v>
      </c>
      <c r="E32" s="397">
        <v>1</v>
      </c>
      <c r="F32" s="397">
        <v>0</v>
      </c>
      <c r="G32" s="397">
        <v>1</v>
      </c>
      <c r="H32" s="397">
        <v>1</v>
      </c>
      <c r="I32" s="398">
        <v>0.6</v>
      </c>
      <c r="K32" s="504"/>
      <c r="L32" s="396" t="s">
        <v>49</v>
      </c>
      <c r="M32" s="397">
        <v>0</v>
      </c>
      <c r="N32" s="397">
        <v>0</v>
      </c>
      <c r="O32" s="397">
        <v>2</v>
      </c>
      <c r="P32" s="397">
        <v>2</v>
      </c>
      <c r="Q32" s="397">
        <v>1</v>
      </c>
      <c r="R32" s="398">
        <v>1</v>
      </c>
      <c r="S32" s="380"/>
      <c r="T32" s="380"/>
    </row>
    <row r="33" spans="2:21" ht="14.25" customHeight="1" x14ac:dyDescent="0.2">
      <c r="B33" s="507" t="s">
        <v>59</v>
      </c>
      <c r="C33" s="419" t="s">
        <v>60</v>
      </c>
      <c r="D33" s="341">
        <v>1</v>
      </c>
      <c r="E33" s="208">
        <v>0</v>
      </c>
      <c r="F33" s="336">
        <v>0</v>
      </c>
      <c r="G33" s="336">
        <v>0</v>
      </c>
      <c r="H33" s="336">
        <v>0</v>
      </c>
      <c r="I33" s="401">
        <v>0.2</v>
      </c>
      <c r="K33" s="507" t="s">
        <v>59</v>
      </c>
      <c r="L33" s="419" t="s">
        <v>60</v>
      </c>
      <c r="M33" s="336">
        <v>1</v>
      </c>
      <c r="N33" s="336">
        <v>0</v>
      </c>
      <c r="O33" s="336">
        <v>0</v>
      </c>
      <c r="P33" s="336">
        <v>0</v>
      </c>
      <c r="Q33" s="336">
        <v>0</v>
      </c>
      <c r="R33" s="401">
        <v>0.2</v>
      </c>
      <c r="S33" s="380"/>
      <c r="T33" s="380"/>
    </row>
    <row r="34" spans="2:21" ht="14.25" customHeight="1" x14ac:dyDescent="0.2">
      <c r="B34" s="508"/>
      <c r="C34" s="420" t="s">
        <v>61</v>
      </c>
      <c r="D34" s="377">
        <v>0</v>
      </c>
      <c r="E34" s="334">
        <v>0</v>
      </c>
      <c r="F34" s="334">
        <v>1</v>
      </c>
      <c r="G34" s="334">
        <v>0</v>
      </c>
      <c r="H34" s="334">
        <v>0</v>
      </c>
      <c r="I34" s="404">
        <v>0.2</v>
      </c>
      <c r="K34" s="508"/>
      <c r="L34" s="420" t="s">
        <v>61</v>
      </c>
      <c r="M34" s="334">
        <v>0</v>
      </c>
      <c r="N34" s="334">
        <v>0</v>
      </c>
      <c r="O34" s="334">
        <v>0</v>
      </c>
      <c r="P34" s="334">
        <v>0</v>
      </c>
      <c r="Q34" s="334">
        <v>1</v>
      </c>
      <c r="R34" s="404">
        <v>0.2</v>
      </c>
      <c r="S34" s="380"/>
      <c r="T34" s="380"/>
    </row>
    <row r="35" spans="2:21" ht="14.25" customHeight="1" x14ac:dyDescent="0.2">
      <c r="B35" s="508"/>
      <c r="C35" s="420" t="s">
        <v>62</v>
      </c>
      <c r="D35" s="377">
        <v>0</v>
      </c>
      <c r="E35" s="334">
        <v>0</v>
      </c>
      <c r="F35" s="334">
        <v>0</v>
      </c>
      <c r="G35" s="334">
        <v>1</v>
      </c>
      <c r="H35" s="334">
        <v>0</v>
      </c>
      <c r="I35" s="404">
        <v>0.2</v>
      </c>
      <c r="K35" s="508"/>
      <c r="L35" s="420" t="s">
        <v>62</v>
      </c>
      <c r="M35" s="334">
        <v>0</v>
      </c>
      <c r="N35" s="334">
        <v>0</v>
      </c>
      <c r="O35" s="334">
        <v>0</v>
      </c>
      <c r="P35" s="334">
        <v>0</v>
      </c>
      <c r="Q35" s="334">
        <v>0</v>
      </c>
      <c r="R35" s="404">
        <v>0</v>
      </c>
      <c r="S35" s="380"/>
      <c r="T35" s="380"/>
    </row>
    <row r="36" spans="2:21" ht="14.25" customHeight="1" x14ac:dyDescent="0.2">
      <c r="B36" s="508"/>
      <c r="C36" s="420" t="s">
        <v>63</v>
      </c>
      <c r="D36" s="377">
        <v>0</v>
      </c>
      <c r="E36" s="334">
        <v>0</v>
      </c>
      <c r="F36" s="334">
        <v>0</v>
      </c>
      <c r="G36" s="334">
        <v>0</v>
      </c>
      <c r="H36" s="334">
        <v>0</v>
      </c>
      <c r="I36" s="421">
        <v>0</v>
      </c>
      <c r="K36" s="508"/>
      <c r="L36" s="420" t="s">
        <v>63</v>
      </c>
      <c r="M36" s="334">
        <v>0</v>
      </c>
      <c r="N36" s="334">
        <v>3</v>
      </c>
      <c r="O36" s="334">
        <v>8</v>
      </c>
      <c r="P36" s="334"/>
      <c r="Q36" s="334">
        <v>0</v>
      </c>
      <c r="R36" s="404">
        <v>2.75</v>
      </c>
    </row>
    <row r="37" spans="2:21" ht="14.25" customHeight="1" x14ac:dyDescent="0.2">
      <c r="B37" s="508"/>
      <c r="C37" s="406" t="s">
        <v>139</v>
      </c>
      <c r="D37" s="378"/>
      <c r="E37" s="339"/>
      <c r="F37" s="334"/>
      <c r="G37" s="334"/>
      <c r="H37" s="334">
        <v>0</v>
      </c>
      <c r="I37" s="422"/>
      <c r="K37" s="508"/>
      <c r="L37" s="406" t="s">
        <v>139</v>
      </c>
      <c r="M37" s="339"/>
      <c r="N37" s="339"/>
      <c r="O37" s="339"/>
      <c r="P37" s="339"/>
      <c r="Q37" s="339"/>
      <c r="R37" s="405"/>
    </row>
    <row r="38" spans="2:21" ht="14.25" customHeight="1" x14ac:dyDescent="0.2">
      <c r="B38" s="508"/>
      <c r="C38" s="423" t="s">
        <v>79</v>
      </c>
      <c r="D38" s="379">
        <v>0</v>
      </c>
      <c r="E38" s="335">
        <v>0</v>
      </c>
      <c r="F38" s="334">
        <v>0</v>
      </c>
      <c r="G38" s="334">
        <v>0</v>
      </c>
      <c r="H38" s="334">
        <v>0</v>
      </c>
      <c r="I38" s="415">
        <v>0</v>
      </c>
      <c r="K38" s="508"/>
      <c r="L38" s="423" t="s">
        <v>77</v>
      </c>
      <c r="M38" s="335">
        <v>0</v>
      </c>
      <c r="N38" s="335">
        <v>0</v>
      </c>
      <c r="O38" s="335">
        <v>0</v>
      </c>
      <c r="P38" s="335">
        <v>0</v>
      </c>
      <c r="Q38" s="335">
        <v>0</v>
      </c>
      <c r="R38" s="415">
        <v>0</v>
      </c>
    </row>
    <row r="39" spans="2:21" ht="14.25" customHeight="1" x14ac:dyDescent="0.2">
      <c r="B39" s="509"/>
      <c r="C39" s="396" t="s">
        <v>49</v>
      </c>
      <c r="D39" s="410">
        <v>1</v>
      </c>
      <c r="E39" s="410">
        <v>0</v>
      </c>
      <c r="F39" s="410">
        <v>1</v>
      </c>
      <c r="G39" s="410">
        <v>1</v>
      </c>
      <c r="H39" s="410">
        <v>0</v>
      </c>
      <c r="I39" s="411">
        <v>0.6</v>
      </c>
      <c r="K39" s="509"/>
      <c r="L39" s="396" t="s">
        <v>49</v>
      </c>
      <c r="M39" s="410">
        <v>1</v>
      </c>
      <c r="N39" s="410">
        <v>3</v>
      </c>
      <c r="O39" s="410">
        <v>8</v>
      </c>
      <c r="P39" s="410">
        <v>0</v>
      </c>
      <c r="Q39" s="410">
        <v>1</v>
      </c>
      <c r="R39" s="424">
        <v>2.6</v>
      </c>
    </row>
    <row r="40" spans="2:21" ht="14.25" customHeight="1" x14ac:dyDescent="0.2">
      <c r="B40" s="512" t="s">
        <v>75</v>
      </c>
      <c r="C40" s="513"/>
      <c r="D40" s="342">
        <v>0</v>
      </c>
      <c r="E40" s="335">
        <v>0</v>
      </c>
      <c r="F40" s="335">
        <v>1</v>
      </c>
      <c r="G40" s="335">
        <v>0</v>
      </c>
      <c r="H40" s="335">
        <v>0</v>
      </c>
      <c r="I40" s="415">
        <v>0.2</v>
      </c>
      <c r="K40" s="512" t="s">
        <v>75</v>
      </c>
      <c r="L40" s="513"/>
      <c r="M40" s="342">
        <v>0</v>
      </c>
      <c r="N40" s="335">
        <v>0</v>
      </c>
      <c r="O40" s="335">
        <v>0</v>
      </c>
      <c r="P40" s="335">
        <v>0</v>
      </c>
      <c r="Q40" s="335">
        <v>0</v>
      </c>
      <c r="R40" s="415">
        <v>0</v>
      </c>
    </row>
    <row r="41" spans="2:21" ht="14.25" customHeight="1" thickBot="1" x14ac:dyDescent="0.25">
      <c r="B41" s="510" t="s">
        <v>65</v>
      </c>
      <c r="C41" s="511"/>
      <c r="D41" s="400">
        <v>0</v>
      </c>
      <c r="E41" s="336">
        <v>0</v>
      </c>
      <c r="F41" s="336">
        <v>0</v>
      </c>
      <c r="G41" s="336">
        <v>0</v>
      </c>
      <c r="H41" s="336">
        <v>0</v>
      </c>
      <c r="I41" s="391">
        <v>0</v>
      </c>
      <c r="K41" s="510" t="s">
        <v>65</v>
      </c>
      <c r="L41" s="511"/>
      <c r="M41" s="341">
        <v>0</v>
      </c>
      <c r="N41" s="336">
        <v>0</v>
      </c>
      <c r="O41" s="336">
        <v>0</v>
      </c>
      <c r="P41" s="336">
        <v>0</v>
      </c>
      <c r="Q41" s="336">
        <v>0</v>
      </c>
      <c r="R41" s="391">
        <v>0</v>
      </c>
    </row>
    <row r="42" spans="2:21" ht="14.25" customHeight="1" thickBot="1" x14ac:dyDescent="0.25">
      <c r="B42" s="500" t="s">
        <v>47</v>
      </c>
      <c r="C42" s="501"/>
      <c r="D42" s="412">
        <v>1</v>
      </c>
      <c r="E42" s="412">
        <v>1</v>
      </c>
      <c r="F42" s="412">
        <v>2</v>
      </c>
      <c r="G42" s="412">
        <v>2</v>
      </c>
      <c r="H42" s="412">
        <v>1</v>
      </c>
      <c r="I42" s="425">
        <v>1.4</v>
      </c>
      <c r="K42" s="500" t="s">
        <v>47</v>
      </c>
      <c r="L42" s="501"/>
      <c r="M42" s="412">
        <v>1</v>
      </c>
      <c r="N42" s="412">
        <v>3</v>
      </c>
      <c r="O42" s="412">
        <v>10</v>
      </c>
      <c r="P42" s="412">
        <v>2</v>
      </c>
      <c r="Q42" s="412">
        <v>2</v>
      </c>
      <c r="R42" s="425">
        <v>3.6</v>
      </c>
    </row>
    <row r="43" spans="2:21" ht="7.5" customHeight="1" x14ac:dyDescent="0.2">
      <c r="B43" s="381"/>
      <c r="C43" s="381"/>
      <c r="I43" s="381"/>
      <c r="K43" s="426"/>
      <c r="L43" s="426"/>
      <c r="M43" s="427"/>
      <c r="N43" s="427"/>
      <c r="O43" s="427"/>
      <c r="P43" s="427"/>
      <c r="Q43" s="428"/>
      <c r="R43" s="381"/>
    </row>
    <row r="44" spans="2:21" x14ac:dyDescent="0.2">
      <c r="B44" s="6" t="s">
        <v>174</v>
      </c>
      <c r="C44" s="6"/>
      <c r="D44" s="382"/>
      <c r="E44" s="383"/>
      <c r="F44" s="383"/>
      <c r="I44" s="384"/>
      <c r="K44" s="6" t="s">
        <v>175</v>
      </c>
      <c r="M44" s="382"/>
      <c r="N44" s="383"/>
      <c r="O44" s="383"/>
      <c r="R44" s="384"/>
    </row>
    <row r="45" spans="2:21" ht="14.25" customHeight="1" x14ac:dyDescent="0.2">
      <c r="B45" s="385"/>
      <c r="C45" s="386"/>
      <c r="D45" s="388" t="s">
        <v>146</v>
      </c>
      <c r="E45" s="388" t="s">
        <v>147</v>
      </c>
      <c r="F45" s="388" t="s">
        <v>148</v>
      </c>
      <c r="G45" s="388" t="s">
        <v>149</v>
      </c>
      <c r="H45" s="388" t="s">
        <v>150</v>
      </c>
      <c r="I45" s="389" t="s">
        <v>92</v>
      </c>
      <c r="K45" s="385"/>
      <c r="L45" s="386"/>
      <c r="M45" s="388" t="s">
        <v>146</v>
      </c>
      <c r="N45" s="388" t="s">
        <v>147</v>
      </c>
      <c r="O45" s="388" t="s">
        <v>148</v>
      </c>
      <c r="P45" s="388" t="s">
        <v>149</v>
      </c>
      <c r="Q45" s="388" t="s">
        <v>150</v>
      </c>
      <c r="R45" s="389" t="s">
        <v>92</v>
      </c>
      <c r="S45" s="416"/>
      <c r="T45" s="416"/>
      <c r="U45" s="416"/>
    </row>
    <row r="46" spans="2:21" ht="14.25" customHeight="1" x14ac:dyDescent="0.45">
      <c r="B46" s="502" t="s">
        <v>122</v>
      </c>
      <c r="C46" s="390" t="s">
        <v>67</v>
      </c>
      <c r="D46" s="342">
        <v>0</v>
      </c>
      <c r="E46" s="337">
        <v>0</v>
      </c>
      <c r="F46" s="337">
        <v>0</v>
      </c>
      <c r="G46" s="337">
        <v>0</v>
      </c>
      <c r="H46" s="337">
        <v>0</v>
      </c>
      <c r="I46" s="415">
        <v>0</v>
      </c>
      <c r="K46" s="502" t="s">
        <v>122</v>
      </c>
      <c r="L46" s="390" t="s">
        <v>67</v>
      </c>
      <c r="M46" s="337">
        <v>0</v>
      </c>
      <c r="N46" s="337">
        <v>0</v>
      </c>
      <c r="O46" s="337">
        <v>0</v>
      </c>
      <c r="P46" s="337">
        <v>0</v>
      </c>
      <c r="Q46" s="337">
        <v>0</v>
      </c>
      <c r="R46" s="415">
        <v>0</v>
      </c>
      <c r="S46" s="429"/>
      <c r="T46" s="416"/>
      <c r="U46" s="416"/>
    </row>
    <row r="47" spans="2:21" ht="14.25" customHeight="1" x14ac:dyDescent="0.2">
      <c r="B47" s="503"/>
      <c r="C47" s="390" t="s">
        <v>68</v>
      </c>
      <c r="D47" s="333">
        <v>0</v>
      </c>
      <c r="E47" s="328">
        <v>0</v>
      </c>
      <c r="F47" s="328">
        <v>1</v>
      </c>
      <c r="G47" s="328">
        <v>0</v>
      </c>
      <c r="H47" s="328">
        <v>0</v>
      </c>
      <c r="I47" s="391">
        <v>0.2</v>
      </c>
      <c r="K47" s="503"/>
      <c r="L47" s="390" t="s">
        <v>68</v>
      </c>
      <c r="M47" s="328">
        <v>0</v>
      </c>
      <c r="N47" s="328">
        <v>0</v>
      </c>
      <c r="O47" s="328">
        <v>0</v>
      </c>
      <c r="P47" s="328">
        <v>0</v>
      </c>
      <c r="Q47" s="328">
        <v>0</v>
      </c>
      <c r="R47" s="391">
        <v>0</v>
      </c>
      <c r="S47" s="430"/>
      <c r="T47" s="430"/>
    </row>
    <row r="48" spans="2:21" ht="14.25" customHeight="1" x14ac:dyDescent="0.2">
      <c r="B48" s="503"/>
      <c r="C48" s="390" t="s">
        <v>70</v>
      </c>
      <c r="D48" s="333">
        <v>1</v>
      </c>
      <c r="E48" s="328">
        <v>2</v>
      </c>
      <c r="F48" s="328">
        <v>0</v>
      </c>
      <c r="G48" s="328">
        <v>1</v>
      </c>
      <c r="H48" s="328">
        <v>1</v>
      </c>
      <c r="I48" s="391">
        <v>1</v>
      </c>
      <c r="K48" s="503"/>
      <c r="L48" s="390" t="s">
        <v>70</v>
      </c>
      <c r="M48" s="328">
        <v>0</v>
      </c>
      <c r="N48" s="328">
        <v>1</v>
      </c>
      <c r="O48" s="328">
        <v>0</v>
      </c>
      <c r="P48" s="328">
        <v>0</v>
      </c>
      <c r="Q48" s="328">
        <v>0</v>
      </c>
      <c r="R48" s="391">
        <v>0.2</v>
      </c>
      <c r="S48" s="416"/>
      <c r="T48" s="416"/>
      <c r="U48" s="416"/>
    </row>
    <row r="49" spans="2:21" ht="14.25" customHeight="1" x14ac:dyDescent="0.2">
      <c r="B49" s="503"/>
      <c r="C49" s="390" t="s">
        <v>66</v>
      </c>
      <c r="D49" s="333">
        <v>1</v>
      </c>
      <c r="E49" s="328">
        <v>1</v>
      </c>
      <c r="F49" s="328">
        <v>1</v>
      </c>
      <c r="G49" s="328">
        <v>0</v>
      </c>
      <c r="H49" s="328">
        <v>2</v>
      </c>
      <c r="I49" s="391">
        <v>1</v>
      </c>
      <c r="K49" s="503"/>
      <c r="L49" s="390" t="s">
        <v>66</v>
      </c>
      <c r="M49" s="328">
        <v>2</v>
      </c>
      <c r="N49" s="328">
        <v>0</v>
      </c>
      <c r="O49" s="328">
        <v>2</v>
      </c>
      <c r="P49" s="328">
        <v>0</v>
      </c>
      <c r="Q49" s="328">
        <v>0</v>
      </c>
      <c r="R49" s="391">
        <v>0.8</v>
      </c>
      <c r="S49" s="416"/>
      <c r="T49" s="416"/>
      <c r="U49" s="416"/>
    </row>
    <row r="50" spans="2:21" ht="14.25" customHeight="1" x14ac:dyDescent="0.2">
      <c r="B50" s="503"/>
      <c r="C50" s="390" t="s">
        <v>72</v>
      </c>
      <c r="D50" s="333">
        <v>0</v>
      </c>
      <c r="E50" s="328">
        <v>0</v>
      </c>
      <c r="F50" s="328">
        <v>0</v>
      </c>
      <c r="G50" s="328">
        <v>0</v>
      </c>
      <c r="H50" s="328">
        <v>0</v>
      </c>
      <c r="I50" s="391">
        <v>0</v>
      </c>
      <c r="K50" s="503"/>
      <c r="L50" s="390" t="s">
        <v>72</v>
      </c>
      <c r="M50" s="328">
        <v>0</v>
      </c>
      <c r="N50" s="328">
        <v>0</v>
      </c>
      <c r="O50" s="328">
        <v>0</v>
      </c>
      <c r="P50" s="328">
        <v>0</v>
      </c>
      <c r="Q50" s="328">
        <v>0</v>
      </c>
      <c r="R50" s="391">
        <v>0</v>
      </c>
      <c r="S50" s="416"/>
      <c r="T50" s="416"/>
      <c r="U50" s="416"/>
    </row>
    <row r="51" spans="2:21" ht="14.25" customHeight="1" x14ac:dyDescent="0.2">
      <c r="B51" s="503"/>
      <c r="C51" s="394" t="s">
        <v>125</v>
      </c>
      <c r="D51" s="395">
        <v>0</v>
      </c>
      <c r="E51" s="332">
        <v>0</v>
      </c>
      <c r="F51" s="332">
        <v>0</v>
      </c>
      <c r="G51" s="332">
        <v>0</v>
      </c>
      <c r="H51" s="332">
        <v>0</v>
      </c>
      <c r="I51" s="418">
        <v>0</v>
      </c>
      <c r="K51" s="503"/>
      <c r="L51" s="394" t="s">
        <v>125</v>
      </c>
      <c r="M51" s="332">
        <v>0</v>
      </c>
      <c r="N51" s="332">
        <v>0</v>
      </c>
      <c r="O51" s="332">
        <v>0</v>
      </c>
      <c r="P51" s="332">
        <v>0</v>
      </c>
      <c r="Q51" s="332">
        <v>0</v>
      </c>
      <c r="R51" s="418">
        <v>0</v>
      </c>
      <c r="S51" s="416"/>
      <c r="T51" s="416"/>
      <c r="U51" s="416"/>
    </row>
    <row r="52" spans="2:21" ht="14.25" customHeight="1" x14ac:dyDescent="0.2">
      <c r="B52" s="503"/>
      <c r="C52" s="394" t="s">
        <v>138</v>
      </c>
      <c r="D52" s="376">
        <v>0</v>
      </c>
      <c r="E52" s="332">
        <v>0</v>
      </c>
      <c r="F52" s="332">
        <v>1</v>
      </c>
      <c r="G52" s="332">
        <v>0</v>
      </c>
      <c r="H52" s="332">
        <v>0</v>
      </c>
      <c r="I52" s="418">
        <v>0.2</v>
      </c>
      <c r="K52" s="503"/>
      <c r="L52" s="394" t="s">
        <v>138</v>
      </c>
      <c r="M52" s="332">
        <v>0</v>
      </c>
      <c r="N52" s="332">
        <v>0</v>
      </c>
      <c r="O52" s="332">
        <v>0</v>
      </c>
      <c r="P52" s="332">
        <v>0</v>
      </c>
      <c r="Q52" s="332">
        <v>0</v>
      </c>
      <c r="R52" s="418">
        <v>0</v>
      </c>
      <c r="S52" s="416"/>
      <c r="T52" s="416"/>
      <c r="U52" s="416"/>
    </row>
    <row r="53" spans="2:21" ht="14.25" customHeight="1" x14ac:dyDescent="0.2">
      <c r="B53" s="504"/>
      <c r="C53" s="396" t="s">
        <v>49</v>
      </c>
      <c r="D53" s="397">
        <v>2</v>
      </c>
      <c r="E53" s="397">
        <v>3</v>
      </c>
      <c r="F53" s="397">
        <v>3</v>
      </c>
      <c r="G53" s="397">
        <v>1</v>
      </c>
      <c r="H53" s="397">
        <v>3</v>
      </c>
      <c r="I53" s="398">
        <v>2.4</v>
      </c>
      <c r="K53" s="504"/>
      <c r="L53" s="396" t="s">
        <v>49</v>
      </c>
      <c r="M53" s="397">
        <v>2</v>
      </c>
      <c r="N53" s="397">
        <v>1</v>
      </c>
      <c r="O53" s="397">
        <v>2</v>
      </c>
      <c r="P53" s="397">
        <v>0</v>
      </c>
      <c r="Q53" s="397">
        <v>0</v>
      </c>
      <c r="R53" s="398">
        <v>1</v>
      </c>
      <c r="S53" s="416"/>
      <c r="T53" s="416"/>
      <c r="U53" s="416"/>
    </row>
    <row r="54" spans="2:21" ht="14.25" customHeight="1" x14ac:dyDescent="0.2">
      <c r="B54" s="507" t="s">
        <v>59</v>
      </c>
      <c r="C54" s="419" t="s">
        <v>60</v>
      </c>
      <c r="D54" s="341">
        <v>2</v>
      </c>
      <c r="E54" s="336">
        <v>0</v>
      </c>
      <c r="F54" s="336">
        <v>2</v>
      </c>
      <c r="G54" s="336">
        <v>2</v>
      </c>
      <c r="H54" s="336">
        <v>1</v>
      </c>
      <c r="I54" s="401">
        <v>1.4</v>
      </c>
      <c r="K54" s="507" t="s">
        <v>59</v>
      </c>
      <c r="L54" s="419" t="s">
        <v>60</v>
      </c>
      <c r="M54" s="336">
        <v>0</v>
      </c>
      <c r="N54" s="336">
        <v>1</v>
      </c>
      <c r="O54" s="336">
        <v>0</v>
      </c>
      <c r="P54" s="336">
        <v>0</v>
      </c>
      <c r="Q54" s="336">
        <v>0</v>
      </c>
      <c r="R54" s="401">
        <v>0.2</v>
      </c>
      <c r="S54" s="416"/>
      <c r="T54" s="416"/>
      <c r="U54" s="416"/>
    </row>
    <row r="55" spans="2:21" ht="14.25" customHeight="1" x14ac:dyDescent="0.2">
      <c r="B55" s="508"/>
      <c r="C55" s="420" t="s">
        <v>61</v>
      </c>
      <c r="D55" s="377">
        <v>3</v>
      </c>
      <c r="E55" s="334">
        <v>0</v>
      </c>
      <c r="F55" s="334">
        <v>0</v>
      </c>
      <c r="G55" s="334">
        <v>1</v>
      </c>
      <c r="H55" s="334">
        <v>0</v>
      </c>
      <c r="I55" s="404">
        <v>0.8</v>
      </c>
      <c r="K55" s="508"/>
      <c r="L55" s="420" t="s">
        <v>61</v>
      </c>
      <c r="M55" s="334">
        <v>0</v>
      </c>
      <c r="N55" s="334">
        <v>0</v>
      </c>
      <c r="O55" s="334">
        <v>0</v>
      </c>
      <c r="P55" s="334">
        <v>0</v>
      </c>
      <c r="Q55" s="334">
        <v>0</v>
      </c>
      <c r="R55" s="404">
        <v>0</v>
      </c>
    </row>
    <row r="56" spans="2:21" ht="14.25" customHeight="1" x14ac:dyDescent="0.2">
      <c r="B56" s="508"/>
      <c r="C56" s="420" t="s">
        <v>62</v>
      </c>
      <c r="D56" s="377">
        <v>0</v>
      </c>
      <c r="E56" s="334">
        <v>0</v>
      </c>
      <c r="F56" s="334">
        <v>0</v>
      </c>
      <c r="G56" s="334">
        <v>0</v>
      </c>
      <c r="H56" s="334">
        <v>0</v>
      </c>
      <c r="I56" s="404">
        <v>0</v>
      </c>
      <c r="K56" s="508"/>
      <c r="L56" s="420" t="s">
        <v>62</v>
      </c>
      <c r="M56" s="334">
        <v>0</v>
      </c>
      <c r="N56" s="334">
        <v>0</v>
      </c>
      <c r="O56" s="334">
        <v>0</v>
      </c>
      <c r="P56" s="334">
        <v>0</v>
      </c>
      <c r="Q56" s="334">
        <v>1</v>
      </c>
      <c r="R56" s="404">
        <v>0.2</v>
      </c>
    </row>
    <row r="57" spans="2:21" ht="14.25" customHeight="1" x14ac:dyDescent="0.2">
      <c r="B57" s="508"/>
      <c r="C57" s="420" t="s">
        <v>63</v>
      </c>
      <c r="D57" s="377">
        <v>0</v>
      </c>
      <c r="E57" s="334">
        <v>0</v>
      </c>
      <c r="F57" s="334">
        <v>0</v>
      </c>
      <c r="G57" s="334">
        <v>0</v>
      </c>
      <c r="H57" s="334">
        <v>0</v>
      </c>
      <c r="I57" s="404">
        <v>0</v>
      </c>
      <c r="K57" s="508"/>
      <c r="L57" s="420" t="s">
        <v>63</v>
      </c>
      <c r="M57" s="334">
        <v>0</v>
      </c>
      <c r="N57" s="334">
        <v>0</v>
      </c>
      <c r="O57" s="334">
        <v>0</v>
      </c>
      <c r="P57" s="334">
        <v>0</v>
      </c>
      <c r="Q57" s="334">
        <v>0</v>
      </c>
      <c r="R57" s="404">
        <v>0</v>
      </c>
    </row>
    <row r="58" spans="2:21" ht="14.25" customHeight="1" x14ac:dyDescent="0.2">
      <c r="B58" s="508"/>
      <c r="C58" s="406" t="s">
        <v>139</v>
      </c>
      <c r="D58" s="378"/>
      <c r="E58" s="339"/>
      <c r="F58" s="339"/>
      <c r="G58" s="339"/>
      <c r="H58" s="339">
        <v>0</v>
      </c>
      <c r="I58" s="405"/>
      <c r="K58" s="508"/>
      <c r="L58" s="406" t="s">
        <v>139</v>
      </c>
      <c r="M58" s="339">
        <v>0</v>
      </c>
      <c r="N58" s="407">
        <v>0</v>
      </c>
      <c r="O58" s="407">
        <v>0</v>
      </c>
      <c r="P58" s="407">
        <v>1</v>
      </c>
      <c r="Q58" s="407">
        <v>0</v>
      </c>
      <c r="R58" s="404">
        <v>0.2</v>
      </c>
    </row>
    <row r="59" spans="2:21" ht="14.25" customHeight="1" x14ac:dyDescent="0.2">
      <c r="B59" s="508"/>
      <c r="C59" s="423" t="s">
        <v>79</v>
      </c>
      <c r="D59" s="379">
        <v>0</v>
      </c>
      <c r="E59" s="335">
        <v>0</v>
      </c>
      <c r="F59" s="335">
        <v>0</v>
      </c>
      <c r="G59" s="335">
        <v>0</v>
      </c>
      <c r="H59" s="335">
        <v>0</v>
      </c>
      <c r="I59" s="415">
        <v>0</v>
      </c>
      <c r="K59" s="508"/>
      <c r="L59" s="423" t="s">
        <v>79</v>
      </c>
      <c r="M59" s="335">
        <v>0</v>
      </c>
      <c r="N59" s="335">
        <v>0</v>
      </c>
      <c r="O59" s="335">
        <v>0</v>
      </c>
      <c r="P59" s="335">
        <v>0</v>
      </c>
      <c r="Q59" s="335">
        <v>0</v>
      </c>
      <c r="R59" s="415">
        <v>0</v>
      </c>
    </row>
    <row r="60" spans="2:21" ht="14.25" customHeight="1" x14ac:dyDescent="0.2">
      <c r="B60" s="509"/>
      <c r="C60" s="396" t="s">
        <v>49</v>
      </c>
      <c r="D60" s="410">
        <v>5</v>
      </c>
      <c r="E60" s="410">
        <v>0</v>
      </c>
      <c r="F60" s="410">
        <v>2</v>
      </c>
      <c r="G60" s="410">
        <v>3</v>
      </c>
      <c r="H60" s="410">
        <v>1</v>
      </c>
      <c r="I60" s="424">
        <v>2.2000000000000002</v>
      </c>
      <c r="K60" s="509"/>
      <c r="L60" s="396" t="s">
        <v>49</v>
      </c>
      <c r="M60" s="410">
        <v>0</v>
      </c>
      <c r="N60" s="410">
        <v>1</v>
      </c>
      <c r="O60" s="410">
        <v>0</v>
      </c>
      <c r="P60" s="410">
        <v>1</v>
      </c>
      <c r="Q60" s="410">
        <v>1</v>
      </c>
      <c r="R60" s="424">
        <v>0.6</v>
      </c>
    </row>
    <row r="61" spans="2:21" ht="14.25" customHeight="1" x14ac:dyDescent="0.2">
      <c r="B61" s="512" t="s">
        <v>75</v>
      </c>
      <c r="C61" s="513"/>
      <c r="D61" s="439">
        <v>0</v>
      </c>
      <c r="E61" s="440">
        <v>1</v>
      </c>
      <c r="F61" s="440">
        <v>0</v>
      </c>
      <c r="G61" s="440">
        <v>0</v>
      </c>
      <c r="H61" s="335">
        <v>1</v>
      </c>
      <c r="I61" s="415">
        <v>0.4</v>
      </c>
      <c r="K61" s="512" t="s">
        <v>75</v>
      </c>
      <c r="L61" s="513"/>
      <c r="M61" s="335">
        <v>0</v>
      </c>
      <c r="N61" s="335">
        <v>0</v>
      </c>
      <c r="O61" s="335">
        <v>0</v>
      </c>
      <c r="P61" s="335">
        <v>0</v>
      </c>
      <c r="Q61" s="335">
        <v>0</v>
      </c>
      <c r="R61" s="415">
        <v>0</v>
      </c>
    </row>
    <row r="62" spans="2:21" ht="14.25" customHeight="1" thickBot="1" x14ac:dyDescent="0.25">
      <c r="B62" s="510" t="s">
        <v>65</v>
      </c>
      <c r="C62" s="511"/>
      <c r="D62" s="438">
        <v>0</v>
      </c>
      <c r="E62" s="437">
        <v>1</v>
      </c>
      <c r="F62" s="437">
        <v>0</v>
      </c>
      <c r="G62" s="437">
        <v>0</v>
      </c>
      <c r="H62" s="336">
        <v>0</v>
      </c>
      <c r="I62" s="391">
        <v>0.2</v>
      </c>
      <c r="K62" s="510" t="s">
        <v>65</v>
      </c>
      <c r="L62" s="511"/>
      <c r="M62" s="336">
        <v>1</v>
      </c>
      <c r="N62" s="336">
        <v>0</v>
      </c>
      <c r="O62" s="336">
        <v>0</v>
      </c>
      <c r="P62" s="336">
        <v>0</v>
      </c>
      <c r="Q62" s="336">
        <v>0</v>
      </c>
      <c r="R62" s="391">
        <v>0.2</v>
      </c>
    </row>
    <row r="63" spans="2:21" ht="14.25" customHeight="1" thickBot="1" x14ac:dyDescent="0.25">
      <c r="B63" s="500" t="s">
        <v>47</v>
      </c>
      <c r="C63" s="501"/>
      <c r="D63" s="412">
        <v>7</v>
      </c>
      <c r="E63" s="412">
        <v>5</v>
      </c>
      <c r="F63" s="412">
        <v>5</v>
      </c>
      <c r="G63" s="412">
        <v>4</v>
      </c>
      <c r="H63" s="412">
        <v>5</v>
      </c>
      <c r="I63" s="425">
        <v>5.2</v>
      </c>
      <c r="K63" s="500" t="s">
        <v>47</v>
      </c>
      <c r="L63" s="501"/>
      <c r="M63" s="412">
        <v>3</v>
      </c>
      <c r="N63" s="412">
        <v>2</v>
      </c>
      <c r="O63" s="412">
        <v>2</v>
      </c>
      <c r="P63" s="412">
        <v>1</v>
      </c>
      <c r="Q63" s="412">
        <v>1</v>
      </c>
      <c r="R63" s="425">
        <v>1.8</v>
      </c>
    </row>
    <row r="64" spans="2:21" ht="7.5" customHeight="1" x14ac:dyDescent="0.2">
      <c r="B64" s="381"/>
      <c r="C64" s="381"/>
      <c r="I64" s="381"/>
      <c r="K64" s="381"/>
      <c r="L64" s="381"/>
      <c r="R64" s="381"/>
    </row>
    <row r="65" spans="2:18" x14ac:dyDescent="0.2">
      <c r="B65" s="6" t="s">
        <v>176</v>
      </c>
      <c r="C65" s="6"/>
      <c r="D65" s="382"/>
      <c r="E65" s="383"/>
      <c r="F65" s="383"/>
      <c r="I65" s="384"/>
      <c r="K65" s="6" t="s">
        <v>177</v>
      </c>
      <c r="M65" s="382"/>
      <c r="N65" s="383"/>
      <c r="O65" s="383"/>
      <c r="R65" s="384"/>
    </row>
    <row r="66" spans="2:18" ht="14.25" customHeight="1" x14ac:dyDescent="0.2">
      <c r="B66" s="385"/>
      <c r="C66" s="386"/>
      <c r="D66" s="388" t="s">
        <v>146</v>
      </c>
      <c r="E66" s="388" t="s">
        <v>147</v>
      </c>
      <c r="F66" s="388" t="s">
        <v>148</v>
      </c>
      <c r="G66" s="388" t="s">
        <v>149</v>
      </c>
      <c r="H66" s="388" t="s">
        <v>150</v>
      </c>
      <c r="I66" s="389" t="s">
        <v>92</v>
      </c>
      <c r="K66" s="385"/>
      <c r="L66" s="386"/>
      <c r="M66" s="388" t="s">
        <v>146</v>
      </c>
      <c r="N66" s="388" t="s">
        <v>147</v>
      </c>
      <c r="O66" s="388" t="s">
        <v>148</v>
      </c>
      <c r="P66" s="388" t="s">
        <v>149</v>
      </c>
      <c r="Q66" s="388" t="s">
        <v>150</v>
      </c>
      <c r="R66" s="389" t="s">
        <v>92</v>
      </c>
    </row>
    <row r="67" spans="2:18" ht="14.25" customHeight="1" x14ac:dyDescent="0.2">
      <c r="B67" s="502" t="s">
        <v>122</v>
      </c>
      <c r="C67" s="390" t="s">
        <v>67</v>
      </c>
      <c r="D67" s="431">
        <v>0</v>
      </c>
      <c r="E67" s="342">
        <v>0</v>
      </c>
      <c r="F67" s="342">
        <v>0</v>
      </c>
      <c r="G67" s="337">
        <v>0</v>
      </c>
      <c r="H67" s="337">
        <v>0</v>
      </c>
      <c r="I67" s="415">
        <v>0</v>
      </c>
      <c r="K67" s="502" t="s">
        <v>122</v>
      </c>
      <c r="L67" s="390" t="s">
        <v>67</v>
      </c>
      <c r="M67" s="337">
        <v>0</v>
      </c>
      <c r="N67" s="337">
        <v>0</v>
      </c>
      <c r="O67" s="337">
        <v>2</v>
      </c>
      <c r="P67" s="337">
        <v>0</v>
      </c>
      <c r="Q67" s="337">
        <v>2</v>
      </c>
      <c r="R67" s="415">
        <v>0.8</v>
      </c>
    </row>
    <row r="68" spans="2:18" ht="14.25" customHeight="1" x14ac:dyDescent="0.2">
      <c r="B68" s="503"/>
      <c r="C68" s="390" t="s">
        <v>68</v>
      </c>
      <c r="D68" s="393">
        <v>0</v>
      </c>
      <c r="E68" s="333">
        <v>0</v>
      </c>
      <c r="F68" s="333">
        <v>0</v>
      </c>
      <c r="G68" s="328">
        <v>0</v>
      </c>
      <c r="H68" s="328">
        <v>0</v>
      </c>
      <c r="I68" s="391">
        <v>0</v>
      </c>
      <c r="K68" s="503"/>
      <c r="L68" s="390" t="s">
        <v>68</v>
      </c>
      <c r="M68" s="328">
        <v>0</v>
      </c>
      <c r="N68" s="262">
        <v>1</v>
      </c>
      <c r="O68" s="262">
        <v>0</v>
      </c>
      <c r="P68" s="262">
        <v>0</v>
      </c>
      <c r="Q68" s="262">
        <v>0</v>
      </c>
      <c r="R68" s="391">
        <v>0.2</v>
      </c>
    </row>
    <row r="69" spans="2:18" ht="14.25" customHeight="1" x14ac:dyDescent="0.2">
      <c r="B69" s="503"/>
      <c r="C69" s="390" t="s">
        <v>70</v>
      </c>
      <c r="D69" s="393">
        <v>0</v>
      </c>
      <c r="E69" s="333">
        <v>0</v>
      </c>
      <c r="F69" s="333">
        <v>0</v>
      </c>
      <c r="G69" s="328">
        <v>0</v>
      </c>
      <c r="H69" s="328">
        <v>0</v>
      </c>
      <c r="I69" s="391">
        <v>0</v>
      </c>
      <c r="K69" s="503"/>
      <c r="L69" s="390" t="s">
        <v>70</v>
      </c>
      <c r="M69" s="328">
        <v>0</v>
      </c>
      <c r="N69" s="328">
        <v>1</v>
      </c>
      <c r="O69" s="328">
        <v>0</v>
      </c>
      <c r="P69" s="328">
        <v>0</v>
      </c>
      <c r="Q69" s="328">
        <v>0</v>
      </c>
      <c r="R69" s="391">
        <v>0.2</v>
      </c>
    </row>
    <row r="70" spans="2:18" ht="14.25" customHeight="1" x14ac:dyDescent="0.2">
      <c r="B70" s="503"/>
      <c r="C70" s="390" t="s">
        <v>66</v>
      </c>
      <c r="D70" s="393">
        <v>0</v>
      </c>
      <c r="E70" s="333">
        <v>0</v>
      </c>
      <c r="F70" s="333">
        <v>0</v>
      </c>
      <c r="G70" s="328">
        <v>0</v>
      </c>
      <c r="H70" s="328">
        <v>0</v>
      </c>
      <c r="I70" s="391">
        <v>0</v>
      </c>
      <c r="K70" s="503"/>
      <c r="L70" s="390" t="s">
        <v>66</v>
      </c>
      <c r="M70" s="262">
        <v>2</v>
      </c>
      <c r="N70" s="262">
        <v>4</v>
      </c>
      <c r="O70" s="262">
        <v>0</v>
      </c>
      <c r="P70" s="262">
        <v>0</v>
      </c>
      <c r="Q70" s="262">
        <v>0</v>
      </c>
      <c r="R70" s="391">
        <v>1.2</v>
      </c>
    </row>
    <row r="71" spans="2:18" ht="14.25" customHeight="1" x14ac:dyDescent="0.2">
      <c r="B71" s="503"/>
      <c r="C71" s="390" t="s">
        <v>72</v>
      </c>
      <c r="D71" s="393">
        <v>0</v>
      </c>
      <c r="E71" s="333">
        <v>0</v>
      </c>
      <c r="F71" s="333">
        <v>0</v>
      </c>
      <c r="G71" s="328">
        <v>0</v>
      </c>
      <c r="H71" s="328">
        <v>0</v>
      </c>
      <c r="I71" s="391">
        <v>0</v>
      </c>
      <c r="K71" s="503"/>
      <c r="L71" s="390" t="s">
        <v>72</v>
      </c>
      <c r="M71" s="328">
        <v>0</v>
      </c>
      <c r="N71" s="328">
        <v>0</v>
      </c>
      <c r="O71" s="328">
        <v>0</v>
      </c>
      <c r="P71" s="328">
        <v>0</v>
      </c>
      <c r="Q71" s="328">
        <v>0</v>
      </c>
      <c r="R71" s="391">
        <v>0</v>
      </c>
    </row>
    <row r="72" spans="2:18" ht="14.25" customHeight="1" x14ac:dyDescent="0.2">
      <c r="B72" s="503"/>
      <c r="C72" s="394" t="s">
        <v>125</v>
      </c>
      <c r="D72" s="432">
        <v>0</v>
      </c>
      <c r="E72" s="395">
        <v>0</v>
      </c>
      <c r="F72" s="395">
        <v>0</v>
      </c>
      <c r="G72" s="332">
        <v>0</v>
      </c>
      <c r="H72" s="332">
        <v>0</v>
      </c>
      <c r="I72" s="418">
        <v>0</v>
      </c>
      <c r="K72" s="503"/>
      <c r="L72" s="394" t="s">
        <v>125</v>
      </c>
      <c r="M72" s="332">
        <v>0</v>
      </c>
      <c r="N72" s="332">
        <v>0</v>
      </c>
      <c r="O72" s="332">
        <v>0</v>
      </c>
      <c r="P72" s="332">
        <v>0</v>
      </c>
      <c r="Q72" s="332">
        <v>0</v>
      </c>
      <c r="R72" s="418">
        <v>0</v>
      </c>
    </row>
    <row r="73" spans="2:18" ht="14.25" customHeight="1" x14ac:dyDescent="0.2">
      <c r="B73" s="503"/>
      <c r="C73" s="394" t="s">
        <v>138</v>
      </c>
      <c r="D73" s="395">
        <v>0</v>
      </c>
      <c r="E73" s="376">
        <v>0</v>
      </c>
      <c r="F73" s="332">
        <v>0</v>
      </c>
      <c r="G73" s="332">
        <v>0</v>
      </c>
      <c r="H73" s="332">
        <v>0</v>
      </c>
      <c r="I73" s="418">
        <v>0</v>
      </c>
      <c r="K73" s="503"/>
      <c r="L73" s="394" t="s">
        <v>138</v>
      </c>
      <c r="M73" s="332">
        <v>0</v>
      </c>
      <c r="N73" s="332">
        <v>0</v>
      </c>
      <c r="O73" s="332">
        <v>0</v>
      </c>
      <c r="P73" s="332">
        <v>0</v>
      </c>
      <c r="Q73" s="332">
        <v>0</v>
      </c>
      <c r="R73" s="418">
        <v>0</v>
      </c>
    </row>
    <row r="74" spans="2:18" ht="14.25" customHeight="1" x14ac:dyDescent="0.2">
      <c r="B74" s="504"/>
      <c r="C74" s="396" t="s">
        <v>49</v>
      </c>
      <c r="D74" s="397">
        <v>0</v>
      </c>
      <c r="E74" s="397">
        <v>0</v>
      </c>
      <c r="F74" s="397">
        <v>0</v>
      </c>
      <c r="G74" s="397">
        <v>0</v>
      </c>
      <c r="H74" s="397">
        <v>0</v>
      </c>
      <c r="I74" s="398">
        <v>0</v>
      </c>
      <c r="K74" s="504"/>
      <c r="L74" s="396" t="s">
        <v>49</v>
      </c>
      <c r="M74" s="397">
        <v>2</v>
      </c>
      <c r="N74" s="397">
        <v>6</v>
      </c>
      <c r="O74" s="397">
        <v>2</v>
      </c>
      <c r="P74" s="397">
        <v>0</v>
      </c>
      <c r="Q74" s="397">
        <v>2</v>
      </c>
      <c r="R74" s="398">
        <v>2.4</v>
      </c>
    </row>
    <row r="75" spans="2:18" ht="14.25" customHeight="1" x14ac:dyDescent="0.2">
      <c r="B75" s="507" t="s">
        <v>59</v>
      </c>
      <c r="C75" s="419" t="s">
        <v>60</v>
      </c>
      <c r="D75" s="433">
        <v>0</v>
      </c>
      <c r="E75" s="341">
        <v>0</v>
      </c>
      <c r="F75" s="341">
        <v>0</v>
      </c>
      <c r="G75" s="336">
        <v>0</v>
      </c>
      <c r="H75" s="336">
        <v>0</v>
      </c>
      <c r="I75" s="401">
        <v>0</v>
      </c>
      <c r="K75" s="507" t="s">
        <v>59</v>
      </c>
      <c r="L75" s="419" t="s">
        <v>60</v>
      </c>
      <c r="M75" s="341">
        <v>1</v>
      </c>
      <c r="N75" s="208">
        <v>1</v>
      </c>
      <c r="O75" s="208">
        <v>1</v>
      </c>
      <c r="P75" s="208">
        <v>0</v>
      </c>
      <c r="Q75" s="208">
        <v>0</v>
      </c>
      <c r="R75" s="401">
        <v>0.6</v>
      </c>
    </row>
    <row r="76" spans="2:18" ht="14.25" customHeight="1" x14ac:dyDescent="0.2">
      <c r="B76" s="508"/>
      <c r="C76" s="420" t="s">
        <v>61</v>
      </c>
      <c r="D76" s="434">
        <v>0</v>
      </c>
      <c r="E76" s="377">
        <v>0</v>
      </c>
      <c r="F76" s="377">
        <v>0</v>
      </c>
      <c r="G76" s="334">
        <v>0</v>
      </c>
      <c r="H76" s="334">
        <v>0</v>
      </c>
      <c r="I76" s="404">
        <v>0</v>
      </c>
      <c r="K76" s="508"/>
      <c r="L76" s="420" t="s">
        <v>61</v>
      </c>
      <c r="M76" s="403">
        <v>1</v>
      </c>
      <c r="N76" s="160">
        <v>0</v>
      </c>
      <c r="O76" s="334">
        <v>1</v>
      </c>
      <c r="P76" s="334">
        <v>0</v>
      </c>
      <c r="Q76" s="334">
        <v>0</v>
      </c>
      <c r="R76" s="404">
        <v>0.4</v>
      </c>
    </row>
    <row r="77" spans="2:18" ht="14.25" customHeight="1" x14ac:dyDescent="0.2">
      <c r="B77" s="508"/>
      <c r="C77" s="420" t="s">
        <v>62</v>
      </c>
      <c r="D77" s="434">
        <v>0</v>
      </c>
      <c r="E77" s="377">
        <v>0</v>
      </c>
      <c r="F77" s="377">
        <v>0</v>
      </c>
      <c r="G77" s="334">
        <v>0</v>
      </c>
      <c r="H77" s="334">
        <v>0</v>
      </c>
      <c r="I77" s="404">
        <v>0</v>
      </c>
      <c r="K77" s="508"/>
      <c r="L77" s="420" t="s">
        <v>62</v>
      </c>
      <c r="M77" s="377">
        <v>0</v>
      </c>
      <c r="N77" s="334">
        <v>0</v>
      </c>
      <c r="O77" s="334">
        <v>1</v>
      </c>
      <c r="P77" s="334">
        <v>0</v>
      </c>
      <c r="Q77" s="334">
        <v>0</v>
      </c>
      <c r="R77" s="404">
        <v>0.2</v>
      </c>
    </row>
    <row r="78" spans="2:18" ht="14.25" customHeight="1" x14ac:dyDescent="0.2">
      <c r="B78" s="508"/>
      <c r="C78" s="420" t="s">
        <v>63</v>
      </c>
      <c r="D78" s="434">
        <v>0</v>
      </c>
      <c r="E78" s="377">
        <v>0</v>
      </c>
      <c r="F78" s="377">
        <v>0</v>
      </c>
      <c r="G78" s="334">
        <v>0</v>
      </c>
      <c r="H78" s="334">
        <v>1</v>
      </c>
      <c r="I78" s="404">
        <v>0.2</v>
      </c>
      <c r="K78" s="508"/>
      <c r="L78" s="420" t="s">
        <v>63</v>
      </c>
      <c r="M78" s="377">
        <v>0</v>
      </c>
      <c r="N78" s="334">
        <v>0</v>
      </c>
      <c r="O78" s="334">
        <v>0</v>
      </c>
      <c r="P78" s="334">
        <v>0</v>
      </c>
      <c r="Q78" s="334">
        <v>0</v>
      </c>
      <c r="R78" s="404">
        <v>0</v>
      </c>
    </row>
    <row r="79" spans="2:18" ht="14.25" customHeight="1" x14ac:dyDescent="0.2">
      <c r="B79" s="508"/>
      <c r="C79" s="406" t="s">
        <v>139</v>
      </c>
      <c r="D79" s="435"/>
      <c r="E79" s="378"/>
      <c r="F79" s="378"/>
      <c r="G79" s="339"/>
      <c r="H79" s="339"/>
      <c r="I79" s="405"/>
      <c r="K79" s="508"/>
      <c r="L79" s="406" t="s">
        <v>139</v>
      </c>
      <c r="M79" s="377"/>
      <c r="N79" s="334"/>
      <c r="O79" s="334"/>
      <c r="P79" s="334"/>
      <c r="Q79" s="334"/>
      <c r="R79" s="404"/>
    </row>
    <row r="80" spans="2:18" ht="14.25" customHeight="1" x14ac:dyDescent="0.2">
      <c r="B80" s="508"/>
      <c r="C80" s="423" t="s">
        <v>79</v>
      </c>
      <c r="D80" s="436">
        <v>0</v>
      </c>
      <c r="E80" s="379">
        <v>0</v>
      </c>
      <c r="F80" s="379">
        <v>0</v>
      </c>
      <c r="G80" s="335">
        <v>0</v>
      </c>
      <c r="H80" s="335">
        <v>0</v>
      </c>
      <c r="I80" s="415">
        <v>0</v>
      </c>
      <c r="K80" s="508"/>
      <c r="L80" s="423" t="s">
        <v>79</v>
      </c>
      <c r="M80" s="377">
        <v>0</v>
      </c>
      <c r="N80" s="334">
        <v>0</v>
      </c>
      <c r="O80" s="334">
        <v>0</v>
      </c>
      <c r="P80" s="334">
        <v>0</v>
      </c>
      <c r="Q80" s="334">
        <v>0</v>
      </c>
      <c r="R80" s="404">
        <v>0</v>
      </c>
    </row>
    <row r="81" spans="2:18" ht="14.25" customHeight="1" x14ac:dyDescent="0.2">
      <c r="B81" s="509"/>
      <c r="C81" s="396" t="s">
        <v>49</v>
      </c>
      <c r="D81" s="410">
        <v>0</v>
      </c>
      <c r="E81" s="410">
        <v>0</v>
      </c>
      <c r="F81" s="410">
        <v>0</v>
      </c>
      <c r="G81" s="410">
        <v>0</v>
      </c>
      <c r="H81" s="410">
        <v>1</v>
      </c>
      <c r="I81" s="424">
        <v>0.2</v>
      </c>
      <c r="K81" s="509"/>
      <c r="L81" s="396" t="s">
        <v>49</v>
      </c>
      <c r="M81" s="410">
        <v>2</v>
      </c>
      <c r="N81" s="410">
        <v>1</v>
      </c>
      <c r="O81" s="410">
        <v>3</v>
      </c>
      <c r="P81" s="410">
        <v>0</v>
      </c>
      <c r="Q81" s="410">
        <v>0</v>
      </c>
      <c r="R81" s="424">
        <v>1.2</v>
      </c>
    </row>
    <row r="82" spans="2:18" ht="14.25" customHeight="1" x14ac:dyDescent="0.2">
      <c r="B82" s="512" t="s">
        <v>75</v>
      </c>
      <c r="C82" s="513"/>
      <c r="D82" s="431">
        <v>0</v>
      </c>
      <c r="E82" s="342">
        <v>0</v>
      </c>
      <c r="F82" s="342">
        <v>0</v>
      </c>
      <c r="G82" s="335">
        <v>0</v>
      </c>
      <c r="H82" s="335">
        <v>0</v>
      </c>
      <c r="I82" s="415">
        <v>0</v>
      </c>
      <c r="K82" s="512" t="s">
        <v>75</v>
      </c>
      <c r="L82" s="513"/>
      <c r="M82" s="342">
        <v>0</v>
      </c>
      <c r="N82" s="335">
        <v>0</v>
      </c>
      <c r="O82" s="335">
        <v>0</v>
      </c>
      <c r="P82" s="335">
        <v>0</v>
      </c>
      <c r="Q82" s="335">
        <v>0</v>
      </c>
      <c r="R82" s="415">
        <v>0</v>
      </c>
    </row>
    <row r="83" spans="2:18" ht="14.25" customHeight="1" thickBot="1" x14ac:dyDescent="0.25">
      <c r="B83" s="510" t="s">
        <v>65</v>
      </c>
      <c r="C83" s="511"/>
      <c r="D83" s="433">
        <v>0</v>
      </c>
      <c r="E83" s="341">
        <v>0</v>
      </c>
      <c r="F83" s="341">
        <v>0</v>
      </c>
      <c r="G83" s="336">
        <v>0</v>
      </c>
      <c r="H83" s="336">
        <v>0</v>
      </c>
      <c r="I83" s="391">
        <v>0</v>
      </c>
      <c r="K83" s="510" t="s">
        <v>65</v>
      </c>
      <c r="L83" s="511"/>
      <c r="M83" s="341">
        <v>0</v>
      </c>
      <c r="N83" s="336">
        <v>0</v>
      </c>
      <c r="O83" s="336">
        <v>0</v>
      </c>
      <c r="P83" s="336">
        <v>1</v>
      </c>
      <c r="Q83" s="336">
        <v>0</v>
      </c>
      <c r="R83" s="391">
        <v>0.2</v>
      </c>
    </row>
    <row r="84" spans="2:18" ht="14.25" customHeight="1" thickBot="1" x14ac:dyDescent="0.25">
      <c r="B84" s="500" t="s">
        <v>47</v>
      </c>
      <c r="C84" s="501"/>
      <c r="D84" s="412">
        <v>0</v>
      </c>
      <c r="E84" s="412">
        <v>0</v>
      </c>
      <c r="F84" s="412">
        <v>0</v>
      </c>
      <c r="G84" s="412">
        <v>0</v>
      </c>
      <c r="H84" s="412">
        <v>1</v>
      </c>
      <c r="I84" s="425">
        <v>0.2</v>
      </c>
      <c r="K84" s="500" t="s">
        <v>47</v>
      </c>
      <c r="L84" s="501"/>
      <c r="M84" s="412">
        <v>4</v>
      </c>
      <c r="N84" s="412">
        <v>7</v>
      </c>
      <c r="O84" s="412">
        <v>5</v>
      </c>
      <c r="P84" s="412">
        <v>1</v>
      </c>
      <c r="Q84" s="412">
        <v>2</v>
      </c>
      <c r="R84" s="425">
        <v>3.8</v>
      </c>
    </row>
    <row r="85" spans="2:18" ht="7.5" customHeight="1" x14ac:dyDescent="0.2">
      <c r="B85" s="381"/>
      <c r="C85" s="381"/>
      <c r="I85" s="381"/>
      <c r="K85" s="381"/>
      <c r="L85" s="381"/>
      <c r="R85" s="381"/>
    </row>
    <row r="86" spans="2:18" x14ac:dyDescent="0.2">
      <c r="B86" s="6" t="s">
        <v>178</v>
      </c>
      <c r="C86" s="6"/>
      <c r="D86" s="382"/>
      <c r="E86" s="383"/>
      <c r="F86" s="383"/>
      <c r="I86" s="384"/>
      <c r="K86" s="6" t="s">
        <v>179</v>
      </c>
      <c r="M86" s="382"/>
      <c r="N86" s="383"/>
      <c r="O86" s="383"/>
      <c r="R86" s="384"/>
    </row>
    <row r="87" spans="2:18" ht="14.25" customHeight="1" x14ac:dyDescent="0.2">
      <c r="B87" s="385"/>
      <c r="C87" s="386"/>
      <c r="D87" s="388" t="s">
        <v>146</v>
      </c>
      <c r="E87" s="388" t="s">
        <v>147</v>
      </c>
      <c r="F87" s="388" t="s">
        <v>148</v>
      </c>
      <c r="G87" s="388" t="s">
        <v>149</v>
      </c>
      <c r="H87" s="388" t="s">
        <v>150</v>
      </c>
      <c r="I87" s="389" t="s">
        <v>92</v>
      </c>
      <c r="K87" s="385"/>
      <c r="L87" s="386"/>
      <c r="M87" s="388" t="s">
        <v>146</v>
      </c>
      <c r="N87" s="388" t="s">
        <v>147</v>
      </c>
      <c r="O87" s="388" t="s">
        <v>148</v>
      </c>
      <c r="P87" s="388" t="s">
        <v>149</v>
      </c>
      <c r="Q87" s="388" t="s">
        <v>150</v>
      </c>
      <c r="R87" s="389" t="s">
        <v>92</v>
      </c>
    </row>
    <row r="88" spans="2:18" ht="14.25" customHeight="1" x14ac:dyDescent="0.2">
      <c r="B88" s="502" t="s">
        <v>122</v>
      </c>
      <c r="C88" s="390" t="s">
        <v>67</v>
      </c>
      <c r="D88" s="333">
        <v>0</v>
      </c>
      <c r="E88" s="328">
        <v>0</v>
      </c>
      <c r="F88" s="328">
        <v>0</v>
      </c>
      <c r="G88" s="328">
        <v>0</v>
      </c>
      <c r="H88" s="328">
        <v>0</v>
      </c>
      <c r="I88" s="391">
        <v>0</v>
      </c>
      <c r="K88" s="502" t="s">
        <v>122</v>
      </c>
      <c r="L88" s="390" t="s">
        <v>67</v>
      </c>
      <c r="M88" s="333">
        <v>0</v>
      </c>
      <c r="N88" s="328">
        <v>0</v>
      </c>
      <c r="O88" s="337">
        <v>0</v>
      </c>
      <c r="P88" s="337">
        <v>0</v>
      </c>
      <c r="Q88" s="337">
        <v>0</v>
      </c>
      <c r="R88" s="391">
        <v>0</v>
      </c>
    </row>
    <row r="89" spans="2:18" ht="14.25" customHeight="1" x14ac:dyDescent="0.2">
      <c r="B89" s="503"/>
      <c r="C89" s="390" t="s">
        <v>68</v>
      </c>
      <c r="D89" s="333">
        <v>0</v>
      </c>
      <c r="E89" s="328">
        <v>0</v>
      </c>
      <c r="F89" s="337">
        <v>0</v>
      </c>
      <c r="G89" s="337">
        <v>0</v>
      </c>
      <c r="H89" s="337">
        <v>0</v>
      </c>
      <c r="I89" s="391">
        <v>0</v>
      </c>
      <c r="K89" s="503"/>
      <c r="L89" s="390" t="s">
        <v>68</v>
      </c>
      <c r="M89" s="333">
        <v>0</v>
      </c>
      <c r="N89" s="328">
        <v>0</v>
      </c>
      <c r="O89" s="328">
        <v>0</v>
      </c>
      <c r="P89" s="328">
        <v>0</v>
      </c>
      <c r="Q89" s="328">
        <v>0</v>
      </c>
      <c r="R89" s="391">
        <v>0</v>
      </c>
    </row>
    <row r="90" spans="2:18" ht="14.25" customHeight="1" x14ac:dyDescent="0.2">
      <c r="B90" s="503"/>
      <c r="C90" s="390" t="s">
        <v>70</v>
      </c>
      <c r="D90" s="333">
        <v>0</v>
      </c>
      <c r="E90" s="328">
        <v>0</v>
      </c>
      <c r="F90" s="328">
        <v>0</v>
      </c>
      <c r="G90" s="328">
        <v>1</v>
      </c>
      <c r="H90" s="328">
        <v>1</v>
      </c>
      <c r="I90" s="391">
        <v>0.4</v>
      </c>
      <c r="K90" s="503"/>
      <c r="L90" s="390" t="s">
        <v>70</v>
      </c>
      <c r="M90" s="333">
        <v>0</v>
      </c>
      <c r="N90" s="328">
        <v>0</v>
      </c>
      <c r="O90" s="328">
        <v>0</v>
      </c>
      <c r="P90" s="328">
        <v>0</v>
      </c>
      <c r="Q90" s="328">
        <v>0</v>
      </c>
      <c r="R90" s="391">
        <v>0</v>
      </c>
    </row>
    <row r="91" spans="2:18" ht="14.25" customHeight="1" x14ac:dyDescent="0.2">
      <c r="B91" s="503"/>
      <c r="C91" s="390" t="s">
        <v>66</v>
      </c>
      <c r="D91" s="333">
        <v>0</v>
      </c>
      <c r="E91" s="328">
        <v>0</v>
      </c>
      <c r="F91" s="328">
        <v>0</v>
      </c>
      <c r="G91" s="328">
        <v>0</v>
      </c>
      <c r="H91" s="328">
        <v>0</v>
      </c>
      <c r="I91" s="391">
        <v>0</v>
      </c>
      <c r="K91" s="503"/>
      <c r="L91" s="390" t="s">
        <v>66</v>
      </c>
      <c r="M91" s="333">
        <v>0</v>
      </c>
      <c r="N91" s="328">
        <v>0</v>
      </c>
      <c r="O91" s="328">
        <v>0</v>
      </c>
      <c r="P91" s="328">
        <v>0</v>
      </c>
      <c r="Q91" s="328">
        <v>0</v>
      </c>
      <c r="R91" s="391">
        <v>0</v>
      </c>
    </row>
    <row r="92" spans="2:18" ht="14.25" customHeight="1" x14ac:dyDescent="0.2">
      <c r="B92" s="503"/>
      <c r="C92" s="390" t="s">
        <v>72</v>
      </c>
      <c r="D92" s="333">
        <v>0</v>
      </c>
      <c r="E92" s="328">
        <v>0</v>
      </c>
      <c r="F92" s="328">
        <v>0</v>
      </c>
      <c r="G92" s="328">
        <v>0</v>
      </c>
      <c r="H92" s="328">
        <v>0</v>
      </c>
      <c r="I92" s="391">
        <v>0</v>
      </c>
      <c r="K92" s="503"/>
      <c r="L92" s="390" t="s">
        <v>72</v>
      </c>
      <c r="M92" s="333">
        <v>0</v>
      </c>
      <c r="N92" s="328">
        <v>0</v>
      </c>
      <c r="O92" s="328">
        <v>0</v>
      </c>
      <c r="P92" s="328">
        <v>0</v>
      </c>
      <c r="Q92" s="328">
        <v>0</v>
      </c>
      <c r="R92" s="391">
        <v>0</v>
      </c>
    </row>
    <row r="93" spans="2:18" ht="14.25" customHeight="1" x14ac:dyDescent="0.2">
      <c r="B93" s="503"/>
      <c r="C93" s="394" t="s">
        <v>125</v>
      </c>
      <c r="D93" s="395">
        <v>0</v>
      </c>
      <c r="E93" s="332">
        <v>0</v>
      </c>
      <c r="F93" s="332">
        <v>0</v>
      </c>
      <c r="G93" s="332">
        <v>0</v>
      </c>
      <c r="H93" s="332">
        <v>0</v>
      </c>
      <c r="I93" s="418">
        <v>0</v>
      </c>
      <c r="K93" s="503"/>
      <c r="L93" s="394" t="s">
        <v>125</v>
      </c>
      <c r="M93" s="395">
        <v>0</v>
      </c>
      <c r="N93" s="332">
        <v>0</v>
      </c>
      <c r="O93" s="332">
        <v>0</v>
      </c>
      <c r="P93" s="332">
        <v>0</v>
      </c>
      <c r="Q93" s="332">
        <v>0</v>
      </c>
      <c r="R93" s="418">
        <v>0</v>
      </c>
    </row>
    <row r="94" spans="2:18" ht="14.25" customHeight="1" x14ac:dyDescent="0.2">
      <c r="B94" s="503"/>
      <c r="C94" s="394" t="s">
        <v>138</v>
      </c>
      <c r="D94" s="332">
        <v>0</v>
      </c>
      <c r="E94" s="332">
        <v>0</v>
      </c>
      <c r="F94" s="332">
        <v>0</v>
      </c>
      <c r="G94" s="332">
        <v>0</v>
      </c>
      <c r="H94" s="332">
        <v>0</v>
      </c>
      <c r="I94" s="418">
        <v>0</v>
      </c>
      <c r="K94" s="503"/>
      <c r="L94" s="394" t="s">
        <v>138</v>
      </c>
      <c r="M94" s="332">
        <v>0</v>
      </c>
      <c r="N94" s="332">
        <v>0</v>
      </c>
      <c r="O94" s="332">
        <v>0</v>
      </c>
      <c r="P94" s="332">
        <v>0</v>
      </c>
      <c r="Q94" s="332">
        <v>0</v>
      </c>
      <c r="R94" s="418">
        <v>0</v>
      </c>
    </row>
    <row r="95" spans="2:18" ht="13.8" customHeight="1" x14ac:dyDescent="0.2">
      <c r="B95" s="504"/>
      <c r="C95" s="396" t="s">
        <v>49</v>
      </c>
      <c r="D95" s="397">
        <v>0</v>
      </c>
      <c r="E95" s="397">
        <v>0</v>
      </c>
      <c r="F95" s="397">
        <v>0</v>
      </c>
      <c r="G95" s="397">
        <v>1</v>
      </c>
      <c r="H95" s="397">
        <v>1</v>
      </c>
      <c r="I95" s="398">
        <v>0.4</v>
      </c>
      <c r="K95" s="504"/>
      <c r="L95" s="396" t="s">
        <v>49</v>
      </c>
      <c r="M95" s="397">
        <v>0</v>
      </c>
      <c r="N95" s="397">
        <v>0</v>
      </c>
      <c r="O95" s="397">
        <v>0</v>
      </c>
      <c r="P95" s="397">
        <v>0</v>
      </c>
      <c r="Q95" s="397">
        <v>0</v>
      </c>
      <c r="R95" s="398">
        <v>0</v>
      </c>
    </row>
    <row r="96" spans="2:18" ht="14.25" customHeight="1" x14ac:dyDescent="0.2">
      <c r="B96" s="507" t="s">
        <v>59</v>
      </c>
      <c r="C96" s="419" t="s">
        <v>60</v>
      </c>
      <c r="D96" s="341">
        <v>0</v>
      </c>
      <c r="E96" s="336">
        <v>0</v>
      </c>
      <c r="F96" s="336">
        <v>1</v>
      </c>
      <c r="G96" s="336">
        <v>1</v>
      </c>
      <c r="H96" s="336">
        <v>1</v>
      </c>
      <c r="I96" s="401">
        <v>0.6</v>
      </c>
      <c r="K96" s="507" t="s">
        <v>59</v>
      </c>
      <c r="L96" s="419" t="s">
        <v>60</v>
      </c>
      <c r="M96" s="341">
        <v>0</v>
      </c>
      <c r="N96" s="336">
        <v>0</v>
      </c>
      <c r="O96" s="336">
        <v>0</v>
      </c>
      <c r="P96" s="336">
        <v>0</v>
      </c>
      <c r="Q96" s="336">
        <v>0</v>
      </c>
      <c r="R96" s="401">
        <v>0</v>
      </c>
    </row>
    <row r="97" spans="2:18" ht="14.25" customHeight="1" x14ac:dyDescent="0.2">
      <c r="B97" s="508"/>
      <c r="C97" s="420" t="s">
        <v>61</v>
      </c>
      <c r="D97" s="377">
        <v>0</v>
      </c>
      <c r="E97" s="334">
        <v>0</v>
      </c>
      <c r="F97" s="334">
        <v>0</v>
      </c>
      <c r="G97" s="334">
        <v>0</v>
      </c>
      <c r="H97" s="334">
        <v>0</v>
      </c>
      <c r="I97" s="404">
        <v>0</v>
      </c>
      <c r="K97" s="508"/>
      <c r="L97" s="420" t="s">
        <v>61</v>
      </c>
      <c r="M97" s="377">
        <v>0</v>
      </c>
      <c r="N97" s="334">
        <v>0</v>
      </c>
      <c r="O97" s="334">
        <v>0</v>
      </c>
      <c r="P97" s="334">
        <v>0</v>
      </c>
      <c r="Q97" s="334">
        <v>0</v>
      </c>
      <c r="R97" s="404">
        <v>0</v>
      </c>
    </row>
    <row r="98" spans="2:18" ht="14.25" customHeight="1" x14ac:dyDescent="0.2">
      <c r="B98" s="508"/>
      <c r="C98" s="420" t="s">
        <v>62</v>
      </c>
      <c r="D98" s="377">
        <v>0</v>
      </c>
      <c r="E98" s="334">
        <v>0</v>
      </c>
      <c r="F98" s="334">
        <v>1</v>
      </c>
      <c r="G98" s="334">
        <v>0</v>
      </c>
      <c r="H98" s="334">
        <v>0</v>
      </c>
      <c r="I98" s="404">
        <v>0.2</v>
      </c>
      <c r="K98" s="508"/>
      <c r="L98" s="420" t="s">
        <v>62</v>
      </c>
      <c r="M98" s="377">
        <v>0</v>
      </c>
      <c r="N98" s="334">
        <v>0</v>
      </c>
      <c r="O98" s="334">
        <v>0</v>
      </c>
      <c r="P98" s="334">
        <v>0</v>
      </c>
      <c r="Q98" s="334">
        <v>0</v>
      </c>
      <c r="R98" s="404">
        <v>0</v>
      </c>
    </row>
    <row r="99" spans="2:18" ht="14.25" customHeight="1" x14ac:dyDescent="0.2">
      <c r="B99" s="508"/>
      <c r="C99" s="420" t="s">
        <v>63</v>
      </c>
      <c r="D99" s="377">
        <v>0</v>
      </c>
      <c r="E99" s="334">
        <v>0</v>
      </c>
      <c r="F99" s="334">
        <v>0</v>
      </c>
      <c r="G99" s="334">
        <v>0</v>
      </c>
      <c r="H99" s="334">
        <v>0</v>
      </c>
      <c r="I99" s="404">
        <v>0</v>
      </c>
      <c r="K99" s="508"/>
      <c r="L99" s="420" t="s">
        <v>63</v>
      </c>
      <c r="M99" s="377">
        <v>0</v>
      </c>
      <c r="N99" s="334">
        <v>0</v>
      </c>
      <c r="O99" s="334">
        <v>0</v>
      </c>
      <c r="P99" s="334">
        <v>0</v>
      </c>
      <c r="Q99" s="334">
        <v>0</v>
      </c>
      <c r="R99" s="404">
        <v>0</v>
      </c>
    </row>
    <row r="100" spans="2:18" ht="14.25" customHeight="1" x14ac:dyDescent="0.2">
      <c r="B100" s="508"/>
      <c r="C100" s="406" t="s">
        <v>139</v>
      </c>
      <c r="D100" s="378"/>
      <c r="E100" s="339"/>
      <c r="F100" s="339"/>
      <c r="G100" s="339"/>
      <c r="H100" s="339"/>
      <c r="I100" s="405"/>
      <c r="K100" s="508"/>
      <c r="L100" s="406" t="s">
        <v>139</v>
      </c>
      <c r="M100" s="378"/>
      <c r="N100" s="339"/>
      <c r="O100" s="339"/>
      <c r="P100" s="339"/>
      <c r="Q100" s="339"/>
      <c r="R100" s="405"/>
    </row>
    <row r="101" spans="2:18" ht="14.25" customHeight="1" x14ac:dyDescent="0.2">
      <c r="B101" s="508"/>
      <c r="C101" s="423" t="s">
        <v>79</v>
      </c>
      <c r="D101" s="379">
        <v>1</v>
      </c>
      <c r="E101" s="335">
        <v>0</v>
      </c>
      <c r="F101" s="335">
        <v>0</v>
      </c>
      <c r="G101" s="335">
        <v>0</v>
      </c>
      <c r="H101" s="335">
        <v>0</v>
      </c>
      <c r="I101" s="415">
        <v>0.2</v>
      </c>
      <c r="K101" s="508"/>
      <c r="L101" s="423" t="s">
        <v>79</v>
      </c>
      <c r="M101" s="379">
        <v>0</v>
      </c>
      <c r="N101" s="335">
        <v>0</v>
      </c>
      <c r="O101" s="335">
        <v>0</v>
      </c>
      <c r="P101" s="335">
        <v>0</v>
      </c>
      <c r="Q101" s="335">
        <v>0</v>
      </c>
      <c r="R101" s="415">
        <v>0</v>
      </c>
    </row>
    <row r="102" spans="2:18" ht="14.25" customHeight="1" x14ac:dyDescent="0.2">
      <c r="B102" s="509"/>
      <c r="C102" s="396" t="s">
        <v>49</v>
      </c>
      <c r="D102" s="410">
        <v>1</v>
      </c>
      <c r="E102" s="410">
        <v>0</v>
      </c>
      <c r="F102" s="410">
        <v>2</v>
      </c>
      <c r="G102" s="410">
        <v>1</v>
      </c>
      <c r="H102" s="410">
        <v>1</v>
      </c>
      <c r="I102" s="424">
        <v>1</v>
      </c>
      <c r="K102" s="509"/>
      <c r="L102" s="396" t="s">
        <v>49</v>
      </c>
      <c r="M102" s="410">
        <v>0</v>
      </c>
      <c r="N102" s="410">
        <v>0</v>
      </c>
      <c r="O102" s="410">
        <v>0</v>
      </c>
      <c r="P102" s="410">
        <v>0</v>
      </c>
      <c r="Q102" s="410">
        <v>0</v>
      </c>
      <c r="R102" s="424">
        <v>0</v>
      </c>
    </row>
    <row r="103" spans="2:18" ht="14.25" customHeight="1" x14ac:dyDescent="0.2">
      <c r="B103" s="505" t="s">
        <v>75</v>
      </c>
      <c r="C103" s="506"/>
      <c r="D103" s="333">
        <v>0</v>
      </c>
      <c r="E103" s="328">
        <v>0</v>
      </c>
      <c r="F103" s="328">
        <v>0</v>
      </c>
      <c r="G103" s="328">
        <v>0</v>
      </c>
      <c r="H103" s="328">
        <v>0</v>
      </c>
      <c r="I103" s="391">
        <v>0</v>
      </c>
      <c r="K103" s="505" t="s">
        <v>75</v>
      </c>
      <c r="L103" s="506"/>
      <c r="M103" s="333">
        <v>0</v>
      </c>
      <c r="N103" s="328">
        <v>0</v>
      </c>
      <c r="O103" s="328">
        <v>0</v>
      </c>
      <c r="P103" s="328">
        <v>0</v>
      </c>
      <c r="Q103" s="328">
        <v>0</v>
      </c>
      <c r="R103" s="391">
        <v>0</v>
      </c>
    </row>
    <row r="104" spans="2:18" ht="14.25" customHeight="1" thickBot="1" x14ac:dyDescent="0.25">
      <c r="B104" s="510" t="s">
        <v>65</v>
      </c>
      <c r="C104" s="511"/>
      <c r="D104" s="341">
        <v>0</v>
      </c>
      <c r="E104" s="336">
        <v>0</v>
      </c>
      <c r="F104" s="336">
        <v>0</v>
      </c>
      <c r="G104" s="336">
        <v>0</v>
      </c>
      <c r="H104" s="336">
        <v>0</v>
      </c>
      <c r="I104" s="391">
        <v>0</v>
      </c>
      <c r="K104" s="510" t="s">
        <v>65</v>
      </c>
      <c r="L104" s="511"/>
      <c r="M104" s="341">
        <v>0</v>
      </c>
      <c r="N104" s="336">
        <v>0</v>
      </c>
      <c r="O104" s="336">
        <v>0</v>
      </c>
      <c r="P104" s="336">
        <v>0</v>
      </c>
      <c r="Q104" s="336">
        <v>0</v>
      </c>
      <c r="R104" s="391">
        <v>0</v>
      </c>
    </row>
    <row r="105" spans="2:18" ht="14.25" customHeight="1" thickBot="1" x14ac:dyDescent="0.25">
      <c r="B105" s="500" t="s">
        <v>47</v>
      </c>
      <c r="C105" s="501"/>
      <c r="D105" s="412">
        <v>1</v>
      </c>
      <c r="E105" s="412">
        <v>0</v>
      </c>
      <c r="F105" s="412">
        <v>2</v>
      </c>
      <c r="G105" s="412">
        <v>2</v>
      </c>
      <c r="H105" s="412">
        <v>2</v>
      </c>
      <c r="I105" s="425">
        <v>1.4</v>
      </c>
      <c r="K105" s="500" t="s">
        <v>47</v>
      </c>
      <c r="L105" s="501"/>
      <c r="M105" s="412">
        <v>0</v>
      </c>
      <c r="N105" s="412">
        <v>0</v>
      </c>
      <c r="O105" s="412">
        <v>0</v>
      </c>
      <c r="P105" s="412">
        <v>0</v>
      </c>
      <c r="Q105" s="412">
        <v>0</v>
      </c>
      <c r="R105" s="425">
        <v>0</v>
      </c>
    </row>
    <row r="106" spans="2:18" ht="7.5" customHeight="1" x14ac:dyDescent="0.2">
      <c r="B106" s="381"/>
      <c r="C106" s="381"/>
      <c r="I106" s="381"/>
      <c r="K106" s="381"/>
      <c r="L106" s="381"/>
      <c r="R106" s="381"/>
    </row>
    <row r="107" spans="2:18" x14ac:dyDescent="0.2">
      <c r="B107" s="6" t="s">
        <v>180</v>
      </c>
      <c r="C107" s="6"/>
      <c r="D107" s="382"/>
      <c r="E107" s="383"/>
      <c r="F107" s="383"/>
      <c r="I107" s="384"/>
      <c r="K107" s="6" t="s">
        <v>181</v>
      </c>
      <c r="M107" s="382"/>
      <c r="N107" s="383"/>
      <c r="O107" s="383"/>
      <c r="R107" s="384"/>
    </row>
    <row r="108" spans="2:18" ht="14.25" customHeight="1" x14ac:dyDescent="0.2">
      <c r="B108" s="385"/>
      <c r="C108" s="386"/>
      <c r="D108" s="388" t="s">
        <v>146</v>
      </c>
      <c r="E108" s="388" t="s">
        <v>147</v>
      </c>
      <c r="F108" s="388" t="s">
        <v>148</v>
      </c>
      <c r="G108" s="388" t="s">
        <v>149</v>
      </c>
      <c r="H108" s="388" t="s">
        <v>150</v>
      </c>
      <c r="I108" s="389" t="s">
        <v>92</v>
      </c>
      <c r="K108" s="385"/>
      <c r="L108" s="386"/>
      <c r="M108" s="388" t="s">
        <v>146</v>
      </c>
      <c r="N108" s="388" t="s">
        <v>147</v>
      </c>
      <c r="O108" s="388" t="s">
        <v>148</v>
      </c>
      <c r="P108" s="388" t="s">
        <v>149</v>
      </c>
      <c r="Q108" s="388" t="s">
        <v>150</v>
      </c>
      <c r="R108" s="389" t="s">
        <v>92</v>
      </c>
    </row>
    <row r="109" spans="2:18" ht="14.25" customHeight="1" x14ac:dyDescent="0.2">
      <c r="B109" s="502" t="s">
        <v>122</v>
      </c>
      <c r="C109" s="390" t="s">
        <v>67</v>
      </c>
      <c r="D109" s="333">
        <v>0</v>
      </c>
      <c r="E109" s="328">
        <v>0</v>
      </c>
      <c r="F109" s="328">
        <v>0</v>
      </c>
      <c r="G109" s="328">
        <v>0</v>
      </c>
      <c r="H109" s="328">
        <v>0</v>
      </c>
      <c r="I109" s="391">
        <v>0</v>
      </c>
      <c r="K109" s="502" t="s">
        <v>122</v>
      </c>
      <c r="L109" s="390" t="s">
        <v>67</v>
      </c>
      <c r="M109" s="333">
        <v>0</v>
      </c>
      <c r="N109" s="328">
        <v>0</v>
      </c>
      <c r="O109" s="328">
        <v>0</v>
      </c>
      <c r="P109" s="328">
        <v>0</v>
      </c>
      <c r="Q109" s="328">
        <v>0</v>
      </c>
      <c r="R109" s="391">
        <v>0</v>
      </c>
    </row>
    <row r="110" spans="2:18" ht="14.25" customHeight="1" x14ac:dyDescent="0.2">
      <c r="B110" s="503"/>
      <c r="C110" s="390" t="s">
        <v>68</v>
      </c>
      <c r="D110" s="333">
        <v>0</v>
      </c>
      <c r="E110" s="328">
        <v>0</v>
      </c>
      <c r="F110" s="328">
        <v>0</v>
      </c>
      <c r="G110" s="328">
        <v>0</v>
      </c>
      <c r="H110" s="328">
        <v>0</v>
      </c>
      <c r="I110" s="391">
        <v>0</v>
      </c>
      <c r="K110" s="503"/>
      <c r="L110" s="390" t="s">
        <v>68</v>
      </c>
      <c r="M110" s="333">
        <v>0</v>
      </c>
      <c r="N110" s="328">
        <v>0</v>
      </c>
      <c r="O110" s="328">
        <v>0</v>
      </c>
      <c r="P110" s="328">
        <v>0</v>
      </c>
      <c r="Q110" s="328">
        <v>1</v>
      </c>
      <c r="R110" s="391">
        <v>0.2</v>
      </c>
    </row>
    <row r="111" spans="2:18" ht="14.25" customHeight="1" x14ac:dyDescent="0.2">
      <c r="B111" s="503"/>
      <c r="C111" s="390" t="s">
        <v>70</v>
      </c>
      <c r="D111" s="333">
        <v>0</v>
      </c>
      <c r="E111" s="328">
        <v>0</v>
      </c>
      <c r="F111" s="328">
        <v>0</v>
      </c>
      <c r="G111" s="328">
        <v>0</v>
      </c>
      <c r="H111" s="328">
        <v>0</v>
      </c>
      <c r="I111" s="391">
        <v>0</v>
      </c>
      <c r="K111" s="503"/>
      <c r="L111" s="390" t="s">
        <v>70</v>
      </c>
      <c r="M111" s="333">
        <v>0</v>
      </c>
      <c r="N111" s="328">
        <v>0</v>
      </c>
      <c r="O111" s="328">
        <v>0</v>
      </c>
      <c r="P111" s="328">
        <v>0</v>
      </c>
      <c r="Q111" s="328">
        <v>0</v>
      </c>
      <c r="R111" s="391">
        <v>0</v>
      </c>
    </row>
    <row r="112" spans="2:18" ht="14.25" customHeight="1" x14ac:dyDescent="0.2">
      <c r="B112" s="503"/>
      <c r="C112" s="390" t="s">
        <v>66</v>
      </c>
      <c r="D112" s="333">
        <v>0</v>
      </c>
      <c r="E112" s="328">
        <v>0</v>
      </c>
      <c r="F112" s="328">
        <v>0</v>
      </c>
      <c r="G112" s="328">
        <v>0</v>
      </c>
      <c r="H112" s="328">
        <v>0</v>
      </c>
      <c r="I112" s="391">
        <v>0</v>
      </c>
      <c r="K112" s="503"/>
      <c r="L112" s="390" t="s">
        <v>66</v>
      </c>
      <c r="M112" s="333">
        <v>0</v>
      </c>
      <c r="N112" s="328">
        <v>1</v>
      </c>
      <c r="O112" s="328">
        <v>0</v>
      </c>
      <c r="P112" s="328">
        <v>0</v>
      </c>
      <c r="Q112" s="328">
        <v>0</v>
      </c>
      <c r="R112" s="391">
        <v>0.2</v>
      </c>
    </row>
    <row r="113" spans="2:18" ht="14.25" customHeight="1" x14ac:dyDescent="0.2">
      <c r="B113" s="503"/>
      <c r="C113" s="390" t="s">
        <v>72</v>
      </c>
      <c r="D113" s="333">
        <v>0</v>
      </c>
      <c r="E113" s="328">
        <v>0</v>
      </c>
      <c r="F113" s="328">
        <v>0</v>
      </c>
      <c r="G113" s="328">
        <v>0</v>
      </c>
      <c r="H113" s="328">
        <v>0</v>
      </c>
      <c r="I113" s="391">
        <v>0</v>
      </c>
      <c r="K113" s="503"/>
      <c r="L113" s="390" t="s">
        <v>72</v>
      </c>
      <c r="M113" s="333">
        <v>0</v>
      </c>
      <c r="N113" s="328">
        <v>0</v>
      </c>
      <c r="O113" s="328">
        <v>0</v>
      </c>
      <c r="P113" s="328">
        <v>0</v>
      </c>
      <c r="Q113" s="328">
        <v>0</v>
      </c>
      <c r="R113" s="391">
        <v>0</v>
      </c>
    </row>
    <row r="114" spans="2:18" ht="14.25" customHeight="1" x14ac:dyDescent="0.2">
      <c r="B114" s="503"/>
      <c r="C114" s="394" t="s">
        <v>125</v>
      </c>
      <c r="D114" s="395">
        <v>0</v>
      </c>
      <c r="E114" s="332">
        <v>0</v>
      </c>
      <c r="F114" s="332">
        <v>0</v>
      </c>
      <c r="G114" s="332">
        <v>0</v>
      </c>
      <c r="H114" s="332">
        <v>0</v>
      </c>
      <c r="I114" s="418">
        <v>0</v>
      </c>
      <c r="K114" s="503"/>
      <c r="L114" s="394" t="s">
        <v>125</v>
      </c>
      <c r="M114" s="395">
        <v>0</v>
      </c>
      <c r="N114" s="332">
        <v>0</v>
      </c>
      <c r="O114" s="332">
        <v>0</v>
      </c>
      <c r="P114" s="332">
        <v>0</v>
      </c>
      <c r="Q114" s="332">
        <v>0</v>
      </c>
      <c r="R114" s="418">
        <v>0</v>
      </c>
    </row>
    <row r="115" spans="2:18" ht="14.25" customHeight="1" x14ac:dyDescent="0.2">
      <c r="B115" s="503"/>
      <c r="C115" s="394" t="s">
        <v>138</v>
      </c>
      <c r="D115" s="332">
        <v>0</v>
      </c>
      <c r="E115" s="332">
        <v>0</v>
      </c>
      <c r="F115" s="332">
        <v>0</v>
      </c>
      <c r="G115" s="332">
        <v>0</v>
      </c>
      <c r="H115" s="332">
        <v>0</v>
      </c>
      <c r="I115" s="418">
        <v>0</v>
      </c>
      <c r="K115" s="503"/>
      <c r="L115" s="394" t="s">
        <v>138</v>
      </c>
      <c r="M115" s="332">
        <v>0</v>
      </c>
      <c r="N115" s="332">
        <v>0</v>
      </c>
      <c r="O115" s="332">
        <v>0</v>
      </c>
      <c r="P115" s="332">
        <v>0</v>
      </c>
      <c r="Q115" s="332">
        <v>0</v>
      </c>
      <c r="R115" s="418">
        <v>0</v>
      </c>
    </row>
    <row r="116" spans="2:18" ht="14.25" customHeight="1" x14ac:dyDescent="0.2">
      <c r="B116" s="504"/>
      <c r="C116" s="396" t="s">
        <v>49</v>
      </c>
      <c r="D116" s="397">
        <v>0</v>
      </c>
      <c r="E116" s="397">
        <v>0</v>
      </c>
      <c r="F116" s="397">
        <v>0</v>
      </c>
      <c r="G116" s="397">
        <v>0</v>
      </c>
      <c r="H116" s="397">
        <v>0</v>
      </c>
      <c r="I116" s="398">
        <v>0</v>
      </c>
      <c r="K116" s="504"/>
      <c r="L116" s="396" t="s">
        <v>49</v>
      </c>
      <c r="M116" s="397">
        <v>0</v>
      </c>
      <c r="N116" s="397">
        <v>1</v>
      </c>
      <c r="O116" s="397">
        <v>0</v>
      </c>
      <c r="P116" s="397">
        <v>0</v>
      </c>
      <c r="Q116" s="397">
        <v>1</v>
      </c>
      <c r="R116" s="398">
        <v>0.4</v>
      </c>
    </row>
    <row r="117" spans="2:18" ht="14.25" customHeight="1" x14ac:dyDescent="0.2">
      <c r="B117" s="507" t="s">
        <v>59</v>
      </c>
      <c r="C117" s="419" t="s">
        <v>60</v>
      </c>
      <c r="D117" s="341">
        <v>0</v>
      </c>
      <c r="E117" s="336">
        <v>0</v>
      </c>
      <c r="F117" s="336">
        <v>0</v>
      </c>
      <c r="G117" s="336">
        <v>0</v>
      </c>
      <c r="H117" s="336">
        <v>0</v>
      </c>
      <c r="I117" s="401">
        <v>0</v>
      </c>
      <c r="K117" s="507" t="s">
        <v>59</v>
      </c>
      <c r="L117" s="419" t="s">
        <v>60</v>
      </c>
      <c r="M117" s="341">
        <v>0</v>
      </c>
      <c r="N117" s="336">
        <v>0</v>
      </c>
      <c r="O117" s="336">
        <v>0</v>
      </c>
      <c r="P117" s="336">
        <v>0</v>
      </c>
      <c r="Q117" s="336">
        <v>0</v>
      </c>
      <c r="R117" s="401">
        <v>0</v>
      </c>
    </row>
    <row r="118" spans="2:18" ht="14.25" customHeight="1" x14ac:dyDescent="0.2">
      <c r="B118" s="508"/>
      <c r="C118" s="420" t="s">
        <v>61</v>
      </c>
      <c r="D118" s="377">
        <v>0</v>
      </c>
      <c r="E118" s="334">
        <v>0</v>
      </c>
      <c r="F118" s="334">
        <v>0</v>
      </c>
      <c r="G118" s="334">
        <v>0</v>
      </c>
      <c r="H118" s="334">
        <v>0</v>
      </c>
      <c r="I118" s="404">
        <v>0</v>
      </c>
      <c r="K118" s="508"/>
      <c r="L118" s="420" t="s">
        <v>61</v>
      </c>
      <c r="M118" s="377">
        <v>1</v>
      </c>
      <c r="N118" s="334">
        <v>0</v>
      </c>
      <c r="O118" s="334">
        <v>0</v>
      </c>
      <c r="P118" s="334">
        <v>0</v>
      </c>
      <c r="Q118" s="334">
        <v>0</v>
      </c>
      <c r="R118" s="404">
        <v>0.2</v>
      </c>
    </row>
    <row r="119" spans="2:18" ht="14.25" customHeight="1" x14ac:dyDescent="0.2">
      <c r="B119" s="508"/>
      <c r="C119" s="420" t="s">
        <v>62</v>
      </c>
      <c r="D119" s="377">
        <v>0</v>
      </c>
      <c r="E119" s="334">
        <v>0</v>
      </c>
      <c r="F119" s="334">
        <v>0</v>
      </c>
      <c r="G119" s="334">
        <v>0</v>
      </c>
      <c r="H119" s="334">
        <v>0</v>
      </c>
      <c r="I119" s="404">
        <v>0</v>
      </c>
      <c r="K119" s="508"/>
      <c r="L119" s="420" t="s">
        <v>62</v>
      </c>
      <c r="M119" s="377">
        <v>0</v>
      </c>
      <c r="N119" s="334">
        <v>0</v>
      </c>
      <c r="O119" s="334">
        <v>0</v>
      </c>
      <c r="P119" s="334">
        <v>0</v>
      </c>
      <c r="Q119" s="334">
        <v>0</v>
      </c>
      <c r="R119" s="404">
        <v>0</v>
      </c>
    </row>
    <row r="120" spans="2:18" ht="14.25" customHeight="1" x14ac:dyDescent="0.2">
      <c r="B120" s="508"/>
      <c r="C120" s="420" t="s">
        <v>63</v>
      </c>
      <c r="D120" s="377">
        <v>0</v>
      </c>
      <c r="E120" s="334">
        <v>0</v>
      </c>
      <c r="F120" s="334">
        <v>1</v>
      </c>
      <c r="G120" s="334">
        <v>0</v>
      </c>
      <c r="H120" s="334">
        <v>0</v>
      </c>
      <c r="I120" s="404">
        <v>0.2</v>
      </c>
      <c r="K120" s="508"/>
      <c r="L120" s="420" t="s">
        <v>63</v>
      </c>
      <c r="M120" s="377">
        <v>0</v>
      </c>
      <c r="N120" s="334">
        <v>0</v>
      </c>
      <c r="O120" s="334">
        <v>0</v>
      </c>
      <c r="P120" s="334">
        <v>0</v>
      </c>
      <c r="Q120" s="334">
        <v>0</v>
      </c>
      <c r="R120" s="404">
        <v>0</v>
      </c>
    </row>
    <row r="121" spans="2:18" ht="14.25" customHeight="1" x14ac:dyDescent="0.2">
      <c r="B121" s="508"/>
      <c r="C121" s="406" t="s">
        <v>139</v>
      </c>
      <c r="D121" s="378"/>
      <c r="E121" s="339"/>
      <c r="F121" s="339"/>
      <c r="G121" s="339"/>
      <c r="H121" s="339"/>
      <c r="I121" s="405"/>
      <c r="K121" s="508"/>
      <c r="L121" s="406" t="s">
        <v>139</v>
      </c>
      <c r="M121" s="378"/>
      <c r="N121" s="339"/>
      <c r="O121" s="339"/>
      <c r="P121" s="339"/>
      <c r="Q121" s="339"/>
      <c r="R121" s="405"/>
    </row>
    <row r="122" spans="2:18" ht="14.25" customHeight="1" x14ac:dyDescent="0.2">
      <c r="B122" s="508"/>
      <c r="C122" s="423" t="s">
        <v>79</v>
      </c>
      <c r="D122" s="379">
        <v>0</v>
      </c>
      <c r="E122" s="335">
        <v>0</v>
      </c>
      <c r="F122" s="335">
        <v>0</v>
      </c>
      <c r="G122" s="335">
        <v>0</v>
      </c>
      <c r="H122" s="335">
        <v>0</v>
      </c>
      <c r="I122" s="415">
        <v>0</v>
      </c>
      <c r="K122" s="508"/>
      <c r="L122" s="423" t="s">
        <v>79</v>
      </c>
      <c r="M122" s="379">
        <v>0</v>
      </c>
      <c r="N122" s="335">
        <v>0</v>
      </c>
      <c r="O122" s="335">
        <v>0</v>
      </c>
      <c r="P122" s="335">
        <v>0</v>
      </c>
      <c r="Q122" s="335">
        <v>0</v>
      </c>
      <c r="R122" s="415">
        <v>0</v>
      </c>
    </row>
    <row r="123" spans="2:18" ht="14.25" customHeight="1" x14ac:dyDescent="0.2">
      <c r="B123" s="509"/>
      <c r="C123" s="396" t="s">
        <v>49</v>
      </c>
      <c r="D123" s="410">
        <v>0</v>
      </c>
      <c r="E123" s="410">
        <v>0</v>
      </c>
      <c r="F123" s="410">
        <v>1</v>
      </c>
      <c r="G123" s="410">
        <v>0</v>
      </c>
      <c r="H123" s="410">
        <v>0</v>
      </c>
      <c r="I123" s="424">
        <v>0.2</v>
      </c>
      <c r="K123" s="509"/>
      <c r="L123" s="396" t="s">
        <v>49</v>
      </c>
      <c r="M123" s="410">
        <v>1</v>
      </c>
      <c r="N123" s="410">
        <v>0</v>
      </c>
      <c r="O123" s="410">
        <v>0</v>
      </c>
      <c r="P123" s="410">
        <v>0</v>
      </c>
      <c r="Q123" s="410">
        <v>0</v>
      </c>
      <c r="R123" s="424">
        <v>0.2</v>
      </c>
    </row>
    <row r="124" spans="2:18" ht="14.25" customHeight="1" x14ac:dyDescent="0.2">
      <c r="B124" s="505" t="s">
        <v>75</v>
      </c>
      <c r="C124" s="506"/>
      <c r="D124" s="333">
        <v>0</v>
      </c>
      <c r="E124" s="328">
        <v>0</v>
      </c>
      <c r="F124" s="328">
        <v>0</v>
      </c>
      <c r="G124" s="328">
        <v>0</v>
      </c>
      <c r="H124" s="328">
        <v>1</v>
      </c>
      <c r="I124" s="391">
        <v>0.2</v>
      </c>
      <c r="K124" s="505" t="s">
        <v>75</v>
      </c>
      <c r="L124" s="506"/>
      <c r="M124" s="333">
        <v>0</v>
      </c>
      <c r="N124" s="328">
        <v>0</v>
      </c>
      <c r="O124" s="328">
        <v>0</v>
      </c>
      <c r="P124" s="328">
        <v>0</v>
      </c>
      <c r="Q124" s="328">
        <v>0</v>
      </c>
      <c r="R124" s="391">
        <v>0</v>
      </c>
    </row>
    <row r="125" spans="2:18" ht="14.25" customHeight="1" thickBot="1" x14ac:dyDescent="0.25">
      <c r="B125" s="505" t="s">
        <v>65</v>
      </c>
      <c r="C125" s="506"/>
      <c r="D125" s="333">
        <v>0</v>
      </c>
      <c r="E125" s="328">
        <v>0</v>
      </c>
      <c r="F125" s="328">
        <v>0</v>
      </c>
      <c r="G125" s="328">
        <v>0</v>
      </c>
      <c r="H125" s="328">
        <v>1</v>
      </c>
      <c r="I125" s="391">
        <v>0.2</v>
      </c>
      <c r="K125" s="505" t="s">
        <v>65</v>
      </c>
      <c r="L125" s="506"/>
      <c r="M125" s="333">
        <v>0</v>
      </c>
      <c r="N125" s="328">
        <v>0</v>
      </c>
      <c r="O125" s="328">
        <v>0</v>
      </c>
      <c r="P125" s="328">
        <v>0</v>
      </c>
      <c r="Q125" s="328">
        <v>0</v>
      </c>
      <c r="R125" s="391">
        <v>0</v>
      </c>
    </row>
    <row r="126" spans="2:18" ht="14.25" customHeight="1" thickBot="1" x14ac:dyDescent="0.25">
      <c r="B126" s="500" t="s">
        <v>47</v>
      </c>
      <c r="C126" s="501"/>
      <c r="D126" s="412">
        <v>0</v>
      </c>
      <c r="E126" s="412">
        <v>0</v>
      </c>
      <c r="F126" s="412">
        <v>1</v>
      </c>
      <c r="G126" s="412">
        <v>0</v>
      </c>
      <c r="H126" s="412">
        <v>2</v>
      </c>
      <c r="I126" s="425">
        <v>0.6</v>
      </c>
      <c r="K126" s="500" t="s">
        <v>47</v>
      </c>
      <c r="L126" s="501"/>
      <c r="M126" s="412">
        <v>1</v>
      </c>
      <c r="N126" s="412">
        <v>1</v>
      </c>
      <c r="O126" s="412">
        <v>0</v>
      </c>
      <c r="P126" s="412">
        <v>0</v>
      </c>
      <c r="Q126" s="412">
        <v>1</v>
      </c>
      <c r="R126" s="425">
        <v>0.6</v>
      </c>
    </row>
    <row r="127" spans="2:18" x14ac:dyDescent="0.2">
      <c r="B127" s="381"/>
      <c r="C127" s="381"/>
      <c r="I127" s="381"/>
      <c r="K127" s="381"/>
      <c r="L127" s="381"/>
      <c r="R127" s="381"/>
    </row>
  </sheetData>
  <mergeCells count="55">
    <mergeCell ref="B12:B18"/>
    <mergeCell ref="B19:C19"/>
    <mergeCell ref="B20:C20"/>
    <mergeCell ref="B21:C21"/>
    <mergeCell ref="B42:C42"/>
    <mergeCell ref="K42:L42"/>
    <mergeCell ref="B33:B39"/>
    <mergeCell ref="K33:K39"/>
    <mergeCell ref="B40:C40"/>
    <mergeCell ref="K40:L40"/>
    <mergeCell ref="B41:C41"/>
    <mergeCell ref="K41:L41"/>
    <mergeCell ref="B61:C61"/>
    <mergeCell ref="K61:L61"/>
    <mergeCell ref="B62:C62"/>
    <mergeCell ref="K62:L62"/>
    <mergeCell ref="B54:B60"/>
    <mergeCell ref="K54:K60"/>
    <mergeCell ref="B75:B81"/>
    <mergeCell ref="K75:K81"/>
    <mergeCell ref="B82:C82"/>
    <mergeCell ref="K82:L82"/>
    <mergeCell ref="B63:C63"/>
    <mergeCell ref="K63:L63"/>
    <mergeCell ref="B88:B95"/>
    <mergeCell ref="B83:C83"/>
    <mergeCell ref="K83:L83"/>
    <mergeCell ref="B84:C84"/>
    <mergeCell ref="K84:L84"/>
    <mergeCell ref="B109:B116"/>
    <mergeCell ref="K109:K116"/>
    <mergeCell ref="B105:C105"/>
    <mergeCell ref="K105:L105"/>
    <mergeCell ref="B96:B102"/>
    <mergeCell ref="K96:K102"/>
    <mergeCell ref="B103:C103"/>
    <mergeCell ref="K103:L103"/>
    <mergeCell ref="B104:C104"/>
    <mergeCell ref="K104:L104"/>
    <mergeCell ref="B126:C126"/>
    <mergeCell ref="K126:L126"/>
    <mergeCell ref="B4:B11"/>
    <mergeCell ref="B25:B32"/>
    <mergeCell ref="K25:K32"/>
    <mergeCell ref="K46:K53"/>
    <mergeCell ref="B46:B53"/>
    <mergeCell ref="B67:B74"/>
    <mergeCell ref="K67:K74"/>
    <mergeCell ref="K88:K95"/>
    <mergeCell ref="B124:C124"/>
    <mergeCell ref="K124:L124"/>
    <mergeCell ref="B125:C125"/>
    <mergeCell ref="K125:L125"/>
    <mergeCell ref="B117:B123"/>
    <mergeCell ref="K117:K123"/>
  </mergeCells>
  <phoneticPr fontId="3"/>
  <conditionalFormatting sqref="I19:I21 I33:I38 I46:I51 I54:I59 I61:I63 I67:I72 I75:I80 I82:I84 I88:I93 I96:I101 I103:I105 I109:I114 I117:I122 I124:I126 R124:R126 R117:R122 R109:R114 R103:R105 R96:R101 R88:R93 R82:R84 R67:R72 R61:R63 R54:R57 R46:R51 R40:R42 R33:R38 I40:I42 R75:R80 I4:I10 R25:R31 I25:I31 I12:I17 R59">
    <cfRule type="cellIs" dxfId="51" priority="181" operator="equal">
      <formula>0</formula>
    </cfRule>
  </conditionalFormatting>
  <conditionalFormatting sqref="D67:H72 D75:H80 D12:H17 D46:G51 D54:G59 M75:Q80 D96:H101 M96:Q101 M88:Q93 D109:H114 D117:H122 M117:Q122 M109:Q114 D88:H93 D4:H10 D33:H38 D25:H31 D19:H21 M25:Q31 M46:Q51 M54:Q57 M59:Q59 M67:Q72 D40:H42 M40:Q42 M61:Q63 D82:H84 M82:Q84 D103:H105 M103:Q105 M124:Q126 D124:H126 M33:Q38">
    <cfRule type="cellIs" dxfId="50" priority="48" operator="equal">
      <formula>0</formula>
    </cfRule>
  </conditionalFormatting>
  <conditionalFormatting sqref="I74 I81 I60 I53 R74 R81 I95 I102 R95 R102 I116 I123 R116 R123 D11:I11 D18:I18 M32:R32 M39:R39 M60:R60 M53:R53 D32:I32 D39:I39">
    <cfRule type="cellIs" dxfId="49" priority="47" operator="equal">
      <formula>0</formula>
    </cfRule>
  </conditionalFormatting>
  <conditionalFormatting sqref="H46:H51 H54:H59 H61:H62">
    <cfRule type="cellIs" dxfId="48" priority="46" operator="equal">
      <formula>0</formula>
    </cfRule>
  </conditionalFormatting>
  <conditionalFormatting sqref="R52 I52">
    <cfRule type="cellIs" dxfId="47" priority="43" operator="equal">
      <formula>0</formula>
    </cfRule>
  </conditionalFormatting>
  <conditionalFormatting sqref="D52:H52 M52:Q52">
    <cfRule type="cellIs" dxfId="46" priority="42" operator="equal">
      <formula>0</formula>
    </cfRule>
  </conditionalFormatting>
  <conditionalFormatting sqref="G46:G51 G54:G59">
    <cfRule type="cellIs" dxfId="45" priority="41" operator="equal">
      <formula>0</formula>
    </cfRule>
  </conditionalFormatting>
  <conditionalFormatting sqref="I73 R73">
    <cfRule type="cellIs" dxfId="44" priority="38" operator="equal">
      <formula>0</formula>
    </cfRule>
  </conditionalFormatting>
  <conditionalFormatting sqref="D73:H73 M73:Q73">
    <cfRule type="cellIs" dxfId="43" priority="37" operator="equal">
      <formula>0</formula>
    </cfRule>
  </conditionalFormatting>
  <conditionalFormatting sqref="M94:Q94">
    <cfRule type="cellIs" dxfId="42" priority="33" operator="equal">
      <formula>0</formula>
    </cfRule>
  </conditionalFormatting>
  <conditionalFormatting sqref="I94">
    <cfRule type="cellIs" dxfId="41" priority="36" operator="equal">
      <formula>0</formula>
    </cfRule>
  </conditionalFormatting>
  <conditionalFormatting sqref="D94:H94">
    <cfRule type="cellIs" dxfId="40" priority="35" operator="equal">
      <formula>0</formula>
    </cfRule>
  </conditionalFormatting>
  <conditionalFormatting sqref="R94">
    <cfRule type="cellIs" dxfId="39" priority="34" operator="equal">
      <formula>0</formula>
    </cfRule>
  </conditionalFormatting>
  <conditionalFormatting sqref="I115">
    <cfRule type="cellIs" dxfId="38" priority="32" operator="equal">
      <formula>0</formula>
    </cfRule>
  </conditionalFormatting>
  <conditionalFormatting sqref="D115:H115">
    <cfRule type="cellIs" dxfId="37" priority="31" operator="equal">
      <formula>0</formula>
    </cfRule>
  </conditionalFormatting>
  <conditionalFormatting sqref="R115">
    <cfRule type="cellIs" dxfId="36" priority="30" operator="equal">
      <formula>0</formula>
    </cfRule>
  </conditionalFormatting>
  <conditionalFormatting sqref="M115:Q115">
    <cfRule type="cellIs" dxfId="35" priority="29" operator="equal">
      <formula>0</formula>
    </cfRule>
  </conditionalFormatting>
  <conditionalFormatting sqref="G46:G51 G54:G59">
    <cfRule type="cellIs" dxfId="34" priority="28" operator="equal">
      <formula>0</formula>
    </cfRule>
  </conditionalFormatting>
  <conditionalFormatting sqref="M102:Q102">
    <cfRule type="cellIs" dxfId="33" priority="14" operator="equal">
      <formula>0</formula>
    </cfRule>
  </conditionalFormatting>
  <conditionalFormatting sqref="F46:F51 F54:F59">
    <cfRule type="cellIs" dxfId="32" priority="25" operator="equal">
      <formula>0</formula>
    </cfRule>
  </conditionalFormatting>
  <conditionalFormatting sqref="D95:H95">
    <cfRule type="cellIs" dxfId="31" priority="11" operator="equal">
      <formula>0</formula>
    </cfRule>
  </conditionalFormatting>
  <conditionalFormatting sqref="R58">
    <cfRule type="cellIs" dxfId="30" priority="22" operator="equal">
      <formula>0</formula>
    </cfRule>
  </conditionalFormatting>
  <conditionalFormatting sqref="M58:Q58">
    <cfRule type="cellIs" dxfId="29" priority="21" operator="equal">
      <formula>0</formula>
    </cfRule>
  </conditionalFormatting>
  <conditionalFormatting sqref="D60:H60">
    <cfRule type="cellIs" dxfId="28" priority="20" operator="equal">
      <formula>0</formula>
    </cfRule>
  </conditionalFormatting>
  <conditionalFormatting sqref="D53:H53">
    <cfRule type="cellIs" dxfId="27" priority="19" operator="equal">
      <formula>0</formula>
    </cfRule>
  </conditionalFormatting>
  <conditionalFormatting sqref="D74:H74">
    <cfRule type="cellIs" dxfId="26" priority="18" operator="equal">
      <formula>0</formula>
    </cfRule>
  </conditionalFormatting>
  <conditionalFormatting sqref="M74:Q74">
    <cfRule type="cellIs" dxfId="25" priority="17" operator="equal">
      <formula>0</formula>
    </cfRule>
  </conditionalFormatting>
  <conditionalFormatting sqref="D81:H81">
    <cfRule type="cellIs" dxfId="24" priority="16" operator="equal">
      <formula>0</formula>
    </cfRule>
  </conditionalFormatting>
  <conditionalFormatting sqref="M81:Q81">
    <cfRule type="cellIs" dxfId="23" priority="15" operator="equal">
      <formula>0</formula>
    </cfRule>
  </conditionalFormatting>
  <conditionalFormatting sqref="D102:H102">
    <cfRule type="cellIs" dxfId="22" priority="13" operator="equal">
      <formula>0</formula>
    </cfRule>
  </conditionalFormatting>
  <conditionalFormatting sqref="M95:Q95">
    <cfRule type="cellIs" dxfId="21" priority="12" operator="equal">
      <formula>0</formula>
    </cfRule>
  </conditionalFormatting>
  <conditionalFormatting sqref="D116:H116">
    <cfRule type="cellIs" dxfId="20" priority="10" operator="equal">
      <formula>0</formula>
    </cfRule>
  </conditionalFormatting>
  <conditionalFormatting sqref="M116:Q116">
    <cfRule type="cellIs" dxfId="19" priority="9" operator="equal">
      <formula>0</formula>
    </cfRule>
  </conditionalFormatting>
  <conditionalFormatting sqref="D123:H123">
    <cfRule type="cellIs" dxfId="18" priority="8" operator="equal">
      <formula>0</formula>
    </cfRule>
  </conditionalFormatting>
  <conditionalFormatting sqref="M123:Q123">
    <cfRule type="cellIs" dxfId="17" priority="7" operator="equal">
      <formula>0</formula>
    </cfRule>
  </conditionalFormatting>
  <conditionalFormatting sqref="D63:H63">
    <cfRule type="cellIs" dxfId="16" priority="1" operator="equal">
      <formula>0</formula>
    </cfRule>
  </conditionalFormatting>
  <conditionalFormatting sqref="D61:F62">
    <cfRule type="cellIs" dxfId="15" priority="6" operator="equal">
      <formula>0</formula>
    </cfRule>
  </conditionalFormatting>
  <conditionalFormatting sqref="G61:G62">
    <cfRule type="cellIs" dxfId="14" priority="5" operator="equal">
      <formula>0</formula>
    </cfRule>
  </conditionalFormatting>
  <conditionalFormatting sqref="F61:F62">
    <cfRule type="cellIs" dxfId="13" priority="4" operator="equal">
      <formula>0</formula>
    </cfRule>
  </conditionalFormatting>
  <conditionalFormatting sqref="F61:F62">
    <cfRule type="cellIs" dxfId="12" priority="3" operator="equal">
      <formula>0</formula>
    </cfRule>
  </conditionalFormatting>
  <conditionalFormatting sqref="E61:E62">
    <cfRule type="cellIs" dxfId="11"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3" min="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I109"/>
  <sheetViews>
    <sheetView zoomScaleNormal="100" zoomScaleSheetLayoutView="70" workbookViewId="0"/>
  </sheetViews>
  <sheetFormatPr defaultColWidth="9" defaultRowHeight="16.5" customHeight="1" x14ac:dyDescent="0.2"/>
  <cols>
    <col min="1" max="1" width="1.77734375" style="2" customWidth="1"/>
    <col min="2" max="2" width="11.33203125" style="2" customWidth="1"/>
    <col min="3" max="3" width="8.88671875" style="2" customWidth="1"/>
    <col min="4" max="9" width="9.109375" style="2" customWidth="1"/>
    <col min="10" max="16384" width="9" style="2"/>
  </cols>
  <sheetData>
    <row r="1" spans="2:9" ht="10.050000000000001" customHeight="1" x14ac:dyDescent="0.2"/>
    <row r="2" spans="2:9" ht="16.5" customHeight="1" x14ac:dyDescent="0.2">
      <c r="B2" s="33" t="s">
        <v>182</v>
      </c>
      <c r="I2" s="37"/>
    </row>
    <row r="3" spans="2:9" ht="16.5" customHeight="1" x14ac:dyDescent="0.2">
      <c r="B3" s="63"/>
      <c r="C3" s="199"/>
      <c r="D3" s="23" t="s">
        <v>146</v>
      </c>
      <c r="E3" s="147" t="s">
        <v>147</v>
      </c>
      <c r="F3" s="23" t="s">
        <v>148</v>
      </c>
      <c r="G3" s="23" t="s">
        <v>149</v>
      </c>
      <c r="H3" s="343" t="s">
        <v>150</v>
      </c>
      <c r="I3" s="24" t="s">
        <v>91</v>
      </c>
    </row>
    <row r="4" spans="2:9" ht="16.5" customHeight="1" x14ac:dyDescent="0.2">
      <c r="B4" s="514" t="s">
        <v>140</v>
      </c>
      <c r="C4" s="200" t="s">
        <v>45</v>
      </c>
      <c r="D4" s="305">
        <v>0.19280289757051353</v>
      </c>
      <c r="E4" s="305">
        <v>0.1291270880270933</v>
      </c>
      <c r="F4" s="305">
        <v>0.10273834692701656</v>
      </c>
      <c r="G4" s="351">
        <v>0.13972316379756261</v>
      </c>
      <c r="H4" s="350">
        <v>0.12516289839519601</v>
      </c>
      <c r="I4" s="306">
        <v>0.13791087894347639</v>
      </c>
    </row>
    <row r="5" spans="2:9" ht="16.5" customHeight="1" x14ac:dyDescent="0.2">
      <c r="B5" s="515"/>
      <c r="C5" s="201" t="s">
        <v>46</v>
      </c>
      <c r="D5" s="307">
        <v>3.5576742468381967E-2</v>
      </c>
      <c r="E5" s="307">
        <v>4.3307246192318315E-2</v>
      </c>
      <c r="F5" s="307">
        <v>2.5194385231466148E-2</v>
      </c>
      <c r="G5" s="352">
        <v>2.5287523704879508E-2</v>
      </c>
      <c r="H5" s="308">
        <v>2.35319084207374E-2</v>
      </c>
      <c r="I5" s="308">
        <v>3.057956120355667E-2</v>
      </c>
    </row>
    <row r="6" spans="2:9" ht="16.5" customHeight="1" x14ac:dyDescent="0.2">
      <c r="B6" s="516"/>
      <c r="C6" s="202" t="s">
        <v>47</v>
      </c>
      <c r="D6" s="303">
        <v>0.22837964003889549</v>
      </c>
      <c r="E6" s="303">
        <v>0.17243432683682727</v>
      </c>
      <c r="F6" s="303">
        <v>0.12793273215848269</v>
      </c>
      <c r="G6" s="353">
        <v>0.16142221443552265</v>
      </c>
      <c r="H6" s="304">
        <v>0.148694806815933</v>
      </c>
      <c r="I6" s="121">
        <v>0.16777274405713222</v>
      </c>
    </row>
    <row r="7" spans="2:9" ht="16.5" customHeight="1" x14ac:dyDescent="0.2">
      <c r="B7" s="514" t="s">
        <v>141</v>
      </c>
      <c r="C7" s="200" t="s">
        <v>45</v>
      </c>
      <c r="D7" s="309">
        <v>82.432186350118343</v>
      </c>
      <c r="E7" s="309">
        <v>24.112797079777362</v>
      </c>
      <c r="F7" s="309">
        <v>7.1608709298875954</v>
      </c>
      <c r="G7" s="354">
        <v>22.311365065437936</v>
      </c>
      <c r="H7" s="310">
        <v>33.736901963291899</v>
      </c>
      <c r="I7" s="310">
        <v>33.95082427770263</v>
      </c>
    </row>
    <row r="8" spans="2:9" ht="16.5" customHeight="1" x14ac:dyDescent="0.2">
      <c r="B8" s="515"/>
      <c r="C8" s="201" t="s">
        <v>46</v>
      </c>
      <c r="D8" s="311">
        <v>3.1252007337043617</v>
      </c>
      <c r="E8" s="311">
        <v>3.2301414346843957</v>
      </c>
      <c r="F8" s="311">
        <v>3.1008117915862474</v>
      </c>
      <c r="G8" s="355">
        <v>3.011158973020104</v>
      </c>
      <c r="H8" s="312">
        <v>2.78974442370329</v>
      </c>
      <c r="I8" s="312">
        <v>3.0514114713396796</v>
      </c>
    </row>
    <row r="9" spans="2:9" ht="16.5" customHeight="1" x14ac:dyDescent="0.2">
      <c r="B9" s="516"/>
      <c r="C9" s="202" t="s">
        <v>47</v>
      </c>
      <c r="D9" s="287">
        <v>85.557387083822704</v>
      </c>
      <c r="E9" s="287">
        <v>27.342938514461757</v>
      </c>
      <c r="F9" s="287">
        <v>10.259480076666954</v>
      </c>
      <c r="G9" s="289">
        <v>25.322524038458042</v>
      </c>
      <c r="H9" s="288">
        <v>36.47855535335389</v>
      </c>
      <c r="I9" s="288">
        <v>36.992177013352673</v>
      </c>
    </row>
    <row r="10" spans="2:9" ht="16.5" customHeight="1" x14ac:dyDescent="0.2">
      <c r="B10" s="33"/>
      <c r="I10" s="37"/>
    </row>
    <row r="11" spans="2:9" ht="16.5" customHeight="1" x14ac:dyDescent="0.2">
      <c r="B11" s="33"/>
      <c r="I11" s="37"/>
    </row>
    <row r="12" spans="2:9" ht="16.5" customHeight="1" x14ac:dyDescent="0.2">
      <c r="B12" s="33" t="s">
        <v>183</v>
      </c>
      <c r="I12" s="37"/>
    </row>
    <row r="13" spans="2:9" ht="16.5" customHeight="1" x14ac:dyDescent="0.2">
      <c r="B13" s="63"/>
      <c r="C13" s="199"/>
      <c r="D13" s="23" t="s">
        <v>146</v>
      </c>
      <c r="E13" s="147" t="s">
        <v>147</v>
      </c>
      <c r="F13" s="23" t="s">
        <v>148</v>
      </c>
      <c r="G13" s="23" t="s">
        <v>149</v>
      </c>
      <c r="H13" s="343" t="s">
        <v>150</v>
      </c>
      <c r="I13" s="24" t="s">
        <v>91</v>
      </c>
    </row>
    <row r="14" spans="2:9" ht="16.5" customHeight="1" x14ac:dyDescent="0.2">
      <c r="B14" s="514" t="s">
        <v>140</v>
      </c>
      <c r="C14" s="200" t="s">
        <v>45</v>
      </c>
      <c r="D14" s="305">
        <v>0.11</v>
      </c>
      <c r="E14" s="305">
        <v>8.6214442013129111E-2</v>
      </c>
      <c r="F14" s="305">
        <v>0.13760698103708677</v>
      </c>
      <c r="G14" s="305">
        <v>0.12</v>
      </c>
      <c r="H14" s="306">
        <v>0.09</v>
      </c>
      <c r="I14" s="306">
        <v>0.10876428461004317</v>
      </c>
    </row>
    <row r="15" spans="2:9" ht="16.5" customHeight="1" x14ac:dyDescent="0.2">
      <c r="B15" s="515"/>
      <c r="C15" s="201" t="s">
        <v>46</v>
      </c>
      <c r="D15" s="119" t="s">
        <v>51</v>
      </c>
      <c r="E15" s="119" t="s">
        <v>51</v>
      </c>
      <c r="F15" s="119" t="s">
        <v>51</v>
      </c>
      <c r="G15" s="119" t="s">
        <v>51</v>
      </c>
      <c r="H15" s="120">
        <v>0.01</v>
      </c>
      <c r="I15" s="308">
        <v>0.01</v>
      </c>
    </row>
    <row r="16" spans="2:9" ht="16.5" customHeight="1" x14ac:dyDescent="0.2">
      <c r="B16" s="516"/>
      <c r="C16" s="202" t="s">
        <v>47</v>
      </c>
      <c r="D16" s="303">
        <v>0.11</v>
      </c>
      <c r="E16" s="303">
        <v>8.9749200471301138E-2</v>
      </c>
      <c r="F16" s="303">
        <v>0.13995636851820775</v>
      </c>
      <c r="G16" s="303">
        <v>0.12429421337088632</v>
      </c>
      <c r="H16" s="304">
        <v>0.09</v>
      </c>
      <c r="I16" s="121">
        <v>0.11079995647207903</v>
      </c>
    </row>
    <row r="17" spans="2:9" ht="16.5" customHeight="1" x14ac:dyDescent="0.2">
      <c r="B17" s="514" t="s">
        <v>141</v>
      </c>
      <c r="C17" s="200" t="s">
        <v>45</v>
      </c>
      <c r="D17" s="309">
        <v>4</v>
      </c>
      <c r="E17" s="309">
        <v>4.6706278404309041</v>
      </c>
      <c r="F17" s="309">
        <v>11.696593388152374</v>
      </c>
      <c r="G17" s="309">
        <v>20.157750143242726</v>
      </c>
      <c r="H17" s="310">
        <v>5</v>
      </c>
      <c r="I17" s="310">
        <v>9.1049942743652004</v>
      </c>
    </row>
    <row r="18" spans="2:9" ht="16.5" customHeight="1" x14ac:dyDescent="0.2">
      <c r="B18" s="515"/>
      <c r="C18" s="201" t="s">
        <v>46</v>
      </c>
      <c r="D18" s="290" t="s">
        <v>51</v>
      </c>
      <c r="E18" s="290" t="s">
        <v>51</v>
      </c>
      <c r="F18" s="290" t="s">
        <v>51</v>
      </c>
      <c r="G18" s="290">
        <v>0.68223650363266164</v>
      </c>
      <c r="H18" s="321">
        <v>1</v>
      </c>
      <c r="I18" s="312">
        <v>0.84111825181633082</v>
      </c>
    </row>
    <row r="19" spans="2:9" ht="16.5" customHeight="1" x14ac:dyDescent="0.2">
      <c r="B19" s="516"/>
      <c r="C19" s="202" t="s">
        <v>47</v>
      </c>
      <c r="D19" s="287">
        <v>4</v>
      </c>
      <c r="E19" s="287">
        <v>5.0231274196263254</v>
      </c>
      <c r="F19" s="287">
        <v>12</v>
      </c>
      <c r="G19" s="287">
        <v>20.839986646875388</v>
      </c>
      <c r="H19" s="288">
        <v>6</v>
      </c>
      <c r="I19" s="288">
        <v>9.5726228133003435</v>
      </c>
    </row>
    <row r="20" spans="2:9" ht="16.5" customHeight="1" x14ac:dyDescent="0.2">
      <c r="B20" s="33"/>
      <c r="I20" s="37"/>
    </row>
    <row r="21" spans="2:9" ht="16.5" customHeight="1" x14ac:dyDescent="0.2">
      <c r="B21" s="33"/>
      <c r="I21" s="37"/>
    </row>
    <row r="22" spans="2:9" ht="16.5" customHeight="1" x14ac:dyDescent="0.2">
      <c r="B22" s="33" t="s">
        <v>184</v>
      </c>
      <c r="I22" s="37"/>
    </row>
    <row r="23" spans="2:9" ht="16.5" customHeight="1" x14ac:dyDescent="0.2">
      <c r="B23" s="63"/>
      <c r="C23" s="199"/>
      <c r="D23" s="23" t="s">
        <v>146</v>
      </c>
      <c r="E23" s="147" t="s">
        <v>147</v>
      </c>
      <c r="F23" s="23" t="s">
        <v>148</v>
      </c>
      <c r="G23" s="23" t="s">
        <v>149</v>
      </c>
      <c r="H23" s="343" t="s">
        <v>150</v>
      </c>
      <c r="I23" s="24" t="s">
        <v>91</v>
      </c>
    </row>
    <row r="24" spans="2:9" ht="16.5" customHeight="1" x14ac:dyDescent="0.2">
      <c r="B24" s="514" t="s">
        <v>140</v>
      </c>
      <c r="C24" s="200" t="s">
        <v>45</v>
      </c>
      <c r="D24" s="305">
        <v>8.5265826623329585E-2</v>
      </c>
      <c r="E24" s="305">
        <v>0.11</v>
      </c>
      <c r="F24" s="305">
        <v>0.15600189149369381</v>
      </c>
      <c r="G24" s="305">
        <v>0.11109677482912535</v>
      </c>
      <c r="H24" s="306">
        <v>0.12</v>
      </c>
      <c r="I24" s="306">
        <v>0.11647289858922974</v>
      </c>
    </row>
    <row r="25" spans="2:9" ht="16.5" customHeight="1" x14ac:dyDescent="0.2">
      <c r="B25" s="515"/>
      <c r="C25" s="201" t="s">
        <v>46</v>
      </c>
      <c r="D25" s="307">
        <v>2.1162474857742097E-2</v>
      </c>
      <c r="E25" s="307">
        <v>0.02</v>
      </c>
      <c r="F25" s="307">
        <v>2.0526586708069609E-2</v>
      </c>
      <c r="G25" s="307">
        <v>1.6573684551870173E-2</v>
      </c>
      <c r="H25" s="308">
        <v>0.01</v>
      </c>
      <c r="I25" s="308">
        <v>1.7652549223536377E-2</v>
      </c>
    </row>
    <row r="26" spans="2:9" ht="16.5" customHeight="1" x14ac:dyDescent="0.2">
      <c r="B26" s="516"/>
      <c r="C26" s="202" t="s">
        <v>47</v>
      </c>
      <c r="D26" s="303">
        <v>0.10642830148107169</v>
      </c>
      <c r="E26" s="303">
        <v>0.12</v>
      </c>
      <c r="F26" s="303">
        <v>0.17652847820176343</v>
      </c>
      <c r="G26" s="303">
        <v>0.12767045938099553</v>
      </c>
      <c r="H26" s="304">
        <v>0.13</v>
      </c>
      <c r="I26" s="121">
        <v>0.13212544781276614</v>
      </c>
    </row>
    <row r="27" spans="2:9" ht="16.5" customHeight="1" x14ac:dyDescent="0.2">
      <c r="B27" s="514" t="s">
        <v>141</v>
      </c>
      <c r="C27" s="200" t="s">
        <v>45</v>
      </c>
      <c r="D27" s="309">
        <v>7.4181269162296744</v>
      </c>
      <c r="E27" s="309">
        <v>15</v>
      </c>
      <c r="F27" s="309">
        <v>24.64829885600362</v>
      </c>
      <c r="G27" s="309">
        <v>15.442451701248425</v>
      </c>
      <c r="H27" s="310">
        <v>12</v>
      </c>
      <c r="I27" s="310">
        <v>14.901775494696343</v>
      </c>
    </row>
    <row r="28" spans="2:9" ht="16.5" customHeight="1" x14ac:dyDescent="0.2">
      <c r="B28" s="515"/>
      <c r="C28" s="201" t="s">
        <v>46</v>
      </c>
      <c r="D28" s="311">
        <v>2.3405697192662758</v>
      </c>
      <c r="E28" s="311">
        <v>2</v>
      </c>
      <c r="F28" s="311">
        <v>3.900051474533226</v>
      </c>
      <c r="G28" s="311">
        <v>2.4197579445730453</v>
      </c>
      <c r="H28" s="312">
        <v>2</v>
      </c>
      <c r="I28" s="312">
        <v>2.5320758276745097</v>
      </c>
    </row>
    <row r="29" spans="2:9" ht="16.5" customHeight="1" x14ac:dyDescent="0.2">
      <c r="B29" s="516"/>
      <c r="C29" s="202" t="s">
        <v>47</v>
      </c>
      <c r="D29" s="287">
        <v>9.7586966354959497</v>
      </c>
      <c r="E29" s="287">
        <v>17</v>
      </c>
      <c r="F29" s="287">
        <v>28.548350330536845</v>
      </c>
      <c r="G29" s="287">
        <v>17.862209645821469</v>
      </c>
      <c r="H29" s="288">
        <v>14</v>
      </c>
      <c r="I29" s="288">
        <v>17.433851322370852</v>
      </c>
    </row>
    <row r="30" spans="2:9" ht="16.5" customHeight="1" x14ac:dyDescent="0.2">
      <c r="B30" s="33"/>
      <c r="I30" s="37"/>
    </row>
    <row r="31" spans="2:9" ht="16.5" customHeight="1" x14ac:dyDescent="0.2">
      <c r="B31" s="33"/>
      <c r="I31" s="37"/>
    </row>
    <row r="32" spans="2:9" ht="16.5" customHeight="1" x14ac:dyDescent="0.2">
      <c r="B32" s="33" t="s">
        <v>185</v>
      </c>
      <c r="I32" s="37"/>
    </row>
    <row r="33" spans="2:9" ht="16.5" customHeight="1" x14ac:dyDescent="0.2">
      <c r="B33" s="63"/>
      <c r="C33" s="199"/>
      <c r="D33" s="23" t="s">
        <v>146</v>
      </c>
      <c r="E33" s="147" t="s">
        <v>147</v>
      </c>
      <c r="F33" s="23" t="s">
        <v>148</v>
      </c>
      <c r="G33" s="23" t="s">
        <v>149</v>
      </c>
      <c r="H33" s="343" t="s">
        <v>150</v>
      </c>
      <c r="I33" s="24" t="s">
        <v>91</v>
      </c>
    </row>
    <row r="34" spans="2:9" ht="16.5" customHeight="1" x14ac:dyDescent="0.2">
      <c r="B34" s="514" t="s">
        <v>140</v>
      </c>
      <c r="C34" s="200" t="s">
        <v>45</v>
      </c>
      <c r="D34" s="305">
        <v>0.33</v>
      </c>
      <c r="E34" s="305">
        <v>0.11238827900097109</v>
      </c>
      <c r="F34" s="305">
        <v>0.10350660963290559</v>
      </c>
      <c r="G34" s="305">
        <v>0.12798961937716263</v>
      </c>
      <c r="H34" s="306">
        <v>7.0000000000000007E-2</v>
      </c>
      <c r="I34" s="306">
        <v>0.14877690160220788</v>
      </c>
    </row>
    <row r="35" spans="2:9" ht="16.5" customHeight="1" x14ac:dyDescent="0.2">
      <c r="B35" s="515"/>
      <c r="C35" s="201" t="s">
        <v>46</v>
      </c>
      <c r="D35" s="307">
        <v>0.03</v>
      </c>
      <c r="E35" s="307">
        <v>5.5578637065810531E-2</v>
      </c>
      <c r="F35" s="307">
        <v>7.4783620400962533E-3</v>
      </c>
      <c r="G35" s="307">
        <v>5.647058823529413E-3</v>
      </c>
      <c r="H35" s="308" t="s">
        <v>51</v>
      </c>
      <c r="I35" s="308">
        <v>2.4676014482359048E-2</v>
      </c>
    </row>
    <row r="36" spans="2:9" ht="16.5" customHeight="1" x14ac:dyDescent="0.2">
      <c r="B36" s="516"/>
      <c r="C36" s="202" t="s">
        <v>47</v>
      </c>
      <c r="D36" s="303">
        <v>0.36</v>
      </c>
      <c r="E36" s="303">
        <v>0.16796691606678166</v>
      </c>
      <c r="F36" s="303">
        <v>0.11098497167300185</v>
      </c>
      <c r="G36" s="303">
        <v>0.13363667820069203</v>
      </c>
      <c r="H36" s="304">
        <v>0.08</v>
      </c>
      <c r="I36" s="121">
        <v>0.17051771318809511</v>
      </c>
    </row>
    <row r="37" spans="2:9" ht="16.5" customHeight="1" x14ac:dyDescent="0.2">
      <c r="B37" s="514" t="s">
        <v>141</v>
      </c>
      <c r="C37" s="200" t="s">
        <v>45</v>
      </c>
      <c r="D37" s="309">
        <v>200</v>
      </c>
      <c r="E37" s="309">
        <v>7.368556226996728</v>
      </c>
      <c r="F37" s="309">
        <v>5.819867220432724</v>
      </c>
      <c r="G37" s="309">
        <v>4.987471968344658</v>
      </c>
      <c r="H37" s="310">
        <v>5</v>
      </c>
      <c r="I37" s="310">
        <v>44.635179083154824</v>
      </c>
    </row>
    <row r="38" spans="2:9" ht="16.5" customHeight="1" x14ac:dyDescent="0.2">
      <c r="B38" s="515"/>
      <c r="C38" s="201" t="s">
        <v>46</v>
      </c>
      <c r="D38" s="311">
        <v>1</v>
      </c>
      <c r="E38" s="311">
        <v>0.7409637442502619</v>
      </c>
      <c r="F38" s="311">
        <v>1.0441582859490495</v>
      </c>
      <c r="G38" s="311">
        <v>0.53610713127528731</v>
      </c>
      <c r="H38" s="313" t="s">
        <v>51</v>
      </c>
      <c r="I38" s="319">
        <v>0.8303072903686497</v>
      </c>
    </row>
    <row r="39" spans="2:9" ht="16.5" customHeight="1" x14ac:dyDescent="0.2">
      <c r="B39" s="516"/>
      <c r="C39" s="202" t="s">
        <v>47</v>
      </c>
      <c r="D39" s="287">
        <v>201</v>
      </c>
      <c r="E39" s="287">
        <v>8.1095199712469892</v>
      </c>
      <c r="F39" s="287">
        <v>6.8640255063817746</v>
      </c>
      <c r="G39" s="287">
        <v>5.5235790996199459</v>
      </c>
      <c r="H39" s="288">
        <v>5</v>
      </c>
      <c r="I39" s="288">
        <v>45.299424915449741</v>
      </c>
    </row>
    <row r="40" spans="2:9" ht="16.5" customHeight="1" x14ac:dyDescent="0.2">
      <c r="B40" s="33"/>
      <c r="I40" s="37"/>
    </row>
    <row r="41" spans="2:9" ht="16.5" customHeight="1" x14ac:dyDescent="0.2">
      <c r="B41" s="33"/>
      <c r="I41" s="37"/>
    </row>
    <row r="42" spans="2:9" ht="16.5" customHeight="1" x14ac:dyDescent="0.2">
      <c r="B42" s="33" t="s">
        <v>186</v>
      </c>
      <c r="I42" s="37"/>
    </row>
    <row r="43" spans="2:9" ht="16.5" customHeight="1" x14ac:dyDescent="0.2">
      <c r="B43" s="63"/>
      <c r="C43" s="199"/>
      <c r="D43" s="23" t="s">
        <v>146</v>
      </c>
      <c r="E43" s="147" t="s">
        <v>147</v>
      </c>
      <c r="F43" s="23" t="s">
        <v>148</v>
      </c>
      <c r="G43" s="23" t="s">
        <v>149</v>
      </c>
      <c r="H43" s="343" t="s">
        <v>150</v>
      </c>
      <c r="I43" s="24" t="s">
        <v>91</v>
      </c>
    </row>
    <row r="44" spans="2:9" ht="16.5" customHeight="1" x14ac:dyDescent="0.2">
      <c r="B44" s="514" t="s">
        <v>140</v>
      </c>
      <c r="C44" s="200" t="s">
        <v>45</v>
      </c>
      <c r="D44" s="305">
        <v>0.11</v>
      </c>
      <c r="E44" s="305">
        <v>7.3000000000000009E-2</v>
      </c>
      <c r="F44" s="305">
        <v>8.5999999999999993E-2</v>
      </c>
      <c r="G44" s="320">
        <v>0.13900000000000001</v>
      </c>
      <c r="H44" s="315">
        <v>0.1</v>
      </c>
      <c r="I44" s="306">
        <v>0.1016</v>
      </c>
    </row>
    <row r="45" spans="2:9" ht="16.5" customHeight="1" x14ac:dyDescent="0.2">
      <c r="B45" s="515"/>
      <c r="C45" s="201" t="s">
        <v>46</v>
      </c>
      <c r="D45" s="307">
        <v>0.06</v>
      </c>
      <c r="E45" s="307">
        <v>5.1999999999999998E-2</v>
      </c>
      <c r="F45" s="307">
        <v>5.3000000000000005E-2</v>
      </c>
      <c r="G45" s="307">
        <v>4.7E-2</v>
      </c>
      <c r="H45" s="316">
        <v>0.05</v>
      </c>
      <c r="I45" s="308">
        <v>5.2399999999999988E-2</v>
      </c>
    </row>
    <row r="46" spans="2:9" ht="16.5" customHeight="1" x14ac:dyDescent="0.2">
      <c r="B46" s="516"/>
      <c r="C46" s="202" t="s">
        <v>47</v>
      </c>
      <c r="D46" s="303">
        <v>0.16999999999999998</v>
      </c>
      <c r="E46" s="303">
        <v>0.125</v>
      </c>
      <c r="F46" s="303">
        <v>0.13900000000000001</v>
      </c>
      <c r="G46" s="303">
        <v>0.186</v>
      </c>
      <c r="H46" s="317">
        <v>0.15</v>
      </c>
      <c r="I46" s="121">
        <v>0.154</v>
      </c>
    </row>
    <row r="47" spans="2:9" ht="16.5" customHeight="1" x14ac:dyDescent="0.2">
      <c r="B47" s="514" t="s">
        <v>141</v>
      </c>
      <c r="C47" s="200" t="s">
        <v>45</v>
      </c>
      <c r="D47" s="309">
        <v>32</v>
      </c>
      <c r="E47" s="309">
        <v>5.9130000000000003</v>
      </c>
      <c r="F47" s="309">
        <v>5.3319999999999999</v>
      </c>
      <c r="G47" s="309">
        <v>15.846000000000002</v>
      </c>
      <c r="H47" s="318">
        <v>14</v>
      </c>
      <c r="I47" s="310">
        <v>14.618200000000002</v>
      </c>
    </row>
    <row r="48" spans="2:9" ht="16.5" customHeight="1" x14ac:dyDescent="0.2">
      <c r="B48" s="515"/>
      <c r="C48" s="201" t="s">
        <v>46</v>
      </c>
      <c r="D48" s="311">
        <v>8</v>
      </c>
      <c r="E48" s="311">
        <v>6.5</v>
      </c>
      <c r="F48" s="311">
        <v>6.625</v>
      </c>
      <c r="G48" s="311">
        <v>6.1099999999999994</v>
      </c>
      <c r="H48" s="319">
        <v>7</v>
      </c>
      <c r="I48" s="312">
        <v>6.8469999999999995</v>
      </c>
    </row>
    <row r="49" spans="2:9" ht="16.5" customHeight="1" x14ac:dyDescent="0.2">
      <c r="B49" s="516"/>
      <c r="C49" s="202" t="s">
        <v>47</v>
      </c>
      <c r="D49" s="287">
        <v>40</v>
      </c>
      <c r="E49" s="287">
        <v>12.413</v>
      </c>
      <c r="F49" s="287">
        <v>11.957000000000001</v>
      </c>
      <c r="G49" s="287">
        <v>21.956000000000003</v>
      </c>
      <c r="H49" s="314">
        <v>19</v>
      </c>
      <c r="I49" s="288">
        <v>21.065200000000001</v>
      </c>
    </row>
    <row r="50" spans="2:9" ht="16.5" customHeight="1" x14ac:dyDescent="0.2">
      <c r="B50" s="33"/>
      <c r="I50" s="37"/>
    </row>
    <row r="51" spans="2:9" ht="16.5" customHeight="1" x14ac:dyDescent="0.2">
      <c r="B51" s="33"/>
      <c r="I51" s="37"/>
    </row>
    <row r="52" spans="2:9" ht="16.5" customHeight="1" x14ac:dyDescent="0.2">
      <c r="B52" s="33" t="s">
        <v>187</v>
      </c>
      <c r="I52" s="37"/>
    </row>
    <row r="53" spans="2:9" ht="16.5" customHeight="1" x14ac:dyDescent="0.2">
      <c r="B53" s="63"/>
      <c r="C53" s="199"/>
      <c r="D53" s="23" t="s">
        <v>146</v>
      </c>
      <c r="E53" s="147" t="s">
        <v>147</v>
      </c>
      <c r="F53" s="23" t="s">
        <v>148</v>
      </c>
      <c r="G53" s="23" t="s">
        <v>149</v>
      </c>
      <c r="H53" s="343" t="s">
        <v>150</v>
      </c>
      <c r="I53" s="24" t="s">
        <v>91</v>
      </c>
    </row>
    <row r="54" spans="2:9" ht="16.5" customHeight="1" x14ac:dyDescent="0.2">
      <c r="B54" s="514" t="s">
        <v>140</v>
      </c>
      <c r="C54" s="200" t="s">
        <v>45</v>
      </c>
      <c r="D54" s="305">
        <v>0.03</v>
      </c>
      <c r="E54" s="305">
        <v>5.5630881404494355E-2</v>
      </c>
      <c r="F54" s="305">
        <v>3.8981343481996743E-2</v>
      </c>
      <c r="G54" s="305">
        <v>7.8661980498611922E-2</v>
      </c>
      <c r="H54" s="306">
        <v>0.48</v>
      </c>
      <c r="I54" s="306">
        <v>0.13665484107702058</v>
      </c>
    </row>
    <row r="55" spans="2:9" ht="16.5" customHeight="1" x14ac:dyDescent="0.2">
      <c r="B55" s="515"/>
      <c r="C55" s="201" t="s">
        <v>46</v>
      </c>
      <c r="D55" s="307">
        <v>0.09</v>
      </c>
      <c r="E55" s="307">
        <v>8.0357649744861037E-2</v>
      </c>
      <c r="F55" s="307">
        <v>8.1516972059204287E-2</v>
      </c>
      <c r="G55" s="307">
        <v>7.9606609056987188E-2</v>
      </c>
      <c r="H55" s="308">
        <v>0.08</v>
      </c>
      <c r="I55" s="308">
        <v>8.2296246172210513E-2</v>
      </c>
    </row>
    <row r="56" spans="2:9" ht="16.5" customHeight="1" x14ac:dyDescent="0.2">
      <c r="B56" s="516"/>
      <c r="C56" s="202" t="s">
        <v>47</v>
      </c>
      <c r="D56" s="303">
        <v>0.13</v>
      </c>
      <c r="E56" s="303">
        <v>0.13598853114935538</v>
      </c>
      <c r="F56" s="303">
        <v>0.12049831554120102</v>
      </c>
      <c r="G56" s="303">
        <v>0.15826858955559911</v>
      </c>
      <c r="H56" s="304">
        <v>0.55000000000000004</v>
      </c>
      <c r="I56" s="121">
        <v>0.21895108724923112</v>
      </c>
    </row>
    <row r="57" spans="2:9" ht="16.5" customHeight="1" x14ac:dyDescent="0.2">
      <c r="B57" s="514" t="s">
        <v>141</v>
      </c>
      <c r="C57" s="200" t="s">
        <v>45</v>
      </c>
      <c r="D57" s="309">
        <v>3</v>
      </c>
      <c r="E57" s="309">
        <v>6.7869675313483109</v>
      </c>
      <c r="F57" s="309">
        <v>3.1574888220417359</v>
      </c>
      <c r="G57" s="309">
        <v>11.563311133295953</v>
      </c>
      <c r="H57" s="310">
        <v>495</v>
      </c>
      <c r="I57" s="310">
        <v>103.9015534973372</v>
      </c>
    </row>
    <row r="58" spans="2:9" ht="16.5" customHeight="1" x14ac:dyDescent="0.2">
      <c r="B58" s="515"/>
      <c r="C58" s="201" t="s">
        <v>46</v>
      </c>
      <c r="D58" s="311">
        <v>16</v>
      </c>
      <c r="E58" s="311">
        <v>14.785807553054431</v>
      </c>
      <c r="F58" s="311">
        <v>13.694851305946321</v>
      </c>
      <c r="G58" s="311">
        <v>14.090369803086732</v>
      </c>
      <c r="H58" s="312">
        <v>15</v>
      </c>
      <c r="I58" s="312">
        <v>14.714205732417497</v>
      </c>
    </row>
    <row r="59" spans="2:9" ht="16.5" customHeight="1" x14ac:dyDescent="0.2">
      <c r="B59" s="516"/>
      <c r="C59" s="202" t="s">
        <v>47</v>
      </c>
      <c r="D59" s="287">
        <v>19</v>
      </c>
      <c r="E59" s="287">
        <v>21.572775084402743</v>
      </c>
      <c r="F59" s="287">
        <v>16.852340127988057</v>
      </c>
      <c r="G59" s="287">
        <v>25.653680936382685</v>
      </c>
      <c r="H59" s="288">
        <v>510</v>
      </c>
      <c r="I59" s="288">
        <v>118.61575922975469</v>
      </c>
    </row>
    <row r="60" spans="2:9" ht="16.5" customHeight="1" x14ac:dyDescent="0.2">
      <c r="B60" s="33"/>
      <c r="I60" s="37"/>
    </row>
    <row r="61" spans="2:9" ht="16.5" customHeight="1" x14ac:dyDescent="0.2">
      <c r="B61" s="33"/>
      <c r="I61" s="37"/>
    </row>
    <row r="62" spans="2:9" ht="16.5" customHeight="1" x14ac:dyDescent="0.2">
      <c r="B62" s="33" t="s">
        <v>188</v>
      </c>
      <c r="I62" s="37"/>
    </row>
    <row r="63" spans="2:9" ht="16.5" customHeight="1" x14ac:dyDescent="0.2">
      <c r="B63" s="63"/>
      <c r="C63" s="199"/>
      <c r="D63" s="23" t="s">
        <v>146</v>
      </c>
      <c r="E63" s="147" t="s">
        <v>147</v>
      </c>
      <c r="F63" s="23" t="s">
        <v>148</v>
      </c>
      <c r="G63" s="23" t="s">
        <v>149</v>
      </c>
      <c r="H63" s="343" t="s">
        <v>150</v>
      </c>
      <c r="I63" s="24" t="s">
        <v>91</v>
      </c>
    </row>
    <row r="64" spans="2:9" ht="16.5" customHeight="1" x14ac:dyDescent="0.2">
      <c r="B64" s="514" t="s">
        <v>140</v>
      </c>
      <c r="C64" s="200" t="s">
        <v>45</v>
      </c>
      <c r="D64" s="305">
        <v>0.1</v>
      </c>
      <c r="E64" s="305">
        <v>8.5026606643780062E-2</v>
      </c>
      <c r="F64" s="320">
        <v>8.1863981663458624E-2</v>
      </c>
      <c r="G64" s="344">
        <v>0.11127923296960718</v>
      </c>
      <c r="H64" s="350">
        <v>0.12</v>
      </c>
      <c r="I64" s="306">
        <v>9.9633964255369162E-2</v>
      </c>
    </row>
    <row r="65" spans="2:9" ht="16.5" customHeight="1" x14ac:dyDescent="0.2">
      <c r="B65" s="515"/>
      <c r="C65" s="201" t="s">
        <v>46</v>
      </c>
      <c r="D65" s="307">
        <v>0.01</v>
      </c>
      <c r="E65" s="307">
        <v>1.2968695578630108E-2</v>
      </c>
      <c r="F65" s="307">
        <v>1.3964717492513781E-2</v>
      </c>
      <c r="G65" s="345">
        <v>1.251715686475351E-2</v>
      </c>
      <c r="H65" s="308">
        <v>0.02</v>
      </c>
      <c r="I65" s="308">
        <v>1.3890113987179481E-2</v>
      </c>
    </row>
    <row r="66" spans="2:9" ht="16.5" customHeight="1" x14ac:dyDescent="0.2">
      <c r="B66" s="516"/>
      <c r="C66" s="202" t="s">
        <v>47</v>
      </c>
      <c r="D66" s="303">
        <v>0.11</v>
      </c>
      <c r="E66" s="303">
        <v>9.7995302222410166E-2</v>
      </c>
      <c r="F66" s="303">
        <v>9.5828699155972405E-2</v>
      </c>
      <c r="G66" s="346">
        <v>0.12379638983436068</v>
      </c>
      <c r="H66" s="304">
        <v>0.13</v>
      </c>
      <c r="I66" s="121">
        <v>0.11152407824254866</v>
      </c>
    </row>
    <row r="67" spans="2:9" ht="16.5" customHeight="1" x14ac:dyDescent="0.2">
      <c r="B67" s="514" t="s">
        <v>141</v>
      </c>
      <c r="C67" s="200" t="s">
        <v>45</v>
      </c>
      <c r="D67" s="309">
        <v>5</v>
      </c>
      <c r="E67" s="309">
        <v>6.5261053643879849</v>
      </c>
      <c r="F67" s="309">
        <v>5.7304787164421027</v>
      </c>
      <c r="G67" s="347">
        <v>5.8977993473891805</v>
      </c>
      <c r="H67" s="310">
        <v>8</v>
      </c>
      <c r="I67" s="310">
        <v>6.230876685643854</v>
      </c>
    </row>
    <row r="68" spans="2:9" ht="16.5" customHeight="1" x14ac:dyDescent="0.2">
      <c r="B68" s="515"/>
      <c r="C68" s="201" t="s">
        <v>46</v>
      </c>
      <c r="D68" s="311">
        <v>1</v>
      </c>
      <c r="E68" s="311">
        <v>1.342113844573273</v>
      </c>
      <c r="F68" s="311">
        <v>1.5780130766540572</v>
      </c>
      <c r="G68" s="348">
        <v>1.0138897060450345</v>
      </c>
      <c r="H68" s="312">
        <v>1</v>
      </c>
      <c r="I68" s="312">
        <v>1.186803325454473</v>
      </c>
    </row>
    <row r="69" spans="2:9" ht="16.5" customHeight="1" x14ac:dyDescent="0.2">
      <c r="B69" s="516"/>
      <c r="C69" s="202" t="s">
        <v>47</v>
      </c>
      <c r="D69" s="287">
        <v>6</v>
      </c>
      <c r="E69" s="287">
        <v>7.8682192089612579</v>
      </c>
      <c r="F69" s="287">
        <v>7.3084917930961595</v>
      </c>
      <c r="G69" s="349">
        <v>6.9116890534342152</v>
      </c>
      <c r="H69" s="288">
        <v>9</v>
      </c>
      <c r="I69" s="288">
        <v>7.4176800110983265</v>
      </c>
    </row>
    <row r="70" spans="2:9" ht="16.5" customHeight="1" x14ac:dyDescent="0.2">
      <c r="B70" s="33"/>
      <c r="I70" s="37"/>
    </row>
    <row r="71" spans="2:9" ht="16.5" customHeight="1" x14ac:dyDescent="0.2">
      <c r="B71" s="33"/>
      <c r="I71" s="37"/>
    </row>
    <row r="72" spans="2:9" ht="16.5" customHeight="1" x14ac:dyDescent="0.2">
      <c r="B72" s="33" t="s">
        <v>189</v>
      </c>
      <c r="I72" s="37"/>
    </row>
    <row r="73" spans="2:9" ht="16.5" customHeight="1" x14ac:dyDescent="0.2">
      <c r="B73" s="63"/>
      <c r="C73" s="199"/>
      <c r="D73" s="23" t="s">
        <v>146</v>
      </c>
      <c r="E73" s="147" t="s">
        <v>147</v>
      </c>
      <c r="F73" s="23" t="s">
        <v>148</v>
      </c>
      <c r="G73" s="23" t="s">
        <v>149</v>
      </c>
      <c r="H73" s="343" t="s">
        <v>150</v>
      </c>
      <c r="I73" s="24" t="s">
        <v>91</v>
      </c>
    </row>
    <row r="74" spans="2:9" ht="16.5" customHeight="1" x14ac:dyDescent="0.2">
      <c r="B74" s="514" t="s">
        <v>140</v>
      </c>
      <c r="C74" s="200" t="s">
        <v>45</v>
      </c>
      <c r="D74" s="305">
        <v>0.13</v>
      </c>
      <c r="E74" s="305">
        <v>0.14770254081291462</v>
      </c>
      <c r="F74" s="305">
        <v>0.14780575447896224</v>
      </c>
      <c r="G74" s="305">
        <v>0.14052524562351226</v>
      </c>
      <c r="H74" s="306">
        <v>0.09</v>
      </c>
      <c r="I74" s="306">
        <v>0.13120670818307784</v>
      </c>
    </row>
    <row r="75" spans="2:9" ht="16.5" customHeight="1" x14ac:dyDescent="0.2">
      <c r="B75" s="515"/>
      <c r="C75" s="201" t="s">
        <v>46</v>
      </c>
      <c r="D75" s="307">
        <v>0.09</v>
      </c>
      <c r="E75" s="307">
        <v>9.8105107823169224E-2</v>
      </c>
      <c r="F75" s="307">
        <v>8.4154794974387728E-2</v>
      </c>
      <c r="G75" s="307">
        <v>8.3272903267104154E-2</v>
      </c>
      <c r="H75" s="308">
        <v>0.08</v>
      </c>
      <c r="I75" s="308">
        <v>8.7106561212932226E-2</v>
      </c>
    </row>
    <row r="76" spans="2:9" ht="16.5" customHeight="1" x14ac:dyDescent="0.2">
      <c r="B76" s="516"/>
      <c r="C76" s="202" t="s">
        <v>47</v>
      </c>
      <c r="D76" s="303">
        <v>0.21</v>
      </c>
      <c r="E76" s="303">
        <v>0.24580764863608384</v>
      </c>
      <c r="F76" s="303">
        <v>0.23196054945334998</v>
      </c>
      <c r="G76" s="303">
        <v>0.22379814889061642</v>
      </c>
      <c r="H76" s="304">
        <v>0.17</v>
      </c>
      <c r="I76" s="121">
        <v>0.21631326939601006</v>
      </c>
    </row>
    <row r="77" spans="2:9" ht="16.5" customHeight="1" x14ac:dyDescent="0.2">
      <c r="B77" s="514" t="s">
        <v>141</v>
      </c>
      <c r="C77" s="200" t="s">
        <v>45</v>
      </c>
      <c r="D77" s="309">
        <v>10</v>
      </c>
      <c r="E77" s="309">
        <v>19.928026806478439</v>
      </c>
      <c r="F77" s="309">
        <v>9.8335168454853576</v>
      </c>
      <c r="G77" s="309">
        <v>11.80412063237503</v>
      </c>
      <c r="H77" s="310">
        <v>7</v>
      </c>
      <c r="I77" s="310">
        <v>11.713132856867766</v>
      </c>
    </row>
    <row r="78" spans="2:9" ht="16.5" customHeight="1" x14ac:dyDescent="0.2">
      <c r="B78" s="515"/>
      <c r="C78" s="201" t="s">
        <v>46</v>
      </c>
      <c r="D78" s="311">
        <v>9</v>
      </c>
      <c r="E78" s="311">
        <v>10.656176811752642</v>
      </c>
      <c r="F78" s="311">
        <v>9.014661637656415</v>
      </c>
      <c r="G78" s="311">
        <v>8.910200649580144</v>
      </c>
      <c r="H78" s="312">
        <v>9</v>
      </c>
      <c r="I78" s="312">
        <v>9.3162078197978424</v>
      </c>
    </row>
    <row r="79" spans="2:9" ht="16.5" customHeight="1" x14ac:dyDescent="0.2">
      <c r="B79" s="516"/>
      <c r="C79" s="202" t="s">
        <v>47</v>
      </c>
      <c r="D79" s="287">
        <v>19</v>
      </c>
      <c r="E79" s="287">
        <v>30.584203618231079</v>
      </c>
      <c r="F79" s="287">
        <v>18.848178483141773</v>
      </c>
      <c r="G79" s="287">
        <v>20.714321281955172</v>
      </c>
      <c r="H79" s="288">
        <v>15</v>
      </c>
      <c r="I79" s="288">
        <v>20.829340676665606</v>
      </c>
    </row>
    <row r="80" spans="2:9" ht="16.5" customHeight="1" x14ac:dyDescent="0.2">
      <c r="B80" s="33"/>
      <c r="I80" s="37"/>
    </row>
    <row r="81" spans="2:9" ht="16.5" customHeight="1" x14ac:dyDescent="0.2">
      <c r="B81" s="33"/>
      <c r="I81" s="37"/>
    </row>
    <row r="82" spans="2:9" ht="16.5" customHeight="1" x14ac:dyDescent="0.2">
      <c r="B82" s="33" t="s">
        <v>190</v>
      </c>
      <c r="I82" s="37"/>
    </row>
    <row r="83" spans="2:9" ht="16.5" customHeight="1" x14ac:dyDescent="0.2">
      <c r="B83" s="63"/>
      <c r="C83" s="199"/>
      <c r="D83" s="23" t="s">
        <v>146</v>
      </c>
      <c r="E83" s="147" t="s">
        <v>147</v>
      </c>
      <c r="F83" s="23" t="s">
        <v>148</v>
      </c>
      <c r="G83" s="23" t="s">
        <v>149</v>
      </c>
      <c r="H83" s="343" t="s">
        <v>150</v>
      </c>
      <c r="I83" s="24" t="s">
        <v>91</v>
      </c>
    </row>
    <row r="84" spans="2:9" ht="16.5" customHeight="1" x14ac:dyDescent="0.2">
      <c r="B84" s="514" t="s">
        <v>140</v>
      </c>
      <c r="C84" s="200" t="s">
        <v>45</v>
      </c>
      <c r="D84" s="305">
        <v>0.13</v>
      </c>
      <c r="E84" s="305">
        <v>0.13776106096367977</v>
      </c>
      <c r="F84" s="305">
        <v>0.11953402898062963</v>
      </c>
      <c r="G84" s="305">
        <v>0.22791827495112779</v>
      </c>
      <c r="H84" s="306">
        <v>0.14000000000000001</v>
      </c>
      <c r="I84" s="306">
        <v>0.15104267297908744</v>
      </c>
    </row>
    <row r="85" spans="2:9" ht="16.5" customHeight="1" x14ac:dyDescent="0.2">
      <c r="B85" s="515"/>
      <c r="C85" s="201" t="s">
        <v>46</v>
      </c>
      <c r="D85" s="307">
        <v>0.14000000000000001</v>
      </c>
      <c r="E85" s="307">
        <v>0.14115425506449913</v>
      </c>
      <c r="F85" s="307">
        <v>0.1440617605518783</v>
      </c>
      <c r="G85" s="307">
        <v>0.14717224372594878</v>
      </c>
      <c r="H85" s="308">
        <v>0.14000000000000001</v>
      </c>
      <c r="I85" s="308">
        <v>0.14247765186846523</v>
      </c>
    </row>
    <row r="86" spans="2:9" ht="16.5" customHeight="1" x14ac:dyDescent="0.2">
      <c r="B86" s="516"/>
      <c r="C86" s="202" t="s">
        <v>47</v>
      </c>
      <c r="D86" s="303">
        <v>0.27</v>
      </c>
      <c r="E86" s="303">
        <v>0.27891531602817887</v>
      </c>
      <c r="F86" s="303">
        <v>0.26359578953250795</v>
      </c>
      <c r="G86" s="303">
        <v>0.37509051867707655</v>
      </c>
      <c r="H86" s="304">
        <v>0.28000000000000003</v>
      </c>
      <c r="I86" s="121">
        <v>0.29352032484755269</v>
      </c>
    </row>
    <row r="87" spans="2:9" ht="16.5" customHeight="1" x14ac:dyDescent="0.2">
      <c r="B87" s="514" t="s">
        <v>141</v>
      </c>
      <c r="C87" s="200" t="s">
        <v>45</v>
      </c>
      <c r="D87" s="309">
        <v>8</v>
      </c>
      <c r="E87" s="309">
        <v>9.5055132064939034</v>
      </c>
      <c r="F87" s="309">
        <v>7.411109796799038</v>
      </c>
      <c r="G87" s="309">
        <v>35</v>
      </c>
      <c r="H87" s="310">
        <v>8</v>
      </c>
      <c r="I87" s="310">
        <v>13.583324600658589</v>
      </c>
    </row>
    <row r="88" spans="2:9" ht="16.5" customHeight="1" x14ac:dyDescent="0.2">
      <c r="B88" s="515"/>
      <c r="C88" s="201" t="s">
        <v>46</v>
      </c>
      <c r="D88" s="311">
        <v>15</v>
      </c>
      <c r="E88" s="311">
        <v>14.538888271643412</v>
      </c>
      <c r="F88" s="311">
        <v>15.414608379050978</v>
      </c>
      <c r="G88" s="311">
        <v>16</v>
      </c>
      <c r="H88" s="312">
        <v>16</v>
      </c>
      <c r="I88" s="312">
        <v>15.390699330138878</v>
      </c>
    </row>
    <row r="89" spans="2:9" ht="16.5" customHeight="1" x14ac:dyDescent="0.2">
      <c r="B89" s="516"/>
      <c r="C89" s="202" t="s">
        <v>47</v>
      </c>
      <c r="D89" s="287">
        <v>23</v>
      </c>
      <c r="E89" s="287">
        <v>24.044401478137317</v>
      </c>
      <c r="F89" s="287">
        <v>22.825718175850017</v>
      </c>
      <c r="G89" s="287">
        <v>51</v>
      </c>
      <c r="H89" s="288">
        <v>24</v>
      </c>
      <c r="I89" s="288">
        <v>28.974023930797465</v>
      </c>
    </row>
    <row r="90" spans="2:9" ht="16.5" customHeight="1" x14ac:dyDescent="0.2">
      <c r="B90" s="33"/>
      <c r="I90" s="37"/>
    </row>
    <row r="91" spans="2:9" ht="16.5" customHeight="1" x14ac:dyDescent="0.2">
      <c r="B91" s="33"/>
      <c r="I91" s="37"/>
    </row>
    <row r="92" spans="2:9" ht="16.5" customHeight="1" x14ac:dyDescent="0.2">
      <c r="B92" s="33" t="s">
        <v>191</v>
      </c>
      <c r="I92" s="37"/>
    </row>
    <row r="93" spans="2:9" ht="16.5" customHeight="1" x14ac:dyDescent="0.2">
      <c r="B93" s="63"/>
      <c r="C93" s="199"/>
      <c r="D93" s="23" t="s">
        <v>146</v>
      </c>
      <c r="E93" s="147" t="s">
        <v>147</v>
      </c>
      <c r="F93" s="23" t="s">
        <v>148</v>
      </c>
      <c r="G93" s="23" t="s">
        <v>149</v>
      </c>
      <c r="H93" s="343" t="s">
        <v>150</v>
      </c>
      <c r="I93" s="24" t="s">
        <v>91</v>
      </c>
    </row>
    <row r="94" spans="2:9" ht="16.5" customHeight="1" x14ac:dyDescent="0.2">
      <c r="B94" s="514" t="s">
        <v>140</v>
      </c>
      <c r="C94" s="200" t="s">
        <v>45</v>
      </c>
      <c r="D94" s="305">
        <v>0.08</v>
      </c>
      <c r="E94" s="305">
        <v>0.21199469995959205</v>
      </c>
      <c r="F94" s="305">
        <v>6.5627829230738538E-2</v>
      </c>
      <c r="G94" s="305">
        <v>0.14736863003526235</v>
      </c>
      <c r="H94" s="306">
        <v>0.08</v>
      </c>
      <c r="I94" s="306">
        <v>0.11699823184511857</v>
      </c>
    </row>
    <row r="95" spans="2:9" ht="16.5" customHeight="1" x14ac:dyDescent="0.2">
      <c r="B95" s="515"/>
      <c r="C95" s="201" t="s">
        <v>46</v>
      </c>
      <c r="D95" s="330">
        <v>0</v>
      </c>
      <c r="E95" s="330">
        <v>0</v>
      </c>
      <c r="F95" s="330">
        <v>0</v>
      </c>
      <c r="G95" s="330">
        <v>0</v>
      </c>
      <c r="H95" s="331">
        <v>0</v>
      </c>
      <c r="I95" s="331">
        <v>0</v>
      </c>
    </row>
    <row r="96" spans="2:9" ht="16.5" customHeight="1" x14ac:dyDescent="0.2">
      <c r="B96" s="516"/>
      <c r="C96" s="202" t="s">
        <v>47</v>
      </c>
      <c r="D96" s="303">
        <v>0.08</v>
      </c>
      <c r="E96" s="303">
        <v>0.21199469995959205</v>
      </c>
      <c r="F96" s="303">
        <v>6.5627829230738538E-2</v>
      </c>
      <c r="G96" s="303">
        <v>0.14736863003526235</v>
      </c>
      <c r="H96" s="304">
        <v>0.08</v>
      </c>
      <c r="I96" s="121">
        <v>0.11699823184511857</v>
      </c>
    </row>
    <row r="97" spans="2:9" ht="16.5" customHeight="1" x14ac:dyDescent="0.2">
      <c r="B97" s="514" t="s">
        <v>141</v>
      </c>
      <c r="C97" s="200" t="s">
        <v>45</v>
      </c>
      <c r="D97" s="309">
        <v>15.094932758374791</v>
      </c>
      <c r="E97" s="309">
        <v>139.16331127562145</v>
      </c>
      <c r="F97" s="309">
        <v>3.1097286283241949</v>
      </c>
      <c r="G97" s="309">
        <v>115.25728745653741</v>
      </c>
      <c r="H97" s="310">
        <v>11</v>
      </c>
      <c r="I97" s="310">
        <v>56.725052023771568</v>
      </c>
    </row>
    <row r="98" spans="2:9" ht="16.5" customHeight="1" x14ac:dyDescent="0.2">
      <c r="B98" s="515"/>
      <c r="C98" s="201" t="s">
        <v>46</v>
      </c>
      <c r="D98" s="311">
        <v>0</v>
      </c>
      <c r="E98" s="311">
        <v>0</v>
      </c>
      <c r="F98" s="311">
        <v>0</v>
      </c>
      <c r="G98" s="311">
        <v>0</v>
      </c>
      <c r="H98" s="312">
        <v>0</v>
      </c>
      <c r="I98" s="312">
        <v>0</v>
      </c>
    </row>
    <row r="99" spans="2:9" ht="16.5" customHeight="1" x14ac:dyDescent="0.2">
      <c r="B99" s="516"/>
      <c r="C99" s="202" t="s">
        <v>47</v>
      </c>
      <c r="D99" s="287">
        <v>15</v>
      </c>
      <c r="E99" s="287">
        <v>139.16331127562145</v>
      </c>
      <c r="F99" s="287">
        <v>3.1097286283241949</v>
      </c>
      <c r="G99" s="287">
        <v>115.25728745653741</v>
      </c>
      <c r="H99" s="288">
        <v>11</v>
      </c>
      <c r="I99" s="288">
        <v>56.706065472096611</v>
      </c>
    </row>
    <row r="100" spans="2:9" ht="16.5" customHeight="1" x14ac:dyDescent="0.2">
      <c r="B100" s="33"/>
      <c r="I100" s="37"/>
    </row>
    <row r="101" spans="2:9" ht="16.5" customHeight="1" x14ac:dyDescent="0.2">
      <c r="B101" s="33"/>
      <c r="I101" s="37"/>
    </row>
    <row r="102" spans="2:9" ht="16.5" customHeight="1" x14ac:dyDescent="0.2">
      <c r="B102" s="33" t="s">
        <v>192</v>
      </c>
      <c r="I102" s="37"/>
    </row>
    <row r="103" spans="2:9" ht="16.5" customHeight="1" x14ac:dyDescent="0.2">
      <c r="B103" s="63"/>
      <c r="C103" s="199"/>
      <c r="D103" s="23" t="s">
        <v>146</v>
      </c>
      <c r="E103" s="147" t="s">
        <v>147</v>
      </c>
      <c r="F103" s="23" t="s">
        <v>148</v>
      </c>
      <c r="G103" s="23" t="s">
        <v>149</v>
      </c>
      <c r="H103" s="343" t="s">
        <v>150</v>
      </c>
      <c r="I103" s="24" t="s">
        <v>91</v>
      </c>
    </row>
    <row r="104" spans="2:9" ht="16.5" customHeight="1" x14ac:dyDescent="0.2">
      <c r="B104" s="514" t="s">
        <v>140</v>
      </c>
      <c r="C104" s="200" t="s">
        <v>45</v>
      </c>
      <c r="D104" s="305">
        <v>1.1100000000000001</v>
      </c>
      <c r="E104" s="305">
        <v>1.1200698399369771</v>
      </c>
      <c r="F104" s="305">
        <v>0.56599529711554242</v>
      </c>
      <c r="G104" s="305">
        <v>0.98</v>
      </c>
      <c r="H104" s="306">
        <v>2.2999999999999998</v>
      </c>
      <c r="I104" s="306">
        <v>1.215213027410504</v>
      </c>
    </row>
    <row r="105" spans="2:9" ht="16.5" customHeight="1" x14ac:dyDescent="0.2">
      <c r="B105" s="515"/>
      <c r="C105" s="201" t="s">
        <v>46</v>
      </c>
      <c r="D105" s="307">
        <v>0.05</v>
      </c>
      <c r="E105" s="307">
        <v>5.8347046249207134E-2</v>
      </c>
      <c r="F105" s="307">
        <v>4.7248442971275006E-2</v>
      </c>
      <c r="G105" s="307">
        <v>0.05</v>
      </c>
      <c r="H105" s="308">
        <v>0.04</v>
      </c>
      <c r="I105" s="308">
        <v>4.9119097844096432E-2</v>
      </c>
    </row>
    <row r="106" spans="2:9" ht="16.5" customHeight="1" x14ac:dyDescent="0.2">
      <c r="B106" s="516"/>
      <c r="C106" s="202" t="s">
        <v>47</v>
      </c>
      <c r="D106" s="303">
        <v>3.69</v>
      </c>
      <c r="E106" s="303">
        <v>1.1784168861861841</v>
      </c>
      <c r="F106" s="303">
        <v>0.61324374008681737</v>
      </c>
      <c r="G106" s="303">
        <v>1.03</v>
      </c>
      <c r="H106" s="304">
        <v>2.34</v>
      </c>
      <c r="I106" s="121">
        <v>1.7703321252546005</v>
      </c>
    </row>
    <row r="107" spans="2:9" ht="16.5" customHeight="1" x14ac:dyDescent="0.2">
      <c r="B107" s="514" t="s">
        <v>141</v>
      </c>
      <c r="C107" s="200" t="s">
        <v>45</v>
      </c>
      <c r="D107" s="309">
        <v>215</v>
      </c>
      <c r="E107" s="309">
        <v>89.508943304146825</v>
      </c>
      <c r="F107" s="309">
        <v>40.185666095203516</v>
      </c>
      <c r="G107" s="309">
        <v>55.669565554284461</v>
      </c>
      <c r="H107" s="310">
        <v>1274</v>
      </c>
      <c r="I107" s="310">
        <v>334.87283499072697</v>
      </c>
    </row>
    <row r="108" spans="2:9" ht="16.5" customHeight="1" x14ac:dyDescent="0.2">
      <c r="B108" s="515"/>
      <c r="C108" s="201" t="s">
        <v>46</v>
      </c>
      <c r="D108" s="311">
        <v>6</v>
      </c>
      <c r="E108" s="311">
        <v>11.145490087198343</v>
      </c>
      <c r="F108" s="311">
        <v>5.1500802838689754</v>
      </c>
      <c r="G108" s="311">
        <v>5.3054905957445433</v>
      </c>
      <c r="H108" s="312">
        <v>4</v>
      </c>
      <c r="I108" s="312">
        <v>6.3202121933623729</v>
      </c>
    </row>
    <row r="109" spans="2:9" ht="16.5" customHeight="1" x14ac:dyDescent="0.2">
      <c r="B109" s="516"/>
      <c r="C109" s="202" t="s">
        <v>47</v>
      </c>
      <c r="D109" s="287">
        <v>221</v>
      </c>
      <c r="E109" s="287">
        <v>100.65443339134517</v>
      </c>
      <c r="F109" s="287">
        <v>45.335746379072489</v>
      </c>
      <c r="G109" s="287">
        <v>60.975056150029005</v>
      </c>
      <c r="H109" s="288">
        <v>1278</v>
      </c>
      <c r="I109" s="288">
        <v>341.19304718408932</v>
      </c>
    </row>
  </sheetData>
  <mergeCells count="22">
    <mergeCell ref="B107:B109"/>
    <mergeCell ref="B104:B106"/>
    <mergeCell ref="B4:B6"/>
    <mergeCell ref="B7:B9"/>
    <mergeCell ref="B87:B89"/>
    <mergeCell ref="B94:B96"/>
    <mergeCell ref="B97:B99"/>
    <mergeCell ref="B74:B76"/>
    <mergeCell ref="B77:B79"/>
    <mergeCell ref="B84:B86"/>
    <mergeCell ref="B57:B59"/>
    <mergeCell ref="B54:B56"/>
    <mergeCell ref="B67:B69"/>
    <mergeCell ref="B64:B66"/>
    <mergeCell ref="B34:B36"/>
    <mergeCell ref="B37:B39"/>
    <mergeCell ref="B47:B49"/>
    <mergeCell ref="B44:B46"/>
    <mergeCell ref="B14:B16"/>
    <mergeCell ref="B17:B19"/>
    <mergeCell ref="B27:B29"/>
    <mergeCell ref="B24:B26"/>
  </mergeCells>
  <phoneticPr fontId="3"/>
  <conditionalFormatting sqref="I3">
    <cfRule type="cellIs" dxfId="10" priority="56" operator="equal">
      <formula>0</formula>
    </cfRule>
  </conditionalFormatting>
  <conditionalFormatting sqref="I13">
    <cfRule type="cellIs" dxfId="9" priority="10" operator="equal">
      <formula>0</formula>
    </cfRule>
  </conditionalFormatting>
  <conditionalFormatting sqref="I23">
    <cfRule type="cellIs" dxfId="8" priority="9" operator="equal">
      <formula>0</formula>
    </cfRule>
  </conditionalFormatting>
  <conditionalFormatting sqref="I33">
    <cfRule type="cellIs" dxfId="7" priority="8" operator="equal">
      <formula>0</formula>
    </cfRule>
  </conditionalFormatting>
  <conditionalFormatting sqref="I43">
    <cfRule type="cellIs" dxfId="6" priority="7" operator="equal">
      <formula>0</formula>
    </cfRule>
  </conditionalFormatting>
  <conditionalFormatting sqref="I53">
    <cfRule type="cellIs" dxfId="5" priority="6" operator="equal">
      <formula>0</formula>
    </cfRule>
  </conditionalFormatting>
  <conditionalFormatting sqref="I63">
    <cfRule type="cellIs" dxfId="4" priority="5" operator="equal">
      <formula>0</formula>
    </cfRule>
  </conditionalFormatting>
  <conditionalFormatting sqref="I73">
    <cfRule type="cellIs" dxfId="3" priority="4" operator="equal">
      <formula>0</formula>
    </cfRule>
  </conditionalFormatting>
  <conditionalFormatting sqref="I83">
    <cfRule type="cellIs" dxfId="2" priority="3" operator="equal">
      <formula>0</formula>
    </cfRule>
  </conditionalFormatting>
  <conditionalFormatting sqref="I93">
    <cfRule type="cellIs" dxfId="1" priority="2" operator="equal">
      <formula>0</formula>
    </cfRule>
  </conditionalFormatting>
  <conditionalFormatting sqref="I103">
    <cfRule type="cellIs" dxfId="0" priority="1" operator="equal">
      <formula>0</formula>
    </cfRule>
  </conditionalFormatting>
  <pageMargins left="0.7" right="0.7" top="0.75" bottom="0.75" header="0.3" footer="0.3"/>
  <pageSetup paperSize="9" scale="7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1:O27"/>
  <sheetViews>
    <sheetView zoomScaleNormal="100" zoomScaleSheetLayoutView="80" workbookViewId="0">
      <selection activeCell="T11" sqref="T11"/>
    </sheetView>
  </sheetViews>
  <sheetFormatPr defaultColWidth="9" defaultRowHeight="13.2" x14ac:dyDescent="0.2"/>
  <cols>
    <col min="1" max="1" width="1.77734375" style="2" customWidth="1"/>
    <col min="2" max="2" width="5.88671875" style="2" customWidth="1"/>
    <col min="3" max="3" width="3.77734375" style="2" customWidth="1"/>
    <col min="4" max="4" width="10.44140625" style="2" customWidth="1"/>
    <col min="5" max="14" width="7.21875" style="2" customWidth="1"/>
    <col min="15" max="15" width="7.77734375" style="2" customWidth="1"/>
    <col min="16" max="16384" width="9" style="2"/>
  </cols>
  <sheetData>
    <row r="1" spans="2:15" ht="16.2" customHeight="1" x14ac:dyDescent="0.2">
      <c r="B1" s="2" t="s">
        <v>220</v>
      </c>
    </row>
    <row r="2" spans="2:15" ht="10.050000000000001" customHeight="1" thickBot="1" x14ac:dyDescent="0.25"/>
    <row r="3" spans="2:15" ht="16.5" customHeight="1" x14ac:dyDescent="0.2">
      <c r="B3" s="52"/>
      <c r="C3" s="53"/>
      <c r="D3" s="54"/>
      <c r="E3" s="55" t="s">
        <v>0</v>
      </c>
      <c r="F3" s="56" t="s">
        <v>12</v>
      </c>
      <c r="G3" s="56" t="s">
        <v>13</v>
      </c>
      <c r="H3" s="56" t="s">
        <v>14</v>
      </c>
      <c r="I3" s="56" t="s">
        <v>15</v>
      </c>
      <c r="J3" s="56" t="s">
        <v>16</v>
      </c>
      <c r="K3" s="56" t="s">
        <v>17</v>
      </c>
      <c r="L3" s="56" t="s">
        <v>18</v>
      </c>
      <c r="M3" s="56" t="s">
        <v>19</v>
      </c>
      <c r="N3" s="99" t="s">
        <v>1</v>
      </c>
      <c r="O3" s="112" t="s">
        <v>55</v>
      </c>
    </row>
    <row r="4" spans="2:15" ht="15.75" customHeight="1" x14ac:dyDescent="0.2">
      <c r="B4" s="529" t="s">
        <v>134</v>
      </c>
      <c r="C4" s="520" t="s">
        <v>45</v>
      </c>
      <c r="D4" s="133" t="s">
        <v>130</v>
      </c>
      <c r="E4" s="134">
        <v>0.02</v>
      </c>
      <c r="F4" s="135">
        <v>0.02</v>
      </c>
      <c r="G4" s="135">
        <v>0.02</v>
      </c>
      <c r="H4" s="135">
        <v>0.01</v>
      </c>
      <c r="I4" s="135">
        <v>0.04</v>
      </c>
      <c r="J4" s="135">
        <v>0.03</v>
      </c>
      <c r="K4" s="135">
        <v>0.01</v>
      </c>
      <c r="L4" s="135">
        <v>0.01</v>
      </c>
      <c r="M4" s="135">
        <v>0.02</v>
      </c>
      <c r="N4" s="136">
        <v>0.4</v>
      </c>
      <c r="O4" s="137"/>
    </row>
    <row r="5" spans="2:15" ht="15.75" customHeight="1" x14ac:dyDescent="0.2">
      <c r="B5" s="517"/>
      <c r="C5" s="521"/>
      <c r="D5" s="57" t="s">
        <v>48</v>
      </c>
      <c r="E5" s="69">
        <v>7.0000000000000007E-2</v>
      </c>
      <c r="F5" s="70">
        <v>0.1</v>
      </c>
      <c r="G5" s="70">
        <v>0.05</v>
      </c>
      <c r="H5" s="70">
        <v>0.08</v>
      </c>
      <c r="I5" s="70">
        <v>0.43</v>
      </c>
      <c r="J5" s="70">
        <v>0.08</v>
      </c>
      <c r="K5" s="70">
        <v>0.08</v>
      </c>
      <c r="L5" s="70">
        <v>0.12</v>
      </c>
      <c r="M5" s="70">
        <v>0.05</v>
      </c>
      <c r="N5" s="101">
        <v>1.88</v>
      </c>
      <c r="O5" s="114"/>
    </row>
    <row r="6" spans="2:15" ht="15.75" customHeight="1" x14ac:dyDescent="0.2">
      <c r="B6" s="517"/>
      <c r="C6" s="521"/>
      <c r="D6" s="57" t="s">
        <v>50</v>
      </c>
      <c r="E6" s="69" t="s">
        <v>51</v>
      </c>
      <c r="F6" s="70" t="s">
        <v>51</v>
      </c>
      <c r="G6" s="70" t="s">
        <v>51</v>
      </c>
      <c r="H6" s="70" t="s">
        <v>51</v>
      </c>
      <c r="I6" s="70" t="s">
        <v>51</v>
      </c>
      <c r="J6" s="70" t="s">
        <v>51</v>
      </c>
      <c r="K6" s="70" t="s">
        <v>51</v>
      </c>
      <c r="L6" s="70">
        <v>0</v>
      </c>
      <c r="M6" s="70" t="s">
        <v>51</v>
      </c>
      <c r="N6" s="101">
        <v>0.02</v>
      </c>
      <c r="O6" s="114"/>
    </row>
    <row r="7" spans="2:15" ht="15.75" customHeight="1" x14ac:dyDescent="0.2">
      <c r="B7" s="517"/>
      <c r="C7" s="522"/>
      <c r="D7" s="58" t="s">
        <v>27</v>
      </c>
      <c r="E7" s="71">
        <v>0.09</v>
      </c>
      <c r="F7" s="72">
        <v>0.12</v>
      </c>
      <c r="G7" s="72">
        <v>7.0000000000000007E-2</v>
      </c>
      <c r="H7" s="72">
        <v>0.1</v>
      </c>
      <c r="I7" s="72">
        <v>0.48</v>
      </c>
      <c r="J7" s="72">
        <v>0.12</v>
      </c>
      <c r="K7" s="72">
        <v>0.09</v>
      </c>
      <c r="L7" s="72">
        <v>0.14000000000000001</v>
      </c>
      <c r="M7" s="72">
        <v>0.08</v>
      </c>
      <c r="N7" s="102">
        <v>2.2999999999999998</v>
      </c>
      <c r="O7" s="116">
        <v>0.12654823254017564</v>
      </c>
    </row>
    <row r="8" spans="2:15" ht="15.75" customHeight="1" x14ac:dyDescent="0.2">
      <c r="B8" s="517"/>
      <c r="C8" s="523" t="s">
        <v>46</v>
      </c>
      <c r="D8" s="133" t="s">
        <v>131</v>
      </c>
      <c r="E8" s="73" t="s">
        <v>51</v>
      </c>
      <c r="F8" s="74" t="s">
        <v>51</v>
      </c>
      <c r="G8" s="74" t="s">
        <v>51</v>
      </c>
      <c r="H8" s="74">
        <v>0</v>
      </c>
      <c r="I8" s="74" t="s">
        <v>51</v>
      </c>
      <c r="J8" s="74" t="s">
        <v>51</v>
      </c>
      <c r="K8" s="74">
        <v>0</v>
      </c>
      <c r="L8" s="74">
        <v>0</v>
      </c>
      <c r="M8" s="74">
        <v>0</v>
      </c>
      <c r="N8" s="103">
        <v>0</v>
      </c>
      <c r="O8" s="115"/>
    </row>
    <row r="9" spans="2:15" ht="15.75" customHeight="1" x14ac:dyDescent="0.2">
      <c r="B9" s="517"/>
      <c r="C9" s="524"/>
      <c r="D9" s="59" t="s">
        <v>48</v>
      </c>
      <c r="E9" s="69" t="s">
        <v>51</v>
      </c>
      <c r="F9" s="70">
        <v>0.01</v>
      </c>
      <c r="G9" s="70" t="s">
        <v>51</v>
      </c>
      <c r="H9" s="70">
        <v>0.04</v>
      </c>
      <c r="I9" s="70">
        <v>0.06</v>
      </c>
      <c r="J9" s="70">
        <v>0.01</v>
      </c>
      <c r="K9" s="70">
        <v>0.06</v>
      </c>
      <c r="L9" s="70">
        <v>0.09</v>
      </c>
      <c r="M9" s="70">
        <v>0</v>
      </c>
      <c r="N9" s="101">
        <v>0.01</v>
      </c>
      <c r="O9" s="114"/>
    </row>
    <row r="10" spans="2:15" ht="15.75" customHeight="1" x14ac:dyDescent="0.2">
      <c r="B10" s="517"/>
      <c r="C10" s="524"/>
      <c r="D10" s="59" t="s">
        <v>52</v>
      </c>
      <c r="E10" s="69" t="s">
        <v>51</v>
      </c>
      <c r="F10" s="70" t="s">
        <v>51</v>
      </c>
      <c r="G10" s="70" t="s">
        <v>51</v>
      </c>
      <c r="H10" s="70">
        <v>0.01</v>
      </c>
      <c r="I10" s="70">
        <v>0.01</v>
      </c>
      <c r="J10" s="70">
        <v>0.01</v>
      </c>
      <c r="K10" s="70">
        <v>0.02</v>
      </c>
      <c r="L10" s="70">
        <v>0.06</v>
      </c>
      <c r="M10" s="70">
        <v>0</v>
      </c>
      <c r="N10" s="101">
        <v>0.03</v>
      </c>
      <c r="O10" s="114"/>
    </row>
    <row r="11" spans="2:15" ht="15.75" customHeight="1" thickBot="1" x14ac:dyDescent="0.25">
      <c r="B11" s="517"/>
      <c r="C11" s="525"/>
      <c r="D11" s="60" t="s">
        <v>27</v>
      </c>
      <c r="E11" s="75">
        <v>0.01</v>
      </c>
      <c r="F11" s="76">
        <v>0.01</v>
      </c>
      <c r="G11" s="76" t="s">
        <v>51</v>
      </c>
      <c r="H11" s="76">
        <v>0.05</v>
      </c>
      <c r="I11" s="76">
        <v>0.08</v>
      </c>
      <c r="J11" s="76">
        <v>0.02</v>
      </c>
      <c r="K11" s="76">
        <v>0.08</v>
      </c>
      <c r="L11" s="76">
        <v>0.14000000000000001</v>
      </c>
      <c r="M11" s="76">
        <v>0</v>
      </c>
      <c r="N11" s="104">
        <v>0.04</v>
      </c>
      <c r="O11" s="117">
        <v>2.4018773350032926E-2</v>
      </c>
    </row>
    <row r="12" spans="2:15" ht="15.75" customHeight="1" x14ac:dyDescent="0.2">
      <c r="B12" s="518"/>
      <c r="C12" s="526" t="s">
        <v>47</v>
      </c>
      <c r="D12" s="285" t="s">
        <v>132</v>
      </c>
      <c r="E12" s="67">
        <v>0.02</v>
      </c>
      <c r="F12" s="68">
        <v>0.02</v>
      </c>
      <c r="G12" s="68">
        <v>0.02</v>
      </c>
      <c r="H12" s="68">
        <v>0.01</v>
      </c>
      <c r="I12" s="68">
        <v>0.04</v>
      </c>
      <c r="J12" s="68">
        <v>0.03</v>
      </c>
      <c r="K12" s="68">
        <v>0.01</v>
      </c>
      <c r="L12" s="68">
        <v>0.01</v>
      </c>
      <c r="M12" s="68">
        <v>0.02</v>
      </c>
      <c r="N12" s="100">
        <v>0.4</v>
      </c>
      <c r="O12" s="113"/>
    </row>
    <row r="13" spans="2:15" ht="15.75" customHeight="1" x14ac:dyDescent="0.2">
      <c r="B13" s="518"/>
      <c r="C13" s="527"/>
      <c r="D13" s="59" t="s">
        <v>48</v>
      </c>
      <c r="E13" s="69">
        <v>7.0000000000000007E-2</v>
      </c>
      <c r="F13" s="70">
        <v>0.11</v>
      </c>
      <c r="G13" s="70">
        <v>0.05</v>
      </c>
      <c r="H13" s="70">
        <v>0.12</v>
      </c>
      <c r="I13" s="70">
        <v>0.5</v>
      </c>
      <c r="J13" s="70">
        <v>0.09</v>
      </c>
      <c r="K13" s="70">
        <v>0.14000000000000001</v>
      </c>
      <c r="L13" s="70">
        <v>0.2</v>
      </c>
      <c r="M13" s="70">
        <v>0.05</v>
      </c>
      <c r="N13" s="101">
        <v>1.89</v>
      </c>
      <c r="O13" s="114"/>
    </row>
    <row r="14" spans="2:15" ht="15.75" customHeight="1" x14ac:dyDescent="0.2">
      <c r="B14" s="518"/>
      <c r="C14" s="527"/>
      <c r="D14" s="59" t="s">
        <v>52</v>
      </c>
      <c r="E14" s="69" t="s">
        <v>51</v>
      </c>
      <c r="F14" s="70" t="s">
        <v>51</v>
      </c>
      <c r="G14" s="70" t="s">
        <v>51</v>
      </c>
      <c r="H14" s="70">
        <v>0.01</v>
      </c>
      <c r="I14" s="70">
        <v>0.01</v>
      </c>
      <c r="J14" s="70">
        <v>0.01</v>
      </c>
      <c r="K14" s="70">
        <v>0.02</v>
      </c>
      <c r="L14" s="70">
        <v>0.06</v>
      </c>
      <c r="M14" s="70" t="s">
        <v>51</v>
      </c>
      <c r="N14" s="101">
        <v>0.05</v>
      </c>
      <c r="O14" s="114"/>
    </row>
    <row r="15" spans="2:15" ht="15.75" customHeight="1" thickBot="1" x14ac:dyDescent="0.25">
      <c r="B15" s="519"/>
      <c r="C15" s="528"/>
      <c r="D15" s="61" t="s">
        <v>27</v>
      </c>
      <c r="E15" s="77">
        <v>0.09</v>
      </c>
      <c r="F15" s="78">
        <v>0.13</v>
      </c>
      <c r="G15" s="78">
        <v>0.08</v>
      </c>
      <c r="H15" s="78">
        <v>0.15</v>
      </c>
      <c r="I15" s="78">
        <v>0.55000000000000004</v>
      </c>
      <c r="J15" s="78">
        <v>0.13</v>
      </c>
      <c r="K15" s="78">
        <v>0.17</v>
      </c>
      <c r="L15" s="78">
        <v>0.28000000000000003</v>
      </c>
      <c r="M15" s="78">
        <v>0.08</v>
      </c>
      <c r="N15" s="105">
        <v>2.34</v>
      </c>
      <c r="O15" s="118">
        <v>0.14837792797378033</v>
      </c>
    </row>
    <row r="16" spans="2:15" ht="15.75" customHeight="1" x14ac:dyDescent="0.2">
      <c r="B16" s="517" t="s">
        <v>135</v>
      </c>
      <c r="C16" s="520" t="s">
        <v>45</v>
      </c>
      <c r="D16" s="133" t="s">
        <v>131</v>
      </c>
      <c r="E16" s="138">
        <v>1</v>
      </c>
      <c r="F16" s="139">
        <v>1</v>
      </c>
      <c r="G16" s="139" t="s">
        <v>51</v>
      </c>
      <c r="H16" s="139">
        <v>1</v>
      </c>
      <c r="I16" s="139">
        <v>2</v>
      </c>
      <c r="J16" s="139">
        <v>1</v>
      </c>
      <c r="K16" s="139">
        <v>1</v>
      </c>
      <c r="L16" s="139">
        <v>0</v>
      </c>
      <c r="M16" s="139">
        <v>2</v>
      </c>
      <c r="N16" s="140">
        <v>10</v>
      </c>
      <c r="O16" s="137"/>
    </row>
    <row r="17" spans="2:15" ht="15.75" customHeight="1" x14ac:dyDescent="0.2">
      <c r="B17" s="517"/>
      <c r="C17" s="521"/>
      <c r="D17" s="57" t="s">
        <v>48</v>
      </c>
      <c r="E17" s="81">
        <v>4</v>
      </c>
      <c r="F17" s="82">
        <v>10</v>
      </c>
      <c r="G17" s="82">
        <v>4</v>
      </c>
      <c r="H17" s="82">
        <v>11</v>
      </c>
      <c r="I17" s="82">
        <v>491</v>
      </c>
      <c r="J17" s="82">
        <v>7</v>
      </c>
      <c r="K17" s="82">
        <v>5</v>
      </c>
      <c r="L17" s="82">
        <v>7</v>
      </c>
      <c r="M17" s="82">
        <v>9</v>
      </c>
      <c r="N17" s="107">
        <v>1219</v>
      </c>
      <c r="O17" s="114"/>
    </row>
    <row r="18" spans="2:15" ht="15.75" customHeight="1" x14ac:dyDescent="0.2">
      <c r="B18" s="517"/>
      <c r="C18" s="521"/>
      <c r="D18" s="57" t="s">
        <v>50</v>
      </c>
      <c r="E18" s="81" t="s">
        <v>51</v>
      </c>
      <c r="F18" s="82">
        <v>1</v>
      </c>
      <c r="G18" s="82" t="s">
        <v>51</v>
      </c>
      <c r="H18" s="82">
        <v>2</v>
      </c>
      <c r="I18" s="82">
        <v>1</v>
      </c>
      <c r="J18" s="82">
        <v>1</v>
      </c>
      <c r="K18" s="82">
        <v>1</v>
      </c>
      <c r="L18" s="82">
        <v>1</v>
      </c>
      <c r="M18" s="82" t="s">
        <v>51</v>
      </c>
      <c r="N18" s="107">
        <v>45</v>
      </c>
      <c r="O18" s="114"/>
    </row>
    <row r="19" spans="2:15" ht="15.75" customHeight="1" x14ac:dyDescent="0.2">
      <c r="B19" s="517"/>
      <c r="C19" s="522"/>
      <c r="D19" s="58" t="s">
        <v>27</v>
      </c>
      <c r="E19" s="83">
        <v>5</v>
      </c>
      <c r="F19" s="84">
        <v>12</v>
      </c>
      <c r="G19" s="84">
        <v>5</v>
      </c>
      <c r="H19" s="84">
        <v>14</v>
      </c>
      <c r="I19" s="84">
        <v>495</v>
      </c>
      <c r="J19" s="84">
        <v>8</v>
      </c>
      <c r="K19" s="84">
        <v>7</v>
      </c>
      <c r="L19" s="84">
        <v>8</v>
      </c>
      <c r="M19" s="84">
        <v>11</v>
      </c>
      <c r="N19" s="108">
        <v>1274</v>
      </c>
      <c r="O19" s="122">
        <v>34.087976102201246</v>
      </c>
    </row>
    <row r="20" spans="2:15" ht="15.75" customHeight="1" x14ac:dyDescent="0.2">
      <c r="B20" s="517"/>
      <c r="C20" s="523" t="s">
        <v>46</v>
      </c>
      <c r="D20" s="133" t="s">
        <v>131</v>
      </c>
      <c r="E20" s="85" t="s">
        <v>51</v>
      </c>
      <c r="F20" s="86" t="s">
        <v>51</v>
      </c>
      <c r="G20" s="86" t="s">
        <v>51</v>
      </c>
      <c r="H20" s="86">
        <v>0</v>
      </c>
      <c r="I20" s="86" t="s">
        <v>51</v>
      </c>
      <c r="J20" s="86" t="s">
        <v>51</v>
      </c>
      <c r="K20" s="86">
        <v>0</v>
      </c>
      <c r="L20" s="86">
        <v>0</v>
      </c>
      <c r="M20" s="86">
        <v>0</v>
      </c>
      <c r="N20" s="109">
        <v>0</v>
      </c>
      <c r="O20" s="115"/>
    </row>
    <row r="21" spans="2:15" ht="15.75" customHeight="1" x14ac:dyDescent="0.2">
      <c r="B21" s="517"/>
      <c r="C21" s="524"/>
      <c r="D21" s="59" t="s">
        <v>48</v>
      </c>
      <c r="E21" s="81" t="s">
        <v>51</v>
      </c>
      <c r="F21" s="82">
        <v>1</v>
      </c>
      <c r="G21" s="82" t="s">
        <v>51</v>
      </c>
      <c r="H21" s="82">
        <v>5</v>
      </c>
      <c r="I21" s="82">
        <v>14</v>
      </c>
      <c r="J21" s="82">
        <v>1</v>
      </c>
      <c r="K21" s="82">
        <v>8</v>
      </c>
      <c r="L21" s="82">
        <v>12</v>
      </c>
      <c r="M21" s="82">
        <v>0</v>
      </c>
      <c r="N21" s="107">
        <v>1</v>
      </c>
      <c r="O21" s="114"/>
    </row>
    <row r="22" spans="2:15" ht="15.75" customHeight="1" x14ac:dyDescent="0.2">
      <c r="B22" s="517"/>
      <c r="C22" s="524"/>
      <c r="D22" s="59" t="s">
        <v>52</v>
      </c>
      <c r="E22" s="81" t="s">
        <v>51</v>
      </c>
      <c r="F22" s="82">
        <v>1</v>
      </c>
      <c r="G22" s="82" t="s">
        <v>51</v>
      </c>
      <c r="H22" s="82">
        <v>1</v>
      </c>
      <c r="I22" s="82">
        <v>1</v>
      </c>
      <c r="J22" s="82" t="s">
        <v>51</v>
      </c>
      <c r="K22" s="82">
        <v>1</v>
      </c>
      <c r="L22" s="82">
        <v>3</v>
      </c>
      <c r="M22" s="82">
        <v>0</v>
      </c>
      <c r="N22" s="107">
        <v>3</v>
      </c>
      <c r="O22" s="114"/>
    </row>
    <row r="23" spans="2:15" ht="15.75" customHeight="1" thickBot="1" x14ac:dyDescent="0.25">
      <c r="B23" s="517"/>
      <c r="C23" s="525"/>
      <c r="D23" s="60" t="s">
        <v>27</v>
      </c>
      <c r="E23" s="87">
        <v>1</v>
      </c>
      <c r="F23" s="88">
        <v>2</v>
      </c>
      <c r="G23" s="88" t="s">
        <v>51</v>
      </c>
      <c r="H23" s="88">
        <v>7</v>
      </c>
      <c r="I23" s="88">
        <v>15</v>
      </c>
      <c r="J23" s="88">
        <v>1</v>
      </c>
      <c r="K23" s="88">
        <v>9</v>
      </c>
      <c r="L23" s="88">
        <v>16</v>
      </c>
      <c r="M23" s="88">
        <v>0</v>
      </c>
      <c r="N23" s="110">
        <v>4</v>
      </c>
      <c r="O23" s="123">
        <v>2.8677211928887605</v>
      </c>
    </row>
    <row r="24" spans="2:15" ht="15.75" customHeight="1" x14ac:dyDescent="0.2">
      <c r="B24" s="518"/>
      <c r="C24" s="526" t="s">
        <v>47</v>
      </c>
      <c r="D24" s="285" t="s">
        <v>131</v>
      </c>
      <c r="E24" s="79">
        <v>1</v>
      </c>
      <c r="F24" s="80">
        <v>1</v>
      </c>
      <c r="G24" s="80" t="s">
        <v>51</v>
      </c>
      <c r="H24" s="80">
        <v>1</v>
      </c>
      <c r="I24" s="80">
        <v>2</v>
      </c>
      <c r="J24" s="80">
        <v>1</v>
      </c>
      <c r="K24" s="80">
        <v>1</v>
      </c>
      <c r="L24" s="80">
        <v>0</v>
      </c>
      <c r="M24" s="80">
        <v>2</v>
      </c>
      <c r="N24" s="106">
        <v>10</v>
      </c>
      <c r="O24" s="113"/>
    </row>
    <row r="25" spans="2:15" ht="15.75" customHeight="1" x14ac:dyDescent="0.2">
      <c r="B25" s="518"/>
      <c r="C25" s="527"/>
      <c r="D25" s="59" t="s">
        <v>48</v>
      </c>
      <c r="E25" s="81">
        <v>5</v>
      </c>
      <c r="F25" s="82">
        <v>11</v>
      </c>
      <c r="G25" s="82">
        <v>5</v>
      </c>
      <c r="H25" s="82">
        <v>16</v>
      </c>
      <c r="I25" s="82">
        <v>505</v>
      </c>
      <c r="J25" s="82">
        <v>8</v>
      </c>
      <c r="K25" s="82">
        <v>13</v>
      </c>
      <c r="L25" s="82">
        <v>19</v>
      </c>
      <c r="M25" s="82">
        <v>9</v>
      </c>
      <c r="N25" s="107">
        <v>1220</v>
      </c>
      <c r="O25" s="114"/>
    </row>
    <row r="26" spans="2:15" ht="15.75" customHeight="1" x14ac:dyDescent="0.2">
      <c r="B26" s="518"/>
      <c r="C26" s="527"/>
      <c r="D26" s="59" t="s">
        <v>52</v>
      </c>
      <c r="E26" s="81" t="s">
        <v>51</v>
      </c>
      <c r="F26" s="82">
        <v>2</v>
      </c>
      <c r="G26" s="82" t="s">
        <v>51</v>
      </c>
      <c r="H26" s="82">
        <v>3</v>
      </c>
      <c r="I26" s="82">
        <v>2</v>
      </c>
      <c r="J26" s="82">
        <v>1</v>
      </c>
      <c r="K26" s="82">
        <v>2</v>
      </c>
      <c r="L26" s="82">
        <v>4</v>
      </c>
      <c r="M26" s="82" t="s">
        <v>51</v>
      </c>
      <c r="N26" s="107">
        <v>48</v>
      </c>
      <c r="O26" s="114"/>
    </row>
    <row r="27" spans="2:15" ht="15.75" customHeight="1" thickBot="1" x14ac:dyDescent="0.25">
      <c r="B27" s="519"/>
      <c r="C27" s="528"/>
      <c r="D27" s="61" t="s">
        <v>27</v>
      </c>
      <c r="E27" s="89">
        <v>6</v>
      </c>
      <c r="F27" s="90">
        <v>14</v>
      </c>
      <c r="G27" s="90">
        <v>5</v>
      </c>
      <c r="H27" s="90">
        <v>19</v>
      </c>
      <c r="I27" s="90">
        <v>510</v>
      </c>
      <c r="J27" s="90">
        <v>9</v>
      </c>
      <c r="K27" s="90">
        <v>15</v>
      </c>
      <c r="L27" s="90">
        <v>24</v>
      </c>
      <c r="M27" s="90">
        <v>11</v>
      </c>
      <c r="N27" s="111">
        <v>1278</v>
      </c>
      <c r="O27" s="124">
        <v>36.47855535335389</v>
      </c>
    </row>
  </sheetData>
  <mergeCells count="8">
    <mergeCell ref="B16:B27"/>
    <mergeCell ref="C16:C19"/>
    <mergeCell ref="C20:C23"/>
    <mergeCell ref="C24:C27"/>
    <mergeCell ref="B4:B15"/>
    <mergeCell ref="C4:C7"/>
    <mergeCell ref="C8:C11"/>
    <mergeCell ref="C12:C15"/>
  </mergeCells>
  <phoneticPr fontId="3"/>
  <pageMargins left="0.7" right="0.7" top="0.75" bottom="0.75" header="0.3" footer="0.3"/>
  <pageSetup paperSize="9" scale="3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P2_(2019～2023年度)周波数時間滞在率</vt:lpstr>
      <vt:lpstr>P3_（全国、2019～2023年度)電圧測定実績</vt:lpstr>
      <vt:lpstr>P4-6_（2019～2023年度)事故発生箇所別供給支障件</vt:lpstr>
      <vt:lpstr>P7_(全国、2023年度）規模別・事故発生箇所別　一定規模</vt:lpstr>
      <vt:lpstr>3-2_一定規模以上の供給支障原因</vt:lpstr>
      <vt:lpstr>3-2_一定規模以上の供給支障原因_v02</vt:lpstr>
      <vt:lpstr>P9-10_(2019～2023年度)一定規模以上の供給支障</vt:lpstr>
      <vt:lpstr>P12-14_（2019～2023年度)低圧電灯需要家停電実績</vt:lpstr>
      <vt:lpstr>P14_（各エリア、2023年度）原因箇所別・低圧電灯需要家停</vt:lpstr>
      <vt:lpstr>P17-18_欧米諸国等との比較</vt:lpstr>
      <vt:lpstr>'P17-18_欧米諸国等との比較'!_Hlk145317248</vt:lpstr>
      <vt:lpstr>'3-2_一定規模以上の供給支障原因'!Print_Area</vt:lpstr>
      <vt:lpstr>'3-2_一定規模以上の供給支障原因_v02'!Print_Area</vt:lpstr>
      <vt:lpstr>'P12-14_（2019～2023年度)低圧電灯需要家停電実績'!Print_Area</vt:lpstr>
      <vt:lpstr>'P2_(2019～2023年度)周波数時間滞在率'!Print_Area</vt:lpstr>
      <vt:lpstr>'P4-6_（2019～2023年度)事故発生箇所別供給支障件'!Print_Area</vt:lpstr>
      <vt:lpstr>'P7_(全国、2023年度）規模別・事故発生箇所別　一定規模'!Print_Area</vt:lpstr>
      <vt:lpstr>'P9-10_(2019～2023年度)一定規模以上の供給支障'!Print_Area</vt:lpstr>
    </vt:vector>
  </TitlesOfParts>
  <Company>電力広域的運営推進機関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理衣</dc:creator>
  <cp:lastModifiedBy>酒井　由枝</cp:lastModifiedBy>
  <cp:lastPrinted>2019-09-09T05:34:22Z</cp:lastPrinted>
  <dcterms:created xsi:type="dcterms:W3CDTF">2016-09-07T01:13:28Z</dcterms:created>
  <dcterms:modified xsi:type="dcterms:W3CDTF">2024-11-13T01:49:29Z</dcterms:modified>
</cp:coreProperties>
</file>