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K:\(広報専用) WEB掲載用データ保管\業務改善酒井\220825_電力需給・系統概況2021年度実績版\"/>
    </mc:Choice>
  </mc:AlternateContent>
  <xr:revisionPtr revIDLastSave="0" documentId="13_ncr:1_{DCEDA804-B01A-4ED3-A8A0-EA30B22D54FD}" xr6:coauthVersionLast="36" xr6:coauthVersionMax="36" xr10:uidLastSave="{00000000-0000-0000-0000-000000000000}"/>
  <bookViews>
    <workbookView xWindow="0" yWindow="0" windowWidth="20496" windowHeight="6960" tabRatio="766" firstSheet="4" activeTab="6" xr2:uid="{00000000-000D-0000-FFFF-FFFF00000000}"/>
  </bookViews>
  <sheets>
    <sheet name="P25_利用状況(当該年度) " sheetId="38" r:id="rId1"/>
    <sheet name="P27_利用状況(過去10年間)" sheetId="39" r:id="rId2"/>
    <sheet name="P29_取引別の連系線利用状況(当該年度) " sheetId="24" r:id="rId3"/>
    <sheet name="P29_取引別の連系線利用状況 (過去10年間)" sheetId="25" r:id="rId4"/>
    <sheet name="P30_連系線作業停止状況(当該年度) " sheetId="46" r:id="rId5"/>
    <sheet name="P31_連系線作業停止状況(過去10年間) " sheetId="12" r:id="rId6"/>
    <sheet name="P32_連系線故障状況(当該年度・過去10年間) " sheetId="27" r:id="rId7"/>
    <sheet name="P33_マージン使用実績（当該年度・過去実績)" sheetId="47" r:id="rId8"/>
    <sheet name="融通指示実績 " sheetId="43" state="hidden" r:id="rId9"/>
    <sheet name="全国融通実績（前年・５年）使用しない" sheetId="28" state="hidden" r:id="rId10"/>
  </sheets>
  <externalReferences>
    <externalReference r:id="rId11"/>
    <externalReference r:id="rId12"/>
  </externalReferences>
  <definedNames>
    <definedName name="_Toc457902858" localSheetId="7">'P33_マージン使用実績（当該年度・過去実績)'!$B$1</definedName>
    <definedName name="_xlnm.Print_Area" localSheetId="0">'P25_利用状況(当該年度) '!$A$1:$P$23</definedName>
    <definedName name="_xlnm.Print_Area" localSheetId="1">'P27_利用状況(過去10年間)'!$A$1:$P$23</definedName>
    <definedName name="_xlnm.Print_Area" localSheetId="3">'P29_取引別の連系線利用状況 (過去10年間)'!$A$2:$M$8</definedName>
    <definedName name="_xlnm.Print_Area" localSheetId="2">'P29_取引別の連系線利用状況(当該年度) '!$A$2:$P$16</definedName>
    <definedName name="_xlnm.Print_Area" localSheetId="4">'P30_連系線作業停止状況(当該年度) '!$A$1:$AC$18</definedName>
    <definedName name="_xlnm.Print_Area" localSheetId="5">'P31_連系線作業停止状況(過去10年間) '!$A$1:$P$8</definedName>
    <definedName name="_xlnm.Print_Area" localSheetId="6">'P32_連系線故障状況(当該年度・過去10年間) '!$A$1:$R$18</definedName>
    <definedName name="_xlnm.Print_Area" localSheetId="9">'全国融通実績（前年・５年）使用しない'!$A$1:$N$56</definedName>
    <definedName name="_xlnm.Print_Area" localSheetId="8">'融通指示実績 '!$A$1:$N$39</definedName>
    <definedName name="月">[1]スタート!$F$7</definedName>
    <definedName name="種別">[1]スタート!$J$8</definedName>
    <definedName name="年">[1]スタート!$F$6</definedName>
    <definedName name="年度" localSheetId="0">[2]Sheet1!#REF!</definedName>
    <definedName name="年度" localSheetId="1">[2]Sheet1!#REF!</definedName>
    <definedName name="年度" localSheetId="3">[2]Sheet1!#REF!</definedName>
    <definedName name="年度" localSheetId="2">[2]Sheet1!#REF!</definedName>
    <definedName name="年度" localSheetId="4">[2]Sheet1!#REF!</definedName>
    <definedName name="年度" localSheetId="6">[2]Sheet1!#REF!</definedName>
    <definedName name="年度" localSheetId="8">[2]Sheet1!#REF!</definedName>
    <definedName name="年度">[2]Sheet1!#REF!</definedName>
    <definedName name="年度変換" localSheetId="0">[2]Sheet1!#REF!</definedName>
    <definedName name="年度変換" localSheetId="1">[2]Sheet1!#REF!</definedName>
    <definedName name="年度変換" localSheetId="3">[2]Sheet1!#REF!</definedName>
    <definedName name="年度変換" localSheetId="2">[2]Sheet1!#REF!</definedName>
    <definedName name="年度変換" localSheetId="4">[2]Sheet1!#REF!</definedName>
    <definedName name="年度変換" localSheetId="6">[2]Sheet1!#REF!</definedName>
    <definedName name="年度変換" localSheetId="8">[2]Sheet1!#REF!</definedName>
    <definedName name="年度変換">[2]Sheet1!#REF!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46" l="1"/>
  <c r="Y17" i="46"/>
  <c r="X17" i="46"/>
  <c r="W17" i="46"/>
  <c r="V17" i="46"/>
  <c r="U17" i="46"/>
  <c r="T17" i="46"/>
  <c r="S17" i="46"/>
  <c r="R17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AB16" i="46"/>
  <c r="AA16" i="46"/>
  <c r="AB15" i="46"/>
  <c r="AA15" i="46"/>
  <c r="AB14" i="46"/>
  <c r="AA14" i="46"/>
  <c r="AB13" i="46"/>
  <c r="AA13" i="46"/>
  <c r="AB12" i="46"/>
  <c r="AA12" i="46"/>
  <c r="AB11" i="46"/>
  <c r="AA11" i="46"/>
  <c r="AB10" i="46"/>
  <c r="AA10" i="46"/>
  <c r="AB9" i="46"/>
  <c r="AA9" i="46"/>
  <c r="AB8" i="46"/>
  <c r="AA8" i="46"/>
  <c r="AB7" i="46"/>
  <c r="AA7" i="46"/>
  <c r="AB6" i="46"/>
  <c r="AA6" i="46"/>
  <c r="AB5" i="46"/>
  <c r="AA5" i="46"/>
  <c r="AB17" i="46" l="1"/>
  <c r="AA17" i="46"/>
  <c r="L33" i="43" l="1"/>
  <c r="K33" i="43"/>
  <c r="J33" i="43"/>
  <c r="I33" i="43"/>
  <c r="H33" i="43"/>
  <c r="G33" i="43"/>
  <c r="F33" i="43"/>
  <c r="E33" i="43"/>
  <c r="D33" i="43"/>
  <c r="M33" i="43" s="1"/>
  <c r="L32" i="43"/>
  <c r="L34" i="43" s="1"/>
  <c r="K32" i="43"/>
  <c r="K34" i="43" s="1"/>
  <c r="J32" i="43"/>
  <c r="J34" i="43" s="1"/>
  <c r="I32" i="43"/>
  <c r="I34" i="43" s="1"/>
  <c r="H32" i="43"/>
  <c r="H34" i="43" s="1"/>
  <c r="G32" i="43"/>
  <c r="G34" i="43" s="1"/>
  <c r="F32" i="43"/>
  <c r="F34" i="43" s="1"/>
  <c r="E32" i="43"/>
  <c r="E34" i="43" s="1"/>
  <c r="D32" i="43"/>
  <c r="D34" i="43" s="1"/>
  <c r="L31" i="43"/>
  <c r="K31" i="43"/>
  <c r="J31" i="43"/>
  <c r="I31" i="43"/>
  <c r="H31" i="43"/>
  <c r="G31" i="43"/>
  <c r="F31" i="43"/>
  <c r="E31" i="43"/>
  <c r="D31" i="43"/>
  <c r="M30" i="43"/>
  <c r="M31" i="43" s="1"/>
  <c r="M29" i="43"/>
  <c r="L28" i="43"/>
  <c r="K28" i="43"/>
  <c r="J28" i="43"/>
  <c r="I28" i="43"/>
  <c r="H28" i="43"/>
  <c r="G28" i="43"/>
  <c r="F28" i="43"/>
  <c r="E28" i="43"/>
  <c r="D28" i="43"/>
  <c r="M27" i="43"/>
  <c r="M28" i="43" s="1"/>
  <c r="M26" i="43"/>
  <c r="L25" i="43"/>
  <c r="K25" i="43"/>
  <c r="J25" i="43"/>
  <c r="I25" i="43"/>
  <c r="H25" i="43"/>
  <c r="G25" i="43"/>
  <c r="F25" i="43"/>
  <c r="E25" i="43"/>
  <c r="D25" i="43"/>
  <c r="M24" i="43"/>
  <c r="M25" i="43" s="1"/>
  <c r="M23" i="43"/>
  <c r="L22" i="43"/>
  <c r="K22" i="43"/>
  <c r="J22" i="43"/>
  <c r="I22" i="43"/>
  <c r="H22" i="43"/>
  <c r="G22" i="43"/>
  <c r="F22" i="43"/>
  <c r="E22" i="43"/>
  <c r="D22" i="43"/>
  <c r="M21" i="43"/>
  <c r="M22" i="43" s="1"/>
  <c r="M20" i="43"/>
  <c r="L19" i="43"/>
  <c r="K19" i="43"/>
  <c r="J19" i="43"/>
  <c r="I19" i="43"/>
  <c r="H19" i="43"/>
  <c r="G19" i="43"/>
  <c r="F19" i="43"/>
  <c r="E19" i="43"/>
  <c r="D19" i="43"/>
  <c r="M18" i="43"/>
  <c r="M19" i="43" s="1"/>
  <c r="M17" i="43"/>
  <c r="L16" i="43"/>
  <c r="K16" i="43"/>
  <c r="J16" i="43"/>
  <c r="I16" i="43"/>
  <c r="H16" i="43"/>
  <c r="G16" i="43"/>
  <c r="F16" i="43"/>
  <c r="E16" i="43"/>
  <c r="D16" i="43"/>
  <c r="M15" i="43"/>
  <c r="M16" i="43" s="1"/>
  <c r="M14" i="43"/>
  <c r="M13" i="43"/>
  <c r="L13" i="43"/>
  <c r="K13" i="43"/>
  <c r="J13" i="43"/>
  <c r="I13" i="43"/>
  <c r="H13" i="43"/>
  <c r="G13" i="43"/>
  <c r="F13" i="43"/>
  <c r="E13" i="43"/>
  <c r="D13" i="43"/>
  <c r="L10" i="43"/>
  <c r="K10" i="43"/>
  <c r="J10" i="43"/>
  <c r="I10" i="43"/>
  <c r="H10" i="43"/>
  <c r="G10" i="43"/>
  <c r="F10" i="43"/>
  <c r="E10" i="43"/>
  <c r="D10" i="43"/>
  <c r="M9" i="43"/>
  <c r="M10" i="43" s="1"/>
  <c r="M8" i="43"/>
  <c r="L7" i="43"/>
  <c r="K7" i="43"/>
  <c r="J7" i="43"/>
  <c r="I7" i="43"/>
  <c r="H7" i="43"/>
  <c r="G7" i="43"/>
  <c r="F7" i="43"/>
  <c r="E7" i="43"/>
  <c r="D7" i="43"/>
  <c r="M6" i="43"/>
  <c r="M7" i="43" s="1"/>
  <c r="M5" i="43"/>
  <c r="M32" i="43" l="1"/>
  <c r="M34" i="43" s="1"/>
</calcChain>
</file>

<file path=xl/sharedStrings.xml><?xml version="1.0" encoding="utf-8"?>
<sst xmlns="http://schemas.openxmlformats.org/spreadsheetml/2006/main" count="437" uniqueCount="204">
  <si>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</si>
  <si>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</si>
  <si>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</si>
  <si>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</si>
  <si>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</si>
  <si>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</si>
  <si>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</si>
  <si>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</si>
  <si>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</si>
  <si>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</si>
  <si>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</si>
  <si>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２月</t>
  </si>
  <si>
    <t>３月</t>
  </si>
  <si>
    <t>平成２２年度</t>
    <rPh sb="0" eb="2">
      <t>ヘイセイ</t>
    </rPh>
    <rPh sb="4" eb="5">
      <t>ネン</t>
    </rPh>
    <rPh sb="5" eb="6">
      <t>ド</t>
    </rPh>
    <phoneticPr fontId="1"/>
  </si>
  <si>
    <t>平成２３年度</t>
    <rPh sb="0" eb="2">
      <t>ヘイセイ</t>
    </rPh>
    <rPh sb="4" eb="5">
      <t>ネン</t>
    </rPh>
    <rPh sb="5" eb="6">
      <t>ド</t>
    </rPh>
    <phoneticPr fontId="1"/>
  </si>
  <si>
    <t>平成２４年度</t>
    <rPh sb="0" eb="2">
      <t>ヘイセイ</t>
    </rPh>
    <rPh sb="4" eb="5">
      <t>ネン</t>
    </rPh>
    <rPh sb="5" eb="6">
      <t>ド</t>
    </rPh>
    <phoneticPr fontId="1"/>
  </si>
  <si>
    <t>平成２５年度</t>
    <rPh sb="0" eb="2">
      <t>ヘイセイ</t>
    </rPh>
    <rPh sb="4" eb="5">
      <t>ネン</t>
    </rPh>
    <rPh sb="5" eb="6">
      <t>ド</t>
    </rPh>
    <phoneticPr fontId="1"/>
  </si>
  <si>
    <t>平成２６年度</t>
    <rPh sb="0" eb="2">
      <t>ヘイセイ</t>
    </rPh>
    <rPh sb="4" eb="5">
      <t>ネン</t>
    </rPh>
    <rPh sb="5" eb="6">
      <t>ド</t>
    </rPh>
    <phoneticPr fontId="1"/>
  </si>
  <si>
    <t>中国九州間連系線（関門連系線）</t>
    <rPh sb="0" eb="2">
      <t>チュウゴク</t>
    </rPh>
    <rPh sb="2" eb="4">
      <t>キュウシュウ</t>
    </rPh>
    <rPh sb="4" eb="5">
      <t>アイダ</t>
    </rPh>
    <rPh sb="5" eb="8">
      <t>レンケイセン</t>
    </rPh>
    <phoneticPr fontId="2"/>
  </si>
  <si>
    <t>合計</t>
    <rPh sb="0" eb="2">
      <t>ゴウケイ</t>
    </rPh>
    <phoneticPr fontId="1"/>
  </si>
  <si>
    <t>北海道
本州間</t>
    <rPh sb="0" eb="3">
      <t>ホッカイドウ</t>
    </rPh>
    <rPh sb="4" eb="6">
      <t>ホンシュウ</t>
    </rPh>
    <rPh sb="6" eb="7">
      <t>カン</t>
    </rPh>
    <phoneticPr fontId="2"/>
  </si>
  <si>
    <t>東北
東京間</t>
    <rPh sb="0" eb="2">
      <t>トウホク</t>
    </rPh>
    <rPh sb="3" eb="5">
      <t>トウキョウ</t>
    </rPh>
    <rPh sb="5" eb="6">
      <t>アイダ</t>
    </rPh>
    <phoneticPr fontId="2"/>
  </si>
  <si>
    <t>東京
中部間</t>
    <rPh sb="0" eb="2">
      <t>トウキョウ</t>
    </rPh>
    <rPh sb="3" eb="5">
      <t>チュウブ</t>
    </rPh>
    <rPh sb="5" eb="6">
      <t>アイダ</t>
    </rPh>
    <phoneticPr fontId="2"/>
  </si>
  <si>
    <t>中部
関西間</t>
    <rPh sb="0" eb="2">
      <t>チュウブ</t>
    </rPh>
    <rPh sb="3" eb="5">
      <t>カンサイ</t>
    </rPh>
    <rPh sb="5" eb="6">
      <t>アイダ</t>
    </rPh>
    <phoneticPr fontId="2"/>
  </si>
  <si>
    <t>中部
北陸間</t>
    <rPh sb="0" eb="2">
      <t>チュウブ</t>
    </rPh>
    <rPh sb="3" eb="5">
      <t>ホクリク</t>
    </rPh>
    <rPh sb="5" eb="6">
      <t>アイダ</t>
    </rPh>
    <phoneticPr fontId="2"/>
  </si>
  <si>
    <t>北陸
関西間</t>
    <rPh sb="0" eb="2">
      <t>ホクリク</t>
    </rPh>
    <rPh sb="3" eb="5">
      <t>カンサイ</t>
    </rPh>
    <rPh sb="5" eb="6">
      <t>アイダ</t>
    </rPh>
    <phoneticPr fontId="2"/>
  </si>
  <si>
    <t>関西
中国間</t>
    <rPh sb="0" eb="2">
      <t>カンサイ</t>
    </rPh>
    <rPh sb="3" eb="5">
      <t>チュウゴク</t>
    </rPh>
    <rPh sb="5" eb="6">
      <t>アイダ</t>
    </rPh>
    <phoneticPr fontId="2"/>
  </si>
  <si>
    <t>関西
四国間</t>
    <rPh sb="0" eb="2">
      <t>カンサイ</t>
    </rPh>
    <rPh sb="3" eb="5">
      <t>シコク</t>
    </rPh>
    <rPh sb="5" eb="6">
      <t>アイダ</t>
    </rPh>
    <phoneticPr fontId="2"/>
  </si>
  <si>
    <t>中国
四国間</t>
    <rPh sb="0" eb="2">
      <t>チュウゴク</t>
    </rPh>
    <rPh sb="3" eb="5">
      <t>シコク</t>
    </rPh>
    <rPh sb="5" eb="6">
      <t>アイダ</t>
    </rPh>
    <phoneticPr fontId="2"/>
  </si>
  <si>
    <t>中国
九州間</t>
    <rPh sb="0" eb="2">
      <t>チュウゴク</t>
    </rPh>
    <rPh sb="3" eb="5">
      <t>キュウシュウ</t>
    </rPh>
    <rPh sb="5" eb="6">
      <t>アイダ</t>
    </rPh>
    <phoneticPr fontId="2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</si>
  <si>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</si>
  <si>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</si>
  <si>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</si>
  <si>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</si>
  <si>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</si>
  <si>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</si>
  <si>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</si>
  <si>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</si>
  <si>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</si>
  <si>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</si>
  <si>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</si>
  <si>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</si>
  <si>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三重東近江線</t>
  </si>
  <si>
    <t>越前嶺南線</t>
  </si>
  <si>
    <t>本四連系線</t>
  </si>
  <si>
    <t>関門連系線</t>
  </si>
  <si>
    <t>4月</t>
    <rPh sb="1" eb="2">
      <t>ガツ</t>
    </rPh>
    <phoneticPr fontId="2"/>
  </si>
  <si>
    <t>年度計</t>
    <rPh sb="0" eb="2">
      <t>ネンド</t>
    </rPh>
    <rPh sb="2" eb="3">
      <t>ケイ</t>
    </rPh>
    <phoneticPr fontId="2"/>
  </si>
  <si>
    <t>[百万kWh]</t>
  </si>
  <si>
    <t>時間前取引</t>
    <rPh sb="0" eb="2">
      <t>ジカン</t>
    </rPh>
    <rPh sb="2" eb="3">
      <t>マエ</t>
    </rPh>
    <rPh sb="3" eb="5">
      <t>トリヒキ</t>
    </rPh>
    <phoneticPr fontId="2"/>
  </si>
  <si>
    <t>相対取引</t>
    <rPh sb="0" eb="2">
      <t>アイタイ</t>
    </rPh>
    <rPh sb="2" eb="4">
      <t>トリヒキ</t>
    </rPh>
    <phoneticPr fontId="2"/>
  </si>
  <si>
    <t>年度</t>
  </si>
  <si>
    <t>計</t>
  </si>
  <si>
    <t>件数</t>
  </si>
  <si>
    <t>[件]</t>
    <rPh sb="1" eb="2">
      <t>ケン</t>
    </rPh>
    <phoneticPr fontId="1"/>
  </si>
  <si>
    <t>送電会社</t>
  </si>
  <si>
    <t>受電会社</t>
  </si>
  <si>
    <t>北海道</t>
  </si>
  <si>
    <t>東北</t>
  </si>
  <si>
    <t>東京</t>
  </si>
  <si>
    <t>中部</t>
  </si>
  <si>
    <t>北陸</t>
  </si>
  <si>
    <t>関西</t>
  </si>
  <si>
    <t>中国</t>
  </si>
  <si>
    <t>四国</t>
  </si>
  <si>
    <t>九州</t>
  </si>
  <si>
    <t>運転予備</t>
  </si>
  <si>
    <t>随時応援</t>
  </si>
  <si>
    <t>広域協力</t>
  </si>
  <si>
    <t>全国計</t>
    <rPh sb="0" eb="2">
      <t>ゼンコク</t>
    </rPh>
    <rPh sb="2" eb="3">
      <t>ケイ</t>
    </rPh>
    <phoneticPr fontId="1"/>
  </si>
  <si>
    <t>全国計</t>
    <rPh sb="2" eb="3">
      <t>ケイ</t>
    </rPh>
    <phoneticPr fontId="1"/>
  </si>
  <si>
    <t>万ｋＷｈ</t>
  </si>
  <si>
    <t>発動回数</t>
  </si>
  <si>
    <t>[回]</t>
    <rPh sb="1" eb="2">
      <t>カイ</t>
    </rPh>
    <phoneticPr fontId="1"/>
  </si>
  <si>
    <t>対象設備</t>
    <rPh sb="0" eb="2">
      <t>タイショウ</t>
    </rPh>
    <rPh sb="2" eb="4">
      <t>セツビ</t>
    </rPh>
    <phoneticPr fontId="1"/>
  </si>
  <si>
    <t>佐久間周波数変換設備</t>
  </si>
  <si>
    <t>新信濃周波数変換設備</t>
  </si>
  <si>
    <t>東清水周波数変換設備</t>
  </si>
  <si>
    <t>南福光連系所、南福光変電所の連系設備</t>
  </si>
  <si>
    <t>紀北変換所、阿南変換所間の連系設備</t>
  </si>
  <si>
    <t>東北向き
(順方向)</t>
    <rPh sb="2" eb="3">
      <t>ム</t>
    </rPh>
    <phoneticPr fontId="1"/>
  </si>
  <si>
    <t>東京向き
(順方向)</t>
    <rPh sb="0" eb="2">
      <t>トウキョウ</t>
    </rPh>
    <rPh sb="2" eb="3">
      <t>ム</t>
    </rPh>
    <phoneticPr fontId="1"/>
  </si>
  <si>
    <t>中部向き
(順方向)</t>
    <rPh sb="0" eb="2">
      <t>チュウブ</t>
    </rPh>
    <rPh sb="2" eb="3">
      <t>ム</t>
    </rPh>
    <phoneticPr fontId="1"/>
  </si>
  <si>
    <t>関西向き
(順方向)</t>
    <rPh sb="0" eb="2">
      <t>カンサイ</t>
    </rPh>
    <rPh sb="2" eb="3">
      <t>ム</t>
    </rPh>
    <phoneticPr fontId="1"/>
  </si>
  <si>
    <t>北陸向き
(順方向)</t>
    <rPh sb="0" eb="2">
      <t>ホクリク</t>
    </rPh>
    <rPh sb="2" eb="3">
      <t>ム</t>
    </rPh>
    <phoneticPr fontId="1"/>
  </si>
  <si>
    <t>中国向き
(順方向)</t>
    <rPh sb="0" eb="2">
      <t>チュウゴク</t>
    </rPh>
    <rPh sb="2" eb="3">
      <t>ム</t>
    </rPh>
    <phoneticPr fontId="1"/>
  </si>
  <si>
    <t>四国向き
(順方向)</t>
    <rPh sb="0" eb="2">
      <t>シコク</t>
    </rPh>
    <rPh sb="2" eb="3">
      <t>ム</t>
    </rPh>
    <phoneticPr fontId="1"/>
  </si>
  <si>
    <t>九州向き
(順方向)</t>
    <rPh sb="0" eb="2">
      <t>キュウシュウ</t>
    </rPh>
    <rPh sb="2" eb="3">
      <t>ム</t>
    </rPh>
    <phoneticPr fontId="1"/>
  </si>
  <si>
    <t>北海道向き
(逆方向)</t>
    <rPh sb="0" eb="3">
      <t>ホッカイドウ</t>
    </rPh>
    <rPh sb="3" eb="4">
      <t>ム</t>
    </rPh>
    <phoneticPr fontId="1"/>
  </si>
  <si>
    <t>東北向き
(逆方向)</t>
    <rPh sb="0" eb="2">
      <t>トウホク</t>
    </rPh>
    <rPh sb="2" eb="3">
      <t>ム</t>
    </rPh>
    <phoneticPr fontId="1"/>
  </si>
  <si>
    <t>東京向き
(逆方向)</t>
    <rPh sb="0" eb="2">
      <t>トウキョウ</t>
    </rPh>
    <rPh sb="2" eb="3">
      <t>ム</t>
    </rPh>
    <phoneticPr fontId="1"/>
  </si>
  <si>
    <t>中部向き
(逆方向)</t>
    <rPh sb="0" eb="2">
      <t>チュウブ</t>
    </rPh>
    <rPh sb="2" eb="3">
      <t>ム</t>
    </rPh>
    <phoneticPr fontId="1"/>
  </si>
  <si>
    <t>北陸向き
(逆方向)</t>
    <rPh sb="0" eb="2">
      <t>ホクリク</t>
    </rPh>
    <rPh sb="2" eb="3">
      <t>ム</t>
    </rPh>
    <phoneticPr fontId="1"/>
  </si>
  <si>
    <t>関西向き
(逆方向)</t>
    <rPh sb="0" eb="2">
      <t>カンサイ</t>
    </rPh>
    <rPh sb="2" eb="3">
      <t>ム</t>
    </rPh>
    <phoneticPr fontId="1"/>
  </si>
  <si>
    <t>中国向き
(逆方向)</t>
    <rPh sb="0" eb="2">
      <t>チュウゴク</t>
    </rPh>
    <rPh sb="2" eb="3">
      <t>ム</t>
    </rPh>
    <phoneticPr fontId="1"/>
  </si>
  <si>
    <t>連系線</t>
    <rPh sb="0" eb="3">
      <t>レンケイセン</t>
    </rPh>
    <phoneticPr fontId="1"/>
  </si>
  <si>
    <t>件
数</t>
    <rPh sb="0" eb="1">
      <t>ケン</t>
    </rPh>
    <rPh sb="2" eb="3">
      <t>スウ</t>
    </rPh>
    <phoneticPr fontId="1"/>
  </si>
  <si>
    <t>日
数</t>
    <rPh sb="0" eb="1">
      <t>ニチ</t>
    </rPh>
    <rPh sb="2" eb="3">
      <t>スウ</t>
    </rPh>
    <phoneticPr fontId="1"/>
  </si>
  <si>
    <t>[百万kWh]</t>
    <phoneticPr fontId="2"/>
  </si>
  <si>
    <t>運転予備(※1)</t>
    <phoneticPr fontId="1"/>
  </si>
  <si>
    <t>随時応援(※2)</t>
    <phoneticPr fontId="1"/>
  </si>
  <si>
    <t>広域協力(※3)</t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</si>
  <si>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</si>
  <si>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全国融通の実績（過去５年）</t>
    <rPh sb="0" eb="2">
      <t>ゼンコク</t>
    </rPh>
    <rPh sb="2" eb="4">
      <t>ユウズウ</t>
    </rPh>
    <rPh sb="5" eb="7">
      <t>ジッセキ</t>
    </rPh>
    <rPh sb="8" eb="10">
      <t>カコ</t>
    </rPh>
    <rPh sb="11" eb="12">
      <t>ネン</t>
    </rPh>
    <phoneticPr fontId="1"/>
  </si>
  <si>
    <t>全国融通の実績（平成２６年度）</t>
    <rPh sb="0" eb="2">
      <t>ゼンコク</t>
    </rPh>
    <rPh sb="2" eb="4">
      <t>ユウズウ</t>
    </rPh>
    <rPh sb="5" eb="7">
      <t>ジッセキ</t>
    </rPh>
    <rPh sb="8" eb="10">
      <t>ヘイセイ</t>
    </rPh>
    <rPh sb="12" eb="14">
      <t>ネンド</t>
    </rPh>
    <phoneticPr fontId="1"/>
  </si>
  <si>
    <t>需給ひっ迫融通</t>
    <rPh sb="0" eb="2">
      <t>ジュキュウ</t>
    </rPh>
    <rPh sb="4" eb="5">
      <t>パク</t>
    </rPh>
    <rPh sb="5" eb="7">
      <t>ユウズウ</t>
    </rPh>
    <phoneticPr fontId="1"/>
  </si>
  <si>
    <t>下げ代不足融通</t>
    <rPh sb="0" eb="1">
      <t>サ</t>
    </rPh>
    <rPh sb="2" eb="3">
      <t>シロ</t>
    </rPh>
    <rPh sb="3" eb="5">
      <t>フソク</t>
    </rPh>
    <rPh sb="5" eb="7">
      <t>ユウズウ</t>
    </rPh>
    <phoneticPr fontId="1"/>
  </si>
  <si>
    <t>融通指示の発動実績</t>
    <rPh sb="0" eb="2">
      <t>ユウズウ</t>
    </rPh>
    <rPh sb="2" eb="4">
      <t>シジ</t>
    </rPh>
    <rPh sb="5" eb="7">
      <t>ハツドウ</t>
    </rPh>
    <rPh sb="7" eb="9">
      <t>ジッセキ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</si>
  <si>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</si>
  <si>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融通指示の実績（平成２９年度）</t>
    <rPh sb="0" eb="2">
      <t>ユウズウ</t>
    </rPh>
    <rPh sb="2" eb="4">
      <t>シジ</t>
    </rPh>
    <rPh sb="5" eb="7">
      <t>ジッセキ</t>
    </rPh>
    <rPh sb="8" eb="10">
      <t>ヘイセイ</t>
    </rPh>
    <rPh sb="12" eb="14">
      <t>ネンド</t>
    </rPh>
    <phoneticPr fontId="1"/>
  </si>
  <si>
    <t>北海道本州間</t>
    <phoneticPr fontId="1"/>
  </si>
  <si>
    <t>東北東京間</t>
    <phoneticPr fontId="1"/>
  </si>
  <si>
    <t>相馬双葉幹線、いわき幹線</t>
    <rPh sb="10" eb="12">
      <t>カンセン</t>
    </rPh>
    <phoneticPr fontId="1"/>
  </si>
  <si>
    <t>東京中部間</t>
    <phoneticPr fontId="1"/>
  </si>
  <si>
    <t>中部関西間</t>
    <phoneticPr fontId="1"/>
  </si>
  <si>
    <t>中部北陸間</t>
    <phoneticPr fontId="1"/>
  </si>
  <si>
    <t>北陸関西間</t>
    <phoneticPr fontId="1"/>
  </si>
  <si>
    <t>関西中国間</t>
    <phoneticPr fontId="1"/>
  </si>
  <si>
    <t>西播東岡山線、山崎智頭線</t>
    <phoneticPr fontId="1"/>
  </si>
  <si>
    <t>関西四国間</t>
    <phoneticPr fontId="1"/>
  </si>
  <si>
    <t>中国四国間</t>
    <phoneticPr fontId="1"/>
  </si>
  <si>
    <t>中国九州間</t>
    <phoneticPr fontId="1"/>
  </si>
  <si>
    <t>相対取引・その他</t>
    <rPh sb="0" eb="2">
      <t>アイタイ</t>
    </rPh>
    <rPh sb="2" eb="4">
      <t>トリヒキ</t>
    </rPh>
    <rPh sb="7" eb="8">
      <t>タ</t>
    </rPh>
    <phoneticPr fontId="2"/>
  </si>
  <si>
    <t>2012年度</t>
    <rPh sb="4" eb="5">
      <t>ネン</t>
    </rPh>
    <rPh sb="5" eb="6">
      <t>ド</t>
    </rPh>
    <phoneticPr fontId="1"/>
  </si>
  <si>
    <t>2013年度</t>
    <rPh sb="4" eb="5">
      <t>ネン</t>
    </rPh>
    <rPh sb="5" eb="6">
      <t>ド</t>
    </rPh>
    <phoneticPr fontId="1"/>
  </si>
  <si>
    <t>2014年度</t>
    <rPh sb="4" eb="5">
      <t>ネン</t>
    </rPh>
    <rPh sb="5" eb="6">
      <t>ド</t>
    </rPh>
    <phoneticPr fontId="1"/>
  </si>
  <si>
    <t>2015年度</t>
    <rPh sb="4" eb="5">
      <t>ネン</t>
    </rPh>
    <rPh sb="5" eb="6">
      <t>ド</t>
    </rPh>
    <phoneticPr fontId="1"/>
  </si>
  <si>
    <t>2016年度</t>
    <rPh sb="4" eb="5">
      <t>ネン</t>
    </rPh>
    <rPh sb="5" eb="6">
      <t>ド</t>
    </rPh>
    <phoneticPr fontId="1"/>
  </si>
  <si>
    <t>2017年度</t>
    <rPh sb="4" eb="5">
      <t>ネン</t>
    </rPh>
    <rPh sb="5" eb="6">
      <t>ド</t>
    </rPh>
    <phoneticPr fontId="1"/>
  </si>
  <si>
    <t>2018年度</t>
    <rPh sb="4" eb="5">
      <t>ネン</t>
    </rPh>
    <rPh sb="5" eb="6">
      <t>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</si>
  <si>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</si>
  <si>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</si>
  <si>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</si>
  <si>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</si>
  <si>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</si>
  <si>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</si>
  <si>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</si>
  <si>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</si>
  <si>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2019年度</t>
    <rPh sb="4" eb="5">
      <t>ネン</t>
    </rPh>
    <rPh sb="5" eb="6">
      <t>ド</t>
    </rPh>
    <phoneticPr fontId="1"/>
  </si>
  <si>
    <t>10ヶ年平均</t>
    <rPh sb="3" eb="4">
      <t>ネン</t>
    </rPh>
    <rPh sb="4" eb="6">
      <t>ヘイキン</t>
    </rPh>
    <phoneticPr fontId="1"/>
  </si>
  <si>
    <t>北海道・本州間、新北海道本州間連系設備</t>
    <rPh sb="8" eb="9">
      <t>シン</t>
    </rPh>
    <rPh sb="9" eb="12">
      <t>ホッカイドウ</t>
    </rPh>
    <rPh sb="12" eb="14">
      <t>ホンシュウ</t>
    </rPh>
    <rPh sb="14" eb="15">
      <t>カン</t>
    </rPh>
    <phoneticPr fontId="1"/>
  </si>
  <si>
    <t xml:space="preserve">[件]  </t>
    <phoneticPr fontId="1"/>
  </si>
  <si>
    <t xml:space="preserve">表2- 2 </t>
    <phoneticPr fontId="1"/>
  </si>
  <si>
    <t>表2- 3</t>
    <phoneticPr fontId="1"/>
  </si>
  <si>
    <t>表2- 4</t>
    <phoneticPr fontId="1"/>
  </si>
  <si>
    <t>表2-5</t>
    <phoneticPr fontId="1"/>
  </si>
  <si>
    <t>表2-8</t>
    <phoneticPr fontId="1"/>
  </si>
  <si>
    <t>表2-9</t>
    <phoneticPr fontId="1"/>
  </si>
  <si>
    <t>2020年度</t>
    <rPh sb="4" eb="5">
      <t>ネン</t>
    </rPh>
    <rPh sb="5" eb="6">
      <t>ド</t>
    </rPh>
    <phoneticPr fontId="1"/>
  </si>
  <si>
    <t>2020年度</t>
    <rPh sb="4" eb="6">
      <t>ネンド</t>
    </rPh>
    <phoneticPr fontId="1"/>
  </si>
  <si>
    <t>全国</t>
    <rPh sb="0" eb="2">
      <t>ゼンコク</t>
    </rPh>
    <phoneticPr fontId="1"/>
  </si>
  <si>
    <t>表2-11</t>
    <rPh sb="0" eb="1">
      <t>ヒョウ</t>
    </rPh>
    <phoneticPr fontId="1"/>
  </si>
  <si>
    <t xml:space="preserve">2016年度 </t>
  </si>
  <si>
    <t>2017年度</t>
  </si>
  <si>
    <t>2018年度</t>
  </si>
  <si>
    <t>2019年度</t>
  </si>
  <si>
    <t>2020年度</t>
  </si>
  <si>
    <t>[日]</t>
    <phoneticPr fontId="1"/>
  </si>
  <si>
    <t>合計（同一連系線の重複停止を考慮）</t>
    <rPh sb="0" eb="2">
      <t>ゴウケイ</t>
    </rPh>
    <phoneticPr fontId="1"/>
  </si>
  <si>
    <t>月別連系線利用状況(2021年度)</t>
    <rPh sb="14" eb="16">
      <t>ネンド</t>
    </rPh>
    <phoneticPr fontId="1"/>
  </si>
  <si>
    <t>月別の連系線作業停止状況 (2021年度)</t>
    <phoneticPr fontId="1"/>
  </si>
  <si>
    <t>2021年度</t>
    <phoneticPr fontId="1"/>
  </si>
  <si>
    <t xml:space="preserve">2015年度 </t>
    <phoneticPr fontId="1"/>
  </si>
  <si>
    <t>表2-10　2021年度マージン使用の実績</t>
  </si>
  <si>
    <t>表2-8　2021年度の連系線故障状況</t>
  </si>
  <si>
    <t>年度別連系線利用状況(2012～2021年度)</t>
    <rPh sb="0" eb="2">
      <t>ネンド</t>
    </rPh>
    <phoneticPr fontId="1"/>
  </si>
  <si>
    <t>2021年度</t>
    <rPh sb="4" eb="5">
      <t>ネン</t>
    </rPh>
    <rPh sb="5" eb="6">
      <t>ド</t>
    </rPh>
    <phoneticPr fontId="1"/>
  </si>
  <si>
    <t>月別・取引別の連系線利用状況 (2021年度)</t>
    <phoneticPr fontId="1"/>
  </si>
  <si>
    <t xml:space="preserve">年度別・取引別の連系線利用状況(2012～2021年度) </t>
    <phoneticPr fontId="1"/>
  </si>
  <si>
    <t>翌日市場取引</t>
    <rPh sb="0" eb="4">
      <t>ヨクジツシジョウ</t>
    </rPh>
    <rPh sb="4" eb="6">
      <t>トリヒキ</t>
    </rPh>
    <phoneticPr fontId="2"/>
  </si>
  <si>
    <t>年度別連系線作業停止状況 (2012～2021年度)</t>
    <phoneticPr fontId="1"/>
  </si>
  <si>
    <t>2021年度</t>
    <rPh sb="4" eb="6">
      <t>ネンド</t>
    </rPh>
    <phoneticPr fontId="1"/>
  </si>
  <si>
    <t>2021年度</t>
  </si>
  <si>
    <t>年度別連系線故障状況 (2012～2021年度)</t>
    <phoneticPr fontId="1"/>
  </si>
  <si>
    <t>発生日</t>
  </si>
  <si>
    <t>連系線名称</t>
  </si>
  <si>
    <t>原因等</t>
  </si>
  <si>
    <t>１月６日</t>
    <phoneticPr fontId="28"/>
  </si>
  <si>
    <t>東京中部間連系設備
（中部→東京向き）</t>
    <phoneticPr fontId="28"/>
  </si>
  <si>
    <t>低気温により想定以上に需要が増加し、東京電力パワーグリッドエリアの需給バランスを保つ調整力電源の供給力が不足（kW不足）が発生し、需給状況の改善のための広域融通を行うにあたって、連系線の空容量が不足していたため</t>
    <rPh sb="61" eb="63">
      <t>ハッセイ</t>
    </rPh>
    <phoneticPr fontId="28"/>
  </si>
  <si>
    <t>２月１０日</t>
    <phoneticPr fontId="28"/>
  </si>
  <si>
    <t>低気温により想定以上に需要が増加し、東京電力パワーグリッドエリアの需給バランスを保つ調整力電源の供給力が不足（kW不足）が発生し、需給状況の改善のための広域融通を行うにあたって、連系線の空容量が不足していたため</t>
    <phoneticPr fontId="28"/>
  </si>
  <si>
    <t>３月１８日</t>
    <phoneticPr fontId="28"/>
  </si>
  <si>
    <t>3月16日に発生した地震の影響により、東北電力ネットワークエリアの供給力が不足しており、広域的な融通を行わなければ、電気の需給の状況が悪化するおそれがあり、需給状況の改善のための広域融通を行うにあたって、連系線の空容量が不足していたため</t>
    <phoneticPr fontId="28"/>
  </si>
  <si>
    <t>３月１８日、３月１９日</t>
    <phoneticPr fontId="28"/>
  </si>
  <si>
    <t>3月16日に発生した地震の影響により、東京電力パワーグリッドエリアの供給力が不足しており、広域的な融通を行わなければ、電気の需給の状況が悪化するおそれがあり、需給状況の改善のための広域融通を行うにあたって、連系線の空容量が不足していたため</t>
    <phoneticPr fontId="28"/>
  </si>
  <si>
    <t>３月２２日、３月２３日</t>
    <rPh sb="1" eb="2">
      <t>ガツ</t>
    </rPh>
    <rPh sb="4" eb="5">
      <t>ニチ</t>
    </rPh>
    <rPh sb="7" eb="8">
      <t>ガツ</t>
    </rPh>
    <rPh sb="10" eb="11">
      <t>ニチ</t>
    </rPh>
    <phoneticPr fontId="28"/>
  </si>
  <si>
    <t>3月16日に発生した地震の影響に加え、低気温により想定以上に需要が増加し、東京電力パワーグリッドエリアの供給力が不足しており、広域的な融通を行わなければ、電気の需給の状況が悪化するおそれがあり、需給状況の改善のための広域融通を行うにあたって、連系線の空容量が不足していたため</t>
    <phoneticPr fontId="28"/>
  </si>
  <si>
    <t>飛騨信濃FC</t>
    <rPh sb="0" eb="2">
      <t>ヒダ</t>
    </rPh>
    <rPh sb="2" eb="4">
      <t>シナノ</t>
    </rPh>
    <phoneticPr fontId="1"/>
  </si>
  <si>
    <t>新信濃2号FC</t>
    <rPh sb="0" eb="1">
      <t>シン</t>
    </rPh>
    <rPh sb="1" eb="3">
      <t>シナノ</t>
    </rPh>
    <rPh sb="4" eb="5">
      <t>ゴウ</t>
    </rPh>
    <phoneticPr fontId="1"/>
  </si>
  <si>
    <t>外部事故波及</t>
    <rPh sb="0" eb="2">
      <t>ガイブ</t>
    </rPh>
    <rPh sb="2" eb="4">
      <t>ジコ</t>
    </rPh>
    <rPh sb="4" eb="6">
      <t>ハキュウ</t>
    </rPh>
    <phoneticPr fontId="1"/>
  </si>
  <si>
    <t>佐久間FC</t>
    <rPh sb="0" eb="3">
      <t>サクマ</t>
    </rPh>
    <phoneticPr fontId="1"/>
  </si>
  <si>
    <t>他送電線事故波及と推定</t>
    <phoneticPr fontId="1"/>
  </si>
  <si>
    <t>北本直流幹線</t>
    <rPh sb="0" eb="2">
      <t>キタホン</t>
    </rPh>
    <rPh sb="2" eb="4">
      <t>チョクリュウ</t>
    </rPh>
    <rPh sb="4" eb="6">
      <t>カンセン</t>
    </rPh>
    <phoneticPr fontId="1"/>
  </si>
  <si>
    <t>原因不明</t>
    <phoneticPr fontId="1"/>
  </si>
  <si>
    <t>トリップ</t>
    <phoneticPr fontId="1"/>
  </si>
  <si>
    <t>重故障</t>
    <rPh sb="0" eb="3">
      <t>ジュウコショウ</t>
    </rPh>
    <phoneticPr fontId="1"/>
  </si>
  <si>
    <t>東清水FC</t>
    <rPh sb="0" eb="1">
      <t>ヒガシ</t>
    </rPh>
    <rPh sb="1" eb="3">
      <t>シミズ</t>
    </rPh>
    <phoneticPr fontId="1"/>
  </si>
  <si>
    <t>相馬双葉幹線</t>
    <rPh sb="0" eb="4">
      <t>ソウマフタバ</t>
    </rPh>
    <phoneticPr fontId="1"/>
  </si>
  <si>
    <t>発電機停止</t>
    <rPh sb="0" eb="3">
      <t>ハツデンキ</t>
    </rPh>
    <rPh sb="3" eb="5">
      <t>テイシ</t>
    </rPh>
    <phoneticPr fontId="1"/>
  </si>
  <si>
    <t>相馬双葉幹線</t>
  </si>
  <si>
    <t>地震発生による電源トラブル</t>
    <phoneticPr fontId="1"/>
  </si>
  <si>
    <t>マージン使用の年間実績(2015～2020年度)</t>
    <rPh sb="4" eb="6">
      <t>シヨウ</t>
    </rPh>
    <rPh sb="7" eb="9">
      <t>ネンカン</t>
    </rPh>
    <rPh sb="9" eb="11">
      <t>ジッセキ</t>
    </rPh>
    <phoneticPr fontId="12"/>
  </si>
  <si>
    <t>基盤不良</t>
    <rPh sb="0" eb="2">
      <t>キバン</t>
    </rPh>
    <rPh sb="2" eb="4">
      <t>フリョウ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</si>
</sst>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00;[Red]\-#,##0.0000"/>
    <numFmt numFmtId="177" formatCode="[$-411]ge/m/d"/>
    <numFmt numFmtId="178" formatCode="m&quot;月&quot;d&quot;日&quot;;@"/>
    <numFmt numFmtId="179" formatCode="&quot;（&quot;0&quot;日）&quot;"/>
    <numFmt numFmtId="180" formatCode="0_);[Red]\(0\)"/>
    <numFmt numFmtId="181" formatCode="#,##0.000;[Red]\-#,##0.000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u/>
      <sz val="10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.5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theme="0"/>
      <name val="ＭＳ Ｐゴシック"/>
      <family val="2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333333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6F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0">
    <xf numFmtId="177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7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2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38" fontId="2" fillId="0" borderId="0" applyFont="0" applyFill="0" applyBorder="0" applyAlignment="0" applyProtection="0">
      <alignment vertical="center"/>
    </xf>
  </cellStyleXfs>
  <cellXfs count="255">
    <xf numFmtId="177" fontId="0" fillId="0" borderId="0" xfId="0">
      <alignment vertical="center"/>
    </xf>
    <xf numFmtId="177" fontId="0" fillId="3" borderId="0" xfId="0" applyFill="1">
      <alignment vertical="center"/>
    </xf>
    <xf numFmtId="0" fontId="3" fillId="3" borderId="0" xfId="0" applyNumberFormat="1" applyFont="1" applyFill="1">
      <alignment vertical="center"/>
    </xf>
    <xf numFmtId="0" fontId="5" fillId="3" borderId="0" xfId="0" applyNumberFormat="1" applyFont="1" applyFill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/>
    </xf>
    <xf numFmtId="0" fontId="5" fillId="2" borderId="22" xfId="0" applyNumberFormat="1" applyFont="1" applyFill="1" applyBorder="1" applyAlignment="1">
      <alignment horizontal="right" vertical="top"/>
    </xf>
    <xf numFmtId="0" fontId="3" fillId="3" borderId="0" xfId="0" applyNumberFormat="1" applyFont="1" applyFill="1" applyAlignment="1">
      <alignment horizontal="right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>
      <alignment vertical="center"/>
    </xf>
    <xf numFmtId="0" fontId="6" fillId="3" borderId="24" xfId="0" applyNumberFormat="1" applyFont="1" applyFill="1" applyBorder="1" applyAlignment="1">
      <alignment horizontal="center" vertical="center"/>
    </xf>
    <xf numFmtId="0" fontId="6" fillId="3" borderId="24" xfId="0" applyNumberFormat="1" applyFont="1" applyFill="1" applyBorder="1">
      <alignment vertical="center"/>
    </xf>
    <xf numFmtId="0" fontId="5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>
      <alignment vertical="center"/>
    </xf>
    <xf numFmtId="0" fontId="6" fillId="3" borderId="25" xfId="0" applyNumberFormat="1" applyFont="1" applyFill="1" applyBorder="1">
      <alignment vertical="center"/>
    </xf>
    <xf numFmtId="0" fontId="4" fillId="2" borderId="3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8" xfId="0" applyNumberFormat="1" applyFont="1" applyFill="1" applyBorder="1">
      <alignment vertical="center"/>
    </xf>
    <xf numFmtId="0" fontId="6" fillId="2" borderId="32" xfId="0" applyNumberFormat="1" applyFont="1" applyFill="1" applyBorder="1" applyAlignment="1">
      <alignment horizontal="center"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2" borderId="47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/>
    </xf>
    <xf numFmtId="177" fontId="8" fillId="3" borderId="0" xfId="10" applyFont="1" applyFill="1">
      <alignment vertical="center"/>
    </xf>
    <xf numFmtId="0" fontId="6" fillId="3" borderId="2" xfId="0" applyNumberFormat="1" applyFont="1" applyFill="1" applyBorder="1" applyAlignment="1">
      <alignment horizontal="center" vertical="center" shrinkToFit="1"/>
    </xf>
    <xf numFmtId="0" fontId="6" fillId="3" borderId="24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177" fontId="0" fillId="4" borderId="0" xfId="0" applyFill="1">
      <alignment vertical="center"/>
    </xf>
    <xf numFmtId="177" fontId="8" fillId="4" borderId="0" xfId="10" applyFont="1" applyFill="1">
      <alignment vertical="center"/>
    </xf>
    <xf numFmtId="0" fontId="6" fillId="4" borderId="2" xfId="0" applyNumberFormat="1" applyFont="1" applyFill="1" applyBorder="1">
      <alignment vertical="center"/>
    </xf>
    <xf numFmtId="0" fontId="6" fillId="4" borderId="6" xfId="0" applyNumberFormat="1" applyFont="1" applyFill="1" applyBorder="1">
      <alignment vertical="center"/>
    </xf>
    <xf numFmtId="0" fontId="4" fillId="4" borderId="14" xfId="0" applyNumberFormat="1" applyFont="1" applyFill="1" applyBorder="1">
      <alignment vertical="center"/>
    </xf>
    <xf numFmtId="0" fontId="6" fillId="4" borderId="24" xfId="0" applyNumberFormat="1" applyFont="1" applyFill="1" applyBorder="1">
      <alignment vertical="center"/>
    </xf>
    <xf numFmtId="0" fontId="6" fillId="4" borderId="25" xfId="0" applyNumberFormat="1" applyFont="1" applyFill="1" applyBorder="1">
      <alignment vertical="center"/>
    </xf>
    <xf numFmtId="0" fontId="4" fillId="4" borderId="38" xfId="0" applyNumberFormat="1" applyFont="1" applyFill="1" applyBorder="1">
      <alignment vertical="center"/>
    </xf>
    <xf numFmtId="0" fontId="4" fillId="4" borderId="42" xfId="0" applyNumberFormat="1" applyFont="1" applyFill="1" applyBorder="1">
      <alignment vertical="center"/>
    </xf>
    <xf numFmtId="0" fontId="4" fillId="4" borderId="43" xfId="0" applyNumberFormat="1" applyFont="1" applyFill="1" applyBorder="1">
      <alignment vertical="center"/>
    </xf>
    <xf numFmtId="0" fontId="4" fillId="4" borderId="24" xfId="0" applyNumberFormat="1" applyFont="1" applyFill="1" applyBorder="1">
      <alignment vertical="center"/>
    </xf>
    <xf numFmtId="0" fontId="4" fillId="4" borderId="25" xfId="0" applyNumberFormat="1" applyFont="1" applyFill="1" applyBorder="1">
      <alignment vertical="center"/>
    </xf>
    <xf numFmtId="0" fontId="4" fillId="4" borderId="44" xfId="0" applyNumberFormat="1" applyFont="1" applyFill="1" applyBorder="1">
      <alignment vertical="center"/>
    </xf>
    <xf numFmtId="1" fontId="4" fillId="4" borderId="21" xfId="0" applyNumberFormat="1" applyFont="1" applyFill="1" applyBorder="1" applyAlignment="1">
      <alignment vertical="center"/>
    </xf>
    <xf numFmtId="1" fontId="4" fillId="4" borderId="22" xfId="0" applyNumberFormat="1" applyFont="1" applyFill="1" applyBorder="1" applyAlignment="1">
      <alignment vertical="center"/>
    </xf>
    <xf numFmtId="1" fontId="6" fillId="4" borderId="21" xfId="0" applyNumberFormat="1" applyFont="1" applyFill="1" applyBorder="1" applyAlignment="1">
      <alignment vertical="center"/>
    </xf>
    <xf numFmtId="1" fontId="6" fillId="4" borderId="22" xfId="0" applyNumberFormat="1" applyFont="1" applyFill="1" applyBorder="1" applyAlignment="1">
      <alignment vertical="center"/>
    </xf>
    <xf numFmtId="0" fontId="10" fillId="3" borderId="0" xfId="0" applyNumberFormat="1" applyFont="1" applyFill="1">
      <alignment vertical="center"/>
    </xf>
    <xf numFmtId="0" fontId="4" fillId="4" borderId="73" xfId="0" applyNumberFormat="1" applyFont="1" applyFill="1" applyBorder="1">
      <alignment vertical="center"/>
    </xf>
    <xf numFmtId="0" fontId="4" fillId="4" borderId="74" xfId="0" applyNumberFormat="1" applyFont="1" applyFill="1" applyBorder="1">
      <alignment vertical="center"/>
    </xf>
    <xf numFmtId="177" fontId="13" fillId="0" borderId="13" xfId="0" applyFont="1" applyBorder="1" applyAlignment="1">
      <alignment horizontal="right" vertical="center"/>
    </xf>
    <xf numFmtId="177" fontId="14" fillId="0" borderId="1" xfId="0" applyFont="1" applyBorder="1">
      <alignment vertical="center"/>
    </xf>
    <xf numFmtId="177" fontId="16" fillId="3" borderId="0" xfId="0" applyFont="1" applyFill="1">
      <alignment vertical="center"/>
    </xf>
    <xf numFmtId="177" fontId="17" fillId="3" borderId="0" xfId="0" applyFont="1" applyFill="1">
      <alignment vertical="center"/>
    </xf>
    <xf numFmtId="177" fontId="18" fillId="0" borderId="13" xfId="0" applyFont="1" applyBorder="1" applyAlignment="1">
      <alignment vertical="center"/>
    </xf>
    <xf numFmtId="177" fontId="17" fillId="3" borderId="0" xfId="0" applyFont="1" applyFill="1" applyAlignment="1">
      <alignment horizontal="right" vertical="center"/>
    </xf>
    <xf numFmtId="0" fontId="17" fillId="0" borderId="0" xfId="0" applyNumberFormat="1" applyFont="1">
      <alignment vertical="center"/>
    </xf>
    <xf numFmtId="177" fontId="17" fillId="0" borderId="0" xfId="0" applyFont="1">
      <alignment vertical="center"/>
    </xf>
    <xf numFmtId="177" fontId="20" fillId="3" borderId="0" xfId="0" applyFont="1" applyFill="1" applyBorder="1" applyAlignment="1">
      <alignment horizontal="center" vertical="center"/>
    </xf>
    <xf numFmtId="38" fontId="14" fillId="3" borderId="0" xfId="1" applyFont="1" applyFill="1" applyBorder="1" applyAlignment="1">
      <alignment horizontal="right" vertical="center"/>
    </xf>
    <xf numFmtId="177" fontId="21" fillId="3" borderId="0" xfId="0" applyFont="1" applyFill="1">
      <alignment vertical="center"/>
    </xf>
    <xf numFmtId="177" fontId="14" fillId="3" borderId="0" xfId="0" applyFont="1" applyFill="1">
      <alignment vertical="center"/>
    </xf>
    <xf numFmtId="0" fontId="14" fillId="3" borderId="0" xfId="0" applyNumberFormat="1" applyFont="1" applyFill="1">
      <alignment vertical="center"/>
    </xf>
    <xf numFmtId="177" fontId="14" fillId="0" borderId="13" xfId="0" applyFont="1" applyBorder="1" applyAlignment="1">
      <alignment vertical="center"/>
    </xf>
    <xf numFmtId="177" fontId="22" fillId="0" borderId="13" xfId="0" applyFont="1" applyBorder="1" applyAlignment="1">
      <alignment horizontal="right" vertical="center"/>
    </xf>
    <xf numFmtId="177" fontId="14" fillId="3" borderId="0" xfId="0" applyFont="1" applyFill="1" applyAlignment="1">
      <alignment horizontal="right" vertical="center"/>
    </xf>
    <xf numFmtId="0" fontId="14" fillId="0" borderId="0" xfId="0" applyNumberFormat="1" applyFont="1">
      <alignment vertical="center"/>
    </xf>
    <xf numFmtId="177" fontId="14" fillId="0" borderId="0" xfId="0" applyFont="1">
      <alignment vertical="center"/>
    </xf>
    <xf numFmtId="177" fontId="14" fillId="2" borderId="5" xfId="0" applyFont="1" applyFill="1" applyBorder="1" applyAlignment="1">
      <alignment horizontal="center" vertical="center"/>
    </xf>
    <xf numFmtId="177" fontId="14" fillId="2" borderId="22" xfId="0" applyFont="1" applyFill="1" applyBorder="1" applyAlignment="1">
      <alignment horizontal="center" vertical="center"/>
    </xf>
    <xf numFmtId="177" fontId="14" fillId="2" borderId="12" xfId="0" applyFont="1" applyFill="1" applyBorder="1" applyAlignment="1">
      <alignment horizontal="center" vertical="center"/>
    </xf>
    <xf numFmtId="177" fontId="14" fillId="2" borderId="4" xfId="0" applyFont="1" applyFill="1" applyBorder="1" applyAlignment="1">
      <alignment horizontal="center" vertical="center"/>
    </xf>
    <xf numFmtId="177" fontId="14" fillId="2" borderId="11" xfId="0" applyFont="1" applyFill="1" applyBorder="1" applyAlignment="1">
      <alignment horizontal="center" vertical="center"/>
    </xf>
    <xf numFmtId="177" fontId="14" fillId="3" borderId="0" xfId="0" applyFont="1" applyFill="1" applyBorder="1" applyAlignment="1">
      <alignment horizontal="center" vertical="center"/>
    </xf>
    <xf numFmtId="38" fontId="14" fillId="0" borderId="49" xfId="1" applyFont="1" applyFill="1" applyBorder="1" applyAlignment="1">
      <alignment horizontal="right" vertical="center" shrinkToFit="1"/>
    </xf>
    <xf numFmtId="38" fontId="14" fillId="0" borderId="55" xfId="1" applyFont="1" applyFill="1" applyBorder="1" applyAlignment="1">
      <alignment horizontal="right" vertical="center" shrinkToFit="1"/>
    </xf>
    <xf numFmtId="38" fontId="14" fillId="0" borderId="48" xfId="1" applyFont="1" applyFill="1" applyBorder="1" applyAlignment="1">
      <alignment horizontal="right" vertical="center" shrinkToFit="1"/>
    </xf>
    <xf numFmtId="38" fontId="14" fillId="0" borderId="56" xfId="1" applyFont="1" applyFill="1" applyBorder="1" applyAlignment="1">
      <alignment horizontal="right" vertical="center" shrinkToFit="1"/>
    </xf>
    <xf numFmtId="38" fontId="14" fillId="0" borderId="57" xfId="1" applyFont="1" applyFill="1" applyBorder="1" applyAlignment="1">
      <alignment horizontal="right" vertical="center" shrinkToFit="1"/>
    </xf>
    <xf numFmtId="38" fontId="14" fillId="0" borderId="26" xfId="1" applyFont="1" applyFill="1" applyBorder="1" applyAlignment="1">
      <alignment horizontal="right" vertical="center" shrinkToFit="1"/>
    </xf>
    <xf numFmtId="38" fontId="14" fillId="0" borderId="37" xfId="1" applyFont="1" applyFill="1" applyBorder="1" applyAlignment="1">
      <alignment horizontal="right" vertical="center" shrinkToFit="1"/>
    </xf>
    <xf numFmtId="38" fontId="14" fillId="0" borderId="38" xfId="1" applyFont="1" applyFill="1" applyBorder="1" applyAlignment="1">
      <alignment horizontal="right" vertical="center" shrinkToFit="1"/>
    </xf>
    <xf numFmtId="0" fontId="14" fillId="0" borderId="0" xfId="1" applyNumberFormat="1" applyFont="1">
      <alignment vertical="center"/>
    </xf>
    <xf numFmtId="177" fontId="15" fillId="2" borderId="54" xfId="0" applyFont="1" applyFill="1" applyBorder="1" applyAlignment="1">
      <alignment horizontal="center" vertical="center" wrapText="1" shrinkToFit="1"/>
    </xf>
    <xf numFmtId="177" fontId="15" fillId="2" borderId="30" xfId="0" applyFont="1" applyFill="1" applyBorder="1" applyAlignment="1">
      <alignment horizontal="center" vertical="center" wrapText="1" shrinkToFit="1"/>
    </xf>
    <xf numFmtId="177" fontId="24" fillId="0" borderId="13" xfId="0" applyFont="1" applyBorder="1" applyAlignment="1">
      <alignment horizontal="right" vertical="center"/>
    </xf>
    <xf numFmtId="177" fontId="14" fillId="2" borderId="21" xfId="0" applyFont="1" applyFill="1" applyBorder="1" applyAlignment="1">
      <alignment horizontal="center" vertical="center" shrinkToFit="1"/>
    </xf>
    <xf numFmtId="177" fontId="14" fillId="2" borderId="5" xfId="0" applyFont="1" applyFill="1" applyBorder="1" applyAlignment="1">
      <alignment horizontal="center" vertical="center" shrinkToFit="1"/>
    </xf>
    <xf numFmtId="177" fontId="14" fillId="2" borderId="19" xfId="0" applyFont="1" applyFill="1" applyBorder="1" applyAlignment="1">
      <alignment horizontal="center" vertical="center" shrinkToFit="1"/>
    </xf>
    <xf numFmtId="38" fontId="14" fillId="0" borderId="75" xfId="1" applyFont="1" applyFill="1" applyBorder="1" applyAlignment="1">
      <alignment horizontal="right" vertical="center" shrinkToFit="1"/>
    </xf>
    <xf numFmtId="38" fontId="14" fillId="0" borderId="17" xfId="1" applyFont="1" applyFill="1" applyBorder="1" applyAlignment="1">
      <alignment horizontal="right" vertical="center" shrinkToFit="1"/>
    </xf>
    <xf numFmtId="38" fontId="22" fillId="0" borderId="17" xfId="1" applyFont="1" applyFill="1" applyBorder="1" applyAlignment="1">
      <alignment horizontal="right" vertical="center" shrinkToFit="1"/>
    </xf>
    <xf numFmtId="38" fontId="14" fillId="0" borderId="72" xfId="1" applyFont="1" applyFill="1" applyBorder="1" applyAlignment="1">
      <alignment horizontal="right" vertical="center" shrinkToFit="1"/>
    </xf>
    <xf numFmtId="38" fontId="14" fillId="0" borderId="39" xfId="1" applyFont="1" applyFill="1" applyBorder="1" applyAlignment="1">
      <alignment horizontal="right" vertical="center" shrinkToFit="1"/>
    </xf>
    <xf numFmtId="38" fontId="14" fillId="0" borderId="54" xfId="1" applyFont="1" applyFill="1" applyBorder="1" applyAlignment="1">
      <alignment horizontal="right" vertical="center" shrinkToFit="1"/>
    </xf>
    <xf numFmtId="38" fontId="22" fillId="0" borderId="55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4" fillId="0" borderId="77" xfId="1" applyFont="1" applyFill="1" applyBorder="1" applyAlignment="1">
      <alignment horizontal="right" vertical="center" shrinkToFit="1"/>
    </xf>
    <xf numFmtId="38" fontId="14" fillId="0" borderId="31" xfId="1" applyFont="1" applyFill="1" applyBorder="1" applyAlignment="1">
      <alignment horizontal="right" vertical="center" shrinkToFit="1"/>
    </xf>
    <xf numFmtId="177" fontId="15" fillId="2" borderId="39" xfId="0" applyFont="1" applyFill="1" applyBorder="1" applyAlignment="1">
      <alignment horizontal="center" vertical="center" wrapText="1" shrinkToFit="1"/>
    </xf>
    <xf numFmtId="177" fontId="15" fillId="2" borderId="76" xfId="0" applyFont="1" applyFill="1" applyBorder="1" applyAlignment="1">
      <alignment horizontal="center" vertical="center" wrapText="1" shrinkToFit="1"/>
    </xf>
    <xf numFmtId="38" fontId="25" fillId="0" borderId="55" xfId="1" applyFont="1" applyFill="1" applyBorder="1" applyAlignment="1">
      <alignment horizontal="right" vertical="center" shrinkToFit="1"/>
    </xf>
    <xf numFmtId="177" fontId="20" fillId="2" borderId="6" xfId="0" applyFont="1" applyFill="1" applyBorder="1" applyAlignment="1">
      <alignment horizontal="center" vertical="center"/>
    </xf>
    <xf numFmtId="177" fontId="20" fillId="2" borderId="8" xfId="0" applyFont="1" applyFill="1" applyBorder="1" applyAlignment="1">
      <alignment horizontal="center" vertical="center"/>
    </xf>
    <xf numFmtId="177" fontId="20" fillId="2" borderId="10" xfId="0" applyFont="1" applyFill="1" applyBorder="1" applyAlignment="1">
      <alignment horizontal="center" vertical="center"/>
    </xf>
    <xf numFmtId="177" fontId="20" fillId="2" borderId="14" xfId="0" applyFont="1" applyFill="1" applyBorder="1" applyAlignment="1">
      <alignment horizontal="center" vertical="center"/>
    </xf>
    <xf numFmtId="38" fontId="22" fillId="6" borderId="1" xfId="1" applyFont="1" applyFill="1" applyBorder="1" applyAlignment="1">
      <alignment horizontal="center" vertical="center" wrapText="1"/>
    </xf>
    <xf numFmtId="38" fontId="19" fillId="0" borderId="56" xfId="1" applyNumberFormat="1" applyFont="1" applyBorder="1" applyAlignment="1">
      <alignment horizontal="right" vertical="center"/>
    </xf>
    <xf numFmtId="38" fontId="22" fillId="7" borderId="1" xfId="1" applyFont="1" applyFill="1" applyBorder="1" applyAlignment="1">
      <alignment horizontal="center" vertical="center" wrapText="1"/>
    </xf>
    <xf numFmtId="38" fontId="22" fillId="5" borderId="1" xfId="1" applyFont="1" applyFill="1" applyBorder="1" applyAlignment="1">
      <alignment horizontal="center" vertical="center" wrapText="1"/>
    </xf>
    <xf numFmtId="177" fontId="17" fillId="3" borderId="10" xfId="0" applyFont="1" applyFill="1" applyBorder="1">
      <alignment vertical="center"/>
    </xf>
    <xf numFmtId="38" fontId="19" fillId="0" borderId="10" xfId="1" applyNumberFormat="1" applyFont="1" applyBorder="1" applyAlignment="1">
      <alignment horizontal="right" vertical="center"/>
    </xf>
    <xf numFmtId="38" fontId="22" fillId="0" borderId="45" xfId="1" applyNumberFormat="1" applyFont="1" applyBorder="1" applyAlignment="1">
      <alignment horizontal="right" vertical="center"/>
    </xf>
    <xf numFmtId="38" fontId="22" fillId="0" borderId="55" xfId="1" applyNumberFormat="1" applyFont="1" applyBorder="1" applyAlignment="1">
      <alignment horizontal="right" vertical="center"/>
    </xf>
    <xf numFmtId="38" fontId="22" fillId="0" borderId="48" xfId="1" applyNumberFormat="1" applyFont="1" applyBorder="1" applyAlignment="1">
      <alignment horizontal="right" vertical="center"/>
    </xf>
    <xf numFmtId="177" fontId="20" fillId="2" borderId="1" xfId="0" applyFont="1" applyFill="1" applyBorder="1" applyAlignment="1">
      <alignment horizontal="center" vertical="center"/>
    </xf>
    <xf numFmtId="0" fontId="20" fillId="2" borderId="21" xfId="0" applyNumberFormat="1" applyFont="1" applyFill="1" applyBorder="1" applyAlignment="1">
      <alignment horizontal="center" vertical="center" shrinkToFit="1"/>
    </xf>
    <xf numFmtId="0" fontId="20" fillId="2" borderId="4" xfId="0" applyNumberFormat="1" applyFont="1" applyFill="1" applyBorder="1" applyAlignment="1">
      <alignment horizontal="center" vertical="center" shrinkToFit="1"/>
    </xf>
    <xf numFmtId="0" fontId="20" fillId="2" borderId="19" xfId="0" applyNumberFormat="1" applyFont="1" applyFill="1" applyBorder="1" applyAlignment="1">
      <alignment horizontal="center" vertical="center" shrinkToFit="1"/>
    </xf>
    <xf numFmtId="38" fontId="19" fillId="6" borderId="1" xfId="1" applyFont="1" applyFill="1" applyBorder="1" applyAlignment="1">
      <alignment horizontal="center" vertical="center" wrapText="1"/>
    </xf>
    <xf numFmtId="38" fontId="19" fillId="5" borderId="1" xfId="1" applyFont="1" applyFill="1" applyBorder="1" applyAlignment="1">
      <alignment horizontal="center" vertical="center" wrapText="1"/>
    </xf>
    <xf numFmtId="38" fontId="14" fillId="0" borderId="0" xfId="1" applyFont="1">
      <alignment vertical="center"/>
    </xf>
    <xf numFmtId="38" fontId="22" fillId="3" borderId="23" xfId="1" applyNumberFormat="1" applyFont="1" applyFill="1" applyBorder="1" applyAlignment="1">
      <alignment horizontal="right" vertical="center"/>
    </xf>
    <xf numFmtId="38" fontId="22" fillId="3" borderId="8" xfId="1" applyNumberFormat="1" applyFont="1" applyFill="1" applyBorder="1" applyAlignment="1">
      <alignment horizontal="right" vertical="center"/>
    </xf>
    <xf numFmtId="38" fontId="22" fillId="3" borderId="71" xfId="1" applyNumberFormat="1" applyFont="1" applyFill="1" applyBorder="1" applyAlignment="1">
      <alignment horizontal="right" vertical="center"/>
    </xf>
    <xf numFmtId="38" fontId="22" fillId="3" borderId="20" xfId="1" applyNumberFormat="1" applyFont="1" applyFill="1" applyBorder="1" applyAlignment="1">
      <alignment horizontal="right" vertical="center"/>
    </xf>
    <xf numFmtId="38" fontId="22" fillId="3" borderId="21" xfId="1" applyNumberFormat="1" applyFont="1" applyFill="1" applyBorder="1" applyAlignment="1">
      <alignment horizontal="right" vertical="center"/>
    </xf>
    <xf numFmtId="38" fontId="22" fillId="3" borderId="4" xfId="1" applyNumberFormat="1" applyFont="1" applyFill="1" applyBorder="1" applyAlignment="1">
      <alignment horizontal="right" vertical="center"/>
    </xf>
    <xf numFmtId="38" fontId="22" fillId="3" borderId="41" xfId="1" applyNumberFormat="1" applyFont="1" applyFill="1" applyBorder="1" applyAlignment="1">
      <alignment horizontal="right" vertical="center"/>
    </xf>
    <xf numFmtId="38" fontId="22" fillId="3" borderId="4" xfId="1" applyFont="1" applyFill="1" applyBorder="1" applyAlignment="1">
      <alignment horizontal="right" vertical="center"/>
    </xf>
    <xf numFmtId="38" fontId="22" fillId="3" borderId="22" xfId="1" applyFont="1" applyFill="1" applyBorder="1" applyAlignment="1">
      <alignment horizontal="right" vertical="center"/>
    </xf>
    <xf numFmtId="177" fontId="14" fillId="3" borderId="13" xfId="0" applyFont="1" applyFill="1" applyBorder="1" applyAlignment="1">
      <alignment vertical="center"/>
    </xf>
    <xf numFmtId="177" fontId="14" fillId="3" borderId="0" xfId="0" applyFont="1" applyFill="1" applyBorder="1">
      <alignment vertical="center"/>
    </xf>
    <xf numFmtId="177" fontId="14" fillId="2" borderId="47" xfId="0" applyFont="1" applyFill="1" applyBorder="1" applyAlignment="1">
      <alignment horizontal="center" vertical="center" wrapText="1"/>
    </xf>
    <xf numFmtId="177" fontId="14" fillId="2" borderId="60" xfId="0" applyFont="1" applyFill="1" applyBorder="1" applyAlignment="1">
      <alignment horizontal="center" vertical="center" wrapText="1"/>
    </xf>
    <xf numFmtId="177" fontId="14" fillId="2" borderId="64" xfId="0" applyFont="1" applyFill="1" applyBorder="1" applyAlignment="1">
      <alignment horizontal="center" vertical="center" wrapText="1"/>
    </xf>
    <xf numFmtId="177" fontId="14" fillId="2" borderId="61" xfId="0" applyFont="1" applyFill="1" applyBorder="1" applyAlignment="1">
      <alignment horizontal="center" vertical="center" wrapText="1"/>
    </xf>
    <xf numFmtId="177" fontId="14" fillId="2" borderId="21" xfId="0" applyFont="1" applyFill="1" applyBorder="1" applyAlignment="1">
      <alignment horizontal="center" vertical="center" wrapText="1"/>
    </xf>
    <xf numFmtId="177" fontId="22" fillId="2" borderId="19" xfId="0" applyFont="1" applyFill="1" applyBorder="1" applyAlignment="1">
      <alignment horizontal="center" vertical="center"/>
    </xf>
    <xf numFmtId="180" fontId="14" fillId="0" borderId="21" xfId="0" applyNumberFormat="1" applyFont="1" applyFill="1" applyBorder="1">
      <alignment vertical="center"/>
    </xf>
    <xf numFmtId="180" fontId="14" fillId="0" borderId="19" xfId="0" applyNumberFormat="1" applyFont="1" applyFill="1" applyBorder="1">
      <alignment vertical="center"/>
    </xf>
    <xf numFmtId="180" fontId="14" fillId="0" borderId="65" xfId="0" applyNumberFormat="1" applyFont="1" applyFill="1" applyBorder="1">
      <alignment vertical="center"/>
    </xf>
    <xf numFmtId="180" fontId="14" fillId="0" borderId="34" xfId="0" applyNumberFormat="1" applyFont="1" applyFill="1" applyBorder="1">
      <alignment vertical="center"/>
    </xf>
    <xf numFmtId="180" fontId="14" fillId="3" borderId="0" xfId="0" applyNumberFormat="1" applyFont="1" applyFill="1" applyBorder="1">
      <alignment vertical="center"/>
    </xf>
    <xf numFmtId="177" fontId="14" fillId="2" borderId="19" xfId="0" applyFont="1" applyFill="1" applyBorder="1" applyAlignment="1">
      <alignment horizontal="center" vertical="center"/>
    </xf>
    <xf numFmtId="177" fontId="14" fillId="2" borderId="40" xfId="0" applyFont="1" applyFill="1" applyBorder="1" applyAlignment="1">
      <alignment horizontal="center" vertical="center"/>
    </xf>
    <xf numFmtId="180" fontId="14" fillId="0" borderId="53" xfId="0" applyNumberFormat="1" applyFont="1" applyFill="1" applyBorder="1">
      <alignment vertical="center"/>
    </xf>
    <xf numFmtId="180" fontId="14" fillId="0" borderId="40" xfId="0" applyNumberFormat="1" applyFont="1" applyFill="1" applyBorder="1">
      <alignment vertical="center"/>
    </xf>
    <xf numFmtId="180" fontId="14" fillId="0" borderId="66" xfId="0" applyNumberFormat="1" applyFont="1" applyFill="1" applyBorder="1">
      <alignment vertical="center"/>
    </xf>
    <xf numFmtId="180" fontId="14" fillId="0" borderId="52" xfId="0" applyNumberFormat="1" applyFont="1" applyFill="1" applyBorder="1">
      <alignment vertical="center"/>
    </xf>
    <xf numFmtId="177" fontId="14" fillId="2" borderId="30" xfId="0" applyFont="1" applyFill="1" applyBorder="1" applyAlignment="1">
      <alignment horizontal="center" vertical="center"/>
    </xf>
    <xf numFmtId="180" fontId="14" fillId="0" borderId="59" xfId="0" applyNumberFormat="1" applyFont="1" applyFill="1" applyBorder="1">
      <alignment vertical="center"/>
    </xf>
    <xf numFmtId="180" fontId="14" fillId="0" borderId="30" xfId="0" applyNumberFormat="1" applyFont="1" applyFill="1" applyBorder="1">
      <alignment vertical="center"/>
    </xf>
    <xf numFmtId="180" fontId="14" fillId="0" borderId="67" xfId="0" applyNumberFormat="1" applyFont="1" applyFill="1" applyBorder="1">
      <alignment vertical="center"/>
    </xf>
    <xf numFmtId="180" fontId="14" fillId="0" borderId="57" xfId="0" applyNumberFormat="1" applyFont="1" applyFill="1" applyBorder="1">
      <alignment vertical="center"/>
    </xf>
    <xf numFmtId="177" fontId="14" fillId="2" borderId="62" xfId="0" applyFont="1" applyFill="1" applyBorder="1" applyAlignment="1">
      <alignment horizontal="center" vertical="center" wrapText="1"/>
    </xf>
    <xf numFmtId="177" fontId="14" fillId="2" borderId="51" xfId="0" applyFont="1" applyFill="1" applyBorder="1" applyAlignment="1">
      <alignment horizontal="center" vertical="center"/>
    </xf>
    <xf numFmtId="180" fontId="14" fillId="0" borderId="62" xfId="0" applyNumberFormat="1" applyFont="1" applyFill="1" applyBorder="1">
      <alignment vertical="center"/>
    </xf>
    <xf numFmtId="180" fontId="14" fillId="0" borderId="51" xfId="0" applyNumberFormat="1" applyFont="1" applyFill="1" applyBorder="1">
      <alignment vertical="center"/>
    </xf>
    <xf numFmtId="180" fontId="14" fillId="0" borderId="68" xfId="0" applyNumberFormat="1" applyFont="1" applyFill="1" applyBorder="1">
      <alignment vertical="center"/>
    </xf>
    <xf numFmtId="180" fontId="14" fillId="0" borderId="63" xfId="0" applyNumberFormat="1" applyFont="1" applyFill="1" applyBorder="1">
      <alignment vertical="center"/>
    </xf>
    <xf numFmtId="180" fontId="14" fillId="3" borderId="28" xfId="0" applyNumberFormat="1" applyFont="1" applyFill="1" applyBorder="1">
      <alignment vertical="center"/>
    </xf>
    <xf numFmtId="180" fontId="14" fillId="3" borderId="31" xfId="0" applyNumberFormat="1" applyFont="1" applyFill="1" applyBorder="1">
      <alignment vertical="center"/>
    </xf>
    <xf numFmtId="180" fontId="14" fillId="3" borderId="69" xfId="0" applyNumberFormat="1" applyFont="1" applyFill="1" applyBorder="1">
      <alignment vertical="center"/>
    </xf>
    <xf numFmtId="180" fontId="14" fillId="3" borderId="50" xfId="0" applyNumberFormat="1" applyFont="1" applyFill="1" applyBorder="1">
      <alignment vertical="center"/>
    </xf>
    <xf numFmtId="177" fontId="14" fillId="3" borderId="0" xfId="0" applyFont="1" applyFill="1" applyAlignment="1">
      <alignment horizontal="center" vertical="center"/>
    </xf>
    <xf numFmtId="0" fontId="22" fillId="3" borderId="0" xfId="9" applyFont="1" applyFill="1" applyAlignment="1">
      <alignment vertical="top" wrapText="1"/>
    </xf>
    <xf numFmtId="179" fontId="22" fillId="3" borderId="0" xfId="8" applyNumberFormat="1" applyFont="1" applyFill="1" applyAlignment="1">
      <alignment horizontal="left" vertical="center"/>
    </xf>
    <xf numFmtId="177" fontId="17" fillId="3" borderId="0" xfId="0" applyFont="1" applyFill="1" applyAlignment="1">
      <alignment horizontal="left" vertical="center"/>
    </xf>
    <xf numFmtId="177" fontId="17" fillId="0" borderId="0" xfId="0" applyFont="1" applyAlignment="1">
      <alignment horizontal="right" vertical="center"/>
    </xf>
    <xf numFmtId="0" fontId="20" fillId="2" borderId="5" xfId="0" applyNumberFormat="1" applyFont="1" applyFill="1" applyBorder="1" applyAlignment="1">
      <alignment horizontal="center" vertical="center"/>
    </xf>
    <xf numFmtId="177" fontId="20" fillId="2" borderId="27" xfId="0" applyFont="1" applyFill="1" applyBorder="1" applyAlignment="1">
      <alignment horizontal="center" vertical="center"/>
    </xf>
    <xf numFmtId="181" fontId="17" fillId="0" borderId="0" xfId="1" applyNumberFormat="1" applyFont="1">
      <alignment vertical="center"/>
    </xf>
    <xf numFmtId="177" fontId="20" fillId="2" borderId="1" xfId="0" applyFont="1" applyFill="1" applyBorder="1" applyAlignment="1">
      <alignment horizontal="center" vertical="center" shrinkToFit="1"/>
    </xf>
    <xf numFmtId="38" fontId="20" fillId="0" borderId="4" xfId="1" applyNumberFormat="1" applyFont="1" applyFill="1" applyBorder="1" applyAlignment="1">
      <alignment horizontal="right" vertical="center"/>
    </xf>
    <xf numFmtId="38" fontId="20" fillId="0" borderId="1" xfId="1" applyNumberFormat="1" applyFont="1" applyBorder="1" applyAlignment="1">
      <alignment horizontal="right" vertical="center"/>
    </xf>
    <xf numFmtId="38" fontId="17" fillId="0" borderId="0" xfId="1" applyFont="1">
      <alignment vertical="center"/>
    </xf>
    <xf numFmtId="180" fontId="17" fillId="0" borderId="0" xfId="0" applyNumberFormat="1" applyFont="1">
      <alignment vertical="center"/>
    </xf>
    <xf numFmtId="176" fontId="17" fillId="0" borderId="0" xfId="1" applyNumberFormat="1" applyFont="1">
      <alignment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177" fontId="14" fillId="2" borderId="27" xfId="0" applyFont="1" applyFill="1" applyBorder="1" applyAlignment="1">
      <alignment horizontal="center" vertical="center"/>
    </xf>
    <xf numFmtId="177" fontId="14" fillId="2" borderId="1" xfId="0" applyFont="1" applyFill="1" applyBorder="1" applyAlignment="1">
      <alignment horizontal="center" vertical="center"/>
    </xf>
    <xf numFmtId="38" fontId="14" fillId="0" borderId="21" xfId="1" applyNumberFormat="1" applyFont="1" applyBorder="1" applyAlignment="1">
      <alignment horizontal="right" vertical="center"/>
    </xf>
    <xf numFmtId="38" fontId="14" fillId="0" borderId="4" xfId="1" applyNumberFormat="1" applyFont="1" applyFill="1" applyBorder="1" applyAlignment="1">
      <alignment horizontal="right" vertical="center"/>
    </xf>
    <xf numFmtId="38" fontId="14" fillId="3" borderId="4" xfId="1" applyNumberFormat="1" applyFont="1" applyFill="1" applyBorder="1" applyAlignment="1">
      <alignment horizontal="right" vertical="center"/>
    </xf>
    <xf numFmtId="38" fontId="14" fillId="3" borderId="12" xfId="1" applyNumberFormat="1" applyFont="1" applyFill="1" applyBorder="1" applyAlignment="1">
      <alignment horizontal="right" vertical="center"/>
    </xf>
    <xf numFmtId="38" fontId="14" fillId="0" borderId="27" xfId="1" applyNumberFormat="1" applyFont="1" applyBorder="1" applyAlignment="1">
      <alignment horizontal="right" vertical="center"/>
    </xf>
    <xf numFmtId="38" fontId="14" fillId="0" borderId="1" xfId="1" applyNumberFormat="1" applyFont="1" applyBorder="1" applyAlignment="1">
      <alignment horizontal="right" vertical="center"/>
    </xf>
    <xf numFmtId="177" fontId="14" fillId="2" borderId="1" xfId="0" applyFont="1" applyFill="1" applyBorder="1" applyAlignment="1">
      <alignment horizontal="center" vertical="center" shrinkToFit="1"/>
    </xf>
    <xf numFmtId="177" fontId="20" fillId="0" borderId="0" xfId="0" applyFont="1" applyFill="1" applyBorder="1" applyAlignment="1">
      <alignment horizontal="left" vertical="center"/>
    </xf>
    <xf numFmtId="177" fontId="20" fillId="0" borderId="0" xfId="0" applyFont="1" applyFill="1" applyBorder="1" applyAlignment="1">
      <alignment horizontal="left" vertical="center" wrapText="1"/>
    </xf>
    <xf numFmtId="38" fontId="20" fillId="0" borderId="12" xfId="1" applyNumberFormat="1" applyFont="1" applyFill="1" applyBorder="1" applyAlignment="1">
      <alignment horizontal="right" vertical="center"/>
    </xf>
    <xf numFmtId="38" fontId="20" fillId="0" borderId="41" xfId="1" applyNumberFormat="1" applyFont="1" applyFill="1" applyBorder="1" applyAlignment="1">
      <alignment horizontal="right" vertical="center"/>
    </xf>
    <xf numFmtId="38" fontId="20" fillId="0" borderId="21" xfId="1" applyNumberFormat="1" applyFont="1" applyFill="1" applyBorder="1" applyAlignment="1">
      <alignment horizontal="right" vertical="center"/>
    </xf>
    <xf numFmtId="38" fontId="20" fillId="0" borderId="27" xfId="1" applyNumberFormat="1" applyFont="1" applyFill="1" applyBorder="1" applyAlignment="1">
      <alignment horizontal="right" vertical="center"/>
    </xf>
    <xf numFmtId="177" fontId="17" fillId="0" borderId="0" xfId="0" applyFont="1" applyBorder="1">
      <alignment vertical="center"/>
    </xf>
    <xf numFmtId="177" fontId="14" fillId="0" borderId="1" xfId="0" applyFont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  <xf numFmtId="38" fontId="23" fillId="0" borderId="54" xfId="1" applyFont="1" applyFill="1" applyBorder="1" applyAlignment="1">
      <alignment horizontal="right" vertical="center" shrinkToFit="1"/>
    </xf>
    <xf numFmtId="177" fontId="2" fillId="0" borderId="0" xfId="10" applyFill="1">
      <alignment vertical="center"/>
    </xf>
    <xf numFmtId="177" fontId="26" fillId="0" borderId="0" xfId="10" applyFont="1" applyFill="1">
      <alignment vertical="center"/>
    </xf>
    <xf numFmtId="177" fontId="26" fillId="3" borderId="0" xfId="10" applyFont="1" applyFill="1">
      <alignment vertical="center"/>
    </xf>
    <xf numFmtId="177" fontId="2" fillId="0" borderId="0" xfId="10" applyFill="1" applyAlignment="1">
      <alignment horizontal="right" vertical="center"/>
    </xf>
    <xf numFmtId="177" fontId="27" fillId="0" borderId="0" xfId="10" applyFont="1">
      <alignment vertical="center"/>
    </xf>
    <xf numFmtId="177" fontId="2" fillId="0" borderId="0" xfId="10">
      <alignment vertical="center"/>
    </xf>
    <xf numFmtId="177" fontId="3" fillId="0" borderId="0" xfId="10" applyFont="1" applyFill="1" applyBorder="1" applyAlignment="1">
      <alignment horizontal="center" vertical="center"/>
    </xf>
    <xf numFmtId="177" fontId="5" fillId="2" borderId="1" xfId="10" applyFont="1" applyFill="1" applyBorder="1" applyAlignment="1">
      <alignment horizontal="center" vertical="center"/>
    </xf>
    <xf numFmtId="177" fontId="5" fillId="2" borderId="1" xfId="10" applyFont="1" applyFill="1" applyBorder="1" applyAlignment="1">
      <alignment vertical="center"/>
    </xf>
    <xf numFmtId="178" fontId="5" fillId="0" borderId="1" xfId="10" quotePrefix="1" applyNumberFormat="1" applyFont="1" applyFill="1" applyBorder="1" applyAlignment="1">
      <alignment horizontal="center" vertical="center" wrapText="1" shrinkToFit="1"/>
    </xf>
    <xf numFmtId="38" fontId="5" fillId="0" borderId="1" xfId="29" applyNumberFormat="1" applyFont="1" applyFill="1" applyBorder="1" applyAlignment="1">
      <alignment vertical="center" wrapText="1"/>
    </xf>
    <xf numFmtId="38" fontId="5" fillId="0" borderId="1" xfId="29" applyNumberFormat="1" applyFont="1" applyFill="1" applyBorder="1" applyAlignment="1">
      <alignment vertical="top" wrapText="1"/>
    </xf>
    <xf numFmtId="178" fontId="5" fillId="0" borderId="1" xfId="10" applyNumberFormat="1" applyFont="1" applyFill="1" applyBorder="1" applyAlignment="1">
      <alignment horizontal="center" vertical="center" wrapText="1" shrinkToFit="1"/>
    </xf>
    <xf numFmtId="177" fontId="29" fillId="0" borderId="0" xfId="10" applyFont="1">
      <alignment vertical="center"/>
    </xf>
    <xf numFmtId="38" fontId="4" fillId="0" borderId="0" xfId="29" applyFont="1" applyFill="1" applyBorder="1" applyAlignment="1">
      <alignment horizontal="right" vertical="center"/>
    </xf>
    <xf numFmtId="177" fontId="30" fillId="2" borderId="1" xfId="0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  <xf numFmtId="177" fontId="30" fillId="0" borderId="1" xfId="0" applyFont="1" applyFill="1" applyBorder="1" applyAlignment="1">
      <alignment vertical="center" wrapText="1"/>
    </xf>
    <xf numFmtId="177" fontId="31" fillId="0" borderId="1" xfId="0" applyFont="1" applyFill="1" applyBorder="1" applyAlignment="1">
      <alignment vertical="center" wrapText="1"/>
    </xf>
    <xf numFmtId="178" fontId="30" fillId="0" borderId="1" xfId="0" applyNumberFormat="1" applyFont="1" applyFill="1" applyBorder="1" applyAlignment="1">
      <alignment horizontal="center" vertical="center" wrapText="1"/>
    </xf>
    <xf numFmtId="177" fontId="32" fillId="0" borderId="1" xfId="0" applyFont="1" applyBorder="1">
      <alignment vertical="center"/>
    </xf>
    <xf numFmtId="177" fontId="31" fillId="0" borderId="1" xfId="0" applyFont="1" applyBorder="1">
      <alignment vertical="center"/>
    </xf>
    <xf numFmtId="178" fontId="31" fillId="0" borderId="1" xfId="0" applyNumberFormat="1" applyFont="1" applyFill="1" applyBorder="1" applyAlignment="1">
      <alignment horizontal="center" vertical="center"/>
    </xf>
    <xf numFmtId="177" fontId="15" fillId="2" borderId="23" xfId="0" applyFont="1" applyFill="1" applyBorder="1" applyAlignment="1">
      <alignment horizontal="center" vertical="center" wrapText="1" shrinkToFit="1"/>
    </xf>
    <xf numFmtId="177" fontId="15" fillId="2" borderId="36" xfId="0" applyFont="1" applyFill="1" applyBorder="1" applyAlignment="1">
      <alignment horizontal="center" vertical="center" shrinkToFit="1"/>
    </xf>
    <xf numFmtId="177" fontId="14" fillId="2" borderId="23" xfId="0" applyFont="1" applyFill="1" applyBorder="1" applyAlignment="1">
      <alignment horizontal="center" vertical="center" wrapText="1" shrinkToFit="1"/>
    </xf>
    <xf numFmtId="177" fontId="14" fillId="2" borderId="36" xfId="0" applyFont="1" applyFill="1" applyBorder="1" applyAlignment="1">
      <alignment horizontal="center" vertical="center" shrinkToFit="1"/>
    </xf>
    <xf numFmtId="177" fontId="14" fillId="2" borderId="28" xfId="0" applyFont="1" applyFill="1" applyBorder="1" applyAlignment="1">
      <alignment horizontal="center" vertical="center" shrinkToFit="1"/>
    </xf>
    <xf numFmtId="177" fontId="14" fillId="2" borderId="49" xfId="0" applyFont="1" applyFill="1" applyBorder="1" applyAlignment="1">
      <alignment horizontal="center" vertical="center"/>
    </xf>
    <xf numFmtId="177" fontId="14" fillId="2" borderId="54" xfId="0" applyFont="1" applyFill="1" applyBorder="1" applyAlignment="1">
      <alignment horizontal="center" vertical="center"/>
    </xf>
    <xf numFmtId="177" fontId="14" fillId="2" borderId="53" xfId="0" applyFont="1" applyFill="1" applyBorder="1" applyAlignment="1">
      <alignment horizontal="center" vertical="center" wrapText="1"/>
    </xf>
    <xf numFmtId="177" fontId="14" fillId="2" borderId="59" xfId="0" applyFont="1" applyFill="1" applyBorder="1" applyAlignment="1">
      <alignment horizontal="center" vertical="center"/>
    </xf>
    <xf numFmtId="177" fontId="14" fillId="2" borderId="58" xfId="0" applyFont="1" applyFill="1" applyBorder="1" applyAlignment="1">
      <alignment horizontal="center" vertical="center"/>
    </xf>
    <xf numFmtId="177" fontId="14" fillId="2" borderId="70" xfId="0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center" vertical="center"/>
    </xf>
    <xf numFmtId="177" fontId="14" fillId="2" borderId="29" xfId="0" applyFont="1" applyFill="1" applyBorder="1" applyAlignment="1">
      <alignment horizontal="center" vertical="center"/>
    </xf>
    <xf numFmtId="177" fontId="14" fillId="2" borderId="23" xfId="0" applyFont="1" applyFill="1" applyBorder="1" applyAlignment="1">
      <alignment horizontal="center" vertical="center"/>
    </xf>
    <xf numFmtId="177" fontId="14" fillId="2" borderId="28" xfId="0" applyFont="1" applyFill="1" applyBorder="1" applyAlignment="1">
      <alignment horizontal="center" vertical="center"/>
    </xf>
    <xf numFmtId="177" fontId="14" fillId="2" borderId="60" xfId="0" applyFont="1" applyFill="1" applyBorder="1" applyAlignment="1">
      <alignment horizontal="center" vertical="center"/>
    </xf>
    <xf numFmtId="177" fontId="17" fillId="0" borderId="13" xfId="0" applyFont="1" applyBorder="1" applyAlignment="1">
      <alignment horizontal="center" vertical="center"/>
    </xf>
    <xf numFmtId="0" fontId="6" fillId="2" borderId="45" xfId="0" applyNumberFormat="1" applyFont="1" applyFill="1" applyBorder="1" applyAlignment="1">
      <alignment horizontal="center" vertical="center"/>
    </xf>
    <xf numFmtId="0" fontId="6" fillId="2" borderId="46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30">
    <cellStyle name="パーセント 2" xfId="4" xr:uid="{00000000-0005-0000-0000-000001000000}"/>
    <cellStyle name="桁区切り" xfId="1" builtinId="6"/>
    <cellStyle name="桁区切り 2" xfId="5" xr:uid="{00000000-0005-0000-0000-000003000000}"/>
    <cellStyle name="桁区切り 2 2" xfId="14" xr:uid="{00000000-0005-0000-0000-000004000000}"/>
    <cellStyle name="桁区切り 2 3" xfId="13" xr:uid="{00000000-0005-0000-0000-000005000000}"/>
    <cellStyle name="桁区切り 2 4" xfId="29" xr:uid="{FFFEE3E6-9FFD-45ED-9364-C338EF4F4738}"/>
    <cellStyle name="桁区切り 3" xfId="12" xr:uid="{00000000-0005-0000-0000-000006000000}"/>
    <cellStyle name="桁区切り 3 2" xfId="15" xr:uid="{00000000-0005-0000-0000-000007000000}"/>
    <cellStyle name="桁区切り 4" xfId="16" xr:uid="{00000000-0005-0000-0000-000008000000}"/>
    <cellStyle name="桁区切り 5" xfId="17" xr:uid="{00000000-0005-0000-0000-000009000000}"/>
    <cellStyle name="標準" xfId="0" builtinId="0"/>
    <cellStyle name="標準 10" xfId="18" xr:uid="{00000000-0005-0000-0000-00000B000000}"/>
    <cellStyle name="標準 11" xfId="19" xr:uid="{00000000-0005-0000-0000-00000C000000}"/>
    <cellStyle name="標準 2" xfId="2" xr:uid="{00000000-0005-0000-0000-00000D000000}"/>
    <cellStyle name="標準 2 2" xfId="10" xr:uid="{00000000-0005-0000-0000-00000E000000}"/>
    <cellStyle name="標準 2 2 2" xfId="21" xr:uid="{00000000-0005-0000-0000-00000F000000}"/>
    <cellStyle name="標準 2 3" xfId="20" xr:uid="{00000000-0005-0000-0000-000010000000}"/>
    <cellStyle name="標準 3" xfId="3" xr:uid="{00000000-0005-0000-0000-000011000000}"/>
    <cellStyle name="標準 4" xfId="6" xr:uid="{00000000-0005-0000-0000-000012000000}"/>
    <cellStyle name="標準 4 2" xfId="22" xr:uid="{00000000-0005-0000-0000-000013000000}"/>
    <cellStyle name="標準 5" xfId="7" xr:uid="{00000000-0005-0000-0000-000014000000}"/>
    <cellStyle name="標準 5 2" xfId="23" xr:uid="{00000000-0005-0000-0000-000015000000}"/>
    <cellStyle name="標準 6" xfId="11" xr:uid="{00000000-0005-0000-0000-000016000000}"/>
    <cellStyle name="標準 6 2" xfId="24" xr:uid="{00000000-0005-0000-0000-000017000000}"/>
    <cellStyle name="標準 7" xfId="25" xr:uid="{00000000-0005-0000-0000-000018000000}"/>
    <cellStyle name="標準 8" xfId="26" xr:uid="{00000000-0005-0000-0000-000019000000}"/>
    <cellStyle name="標準 8 2" xfId="27" xr:uid="{00000000-0005-0000-0000-00001A000000}"/>
    <cellStyle name="標準 9" xfId="28" xr:uid="{00000000-0005-0000-0000-00001B000000}"/>
    <cellStyle name="標準_各種統計情報（2007年02月）" xfId="8" xr:uid="{00000000-0005-0000-0000-00001C000000}"/>
    <cellStyle name="標準_各種統計情報（2007年04月）" xfId="9" xr:uid="{00000000-0005-0000-0000-00001D000000}"/>
  </cellStyles>
  <dxfs count="58"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</dxfs>
  <tableStyles count="0" defaultTableStyle="TableStyleMedium2" defaultPivotStyle="PivotStyleLight16"/>
  <colors>
    <mruColors>
      <color rgb="FFFF9966"/>
      <color rgb="FFFCD6F5"/>
      <color rgb="FFE95963"/>
      <color rgb="FFFC9EAE"/>
      <color rgb="FFFEB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5443</xdr:rowOff>
    </xdr:from>
    <xdr:to>
      <xdr:col>3</xdr:col>
      <xdr:colOff>2722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224518" y="500743"/>
          <a:ext cx="1216479" cy="26125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793160</xdr:colOff>
      <xdr:row>4</xdr:row>
      <xdr:rowOff>11206</xdr:rowOff>
    </xdr:from>
    <xdr:to>
      <xdr:col>11</xdr:col>
      <xdr:colOff>451597</xdr:colOff>
      <xdr:row>30</xdr:row>
      <xdr:rowOff>112059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1517060" y="773206"/>
          <a:ext cx="4354262" cy="356795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365312</xdr:colOff>
      <xdr:row>2</xdr:row>
      <xdr:rowOff>151839</xdr:rowOff>
    </xdr:from>
    <xdr:ext cx="2857500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6889937" y="494739"/>
          <a:ext cx="28575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メモ：Ｈ２８以降の年次報告書では、</a:t>
          </a:r>
          <a:endParaRPr kumimoji="1" lang="en-US" altLang="ja-JP" sz="1400"/>
        </a:p>
        <a:p>
          <a:r>
            <a:rPr kumimoji="1" lang="ja-JP" altLang="en-US" sz="1400"/>
            <a:t>「電力融通」ではなく「指示」</a:t>
          </a:r>
        </a:p>
      </xdr:txBody>
    </xdr:sp>
    <xdr:clientData/>
  </xdr:oneCellAnchor>
  <xdr:twoCellAnchor>
    <xdr:from>
      <xdr:col>14</xdr:col>
      <xdr:colOff>485775</xdr:colOff>
      <xdr:row>9</xdr:row>
      <xdr:rowOff>114300</xdr:rowOff>
    </xdr:from>
    <xdr:to>
      <xdr:col>23</xdr:col>
      <xdr:colOff>257175</xdr:colOff>
      <xdr:row>20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105650" y="1543050"/>
          <a:ext cx="5943600" cy="1400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融通指示（需給ひっ迫融通）　２回発動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①．９月８日　東京、北陸、関西、中国　→　中部 　最大３００万ｋＷ、２０５８．７５万ｋＷｈ</a:t>
          </a:r>
          <a:endParaRPr kumimoji="1" lang="en-US" altLang="ja-JP" sz="1100"/>
        </a:p>
        <a:p>
          <a:pPr algn="l"/>
          <a:r>
            <a:rPr kumimoji="1" lang="ja-JP" altLang="en-US" sz="1100"/>
            <a:t>②．２月２１日　北陸、関西、中国、九州　→　中部　最大１４０万ｋＷ、２６７</a:t>
          </a:r>
          <a:r>
            <a:rPr kumimoji="1" lang="en-US" altLang="ja-JP" sz="1100"/>
            <a:t>.</a:t>
          </a:r>
          <a:r>
            <a:rPr kumimoji="1" lang="ja-JP" altLang="en-US" sz="1100"/>
            <a:t>５万ｋＷｈ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5443</xdr:rowOff>
    </xdr:from>
    <xdr:to>
      <xdr:col>3</xdr:col>
      <xdr:colOff>2722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224518" y="310243"/>
          <a:ext cx="1121229" cy="26125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2585</xdr:colOff>
      <xdr:row>4</xdr:row>
      <xdr:rowOff>11206</xdr:rowOff>
    </xdr:from>
    <xdr:to>
      <xdr:col>11</xdr:col>
      <xdr:colOff>470647</xdr:colOff>
      <xdr:row>39</xdr:row>
      <xdr:rowOff>112059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1448144" y="593912"/>
          <a:ext cx="4322885" cy="480732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365312</xdr:colOff>
      <xdr:row>2</xdr:row>
      <xdr:rowOff>151839</xdr:rowOff>
    </xdr:from>
    <xdr:ext cx="2857500" cy="5591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889937" y="323289"/>
          <a:ext cx="28575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メモ：Ｈ２８以降の年次報告書では、</a:t>
          </a:r>
          <a:endParaRPr kumimoji="1" lang="en-US" altLang="ja-JP" sz="1400"/>
        </a:p>
        <a:p>
          <a:r>
            <a:rPr kumimoji="1" lang="ja-JP" altLang="en-US" sz="1400"/>
            <a:t>「電力融通」ではなく「指示」</a:t>
          </a:r>
        </a:p>
      </xdr:txBody>
    </xdr:sp>
    <xdr:clientData/>
  </xdr:oneCellAnchor>
  <xdr:twoCellAnchor>
    <xdr:from>
      <xdr:col>0</xdr:col>
      <xdr:colOff>66675</xdr:colOff>
      <xdr:row>0</xdr:row>
      <xdr:rowOff>76200</xdr:rowOff>
    </xdr:from>
    <xdr:to>
      <xdr:col>12</xdr:col>
      <xdr:colOff>447675</xdr:colOff>
      <xdr:row>46</xdr:row>
      <xdr:rowOff>19050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66675" y="76200"/>
          <a:ext cx="6191250" cy="6343650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161925</xdr:rowOff>
    </xdr:from>
    <xdr:to>
      <xdr:col>12</xdr:col>
      <xdr:colOff>466725</xdr:colOff>
      <xdr:row>45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371475" y="161925"/>
          <a:ext cx="5905500" cy="6105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0\f\Documents%20and%20Settings\H1978270\My%20Documents\&#12414;&#12367;&#12429;\&#34701;&#36890;\&#32207;&#25324;&#34920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yata\My%20Documents\&#20013;&#32102;&#36899;\&#24115;&#31080;&#12501;&#12457;&#12540;&#12510;&#12483;&#12488;&#38598;(13.&#38656;&#32102;&#26989;&#2120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タート"/>
      <sheetName val="印刷"/>
      <sheetName val="月別受給状況"/>
      <sheetName val="経済・協力受給状況"/>
      <sheetName val="事故件数"/>
      <sheetName val="経済"/>
      <sheetName val="DATA"/>
      <sheetName val="二社間処理より"/>
      <sheetName val="読み込み"/>
      <sheetName val="読み込み（昨年）"/>
      <sheetName val="累計"/>
      <sheetName val="経済電力"/>
      <sheetName val="広域協力Ａ"/>
      <sheetName val="広域協力Ｂ"/>
      <sheetName val="ワーク"/>
      <sheetName val="Module1"/>
      <sheetName val="Module3"/>
      <sheetName val="Module2"/>
      <sheetName val="Module4"/>
      <sheetName val="Module5"/>
      <sheetName val="Module6"/>
      <sheetName val="Module7"/>
      <sheetName val="Module8"/>
      <sheetName val="Module9"/>
      <sheetName val="Module10"/>
      <sheetName val="Module11"/>
    </sheetNames>
    <sheetDataSet>
      <sheetData sheetId="0" refreshError="1">
        <row r="6">
          <cell r="F6">
            <v>2003</v>
          </cell>
        </row>
        <row r="7">
          <cell r="F7">
            <v>1</v>
          </cell>
        </row>
        <row r="8">
          <cell r="J8" t="str">
            <v>速報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(需給)需給予想表(その１レイアウト)"/>
      <sheetName val="(需給)需給予想表（その１）"/>
      <sheetName val="(需給)需給予想表(その２)レイアウト"/>
      <sheetName val="(需給)需給予想表（その２）"/>
      <sheetName val="(需給)需給総計毎時間実績レイアウト"/>
      <sheetName val="(需給)需給総計毎時間実績"/>
      <sheetName val="(需給)最大需給電力実績レイアウト"/>
      <sheetName val="(需給)最大需給電力実績"/>
      <sheetName val="(需給)最低需給電力実績レイアウト"/>
      <sheetName val="(需給)最低需給電力実績"/>
      <sheetName val="(需給)最大電力曲線図レイアウト"/>
      <sheetName val="(需給)最大電力曲線図"/>
      <sheetName val="(需給)需給電力量曲線図レイアウト"/>
      <sheetName val="(需給)需給電力量曲線図"/>
      <sheetName val="(需給)需給実績(全国計)曲線図レイアウト"/>
      <sheetName val="(需給)需給実績(全国計)曲線図"/>
      <sheetName val="需給実績(全国計)曲線図(28)"/>
      <sheetName val="曲線図(全エリア合計G) (28-B)"/>
      <sheetName val="曲線図(全エリア合計)データシート(28)"/>
      <sheetName val="(需給)最大電力記録更新表(速々報・速報)レイアウト"/>
      <sheetName val="(需給)最大電力記録更新表(速々報・速報)"/>
      <sheetName val="(需給)日電力量記録更新表(速報)レイアウト"/>
      <sheetName val="(需給)日電力量記録更新表(速報)"/>
      <sheetName val="(需給)最大電力記録更新状況レイアウト"/>
      <sheetName val="(需給)最大電力記録更新状況"/>
      <sheetName val="(需給）前年対比データレイアウト"/>
      <sheetName val="(需給)前年対比データ"/>
      <sheetName val="●●ここから先は印刷不要●●"/>
      <sheetName val="(需給)曲線図(最大電力)"/>
      <sheetName val="(需給)曲線図(全エリア合計)"/>
      <sheetName val="記録更新状況 (2頁案)"/>
      <sheetName val="(不要)供給計画（年月）"/>
      <sheetName val="(不要)供給計画（年度）"/>
      <sheetName val="参考＿曲線図(全エリア合計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showGridLines="0" view="pageBreakPreview" zoomScaleNormal="100" zoomScaleSheetLayoutView="100" workbookViewId="0">
      <selection activeCell="G5" sqref="G5"/>
    </sheetView>
  </sheetViews>
  <sheetFormatPr defaultRowHeight="15" x14ac:dyDescent="0.2"/>
  <cols>
    <col min="1" max="1" width="5.6640625" style="71" customWidth="1"/>
    <col min="2" max="2" width="9.109375" style="71" customWidth="1"/>
    <col min="3" max="14" width="5.109375" style="71" customWidth="1"/>
    <col min="15" max="15" width="6.44140625" style="71" customWidth="1"/>
    <col min="16" max="16" width="3.109375" style="65" customWidth="1"/>
    <col min="17" max="17" width="8.88671875" style="70" customWidth="1"/>
    <col min="18" max="27" width="8.77734375" style="70" customWidth="1"/>
    <col min="28" max="28" width="9.44140625" style="70" bestFit="1" customWidth="1"/>
    <col min="29" max="29" width="10.21875" style="70" bestFit="1" customWidth="1"/>
    <col min="30" max="16384" width="8.88671875" style="71"/>
  </cols>
  <sheetData>
    <row r="1" spans="1:30" s="65" customFormat="1" x14ac:dyDescent="0.2">
      <c r="A1" s="64"/>
      <c r="B1" s="65" t="s">
        <v>142</v>
      </c>
      <c r="C1" s="65" t="s">
        <v>159</v>
      </c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0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 t="s">
        <v>98</v>
      </c>
      <c r="P2" s="69"/>
    </row>
    <row r="3" spans="1:30" ht="11.25" customHeight="1" x14ac:dyDescent="0.2">
      <c r="A3" s="72"/>
      <c r="B3" s="73"/>
      <c r="C3" s="74" t="s">
        <v>0</v>
      </c>
      <c r="D3" s="75" t="s">
        <v>1</v>
      </c>
      <c r="E3" s="75" t="s">
        <v>2</v>
      </c>
      <c r="F3" s="75" t="s">
        <v>3</v>
      </c>
      <c r="G3" s="75" t="s">
        <v>4</v>
      </c>
      <c r="H3" s="75" t="s">
        <v>5</v>
      </c>
      <c r="I3" s="75" t="s">
        <v>6</v>
      </c>
      <c r="J3" s="75" t="s">
        <v>7</v>
      </c>
      <c r="K3" s="75" t="s">
        <v>8</v>
      </c>
      <c r="L3" s="75" t="s">
        <v>9</v>
      </c>
      <c r="M3" s="75" t="s">
        <v>11</v>
      </c>
      <c r="N3" s="74" t="s">
        <v>12</v>
      </c>
      <c r="O3" s="76" t="s">
        <v>10</v>
      </c>
      <c r="P3" s="77"/>
    </row>
    <row r="4" spans="1:30" ht="23.25" customHeight="1" x14ac:dyDescent="0.2">
      <c r="A4" s="228" t="s">
        <v>20</v>
      </c>
      <c r="B4" s="87" t="s">
        <v>80</v>
      </c>
      <c r="C4" s="78">
        <v>81.897600000000068</v>
      </c>
      <c r="D4" s="79">
        <v>89.368250000000074</v>
      </c>
      <c r="E4" s="79">
        <v>149.03329999999994</v>
      </c>
      <c r="F4" s="79">
        <v>124.06745000000012</v>
      </c>
      <c r="G4" s="79">
        <v>289.84450000000015</v>
      </c>
      <c r="H4" s="79">
        <v>111.99490000000003</v>
      </c>
      <c r="I4" s="79">
        <v>200.16469999999993</v>
      </c>
      <c r="J4" s="79">
        <v>385.75414999999975</v>
      </c>
      <c r="K4" s="79">
        <v>332.81825000000015</v>
      </c>
      <c r="L4" s="79">
        <v>312.85190000000006</v>
      </c>
      <c r="M4" s="79">
        <v>258.28400000000033</v>
      </c>
      <c r="N4" s="80">
        <v>270.53104999999994</v>
      </c>
      <c r="O4" s="81">
        <v>2606.6100500000007</v>
      </c>
      <c r="P4" s="63"/>
    </row>
    <row r="5" spans="1:30" ht="23.25" customHeight="1" x14ac:dyDescent="0.2">
      <c r="A5" s="229"/>
      <c r="B5" s="88" t="s">
        <v>88</v>
      </c>
      <c r="C5" s="82">
        <v>86.477099999999922</v>
      </c>
      <c r="D5" s="83">
        <v>63.066999999999894</v>
      </c>
      <c r="E5" s="83">
        <v>51.716549999999962</v>
      </c>
      <c r="F5" s="83">
        <v>67.279450000000054</v>
      </c>
      <c r="G5" s="83">
        <v>18.512299999999975</v>
      </c>
      <c r="H5" s="83">
        <v>22.879949999999987</v>
      </c>
      <c r="I5" s="83">
        <v>13.36535000000001</v>
      </c>
      <c r="J5" s="83">
        <v>9.8037500000000044</v>
      </c>
      <c r="K5" s="83">
        <v>8.8048000000000037</v>
      </c>
      <c r="L5" s="83">
        <v>8.8475500000000178</v>
      </c>
      <c r="M5" s="83">
        <v>6.9052500000000006</v>
      </c>
      <c r="N5" s="84">
        <v>24.48974999999999</v>
      </c>
      <c r="O5" s="85">
        <v>382.14879999999988</v>
      </c>
      <c r="P5" s="63"/>
    </row>
    <row r="6" spans="1:30" s="70" customFormat="1" ht="23.25" customHeight="1" x14ac:dyDescent="0.2">
      <c r="A6" s="228" t="s">
        <v>21</v>
      </c>
      <c r="B6" s="87" t="s">
        <v>81</v>
      </c>
      <c r="C6" s="78">
        <v>1817.8061499999992</v>
      </c>
      <c r="D6" s="79">
        <v>1794.4709999999998</v>
      </c>
      <c r="E6" s="79">
        <v>2005.3561500000001</v>
      </c>
      <c r="F6" s="79">
        <v>2315.6948500000053</v>
      </c>
      <c r="G6" s="79">
        <v>2679.487488000002</v>
      </c>
      <c r="H6" s="79">
        <v>2620.5960500000006</v>
      </c>
      <c r="I6" s="79">
        <v>2500.5699499999987</v>
      </c>
      <c r="J6" s="79">
        <v>2495.5158500000043</v>
      </c>
      <c r="K6" s="79">
        <v>3082.1083899999985</v>
      </c>
      <c r="L6" s="79">
        <v>3071.9114760000057</v>
      </c>
      <c r="M6" s="79">
        <v>2864.5734880000045</v>
      </c>
      <c r="N6" s="80">
        <v>1844.0437379999962</v>
      </c>
      <c r="O6" s="81">
        <v>29092.134580000016</v>
      </c>
      <c r="P6" s="63"/>
      <c r="R6" s="86"/>
      <c r="AD6" s="71"/>
    </row>
    <row r="7" spans="1:30" s="70" customFormat="1" ht="23.25" customHeight="1" x14ac:dyDescent="0.2">
      <c r="A7" s="229"/>
      <c r="B7" s="88" t="s">
        <v>89</v>
      </c>
      <c r="C7" s="82">
        <v>80.340600000000023</v>
      </c>
      <c r="D7" s="83">
        <v>67.541750000000079</v>
      </c>
      <c r="E7" s="83">
        <v>33.244399999999956</v>
      </c>
      <c r="F7" s="83">
        <v>60.462095500000054</v>
      </c>
      <c r="G7" s="83">
        <v>62.40810049999989</v>
      </c>
      <c r="H7" s="83">
        <v>34.801650000000038</v>
      </c>
      <c r="I7" s="83">
        <v>57.375850000000042</v>
      </c>
      <c r="J7" s="83">
        <v>44.211549999999946</v>
      </c>
      <c r="K7" s="83">
        <v>120.53744250000014</v>
      </c>
      <c r="L7" s="83">
        <v>90.298299999999955</v>
      </c>
      <c r="M7" s="83">
        <v>70.983600000000038</v>
      </c>
      <c r="N7" s="84">
        <v>175.15035</v>
      </c>
      <c r="O7" s="85">
        <v>897.35568850000016</v>
      </c>
      <c r="P7" s="63"/>
      <c r="AD7" s="71"/>
    </row>
    <row r="8" spans="1:30" s="70" customFormat="1" ht="23.25" customHeight="1" x14ac:dyDescent="0.2">
      <c r="A8" s="228" t="s">
        <v>22</v>
      </c>
      <c r="B8" s="87" t="s">
        <v>82</v>
      </c>
      <c r="C8" s="78">
        <v>194.02874999999989</v>
      </c>
      <c r="D8" s="79">
        <v>413.17335000000003</v>
      </c>
      <c r="E8" s="79">
        <v>763.53174999999976</v>
      </c>
      <c r="F8" s="79">
        <v>777.95090000000005</v>
      </c>
      <c r="G8" s="79">
        <v>303.13654999999994</v>
      </c>
      <c r="H8" s="79">
        <v>651.6248000000005</v>
      </c>
      <c r="I8" s="79">
        <v>707.48965000000021</v>
      </c>
      <c r="J8" s="79">
        <v>606.9840999999999</v>
      </c>
      <c r="K8" s="79">
        <v>722.19654999999966</v>
      </c>
      <c r="L8" s="79">
        <v>506.5318000000002</v>
      </c>
      <c r="M8" s="79">
        <v>279.50694999999996</v>
      </c>
      <c r="N8" s="80">
        <v>273.99675000000013</v>
      </c>
      <c r="O8" s="81">
        <v>6200.1518999999998</v>
      </c>
      <c r="P8" s="63"/>
      <c r="R8" s="86"/>
      <c r="AD8" s="71"/>
    </row>
    <row r="9" spans="1:30" s="70" customFormat="1" ht="23.25" customHeight="1" x14ac:dyDescent="0.2">
      <c r="A9" s="229"/>
      <c r="B9" s="88" t="s">
        <v>90</v>
      </c>
      <c r="C9" s="82">
        <v>441.97079999999949</v>
      </c>
      <c r="D9" s="83">
        <v>328.86685000000017</v>
      </c>
      <c r="E9" s="83">
        <v>86.885250000000013</v>
      </c>
      <c r="F9" s="83">
        <v>180.51020000000008</v>
      </c>
      <c r="G9" s="83">
        <v>500.08404999999993</v>
      </c>
      <c r="H9" s="83">
        <v>161.84599999999995</v>
      </c>
      <c r="I9" s="83">
        <v>137.78005000000005</v>
      </c>
      <c r="J9" s="83">
        <v>123.36290000000002</v>
      </c>
      <c r="K9" s="83">
        <v>102.84319999999997</v>
      </c>
      <c r="L9" s="83">
        <v>252.49200799999983</v>
      </c>
      <c r="M9" s="83">
        <v>317.06105999999983</v>
      </c>
      <c r="N9" s="84">
        <v>409.03045000000003</v>
      </c>
      <c r="O9" s="85">
        <v>3042.732818</v>
      </c>
      <c r="P9" s="63"/>
      <c r="AD9" s="71"/>
    </row>
    <row r="10" spans="1:30" s="70" customFormat="1" ht="23.25" customHeight="1" x14ac:dyDescent="0.2">
      <c r="A10" s="228" t="s">
        <v>23</v>
      </c>
      <c r="B10" s="87" t="s">
        <v>83</v>
      </c>
      <c r="C10" s="78">
        <v>254.04169999999988</v>
      </c>
      <c r="D10" s="79">
        <v>299.24229999999977</v>
      </c>
      <c r="E10" s="79">
        <v>449.47289999999958</v>
      </c>
      <c r="F10" s="79">
        <v>325.19170000000003</v>
      </c>
      <c r="G10" s="79">
        <v>193.04910000000012</v>
      </c>
      <c r="H10" s="79">
        <v>401.02829999999994</v>
      </c>
      <c r="I10" s="79">
        <v>150.27499999999995</v>
      </c>
      <c r="J10" s="79">
        <v>396.3211000000004</v>
      </c>
      <c r="K10" s="79">
        <v>66.718300000000042</v>
      </c>
      <c r="L10" s="79">
        <v>178.06280000000027</v>
      </c>
      <c r="M10" s="79">
        <v>93.959599999999938</v>
      </c>
      <c r="N10" s="80">
        <v>156.71579999999997</v>
      </c>
      <c r="O10" s="81">
        <v>2964.0786000000003</v>
      </c>
      <c r="P10" s="63"/>
      <c r="R10" s="86"/>
      <c r="AD10" s="71"/>
    </row>
    <row r="11" spans="1:30" s="70" customFormat="1" ht="23.25" customHeight="1" x14ac:dyDescent="0.2">
      <c r="A11" s="229"/>
      <c r="B11" s="88" t="s">
        <v>91</v>
      </c>
      <c r="C11" s="82">
        <v>374.48775000000001</v>
      </c>
      <c r="D11" s="83">
        <v>1079.4716999999996</v>
      </c>
      <c r="E11" s="83">
        <v>663.03880000000026</v>
      </c>
      <c r="F11" s="83">
        <v>1270.7180000000008</v>
      </c>
      <c r="G11" s="83">
        <v>2234.6035000000079</v>
      </c>
      <c r="H11" s="83">
        <v>758.9291999999997</v>
      </c>
      <c r="I11" s="83">
        <v>1321.4372000000005</v>
      </c>
      <c r="J11" s="83">
        <v>949.76910000000055</v>
      </c>
      <c r="K11" s="83">
        <v>2782.9501000000109</v>
      </c>
      <c r="L11" s="83">
        <v>2028.6352159999979</v>
      </c>
      <c r="M11" s="83">
        <v>2004.4493199999984</v>
      </c>
      <c r="N11" s="84">
        <v>1782.4290999999996</v>
      </c>
      <c r="O11" s="85">
        <v>17250.918986000015</v>
      </c>
      <c r="P11" s="63"/>
      <c r="AD11" s="71"/>
    </row>
    <row r="12" spans="1:30" s="70" customFormat="1" ht="23.25" customHeight="1" x14ac:dyDescent="0.2">
      <c r="A12" s="228" t="s">
        <v>24</v>
      </c>
      <c r="B12" s="87" t="s">
        <v>84</v>
      </c>
      <c r="C12" s="78">
        <v>30.160550000000008</v>
      </c>
      <c r="D12" s="79">
        <v>7.1491000000000016</v>
      </c>
      <c r="E12" s="79">
        <v>5.3925499999999991</v>
      </c>
      <c r="F12" s="79">
        <v>3.0217000000000001</v>
      </c>
      <c r="G12" s="79">
        <v>1.02535</v>
      </c>
      <c r="H12" s="79">
        <v>9.695000000000018</v>
      </c>
      <c r="I12" s="79">
        <v>6.5402000000000049</v>
      </c>
      <c r="J12" s="79">
        <v>12.405700000000012</v>
      </c>
      <c r="K12" s="79">
        <v>16.260900000000003</v>
      </c>
      <c r="L12" s="79">
        <v>0.18955</v>
      </c>
      <c r="M12" s="79">
        <v>0.12140000000000001</v>
      </c>
      <c r="N12" s="80">
        <v>3.6855999999999995</v>
      </c>
      <c r="O12" s="81">
        <v>95.647600000000054</v>
      </c>
      <c r="P12" s="63"/>
      <c r="R12" s="86"/>
      <c r="AD12" s="71"/>
    </row>
    <row r="13" spans="1:30" s="70" customFormat="1" ht="23.25" customHeight="1" x14ac:dyDescent="0.2">
      <c r="A13" s="229"/>
      <c r="B13" s="88" t="s">
        <v>91</v>
      </c>
      <c r="C13" s="82">
        <v>138.91684999999987</v>
      </c>
      <c r="D13" s="83">
        <v>1.2716000000000001</v>
      </c>
      <c r="E13" s="83">
        <v>2.7403499999999994</v>
      </c>
      <c r="F13" s="83">
        <v>42.522649999999977</v>
      </c>
      <c r="G13" s="83">
        <v>178.77335000000005</v>
      </c>
      <c r="H13" s="83">
        <v>780.59460000000092</v>
      </c>
      <c r="I13" s="83">
        <v>430.16800000000018</v>
      </c>
      <c r="J13" s="83">
        <v>252.70559999999998</v>
      </c>
      <c r="K13" s="83">
        <v>143.15179999999995</v>
      </c>
      <c r="L13" s="83">
        <v>23.61665</v>
      </c>
      <c r="M13" s="83">
        <v>38.920899999999996</v>
      </c>
      <c r="N13" s="84">
        <v>29.282899999999998</v>
      </c>
      <c r="O13" s="85">
        <v>2062.6652500000009</v>
      </c>
      <c r="P13" s="63"/>
      <c r="AD13" s="71"/>
    </row>
    <row r="14" spans="1:30" s="70" customFormat="1" ht="23.25" customHeight="1" x14ac:dyDescent="0.2">
      <c r="A14" s="228" t="s">
        <v>25</v>
      </c>
      <c r="B14" s="87" t="s">
        <v>83</v>
      </c>
      <c r="C14" s="78">
        <v>361.89279999999991</v>
      </c>
      <c r="D14" s="79">
        <v>438.30435</v>
      </c>
      <c r="E14" s="79">
        <v>234.73700000000011</v>
      </c>
      <c r="F14" s="79">
        <v>484.14424999999977</v>
      </c>
      <c r="G14" s="79">
        <v>601.27114999999958</v>
      </c>
      <c r="H14" s="79">
        <v>3.0817499999999995</v>
      </c>
      <c r="I14" s="79">
        <v>82.375050000000073</v>
      </c>
      <c r="J14" s="79">
        <v>0</v>
      </c>
      <c r="K14" s="79">
        <v>255.91850000000022</v>
      </c>
      <c r="L14" s="79">
        <v>157.06495800000016</v>
      </c>
      <c r="M14" s="79">
        <v>97.44874999999999</v>
      </c>
      <c r="N14" s="80">
        <v>288.94510000000031</v>
      </c>
      <c r="O14" s="81">
        <v>3005.1836579999999</v>
      </c>
      <c r="P14" s="63"/>
      <c r="R14" s="86"/>
      <c r="AD14" s="71"/>
    </row>
    <row r="15" spans="1:30" s="70" customFormat="1" ht="23.25" customHeight="1" x14ac:dyDescent="0.2">
      <c r="A15" s="229"/>
      <c r="B15" s="88" t="s">
        <v>92</v>
      </c>
      <c r="C15" s="82">
        <v>23.044550000000001</v>
      </c>
      <c r="D15" s="83">
        <v>15.932949999999991</v>
      </c>
      <c r="E15" s="83">
        <v>22.053599999999971</v>
      </c>
      <c r="F15" s="83">
        <v>46.022799999999975</v>
      </c>
      <c r="G15" s="83">
        <v>31.06159999999997</v>
      </c>
      <c r="H15" s="83">
        <v>1.0999999999999999E-2</v>
      </c>
      <c r="I15" s="83">
        <v>0.83485000000000065</v>
      </c>
      <c r="J15" s="83">
        <v>0</v>
      </c>
      <c r="K15" s="83">
        <v>16.409150000000018</v>
      </c>
      <c r="L15" s="83">
        <v>45.815550000000023</v>
      </c>
      <c r="M15" s="83">
        <v>98.022949999999994</v>
      </c>
      <c r="N15" s="84">
        <v>77.195400000000035</v>
      </c>
      <c r="O15" s="85">
        <v>376.40440000000001</v>
      </c>
      <c r="P15" s="63"/>
      <c r="AD15" s="71"/>
    </row>
    <row r="16" spans="1:30" s="70" customFormat="1" ht="23.25" customHeight="1" x14ac:dyDescent="0.2">
      <c r="A16" s="228" t="s">
        <v>26</v>
      </c>
      <c r="B16" s="87" t="s">
        <v>85</v>
      </c>
      <c r="C16" s="78">
        <v>65.926099999999906</v>
      </c>
      <c r="D16" s="79">
        <v>89.060699999999954</v>
      </c>
      <c r="E16" s="79">
        <v>27.982249999999976</v>
      </c>
      <c r="F16" s="79">
        <v>67.722950000000012</v>
      </c>
      <c r="G16" s="79">
        <v>45.584699999999927</v>
      </c>
      <c r="H16" s="79">
        <v>31.709650000000011</v>
      </c>
      <c r="I16" s="79">
        <v>30.745899999999992</v>
      </c>
      <c r="J16" s="79">
        <v>69.29454999999993</v>
      </c>
      <c r="K16" s="79">
        <v>23.284799999999994</v>
      </c>
      <c r="L16" s="79">
        <v>42.008799999999944</v>
      </c>
      <c r="M16" s="79">
        <v>31.744149999999991</v>
      </c>
      <c r="N16" s="80">
        <v>38.579549999999969</v>
      </c>
      <c r="O16" s="81">
        <v>563.64409999999964</v>
      </c>
      <c r="P16" s="63"/>
      <c r="R16" s="86"/>
      <c r="AD16" s="71"/>
    </row>
    <row r="17" spans="1:30" s="70" customFormat="1" ht="23.25" customHeight="1" x14ac:dyDescent="0.2">
      <c r="A17" s="229"/>
      <c r="B17" s="88" t="s">
        <v>93</v>
      </c>
      <c r="C17" s="82">
        <v>954.20847300000059</v>
      </c>
      <c r="D17" s="83">
        <v>794.47464999999943</v>
      </c>
      <c r="E17" s="83">
        <v>911.48691499999825</v>
      </c>
      <c r="F17" s="83">
        <v>1012.7994500000002</v>
      </c>
      <c r="G17" s="83">
        <v>1652.6539999999998</v>
      </c>
      <c r="H17" s="83">
        <v>1365.7236340000013</v>
      </c>
      <c r="I17" s="83">
        <v>1667.3293500000013</v>
      </c>
      <c r="J17" s="83">
        <v>966.88700000000108</v>
      </c>
      <c r="K17" s="83">
        <v>1422.6534500000027</v>
      </c>
      <c r="L17" s="83">
        <v>1706.8636499999975</v>
      </c>
      <c r="M17" s="83">
        <v>1379.7585500000016</v>
      </c>
      <c r="N17" s="84">
        <v>1221.231199999999</v>
      </c>
      <c r="O17" s="85">
        <v>15056.070322000003</v>
      </c>
      <c r="P17" s="63"/>
      <c r="AD17" s="71"/>
    </row>
    <row r="18" spans="1:30" s="70" customFormat="1" ht="23.25" customHeight="1" x14ac:dyDescent="0.2">
      <c r="A18" s="228" t="s">
        <v>27</v>
      </c>
      <c r="B18" s="87" t="s">
        <v>86</v>
      </c>
      <c r="C18" s="78">
        <v>0</v>
      </c>
      <c r="D18" s="79">
        <v>1.0105999999999999</v>
      </c>
      <c r="E18" s="79">
        <v>3.1295500000000001</v>
      </c>
      <c r="F18" s="79">
        <v>0</v>
      </c>
      <c r="G18" s="79">
        <v>16.396149999999999</v>
      </c>
      <c r="H18" s="79">
        <v>3.8449499999999999</v>
      </c>
      <c r="I18" s="79">
        <v>3.3344000000000005</v>
      </c>
      <c r="J18" s="79">
        <v>0</v>
      </c>
      <c r="K18" s="79">
        <v>0</v>
      </c>
      <c r="L18" s="79">
        <v>0</v>
      </c>
      <c r="M18" s="79">
        <v>0</v>
      </c>
      <c r="N18" s="80">
        <v>0</v>
      </c>
      <c r="O18" s="81">
        <v>27.715649999999997</v>
      </c>
      <c r="P18" s="63"/>
      <c r="R18" s="86"/>
      <c r="AD18" s="71"/>
    </row>
    <row r="19" spans="1:30" s="70" customFormat="1" ht="23.25" customHeight="1" x14ac:dyDescent="0.2">
      <c r="A19" s="229"/>
      <c r="B19" s="88" t="s">
        <v>93</v>
      </c>
      <c r="C19" s="82">
        <v>477.64990000000029</v>
      </c>
      <c r="D19" s="83">
        <v>762.83269999999959</v>
      </c>
      <c r="E19" s="83">
        <v>600.08925000000011</v>
      </c>
      <c r="F19" s="83">
        <v>816.87270000000103</v>
      </c>
      <c r="G19" s="83">
        <v>778.8495999999999</v>
      </c>
      <c r="H19" s="83">
        <v>330.71020000000004</v>
      </c>
      <c r="I19" s="83">
        <v>406.26080000000019</v>
      </c>
      <c r="J19" s="83">
        <v>479.93125000000038</v>
      </c>
      <c r="K19" s="83">
        <v>854.73319999999865</v>
      </c>
      <c r="L19" s="83">
        <v>958.24919999999975</v>
      </c>
      <c r="M19" s="83">
        <v>897.72479999999939</v>
      </c>
      <c r="N19" s="84">
        <v>979.06534999999894</v>
      </c>
      <c r="O19" s="85">
        <v>8342.9689499999986</v>
      </c>
      <c r="P19" s="63"/>
      <c r="AD19" s="71"/>
    </row>
    <row r="20" spans="1:30" s="70" customFormat="1" ht="23.25" customHeight="1" x14ac:dyDescent="0.2">
      <c r="A20" s="228" t="s">
        <v>28</v>
      </c>
      <c r="B20" s="87" t="s">
        <v>86</v>
      </c>
      <c r="C20" s="78">
        <v>13.970300000000009</v>
      </c>
      <c r="D20" s="79">
        <v>8.6612499999999937</v>
      </c>
      <c r="E20" s="79">
        <v>7.0493000000000041</v>
      </c>
      <c r="F20" s="79">
        <v>11.035850000000018</v>
      </c>
      <c r="G20" s="79">
        <v>14.250249999999983</v>
      </c>
      <c r="H20" s="79">
        <v>18.900649999999931</v>
      </c>
      <c r="I20" s="79">
        <v>11.42720000000001</v>
      </c>
      <c r="J20" s="79">
        <v>4.0873000000000115</v>
      </c>
      <c r="K20" s="79">
        <v>5.7919500000000159</v>
      </c>
      <c r="L20" s="79">
        <v>6.7513000000000076</v>
      </c>
      <c r="M20" s="79">
        <v>5.99990000000001</v>
      </c>
      <c r="N20" s="80">
        <v>4.7392500000000055</v>
      </c>
      <c r="O20" s="81">
        <v>112.6645</v>
      </c>
      <c r="P20" s="63"/>
      <c r="R20" s="86"/>
      <c r="AD20" s="71"/>
    </row>
    <row r="21" spans="1:30" s="70" customFormat="1" ht="23.25" customHeight="1" x14ac:dyDescent="0.2">
      <c r="A21" s="229" t="s">
        <v>18</v>
      </c>
      <c r="B21" s="88" t="s">
        <v>94</v>
      </c>
      <c r="C21" s="82">
        <v>78.409850000000034</v>
      </c>
      <c r="D21" s="83">
        <v>49.230449999999955</v>
      </c>
      <c r="E21" s="83">
        <v>80.842499999999987</v>
      </c>
      <c r="F21" s="83">
        <v>102.55334999999994</v>
      </c>
      <c r="G21" s="83">
        <v>217.84249999999992</v>
      </c>
      <c r="H21" s="83">
        <v>56.797550000000001</v>
      </c>
      <c r="I21" s="83">
        <v>252.26049999999981</v>
      </c>
      <c r="J21" s="83">
        <v>184.26759999999999</v>
      </c>
      <c r="K21" s="83">
        <v>156.51059999999987</v>
      </c>
      <c r="L21" s="83">
        <v>184.38369999999983</v>
      </c>
      <c r="M21" s="83">
        <v>182.8395999999999</v>
      </c>
      <c r="N21" s="84">
        <v>210.10549999999981</v>
      </c>
      <c r="O21" s="85">
        <v>1756.0436999999995</v>
      </c>
      <c r="P21" s="63"/>
      <c r="AD21" s="71"/>
    </row>
    <row r="22" spans="1:30" s="70" customFormat="1" ht="23.25" customHeight="1" x14ac:dyDescent="0.2">
      <c r="A22" s="228" t="s">
        <v>29</v>
      </c>
      <c r="B22" s="87" t="s">
        <v>87</v>
      </c>
      <c r="C22" s="78">
        <v>7.98855</v>
      </c>
      <c r="D22" s="79">
        <v>13.169650000000001</v>
      </c>
      <c r="E22" s="79">
        <v>9.2829999999999817</v>
      </c>
      <c r="F22" s="79">
        <v>13.923899999999991</v>
      </c>
      <c r="G22" s="79">
        <v>26.993999999999946</v>
      </c>
      <c r="H22" s="79">
        <v>12.993099999999997</v>
      </c>
      <c r="I22" s="79">
        <v>3.6827500000000044</v>
      </c>
      <c r="J22" s="79">
        <v>19.617149999999992</v>
      </c>
      <c r="K22" s="79">
        <v>8.085200000000011</v>
      </c>
      <c r="L22" s="79">
        <v>19.082300000000018</v>
      </c>
      <c r="M22" s="79">
        <v>2.2498500000000021</v>
      </c>
      <c r="N22" s="80">
        <v>4.439550000000005</v>
      </c>
      <c r="O22" s="81">
        <v>141.50899999999993</v>
      </c>
      <c r="P22" s="63"/>
      <c r="R22" s="86"/>
      <c r="AD22" s="71"/>
    </row>
    <row r="23" spans="1:30" s="70" customFormat="1" ht="23.25" customHeight="1" x14ac:dyDescent="0.2">
      <c r="A23" s="229" t="s">
        <v>18</v>
      </c>
      <c r="B23" s="88" t="s">
        <v>94</v>
      </c>
      <c r="C23" s="82">
        <v>1273.6218229999979</v>
      </c>
      <c r="D23" s="83">
        <v>911.69344999999919</v>
      </c>
      <c r="E23" s="83">
        <v>979.19885000000124</v>
      </c>
      <c r="F23" s="83">
        <v>1167.5604000000003</v>
      </c>
      <c r="G23" s="83">
        <v>1514.0547499999993</v>
      </c>
      <c r="H23" s="83">
        <v>1523.2639339999985</v>
      </c>
      <c r="I23" s="83">
        <v>1580.7381999999991</v>
      </c>
      <c r="J23" s="83">
        <v>1383.329449999999</v>
      </c>
      <c r="K23" s="83">
        <v>1606.8750499999976</v>
      </c>
      <c r="L23" s="83">
        <v>1829.4706000000006</v>
      </c>
      <c r="M23" s="83">
        <v>1663.7328500000006</v>
      </c>
      <c r="N23" s="84">
        <v>1664.9447000000005</v>
      </c>
      <c r="O23" s="85">
        <v>17098.484056999994</v>
      </c>
      <c r="P23" s="63"/>
      <c r="AD23" s="71"/>
    </row>
    <row r="24" spans="1:30" ht="24.75" customHeight="1" x14ac:dyDescent="0.2"/>
    <row r="25" spans="1:30" ht="24.75" customHeight="1" x14ac:dyDescent="0.2"/>
    <row r="26" spans="1:30" ht="24.75" customHeight="1" x14ac:dyDescent="0.2"/>
    <row r="27" spans="1:30" ht="24.75" customHeight="1" x14ac:dyDescent="0.2"/>
    <row r="28" spans="1:30" ht="24.75" customHeight="1" x14ac:dyDescent="0.2"/>
    <row r="29" spans="1:30" ht="24.75" customHeight="1" x14ac:dyDescent="0.2"/>
  </sheetData>
  <mergeCells count="10">
    <mergeCell ref="A22:A23"/>
    <mergeCell ref="A20:A21"/>
    <mergeCell ref="A10:A11"/>
    <mergeCell ref="A12:A13"/>
    <mergeCell ref="A14:A15"/>
    <mergeCell ref="A4:A5"/>
    <mergeCell ref="A6:A7"/>
    <mergeCell ref="A8:A9"/>
    <mergeCell ref="A16:A17"/>
    <mergeCell ref="A18:A19"/>
  </mergeCells>
  <phoneticPr fontId="1"/>
  <conditionalFormatting sqref="C4:N4">
    <cfRule type="top10" dxfId="57" priority="37" bottom="1" rank="1"/>
    <cfRule type="top10" dxfId="56" priority="38" rank="1"/>
  </conditionalFormatting>
  <conditionalFormatting sqref="C5:N5">
    <cfRule type="top10" dxfId="55" priority="35" bottom="1" rank="1"/>
    <cfRule type="top10" dxfId="54" priority="36" rank="1"/>
  </conditionalFormatting>
  <conditionalFormatting sqref="C6:N6">
    <cfRule type="top10" dxfId="53" priority="33" bottom="1" rank="1"/>
    <cfRule type="top10" dxfId="52" priority="34" rank="1"/>
  </conditionalFormatting>
  <conditionalFormatting sqref="C8:N8">
    <cfRule type="top10" dxfId="51" priority="31" bottom="1" rank="1"/>
    <cfRule type="top10" dxfId="50" priority="32" rank="1"/>
  </conditionalFormatting>
  <conditionalFormatting sqref="C10:N10">
    <cfRule type="top10" dxfId="49" priority="29" bottom="1" rank="1"/>
    <cfRule type="top10" dxfId="48" priority="30" rank="1"/>
  </conditionalFormatting>
  <conditionalFormatting sqref="C12:N12">
    <cfRule type="top10" dxfId="47" priority="27" bottom="1" rank="1"/>
    <cfRule type="top10" dxfId="46" priority="28" rank="1"/>
  </conditionalFormatting>
  <conditionalFormatting sqref="C14:N14">
    <cfRule type="top10" dxfId="45" priority="25" bottom="1" rank="1"/>
    <cfRule type="top10" dxfId="44" priority="26" rank="1"/>
  </conditionalFormatting>
  <conditionalFormatting sqref="C16:N16">
    <cfRule type="top10" dxfId="43" priority="23" bottom="1" rank="1"/>
    <cfRule type="top10" dxfId="42" priority="24" rank="1"/>
  </conditionalFormatting>
  <conditionalFormatting sqref="C20:N20">
    <cfRule type="top10" dxfId="41" priority="21" bottom="1" rank="1"/>
    <cfRule type="top10" dxfId="40" priority="22" rank="1"/>
  </conditionalFormatting>
  <conditionalFormatting sqref="C22:N22">
    <cfRule type="top10" dxfId="39" priority="19" bottom="1" rank="1"/>
    <cfRule type="top10" dxfId="38" priority="20" rank="1"/>
  </conditionalFormatting>
  <conditionalFormatting sqref="C7:N7">
    <cfRule type="top10" dxfId="37" priority="17" bottom="1" rank="1"/>
    <cfRule type="top10" dxfId="36" priority="18" rank="1"/>
  </conditionalFormatting>
  <conditionalFormatting sqref="C9:N9">
    <cfRule type="top10" dxfId="35" priority="15" bottom="1" rank="1"/>
    <cfRule type="top10" dxfId="34" priority="16" rank="1"/>
  </conditionalFormatting>
  <conditionalFormatting sqref="C11:N11">
    <cfRule type="top10" dxfId="33" priority="13" bottom="1" rank="1"/>
    <cfRule type="top10" dxfId="32" priority="14" rank="1"/>
  </conditionalFormatting>
  <conditionalFormatting sqref="C13:N13">
    <cfRule type="top10" dxfId="31" priority="11" bottom="1" rank="1"/>
    <cfRule type="top10" dxfId="30" priority="12" rank="1"/>
  </conditionalFormatting>
  <conditionalFormatting sqref="C15:N15">
    <cfRule type="top10" dxfId="29" priority="9" bottom="1" rank="1"/>
    <cfRule type="top10" dxfId="28" priority="10" rank="1"/>
  </conditionalFormatting>
  <conditionalFormatting sqref="C19:N19">
    <cfRule type="top10" dxfId="27" priority="7" bottom="1" rank="1"/>
    <cfRule type="top10" dxfId="26" priority="8" rank="1"/>
  </conditionalFormatting>
  <conditionalFormatting sqref="C21:N21">
    <cfRule type="top10" dxfId="25" priority="5" bottom="1" rank="1"/>
    <cfRule type="top10" dxfId="24" priority="6" rank="1"/>
  </conditionalFormatting>
  <conditionalFormatting sqref="C23:N23">
    <cfRule type="top10" dxfId="23" priority="3" bottom="1" rank="1"/>
    <cfRule type="top10" dxfId="22" priority="4" rank="1"/>
  </conditionalFormatting>
  <conditionalFormatting sqref="C17:N17">
    <cfRule type="top10" dxfId="21" priority="1" bottom="1" rank="1"/>
    <cfRule type="top10" dxfId="20" priority="2" rank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53"/>
  <sheetViews>
    <sheetView view="pageBreakPreview" zoomScaleNormal="100" zoomScaleSheetLayoutView="100" workbookViewId="0">
      <selection activeCell="Q18" sqref="Q18"/>
    </sheetView>
  </sheetViews>
  <sheetFormatPr defaultColWidth="9" defaultRowHeight="12" x14ac:dyDescent="0.2"/>
  <cols>
    <col min="1" max="1" width="2.88671875" style="3" customWidth="1"/>
    <col min="2" max="2" width="6.6640625" style="3" customWidth="1"/>
    <col min="3" max="3" width="9.33203125" style="3" customWidth="1"/>
    <col min="4" max="12" width="6.33203125" style="3" customWidth="1"/>
    <col min="13" max="13" width="6.44140625" style="2" customWidth="1"/>
    <col min="14" max="14" width="2.88671875" style="3" customWidth="1"/>
    <col min="15" max="16384" width="9" style="3"/>
  </cols>
  <sheetData>
    <row r="1" spans="2:13" ht="13.2" x14ac:dyDescent="0.2">
      <c r="B1" s="34" t="s">
        <v>102</v>
      </c>
      <c r="C1" s="34"/>
      <c r="D1" s="35"/>
      <c r="E1" s="34"/>
      <c r="F1" s="34"/>
      <c r="G1" s="34"/>
    </row>
    <row r="2" spans="2:13" ht="13.2" x14ac:dyDescent="0.2">
      <c r="B2" s="51" t="s">
        <v>104</v>
      </c>
      <c r="C2" s="1"/>
      <c r="D2" s="30"/>
      <c r="E2" s="1"/>
      <c r="F2" s="1"/>
      <c r="G2" s="1"/>
    </row>
    <row r="3" spans="2:13" x14ac:dyDescent="0.2">
      <c r="M3" s="7" t="s">
        <v>73</v>
      </c>
    </row>
    <row r="4" spans="2:13" ht="21" customHeight="1" x14ac:dyDescent="0.15">
      <c r="B4" s="5" t="s">
        <v>56</v>
      </c>
      <c r="C4" s="6" t="s">
        <v>55</v>
      </c>
      <c r="D4" s="4" t="s">
        <v>57</v>
      </c>
      <c r="E4" s="4" t="s">
        <v>58</v>
      </c>
      <c r="F4" s="4" t="s">
        <v>59</v>
      </c>
      <c r="G4" s="4" t="s">
        <v>60</v>
      </c>
      <c r="H4" s="4" t="s">
        <v>61</v>
      </c>
      <c r="I4" s="4" t="s">
        <v>62</v>
      </c>
      <c r="J4" s="4" t="s">
        <v>63</v>
      </c>
      <c r="K4" s="4" t="s">
        <v>64</v>
      </c>
      <c r="L4" s="12" t="s">
        <v>65</v>
      </c>
      <c r="M4" s="13" t="s">
        <v>69</v>
      </c>
    </row>
    <row r="5" spans="2:13" ht="10.5" customHeight="1" x14ac:dyDescent="0.2">
      <c r="B5" s="249" t="s">
        <v>57</v>
      </c>
      <c r="C5" s="31" t="s">
        <v>99</v>
      </c>
      <c r="D5" s="9"/>
      <c r="E5" s="36"/>
      <c r="F5" s="36"/>
      <c r="G5" s="36"/>
      <c r="H5" s="36"/>
      <c r="I5" s="36"/>
      <c r="J5" s="36"/>
      <c r="K5" s="36"/>
      <c r="L5" s="37"/>
      <c r="M5" s="38"/>
    </row>
    <row r="6" spans="2:13" ht="10.5" customHeight="1" x14ac:dyDescent="0.2">
      <c r="B6" s="250"/>
      <c r="C6" s="32" t="s">
        <v>100</v>
      </c>
      <c r="D6" s="11"/>
      <c r="E6" s="39"/>
      <c r="F6" s="39"/>
      <c r="G6" s="39"/>
      <c r="H6" s="39"/>
      <c r="I6" s="39"/>
      <c r="J6" s="39"/>
      <c r="K6" s="39"/>
      <c r="L6" s="40"/>
      <c r="M6" s="41"/>
    </row>
    <row r="7" spans="2:13" ht="10.5" customHeight="1" x14ac:dyDescent="0.2">
      <c r="B7" s="250"/>
      <c r="C7" s="32" t="s">
        <v>101</v>
      </c>
      <c r="D7" s="11"/>
      <c r="E7" s="39"/>
      <c r="F7" s="39"/>
      <c r="G7" s="39"/>
      <c r="H7" s="39"/>
      <c r="I7" s="39"/>
      <c r="J7" s="39"/>
      <c r="K7" s="39"/>
      <c r="L7" s="40"/>
      <c r="M7" s="41"/>
    </row>
    <row r="8" spans="2:13" s="2" customFormat="1" ht="10.5" customHeight="1" x14ac:dyDescent="0.2">
      <c r="B8" s="251"/>
      <c r="C8" s="15" t="s">
        <v>52</v>
      </c>
      <c r="D8" s="19"/>
      <c r="E8" s="19"/>
      <c r="F8" s="19"/>
      <c r="G8" s="19"/>
      <c r="H8" s="19"/>
      <c r="I8" s="19"/>
      <c r="J8" s="19"/>
      <c r="K8" s="19"/>
      <c r="L8" s="20"/>
      <c r="M8" s="21"/>
    </row>
    <row r="9" spans="2:13" ht="10.5" customHeight="1" x14ac:dyDescent="0.2">
      <c r="B9" s="249" t="s">
        <v>58</v>
      </c>
      <c r="C9" s="8" t="s">
        <v>66</v>
      </c>
      <c r="D9" s="36"/>
      <c r="E9" s="9"/>
      <c r="F9" s="36"/>
      <c r="G9" s="36"/>
      <c r="H9" s="36"/>
      <c r="I9" s="36"/>
      <c r="J9" s="36"/>
      <c r="K9" s="36"/>
      <c r="L9" s="37"/>
      <c r="M9" s="38"/>
    </row>
    <row r="10" spans="2:13" ht="10.5" customHeight="1" x14ac:dyDescent="0.2">
      <c r="B10" s="250"/>
      <c r="C10" s="10" t="s">
        <v>67</v>
      </c>
      <c r="D10" s="39"/>
      <c r="E10" s="11"/>
      <c r="F10" s="39"/>
      <c r="G10" s="39"/>
      <c r="H10" s="39"/>
      <c r="I10" s="39"/>
      <c r="J10" s="39"/>
      <c r="K10" s="39"/>
      <c r="L10" s="40"/>
      <c r="M10" s="41"/>
    </row>
    <row r="11" spans="2:13" ht="10.5" customHeight="1" x14ac:dyDescent="0.2">
      <c r="B11" s="250"/>
      <c r="C11" s="10" t="s">
        <v>68</v>
      </c>
      <c r="D11" s="39"/>
      <c r="E11" s="11"/>
      <c r="F11" s="39"/>
      <c r="G11" s="39"/>
      <c r="H11" s="39"/>
      <c r="I11" s="39"/>
      <c r="J11" s="39"/>
      <c r="K11" s="39"/>
      <c r="L11" s="40"/>
      <c r="M11" s="41"/>
    </row>
    <row r="12" spans="2:13" ht="10.5" customHeight="1" x14ac:dyDescent="0.2">
      <c r="B12" s="251"/>
      <c r="C12" s="15" t="s">
        <v>52</v>
      </c>
      <c r="D12" s="19"/>
      <c r="E12" s="19"/>
      <c r="F12" s="19"/>
      <c r="G12" s="19"/>
      <c r="H12" s="19"/>
      <c r="I12" s="19"/>
      <c r="J12" s="19"/>
      <c r="K12" s="19"/>
      <c r="L12" s="20"/>
      <c r="M12" s="21"/>
    </row>
    <row r="13" spans="2:13" ht="10.5" customHeight="1" x14ac:dyDescent="0.2">
      <c r="B13" s="249" t="s">
        <v>59</v>
      </c>
      <c r="C13" s="8" t="s">
        <v>66</v>
      </c>
      <c r="D13" s="36"/>
      <c r="E13" s="36"/>
      <c r="F13" s="9"/>
      <c r="G13" s="36"/>
      <c r="H13" s="36"/>
      <c r="I13" s="36"/>
      <c r="J13" s="36"/>
      <c r="K13" s="36"/>
      <c r="L13" s="37"/>
      <c r="M13" s="38"/>
    </row>
    <row r="14" spans="2:13" ht="10.5" customHeight="1" x14ac:dyDescent="0.2">
      <c r="B14" s="250"/>
      <c r="C14" s="10" t="s">
        <v>67</v>
      </c>
      <c r="D14" s="39"/>
      <c r="E14" s="39"/>
      <c r="F14" s="11"/>
      <c r="G14" s="39"/>
      <c r="H14" s="39"/>
      <c r="I14" s="39"/>
      <c r="J14" s="39"/>
      <c r="K14" s="39"/>
      <c r="L14" s="40"/>
      <c r="M14" s="41"/>
    </row>
    <row r="15" spans="2:13" ht="10.5" customHeight="1" x14ac:dyDescent="0.2">
      <c r="B15" s="250"/>
      <c r="C15" s="10" t="s">
        <v>68</v>
      </c>
      <c r="D15" s="39"/>
      <c r="E15" s="39"/>
      <c r="F15" s="11"/>
      <c r="G15" s="39"/>
      <c r="H15" s="39"/>
      <c r="I15" s="39"/>
      <c r="J15" s="39"/>
      <c r="K15" s="39"/>
      <c r="L15" s="40"/>
      <c r="M15" s="41"/>
    </row>
    <row r="16" spans="2:13" ht="10.5" customHeight="1" x14ac:dyDescent="0.2">
      <c r="B16" s="251"/>
      <c r="C16" s="15" t="s">
        <v>52</v>
      </c>
      <c r="D16" s="19"/>
      <c r="E16" s="19"/>
      <c r="F16" s="19"/>
      <c r="G16" s="19"/>
      <c r="H16" s="19"/>
      <c r="I16" s="19"/>
      <c r="J16" s="19"/>
      <c r="K16" s="19"/>
      <c r="L16" s="20"/>
      <c r="M16" s="21"/>
    </row>
    <row r="17" spans="2:13" ht="10.5" customHeight="1" x14ac:dyDescent="0.2">
      <c r="B17" s="249" t="s">
        <v>60</v>
      </c>
      <c r="C17" s="8" t="s">
        <v>66</v>
      </c>
      <c r="D17" s="36"/>
      <c r="E17" s="36"/>
      <c r="F17" s="36"/>
      <c r="G17" s="9"/>
      <c r="H17" s="36">
        <v>4</v>
      </c>
      <c r="I17" s="36">
        <v>4</v>
      </c>
      <c r="J17" s="36">
        <v>3</v>
      </c>
      <c r="K17" s="36">
        <v>4</v>
      </c>
      <c r="L17" s="37">
        <v>2</v>
      </c>
      <c r="M17" s="38">
        <v>4</v>
      </c>
    </row>
    <row r="18" spans="2:13" ht="10.5" customHeight="1" x14ac:dyDescent="0.2">
      <c r="B18" s="250"/>
      <c r="C18" s="10" t="s">
        <v>67</v>
      </c>
      <c r="D18" s="39"/>
      <c r="E18" s="39"/>
      <c r="F18" s="39"/>
      <c r="G18" s="11"/>
      <c r="H18" s="39"/>
      <c r="I18" s="39"/>
      <c r="J18" s="39"/>
      <c r="K18" s="39"/>
      <c r="L18" s="40"/>
      <c r="M18" s="41"/>
    </row>
    <row r="19" spans="2:13" ht="10.5" customHeight="1" x14ac:dyDescent="0.2">
      <c r="B19" s="250"/>
      <c r="C19" s="10" t="s">
        <v>68</v>
      </c>
      <c r="D19" s="39"/>
      <c r="E19" s="39"/>
      <c r="F19" s="39"/>
      <c r="G19" s="11"/>
      <c r="H19" s="39"/>
      <c r="I19" s="39"/>
      <c r="J19" s="39"/>
      <c r="K19" s="39"/>
      <c r="L19" s="40"/>
      <c r="M19" s="41"/>
    </row>
    <row r="20" spans="2:13" ht="10.5" customHeight="1" x14ac:dyDescent="0.2">
      <c r="B20" s="251"/>
      <c r="C20" s="15" t="s">
        <v>52</v>
      </c>
      <c r="D20" s="19"/>
      <c r="E20" s="19"/>
      <c r="F20" s="19"/>
      <c r="G20" s="19"/>
      <c r="H20" s="19">
        <v>4</v>
      </c>
      <c r="I20" s="19">
        <v>4</v>
      </c>
      <c r="J20" s="19">
        <v>3</v>
      </c>
      <c r="K20" s="19">
        <v>4</v>
      </c>
      <c r="L20" s="20">
        <v>2</v>
      </c>
      <c r="M20" s="21">
        <v>4</v>
      </c>
    </row>
    <row r="21" spans="2:13" ht="10.5" customHeight="1" x14ac:dyDescent="0.2">
      <c r="B21" s="249" t="s">
        <v>61</v>
      </c>
      <c r="C21" s="8" t="s">
        <v>66</v>
      </c>
      <c r="D21" s="36"/>
      <c r="E21" s="36"/>
      <c r="F21" s="36"/>
      <c r="G21" s="36"/>
      <c r="H21" s="9"/>
      <c r="I21" s="36"/>
      <c r="J21" s="36"/>
      <c r="K21" s="36"/>
      <c r="L21" s="37"/>
      <c r="M21" s="38"/>
    </row>
    <row r="22" spans="2:13" ht="10.5" customHeight="1" x14ac:dyDescent="0.2">
      <c r="B22" s="250"/>
      <c r="C22" s="10" t="s">
        <v>67</v>
      </c>
      <c r="D22" s="39"/>
      <c r="E22" s="39"/>
      <c r="F22" s="39"/>
      <c r="G22" s="39"/>
      <c r="H22" s="11"/>
      <c r="I22" s="39"/>
      <c r="J22" s="39"/>
      <c r="K22" s="39"/>
      <c r="L22" s="40"/>
      <c r="M22" s="41"/>
    </row>
    <row r="23" spans="2:13" ht="10.5" customHeight="1" x14ac:dyDescent="0.2">
      <c r="B23" s="250"/>
      <c r="C23" s="10" t="s">
        <v>68</v>
      </c>
      <c r="D23" s="39"/>
      <c r="E23" s="39"/>
      <c r="F23" s="39"/>
      <c r="G23" s="39"/>
      <c r="H23" s="11"/>
      <c r="I23" s="39"/>
      <c r="J23" s="39"/>
      <c r="K23" s="39"/>
      <c r="L23" s="40"/>
      <c r="M23" s="41"/>
    </row>
    <row r="24" spans="2:13" ht="10.5" customHeight="1" x14ac:dyDescent="0.2">
      <c r="B24" s="251"/>
      <c r="C24" s="15" t="s">
        <v>52</v>
      </c>
      <c r="D24" s="19"/>
      <c r="E24" s="19"/>
      <c r="F24" s="19"/>
      <c r="G24" s="19"/>
      <c r="H24" s="19"/>
      <c r="I24" s="19"/>
      <c r="J24" s="19"/>
      <c r="K24" s="19"/>
      <c r="L24" s="20"/>
      <c r="M24" s="21"/>
    </row>
    <row r="25" spans="2:13" ht="10.5" customHeight="1" x14ac:dyDescent="0.2">
      <c r="B25" s="249" t="s">
        <v>62</v>
      </c>
      <c r="C25" s="8" t="s">
        <v>66</v>
      </c>
      <c r="D25" s="36"/>
      <c r="E25" s="36"/>
      <c r="F25" s="36"/>
      <c r="G25" s="36">
        <v>4</v>
      </c>
      <c r="H25" s="36">
        <v>4</v>
      </c>
      <c r="I25" s="9"/>
      <c r="J25" s="36">
        <v>2</v>
      </c>
      <c r="K25" s="36">
        <v>3</v>
      </c>
      <c r="L25" s="37">
        <v>2</v>
      </c>
      <c r="M25" s="38">
        <v>4</v>
      </c>
    </row>
    <row r="26" spans="2:13" ht="10.5" customHeight="1" x14ac:dyDescent="0.2">
      <c r="B26" s="250"/>
      <c r="C26" s="10" t="s">
        <v>67</v>
      </c>
      <c r="D26" s="39"/>
      <c r="E26" s="39"/>
      <c r="F26" s="39"/>
      <c r="G26" s="39"/>
      <c r="H26" s="39"/>
      <c r="I26" s="11"/>
      <c r="J26" s="39"/>
      <c r="K26" s="39"/>
      <c r="L26" s="40"/>
      <c r="M26" s="41"/>
    </row>
    <row r="27" spans="2:13" ht="10.5" customHeight="1" x14ac:dyDescent="0.2">
      <c r="B27" s="250"/>
      <c r="C27" s="10" t="s">
        <v>68</v>
      </c>
      <c r="D27" s="39"/>
      <c r="E27" s="39"/>
      <c r="F27" s="39"/>
      <c r="G27" s="39"/>
      <c r="H27" s="39"/>
      <c r="I27" s="11"/>
      <c r="J27" s="39"/>
      <c r="K27" s="39"/>
      <c r="L27" s="40"/>
      <c r="M27" s="41"/>
    </row>
    <row r="28" spans="2:13" ht="10.5" customHeight="1" x14ac:dyDescent="0.2">
      <c r="B28" s="251"/>
      <c r="C28" s="15" t="s">
        <v>52</v>
      </c>
      <c r="D28" s="19"/>
      <c r="E28" s="19"/>
      <c r="F28" s="19"/>
      <c r="G28" s="19">
        <v>4</v>
      </c>
      <c r="H28" s="19">
        <v>4</v>
      </c>
      <c r="I28" s="19"/>
      <c r="J28" s="19">
        <v>2</v>
      </c>
      <c r="K28" s="19">
        <v>3</v>
      </c>
      <c r="L28" s="20">
        <v>2</v>
      </c>
      <c r="M28" s="21">
        <v>4</v>
      </c>
    </row>
    <row r="29" spans="2:13" ht="10.5" customHeight="1" x14ac:dyDescent="0.2">
      <c r="B29" s="249" t="s">
        <v>63</v>
      </c>
      <c r="C29" s="8" t="s">
        <v>66</v>
      </c>
      <c r="D29" s="36"/>
      <c r="E29" s="36"/>
      <c r="F29" s="36"/>
      <c r="G29" s="36">
        <v>3</v>
      </c>
      <c r="H29" s="36">
        <v>1</v>
      </c>
      <c r="I29" s="36">
        <v>3</v>
      </c>
      <c r="J29" s="9"/>
      <c r="K29" s="36">
        <v>3</v>
      </c>
      <c r="L29" s="37">
        <v>2</v>
      </c>
      <c r="M29" s="38">
        <v>3</v>
      </c>
    </row>
    <row r="30" spans="2:13" ht="10.5" customHeight="1" x14ac:dyDescent="0.2">
      <c r="B30" s="250"/>
      <c r="C30" s="10" t="s">
        <v>67</v>
      </c>
      <c r="D30" s="39"/>
      <c r="E30" s="39"/>
      <c r="F30" s="39"/>
      <c r="G30" s="39"/>
      <c r="H30" s="39"/>
      <c r="I30" s="39"/>
      <c r="J30" s="11"/>
      <c r="K30" s="39"/>
      <c r="L30" s="40"/>
      <c r="M30" s="41"/>
    </row>
    <row r="31" spans="2:13" ht="10.5" customHeight="1" x14ac:dyDescent="0.2">
      <c r="B31" s="250"/>
      <c r="C31" s="10" t="s">
        <v>68</v>
      </c>
      <c r="D31" s="39"/>
      <c r="E31" s="39"/>
      <c r="F31" s="39"/>
      <c r="G31" s="39"/>
      <c r="H31" s="39"/>
      <c r="I31" s="39"/>
      <c r="J31" s="11"/>
      <c r="K31" s="39"/>
      <c r="L31" s="40"/>
      <c r="M31" s="41"/>
    </row>
    <row r="32" spans="2:13" ht="10.5" customHeight="1" x14ac:dyDescent="0.2">
      <c r="B32" s="251"/>
      <c r="C32" s="15" t="s">
        <v>52</v>
      </c>
      <c r="D32" s="19"/>
      <c r="E32" s="19"/>
      <c r="F32" s="19"/>
      <c r="G32" s="19">
        <v>3</v>
      </c>
      <c r="H32" s="19">
        <v>1</v>
      </c>
      <c r="I32" s="19">
        <v>3</v>
      </c>
      <c r="J32" s="19"/>
      <c r="K32" s="19">
        <v>3</v>
      </c>
      <c r="L32" s="20">
        <v>2</v>
      </c>
      <c r="M32" s="21">
        <v>3</v>
      </c>
    </row>
    <row r="33" spans="2:13" ht="10.5" customHeight="1" x14ac:dyDescent="0.2">
      <c r="B33" s="249" t="s">
        <v>64</v>
      </c>
      <c r="C33" s="8" t="s">
        <v>66</v>
      </c>
      <c r="D33" s="36"/>
      <c r="E33" s="36"/>
      <c r="F33" s="36"/>
      <c r="G33" s="36">
        <v>3</v>
      </c>
      <c r="H33" s="36">
        <v>3</v>
      </c>
      <c r="I33" s="36">
        <v>3</v>
      </c>
      <c r="J33" s="36">
        <v>3</v>
      </c>
      <c r="K33" s="9"/>
      <c r="L33" s="37">
        <v>2</v>
      </c>
      <c r="M33" s="38">
        <v>3</v>
      </c>
    </row>
    <row r="34" spans="2:13" ht="10.5" customHeight="1" x14ac:dyDescent="0.2">
      <c r="B34" s="250"/>
      <c r="C34" s="10" t="s">
        <v>67</v>
      </c>
      <c r="D34" s="39"/>
      <c r="E34" s="39"/>
      <c r="F34" s="39"/>
      <c r="G34" s="39"/>
      <c r="H34" s="39"/>
      <c r="I34" s="39"/>
      <c r="J34" s="39">
        <v>1</v>
      </c>
      <c r="K34" s="11"/>
      <c r="L34" s="40"/>
      <c r="M34" s="41">
        <v>1</v>
      </c>
    </row>
    <row r="35" spans="2:13" ht="10.5" customHeight="1" x14ac:dyDescent="0.2">
      <c r="B35" s="250"/>
      <c r="C35" s="10" t="s">
        <v>68</v>
      </c>
      <c r="D35" s="39"/>
      <c r="E35" s="39"/>
      <c r="F35" s="39"/>
      <c r="G35" s="39"/>
      <c r="H35" s="39"/>
      <c r="I35" s="39"/>
      <c r="J35" s="39"/>
      <c r="K35" s="11"/>
      <c r="L35" s="40"/>
      <c r="M35" s="41"/>
    </row>
    <row r="36" spans="2:13" ht="10.5" customHeight="1" x14ac:dyDescent="0.2">
      <c r="B36" s="251"/>
      <c r="C36" s="15" t="s">
        <v>52</v>
      </c>
      <c r="D36" s="19"/>
      <c r="E36" s="19"/>
      <c r="F36" s="19"/>
      <c r="G36" s="19">
        <v>3</v>
      </c>
      <c r="H36" s="19">
        <v>3</v>
      </c>
      <c r="I36" s="19">
        <v>3</v>
      </c>
      <c r="J36" s="19">
        <v>4</v>
      </c>
      <c r="K36" s="19"/>
      <c r="L36" s="20">
        <v>2</v>
      </c>
      <c r="M36" s="21">
        <v>4</v>
      </c>
    </row>
    <row r="37" spans="2:13" ht="10.5" customHeight="1" x14ac:dyDescent="0.2">
      <c r="B37" s="249" t="s">
        <v>65</v>
      </c>
      <c r="C37" s="8" t="s">
        <v>66</v>
      </c>
      <c r="D37" s="36"/>
      <c r="E37" s="36"/>
      <c r="F37" s="36"/>
      <c r="G37" s="36">
        <v>2</v>
      </c>
      <c r="H37" s="36">
        <v>1</v>
      </c>
      <c r="I37" s="36">
        <v>2</v>
      </c>
      <c r="J37" s="36">
        <v>1</v>
      </c>
      <c r="K37" s="36">
        <v>1</v>
      </c>
      <c r="L37" s="17"/>
      <c r="M37" s="38">
        <v>2</v>
      </c>
    </row>
    <row r="38" spans="2:13" ht="10.5" customHeight="1" x14ac:dyDescent="0.2">
      <c r="B38" s="250"/>
      <c r="C38" s="10" t="s">
        <v>67</v>
      </c>
      <c r="D38" s="39"/>
      <c r="E38" s="39"/>
      <c r="F38" s="39"/>
      <c r="G38" s="39"/>
      <c r="H38" s="39"/>
      <c r="I38" s="39"/>
      <c r="J38" s="39"/>
      <c r="K38" s="39"/>
      <c r="L38" s="18"/>
      <c r="M38" s="41"/>
    </row>
    <row r="39" spans="2:13" ht="10.5" customHeight="1" x14ac:dyDescent="0.2">
      <c r="B39" s="250"/>
      <c r="C39" s="10" t="s">
        <v>68</v>
      </c>
      <c r="D39" s="39"/>
      <c r="E39" s="39"/>
      <c r="F39" s="39"/>
      <c r="G39" s="39"/>
      <c r="H39" s="39"/>
      <c r="I39" s="39"/>
      <c r="J39" s="39"/>
      <c r="K39" s="39"/>
      <c r="L39" s="18"/>
      <c r="M39" s="41"/>
    </row>
    <row r="40" spans="2:13" ht="10.5" customHeight="1" thickBot="1" x14ac:dyDescent="0.25">
      <c r="B40" s="250"/>
      <c r="C40" s="16" t="s">
        <v>52</v>
      </c>
      <c r="D40" s="19"/>
      <c r="E40" s="19"/>
      <c r="F40" s="19"/>
      <c r="G40" s="19">
        <v>2</v>
      </c>
      <c r="H40" s="19">
        <v>1</v>
      </c>
      <c r="I40" s="19">
        <v>2</v>
      </c>
      <c r="J40" s="19">
        <v>1</v>
      </c>
      <c r="K40" s="19">
        <v>1</v>
      </c>
      <c r="L40" s="20"/>
      <c r="M40" s="22">
        <v>2</v>
      </c>
    </row>
    <row r="41" spans="2:13" ht="10.5" customHeight="1" thickTop="1" x14ac:dyDescent="0.2">
      <c r="B41" s="252" t="s">
        <v>70</v>
      </c>
      <c r="C41" s="28" t="s">
        <v>66</v>
      </c>
      <c r="D41" s="42"/>
      <c r="E41" s="42"/>
      <c r="F41" s="42"/>
      <c r="G41" s="42">
        <v>12</v>
      </c>
      <c r="H41" s="42">
        <v>13</v>
      </c>
      <c r="I41" s="42">
        <v>12</v>
      </c>
      <c r="J41" s="42">
        <v>9</v>
      </c>
      <c r="K41" s="42">
        <v>11</v>
      </c>
      <c r="L41" s="43">
        <v>8</v>
      </c>
      <c r="M41" s="46">
        <v>16</v>
      </c>
    </row>
    <row r="42" spans="2:13" ht="10.5" customHeight="1" x14ac:dyDescent="0.2">
      <c r="B42" s="253"/>
      <c r="C42" s="29" t="s">
        <v>67</v>
      </c>
      <c r="D42" s="44"/>
      <c r="E42" s="44"/>
      <c r="F42" s="44"/>
      <c r="G42" s="44"/>
      <c r="H42" s="44"/>
      <c r="I42" s="44"/>
      <c r="J42" s="44">
        <v>1</v>
      </c>
      <c r="K42" s="44"/>
      <c r="L42" s="45"/>
      <c r="M42" s="41">
        <v>1</v>
      </c>
    </row>
    <row r="43" spans="2:13" ht="10.5" customHeight="1" x14ac:dyDescent="0.2">
      <c r="B43" s="253"/>
      <c r="C43" s="29" t="s">
        <v>68</v>
      </c>
      <c r="D43" s="44"/>
      <c r="E43" s="44"/>
      <c r="F43" s="44"/>
      <c r="G43" s="44"/>
      <c r="H43" s="44"/>
      <c r="I43" s="44"/>
      <c r="J43" s="44"/>
      <c r="K43" s="44"/>
      <c r="L43" s="45"/>
      <c r="M43" s="41"/>
    </row>
    <row r="44" spans="2:13" ht="10.5" customHeight="1" x14ac:dyDescent="0.2">
      <c r="B44" s="254"/>
      <c r="C44" s="15" t="s">
        <v>52</v>
      </c>
      <c r="D44" s="19"/>
      <c r="E44" s="19"/>
      <c r="F44" s="19"/>
      <c r="G44" s="19">
        <v>12</v>
      </c>
      <c r="H44" s="19">
        <v>13</v>
      </c>
      <c r="I44" s="19">
        <v>12</v>
      </c>
      <c r="J44" s="19">
        <v>10</v>
      </c>
      <c r="K44" s="19">
        <v>11</v>
      </c>
      <c r="L44" s="20">
        <v>8</v>
      </c>
      <c r="M44" s="21">
        <v>17</v>
      </c>
    </row>
    <row r="46" spans="2:13" x14ac:dyDescent="0.2">
      <c r="C46" s="3" t="s">
        <v>103</v>
      </c>
    </row>
    <row r="47" spans="2:13" s="14" customFormat="1" ht="14.25" customHeight="1" x14ac:dyDescent="0.2">
      <c r="C47" s="247" t="s">
        <v>51</v>
      </c>
      <c r="D47" s="245" t="s">
        <v>66</v>
      </c>
      <c r="E47" s="246"/>
      <c r="F47" s="245" t="s">
        <v>67</v>
      </c>
      <c r="G47" s="246"/>
      <c r="H47" s="245" t="s">
        <v>68</v>
      </c>
      <c r="I47" s="246"/>
    </row>
    <row r="48" spans="2:13" x14ac:dyDescent="0.2">
      <c r="C48" s="248"/>
      <c r="D48" s="23" t="s">
        <v>71</v>
      </c>
      <c r="E48" s="24" t="s">
        <v>72</v>
      </c>
      <c r="F48" s="25" t="s">
        <v>71</v>
      </c>
      <c r="G48" s="26" t="s">
        <v>72</v>
      </c>
      <c r="H48" s="25" t="s">
        <v>71</v>
      </c>
      <c r="I48" s="26" t="s">
        <v>72</v>
      </c>
    </row>
    <row r="49" spans="3:9" s="14" customFormat="1" ht="12.75" customHeight="1" x14ac:dyDescent="0.2">
      <c r="C49" s="33" t="s">
        <v>17</v>
      </c>
      <c r="D49" s="47">
        <v>57.7</v>
      </c>
      <c r="E49" s="48">
        <v>16</v>
      </c>
      <c r="F49" s="47">
        <v>115</v>
      </c>
      <c r="G49" s="48">
        <v>1</v>
      </c>
      <c r="H49" s="47">
        <v>0</v>
      </c>
      <c r="I49" s="48">
        <v>0</v>
      </c>
    </row>
    <row r="50" spans="3:9" s="14" customFormat="1" ht="12.75" customHeight="1" x14ac:dyDescent="0.2">
      <c r="C50" s="27" t="s">
        <v>16</v>
      </c>
      <c r="D50" s="49">
        <v>44.7</v>
      </c>
      <c r="E50" s="50">
        <v>12</v>
      </c>
      <c r="F50" s="49">
        <v>259</v>
      </c>
      <c r="G50" s="50">
        <v>4</v>
      </c>
      <c r="H50" s="49">
        <v>0</v>
      </c>
      <c r="I50" s="50">
        <v>0</v>
      </c>
    </row>
    <row r="51" spans="3:9" s="14" customFormat="1" ht="12.75" customHeight="1" x14ac:dyDescent="0.2">
      <c r="C51" s="27" t="s">
        <v>15</v>
      </c>
      <c r="D51" s="49">
        <v>20.8</v>
      </c>
      <c r="E51" s="50">
        <v>15</v>
      </c>
      <c r="F51" s="49">
        <v>1213.5999999999999</v>
      </c>
      <c r="G51" s="50">
        <v>4</v>
      </c>
      <c r="H51" s="49">
        <v>0</v>
      </c>
      <c r="I51" s="50">
        <v>0</v>
      </c>
    </row>
    <row r="52" spans="3:9" s="14" customFormat="1" ht="12.75" customHeight="1" x14ac:dyDescent="0.2">
      <c r="C52" s="27" t="s">
        <v>14</v>
      </c>
      <c r="D52" s="49">
        <v>35.1</v>
      </c>
      <c r="E52" s="50">
        <v>12</v>
      </c>
      <c r="F52" s="49">
        <v>7363</v>
      </c>
      <c r="G52" s="50">
        <v>29</v>
      </c>
      <c r="H52" s="49">
        <v>0</v>
      </c>
      <c r="I52" s="50">
        <v>0</v>
      </c>
    </row>
    <row r="53" spans="3:9" s="14" customFormat="1" ht="12.75" customHeight="1" x14ac:dyDescent="0.2">
      <c r="C53" s="27" t="s">
        <v>13</v>
      </c>
      <c r="D53" s="49">
        <v>164.5</v>
      </c>
      <c r="E53" s="50">
        <v>5</v>
      </c>
      <c r="F53" s="49">
        <v>65175.6</v>
      </c>
      <c r="G53" s="50">
        <v>44</v>
      </c>
      <c r="H53" s="49">
        <v>0</v>
      </c>
      <c r="I53" s="50">
        <v>0</v>
      </c>
    </row>
  </sheetData>
  <mergeCells count="14">
    <mergeCell ref="B25:B28"/>
    <mergeCell ref="B5:B8"/>
    <mergeCell ref="B9:B12"/>
    <mergeCell ref="B13:B16"/>
    <mergeCell ref="B17:B20"/>
    <mergeCell ref="B21:B24"/>
    <mergeCell ref="H47:I47"/>
    <mergeCell ref="F47:G47"/>
    <mergeCell ref="B29:B32"/>
    <mergeCell ref="B33:B36"/>
    <mergeCell ref="B37:B40"/>
    <mergeCell ref="B41:B44"/>
    <mergeCell ref="C47:C48"/>
    <mergeCell ref="D47:E47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3"/>
  <sheetViews>
    <sheetView showGridLines="0" view="pageBreakPreview" topLeftCell="A10" zoomScaleNormal="100" zoomScaleSheetLayoutView="100" workbookViewId="0">
      <selection activeCell="C3" sqref="C3"/>
    </sheetView>
  </sheetViews>
  <sheetFormatPr defaultRowHeight="15" x14ac:dyDescent="0.2"/>
  <cols>
    <col min="1" max="3" width="9.21875" style="71" customWidth="1"/>
    <col min="4" max="11" width="7.88671875" style="71" customWidth="1"/>
    <col min="12" max="12" width="7.88671875" style="65" customWidth="1"/>
    <col min="13" max="13" width="11.33203125" style="70" customWidth="1"/>
    <col min="14" max="18" width="8.77734375" style="70" customWidth="1"/>
    <col min="19" max="19" width="10.33203125" style="70" customWidth="1"/>
    <col min="20" max="20" width="12.21875" style="70" customWidth="1"/>
    <col min="21" max="25" width="8.77734375" style="70" customWidth="1"/>
    <col min="26" max="26" width="9.44140625" style="70" bestFit="1" customWidth="1"/>
    <col min="27" max="27" width="9" style="70"/>
    <col min="28" max="16384" width="8.88671875" style="71"/>
  </cols>
  <sheetData>
    <row r="1" spans="1:35" s="65" customFormat="1" x14ac:dyDescent="0.2">
      <c r="A1" s="64"/>
      <c r="B1" s="65" t="s">
        <v>143</v>
      </c>
      <c r="C1" s="65" t="s">
        <v>165</v>
      </c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2" spans="1:35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8" t="s">
        <v>98</v>
      </c>
    </row>
    <row r="3" spans="1:35" ht="11.25" customHeight="1" x14ac:dyDescent="0.2">
      <c r="A3" s="72"/>
      <c r="B3" s="73"/>
      <c r="C3" s="90" t="s">
        <v>123</v>
      </c>
      <c r="D3" s="90" t="s">
        <v>124</v>
      </c>
      <c r="E3" s="90" t="s">
        <v>125</v>
      </c>
      <c r="F3" s="90" t="s">
        <v>126</v>
      </c>
      <c r="G3" s="90" t="s">
        <v>127</v>
      </c>
      <c r="H3" s="90" t="s">
        <v>128</v>
      </c>
      <c r="I3" s="90" t="s">
        <v>129</v>
      </c>
      <c r="J3" s="90" t="s">
        <v>138</v>
      </c>
      <c r="K3" s="91" t="s">
        <v>148</v>
      </c>
      <c r="L3" s="92" t="s">
        <v>166</v>
      </c>
    </row>
    <row r="4" spans="1:35" ht="23.25" customHeight="1" x14ac:dyDescent="0.2">
      <c r="A4" s="230" t="s">
        <v>20</v>
      </c>
      <c r="B4" s="87" t="s">
        <v>80</v>
      </c>
      <c r="C4" s="99">
        <v>214.49</v>
      </c>
      <c r="D4" s="79">
        <v>182.35</v>
      </c>
      <c r="E4" s="79">
        <v>143.18</v>
      </c>
      <c r="F4" s="79">
        <v>145.61000000000001</v>
      </c>
      <c r="G4" s="79">
        <v>236.73869300000001</v>
      </c>
      <c r="H4" s="79">
        <v>339.57423200000005</v>
      </c>
      <c r="I4" s="79">
        <v>130.48874600000005</v>
      </c>
      <c r="J4" s="79">
        <v>279.08590000000004</v>
      </c>
      <c r="K4" s="93">
        <v>947.45600400000012</v>
      </c>
      <c r="L4" s="204">
        <v>2606.6100500000007</v>
      </c>
    </row>
    <row r="5" spans="1:35" ht="23.25" customHeight="1" x14ac:dyDescent="0.2">
      <c r="A5" s="231"/>
      <c r="B5" s="103" t="s">
        <v>88</v>
      </c>
      <c r="C5" s="95">
        <v>672.99</v>
      </c>
      <c r="D5" s="94">
        <v>504.77</v>
      </c>
      <c r="E5" s="95">
        <v>616.88</v>
      </c>
      <c r="F5" s="94">
        <v>804.19</v>
      </c>
      <c r="G5" s="94">
        <v>1033.1120410000001</v>
      </c>
      <c r="H5" s="94">
        <v>1269.7389110000001</v>
      </c>
      <c r="I5" s="94">
        <v>1004.6477799999999</v>
      </c>
      <c r="J5" s="94">
        <v>2116.8248999999996</v>
      </c>
      <c r="K5" s="96">
        <v>1154.2481000000002</v>
      </c>
      <c r="L5" s="97">
        <v>382.14879999999988</v>
      </c>
    </row>
    <row r="6" spans="1:35" s="70" customFormat="1" ht="23.25" customHeight="1" x14ac:dyDescent="0.2">
      <c r="A6" s="230" t="s">
        <v>21</v>
      </c>
      <c r="B6" s="87" t="s">
        <v>81</v>
      </c>
      <c r="C6" s="105">
        <v>16084.47</v>
      </c>
      <c r="D6" s="79">
        <v>22449.59</v>
      </c>
      <c r="E6" s="99">
        <v>21272.54</v>
      </c>
      <c r="F6" s="79">
        <v>22587.48</v>
      </c>
      <c r="G6" s="79">
        <v>23097.071239999997</v>
      </c>
      <c r="H6" s="79">
        <v>28238.022549000001</v>
      </c>
      <c r="I6" s="79">
        <v>27297.774786999998</v>
      </c>
      <c r="J6" s="79">
        <v>27574.913049999999</v>
      </c>
      <c r="K6" s="93">
        <v>31396.396020999993</v>
      </c>
      <c r="L6" s="98">
        <v>29092.134580000016</v>
      </c>
      <c r="N6" s="86"/>
      <c r="AB6" s="71"/>
    </row>
    <row r="7" spans="1:35" s="70" customFormat="1" ht="23.25" customHeight="1" x14ac:dyDescent="0.2">
      <c r="A7" s="231"/>
      <c r="B7" s="88" t="s">
        <v>89</v>
      </c>
      <c r="C7" s="94">
        <v>4520.4399999999996</v>
      </c>
      <c r="D7" s="94">
        <v>3890.87</v>
      </c>
      <c r="E7" s="94">
        <v>4029.32</v>
      </c>
      <c r="F7" s="94">
        <v>3713.81</v>
      </c>
      <c r="G7" s="94">
        <v>4660.4254699999992</v>
      </c>
      <c r="H7" s="94">
        <v>7071.4020380000002</v>
      </c>
      <c r="I7" s="94">
        <v>3139.013543</v>
      </c>
      <c r="J7" s="94">
        <v>252.45549999999992</v>
      </c>
      <c r="K7" s="96">
        <v>541.16362249999997</v>
      </c>
      <c r="L7" s="97">
        <v>897.35568850000016</v>
      </c>
      <c r="AB7" s="71"/>
    </row>
    <row r="8" spans="1:35" s="70" customFormat="1" ht="23.25" customHeight="1" x14ac:dyDescent="0.2">
      <c r="A8" s="230" t="s">
        <v>22</v>
      </c>
      <c r="B8" s="87" t="s">
        <v>82</v>
      </c>
      <c r="C8" s="79">
        <v>1579.18</v>
      </c>
      <c r="D8" s="79">
        <v>2828.95</v>
      </c>
      <c r="E8" s="79">
        <v>2701.52</v>
      </c>
      <c r="F8" s="79">
        <v>693.04</v>
      </c>
      <c r="G8" s="79">
        <v>2728.889764</v>
      </c>
      <c r="H8" s="79">
        <v>3953.5715909999999</v>
      </c>
      <c r="I8" s="79">
        <v>1711.10852</v>
      </c>
      <c r="J8" s="79">
        <v>353.64929999999998</v>
      </c>
      <c r="K8" s="93">
        <v>1497.2230169999998</v>
      </c>
      <c r="L8" s="98">
        <v>6200.1518999999998</v>
      </c>
      <c r="N8" s="86"/>
      <c r="AB8" s="71"/>
    </row>
    <row r="9" spans="1:35" s="70" customFormat="1" ht="23.25" customHeight="1" x14ac:dyDescent="0.2">
      <c r="A9" s="231"/>
      <c r="B9" s="88" t="s">
        <v>90</v>
      </c>
      <c r="C9" s="94">
        <v>1288.3399999999999</v>
      </c>
      <c r="D9" s="94">
        <v>536.41999999999996</v>
      </c>
      <c r="E9" s="94">
        <v>2754.66</v>
      </c>
      <c r="F9" s="94">
        <v>4512.95</v>
      </c>
      <c r="G9" s="94">
        <v>5143.8909330000006</v>
      </c>
      <c r="H9" s="94">
        <v>5328.1505530000004</v>
      </c>
      <c r="I9" s="94">
        <v>5116.1533680000002</v>
      </c>
      <c r="J9" s="94">
        <v>4146.5499999999975</v>
      </c>
      <c r="K9" s="96">
        <v>3015.7686999999996</v>
      </c>
      <c r="L9" s="97">
        <v>3042.732818</v>
      </c>
      <c r="AB9" s="71"/>
    </row>
    <row r="10" spans="1:35" s="70" customFormat="1" ht="23.25" customHeight="1" x14ac:dyDescent="0.2">
      <c r="A10" s="230" t="s">
        <v>23</v>
      </c>
      <c r="B10" s="87" t="s">
        <v>83</v>
      </c>
      <c r="C10" s="79">
        <v>7487.31</v>
      </c>
      <c r="D10" s="79">
        <v>7049.23</v>
      </c>
      <c r="E10" s="79">
        <v>7130.68</v>
      </c>
      <c r="F10" s="79">
        <v>3412.33</v>
      </c>
      <c r="G10" s="79">
        <v>5538.3161410000002</v>
      </c>
      <c r="H10" s="79">
        <v>8105.7295470000008</v>
      </c>
      <c r="I10" s="79">
        <v>3675.0266380000003</v>
      </c>
      <c r="J10" s="79">
        <v>980.31724999999972</v>
      </c>
      <c r="K10" s="93">
        <v>4413.3624339999997</v>
      </c>
      <c r="L10" s="98">
        <v>2964.0786000000003</v>
      </c>
      <c r="N10" s="86"/>
      <c r="AB10" s="71"/>
    </row>
    <row r="11" spans="1:35" s="70" customFormat="1" ht="23.25" customHeight="1" x14ac:dyDescent="0.2">
      <c r="A11" s="231"/>
      <c r="B11" s="88" t="s">
        <v>91</v>
      </c>
      <c r="C11" s="94">
        <v>5726.19</v>
      </c>
      <c r="D11" s="94">
        <v>4928.09</v>
      </c>
      <c r="E11" s="94">
        <v>6342.04</v>
      </c>
      <c r="F11" s="94">
        <v>7576.75</v>
      </c>
      <c r="G11" s="94">
        <v>6544.4994839999999</v>
      </c>
      <c r="H11" s="94">
        <v>9889.4914939999999</v>
      </c>
      <c r="I11" s="94">
        <v>9980.4653859999999</v>
      </c>
      <c r="J11" s="94">
        <v>7174.9108500000038</v>
      </c>
      <c r="K11" s="96">
        <v>13284.592699999994</v>
      </c>
      <c r="L11" s="97">
        <v>17250.918986000015</v>
      </c>
      <c r="AB11" s="71"/>
    </row>
    <row r="12" spans="1:35" s="70" customFormat="1" ht="23.25" customHeight="1" x14ac:dyDescent="0.2">
      <c r="A12" s="230" t="s">
        <v>24</v>
      </c>
      <c r="B12" s="87" t="s">
        <v>84</v>
      </c>
      <c r="C12" s="79">
        <v>452.3</v>
      </c>
      <c r="D12" s="79">
        <v>170.11</v>
      </c>
      <c r="E12" s="79">
        <v>231.36</v>
      </c>
      <c r="F12" s="79">
        <v>107.92</v>
      </c>
      <c r="G12" s="79">
        <v>240.84</v>
      </c>
      <c r="H12" s="79">
        <v>352.56290000000001</v>
      </c>
      <c r="I12" s="79">
        <v>134.27324999999999</v>
      </c>
      <c r="J12" s="79">
        <v>7.4966999999999997</v>
      </c>
      <c r="K12" s="93">
        <v>90.82485000000004</v>
      </c>
      <c r="L12" s="98">
        <v>95.647600000000054</v>
      </c>
      <c r="N12" s="86"/>
      <c r="AB12" s="71"/>
    </row>
    <row r="13" spans="1:35" s="70" customFormat="1" ht="23.25" customHeight="1" x14ac:dyDescent="0.2">
      <c r="A13" s="231"/>
      <c r="B13" s="88" t="s">
        <v>91</v>
      </c>
      <c r="C13" s="94">
        <v>183.09</v>
      </c>
      <c r="D13" s="94">
        <v>309.69</v>
      </c>
      <c r="E13" s="94">
        <v>295.52999999999997</v>
      </c>
      <c r="F13" s="94">
        <v>171.66</v>
      </c>
      <c r="G13" s="94">
        <v>58.981465999999998</v>
      </c>
      <c r="H13" s="94">
        <v>108.02549800000001</v>
      </c>
      <c r="I13" s="94">
        <v>76.227091999999985</v>
      </c>
      <c r="J13" s="94">
        <v>40.430199999999999</v>
      </c>
      <c r="K13" s="96">
        <v>457.93454999999994</v>
      </c>
      <c r="L13" s="97">
        <v>2062.6652500000009</v>
      </c>
      <c r="AB13" s="71"/>
    </row>
    <row r="14" spans="1:35" s="70" customFormat="1" ht="23.25" customHeight="1" x14ac:dyDescent="0.2">
      <c r="A14" s="230" t="s">
        <v>25</v>
      </c>
      <c r="B14" s="87" t="s">
        <v>83</v>
      </c>
      <c r="C14" s="79">
        <v>1589.64</v>
      </c>
      <c r="D14" s="79">
        <v>1405.95</v>
      </c>
      <c r="E14" s="79">
        <v>2264.79</v>
      </c>
      <c r="F14" s="79">
        <v>2046.9</v>
      </c>
      <c r="G14" s="79">
        <v>2032.8057550000001</v>
      </c>
      <c r="H14" s="79">
        <v>2948.5732600000001</v>
      </c>
      <c r="I14" s="79">
        <v>2033.4098950000002</v>
      </c>
      <c r="J14" s="79">
        <v>2917.8222499999993</v>
      </c>
      <c r="K14" s="93">
        <v>3222.7732499999997</v>
      </c>
      <c r="L14" s="98">
        <v>3005.1836579999999</v>
      </c>
      <c r="N14" s="86"/>
      <c r="AB14" s="71"/>
    </row>
    <row r="15" spans="1:35" s="70" customFormat="1" ht="23.25" customHeight="1" x14ac:dyDescent="0.2">
      <c r="A15" s="231"/>
      <c r="B15" s="88" t="s">
        <v>92</v>
      </c>
      <c r="C15" s="94">
        <v>463.54</v>
      </c>
      <c r="D15" s="94">
        <v>586.74</v>
      </c>
      <c r="E15" s="94">
        <v>491.46</v>
      </c>
      <c r="F15" s="94">
        <v>502.33</v>
      </c>
      <c r="G15" s="94">
        <v>639.51974400000006</v>
      </c>
      <c r="H15" s="94">
        <v>1260.072171</v>
      </c>
      <c r="I15" s="94">
        <v>2539.8555839999999</v>
      </c>
      <c r="J15" s="94">
        <v>546.78650000000039</v>
      </c>
      <c r="K15" s="96">
        <v>619.78204799999958</v>
      </c>
      <c r="L15" s="97">
        <v>376.40440000000001</v>
      </c>
      <c r="AB15" s="71"/>
    </row>
    <row r="16" spans="1:35" s="70" customFormat="1" ht="23.25" customHeight="1" x14ac:dyDescent="0.2">
      <c r="A16" s="230" t="s">
        <v>26</v>
      </c>
      <c r="B16" s="87" t="s">
        <v>85</v>
      </c>
      <c r="C16" s="79">
        <v>2835.67</v>
      </c>
      <c r="D16" s="79">
        <v>2326.23</v>
      </c>
      <c r="E16" s="79">
        <v>2252.02</v>
      </c>
      <c r="F16" s="79">
        <v>948.29</v>
      </c>
      <c r="G16" s="79">
        <v>715.56764999999996</v>
      </c>
      <c r="H16" s="79">
        <v>4492.7143259999993</v>
      </c>
      <c r="I16" s="79">
        <v>4734.4365839999991</v>
      </c>
      <c r="J16" s="79">
        <v>578.13774999999998</v>
      </c>
      <c r="K16" s="93">
        <v>584.34496399999989</v>
      </c>
      <c r="L16" s="98">
        <v>563.64409999999964</v>
      </c>
      <c r="N16" s="86"/>
      <c r="AB16" s="71"/>
    </row>
    <row r="17" spans="1:28" s="70" customFormat="1" ht="23.25" customHeight="1" x14ac:dyDescent="0.2">
      <c r="A17" s="231"/>
      <c r="B17" s="88" t="s">
        <v>93</v>
      </c>
      <c r="C17" s="94">
        <v>6788.28</v>
      </c>
      <c r="D17" s="94">
        <v>5467.69</v>
      </c>
      <c r="E17" s="94">
        <v>5993.81</v>
      </c>
      <c r="F17" s="94">
        <v>9138.25</v>
      </c>
      <c r="G17" s="94">
        <v>13179.190396999998</v>
      </c>
      <c r="H17" s="94">
        <v>16726.594204000001</v>
      </c>
      <c r="I17" s="94">
        <v>13387.712296999998</v>
      </c>
      <c r="J17" s="94">
        <v>9792.6755889999968</v>
      </c>
      <c r="K17" s="96">
        <v>12416.488223000004</v>
      </c>
      <c r="L17" s="97">
        <v>15056.070322000003</v>
      </c>
      <c r="AB17" s="71"/>
    </row>
    <row r="18" spans="1:28" s="70" customFormat="1" ht="23.25" customHeight="1" x14ac:dyDescent="0.2">
      <c r="A18" s="230" t="s">
        <v>27</v>
      </c>
      <c r="B18" s="87" t="s">
        <v>86</v>
      </c>
      <c r="C18" s="79">
        <v>208.06</v>
      </c>
      <c r="D18" s="79">
        <v>0.09</v>
      </c>
      <c r="E18" s="79">
        <v>1.03</v>
      </c>
      <c r="F18" s="79">
        <v>1.64</v>
      </c>
      <c r="G18" s="79">
        <v>2.19</v>
      </c>
      <c r="H18" s="99">
        <v>1.4494499999999999</v>
      </c>
      <c r="I18" s="79">
        <v>81.685906999999986</v>
      </c>
      <c r="J18" s="79">
        <v>30.518300000000004</v>
      </c>
      <c r="K18" s="93">
        <v>10.332330000000001</v>
      </c>
      <c r="L18" s="98">
        <v>27.715649999999997</v>
      </c>
      <c r="N18" s="86"/>
      <c r="AB18" s="71"/>
    </row>
    <row r="19" spans="1:28" s="70" customFormat="1" ht="23.25" customHeight="1" x14ac:dyDescent="0.2">
      <c r="A19" s="231"/>
      <c r="B19" s="88" t="s">
        <v>93</v>
      </c>
      <c r="C19" s="94">
        <v>8937.6</v>
      </c>
      <c r="D19" s="94">
        <v>9072.65</v>
      </c>
      <c r="E19" s="94">
        <v>9362.4599999999991</v>
      </c>
      <c r="F19" s="94">
        <v>9610.68</v>
      </c>
      <c r="G19" s="94">
        <v>8855.63645</v>
      </c>
      <c r="H19" s="94">
        <v>9510.4680139999982</v>
      </c>
      <c r="I19" s="94">
        <v>8839.9003199999988</v>
      </c>
      <c r="J19" s="94">
        <v>9956.227125999998</v>
      </c>
      <c r="K19" s="96">
        <v>8623.1189500000019</v>
      </c>
      <c r="L19" s="97">
        <v>8342.9689499999986</v>
      </c>
      <c r="AB19" s="71"/>
    </row>
    <row r="20" spans="1:28" s="70" customFormat="1" ht="23.25" customHeight="1" x14ac:dyDescent="0.2">
      <c r="A20" s="230" t="s">
        <v>28</v>
      </c>
      <c r="B20" s="87" t="s">
        <v>86</v>
      </c>
      <c r="C20" s="79">
        <v>3574.57</v>
      </c>
      <c r="D20" s="79">
        <v>3582.81</v>
      </c>
      <c r="E20" s="79">
        <v>2677.34</v>
      </c>
      <c r="F20" s="79">
        <v>3423.29</v>
      </c>
      <c r="G20" s="79">
        <v>3294.0925590000006</v>
      </c>
      <c r="H20" s="79">
        <v>4060.9389760000004</v>
      </c>
      <c r="I20" s="79">
        <v>2578.7131320000003</v>
      </c>
      <c r="J20" s="79">
        <v>131.27592599999991</v>
      </c>
      <c r="K20" s="93">
        <v>244.84702899999988</v>
      </c>
      <c r="L20" s="98">
        <v>112.6645</v>
      </c>
      <c r="N20" s="86"/>
      <c r="AB20" s="71"/>
    </row>
    <row r="21" spans="1:28" s="70" customFormat="1" ht="23.25" customHeight="1" x14ac:dyDescent="0.2">
      <c r="A21" s="231" t="s">
        <v>18</v>
      </c>
      <c r="B21" s="88" t="s">
        <v>94</v>
      </c>
      <c r="C21" s="94">
        <v>3563.78</v>
      </c>
      <c r="D21" s="94">
        <v>3694.28</v>
      </c>
      <c r="E21" s="94">
        <v>3911.79</v>
      </c>
      <c r="F21" s="94">
        <v>4631.33</v>
      </c>
      <c r="G21" s="94">
        <v>7638.2628109999987</v>
      </c>
      <c r="H21" s="94">
        <v>7540.3272579999975</v>
      </c>
      <c r="I21" s="94">
        <v>4023.0348930000005</v>
      </c>
      <c r="J21" s="94">
        <v>4142.601749999998</v>
      </c>
      <c r="K21" s="96">
        <v>1445.0134499999995</v>
      </c>
      <c r="L21" s="97">
        <v>1756.0436999999995</v>
      </c>
      <c r="AB21" s="71"/>
    </row>
    <row r="22" spans="1:28" s="70" customFormat="1" ht="23.25" customHeight="1" x14ac:dyDescent="0.2">
      <c r="A22" s="230" t="s">
        <v>29</v>
      </c>
      <c r="B22" s="87" t="s">
        <v>87</v>
      </c>
      <c r="C22" s="79">
        <v>4210.0200000000004</v>
      </c>
      <c r="D22" s="79">
        <v>3837.51</v>
      </c>
      <c r="E22" s="79">
        <v>3596.23</v>
      </c>
      <c r="F22" s="79">
        <v>2174.16</v>
      </c>
      <c r="G22" s="79">
        <v>1935.2881690000002</v>
      </c>
      <c r="H22" s="79">
        <v>3014.3397119999995</v>
      </c>
      <c r="I22" s="79">
        <v>1998.1549789999999</v>
      </c>
      <c r="J22" s="79">
        <v>137.52295000000001</v>
      </c>
      <c r="K22" s="93">
        <v>177.04519999999982</v>
      </c>
      <c r="L22" s="98">
        <v>141.50899999999993</v>
      </c>
      <c r="N22" s="86"/>
      <c r="AB22" s="71"/>
    </row>
    <row r="23" spans="1:28" s="70" customFormat="1" ht="23.25" customHeight="1" x14ac:dyDescent="0.2">
      <c r="A23" s="232" t="s">
        <v>18</v>
      </c>
      <c r="B23" s="104" t="s">
        <v>94</v>
      </c>
      <c r="C23" s="100">
        <v>13595.97</v>
      </c>
      <c r="D23" s="100">
        <v>13847.38</v>
      </c>
      <c r="E23" s="100">
        <v>11217.64</v>
      </c>
      <c r="F23" s="100">
        <v>14947.22</v>
      </c>
      <c r="G23" s="100">
        <v>15476.329593</v>
      </c>
      <c r="H23" s="100">
        <v>18183.233476000001</v>
      </c>
      <c r="I23" s="100">
        <v>18279.785227999997</v>
      </c>
      <c r="J23" s="100">
        <v>16311.216565000008</v>
      </c>
      <c r="K23" s="101">
        <v>15863.661396999993</v>
      </c>
      <c r="L23" s="102">
        <v>17098.484056999994</v>
      </c>
      <c r="AB23" s="71"/>
    </row>
  </sheetData>
  <mergeCells count="10">
    <mergeCell ref="A22:A23"/>
    <mergeCell ref="A20:A21"/>
    <mergeCell ref="A10:A11"/>
    <mergeCell ref="A12:A13"/>
    <mergeCell ref="A14:A15"/>
    <mergeCell ref="A4:A5"/>
    <mergeCell ref="A6:A7"/>
    <mergeCell ref="A8:A9"/>
    <mergeCell ref="A16:A17"/>
    <mergeCell ref="A18:A19"/>
  </mergeCells>
  <phoneticPr fontId="1"/>
  <conditionalFormatting sqref="D7:L23 D4:K4 D5 F5:L6">
    <cfRule type="expression" dxfId="19" priority="57">
      <formula>MIN($D4:$L4)=D4</formula>
    </cfRule>
    <cfRule type="expression" dxfId="18" priority="58">
      <formula>MAX($D4:$L4)=D4</formula>
    </cfRule>
    <cfRule type="expression" dxfId="17" priority="59">
      <formula>MIN($D4:$L4)=D4</formula>
    </cfRule>
    <cfRule type="expression" dxfId="16" priority="60">
      <formula>MAX($D4:$L4)=D4</formula>
    </cfRule>
  </conditionalFormatting>
  <conditionalFormatting sqref="C4:C23">
    <cfRule type="expression" dxfId="15" priority="10">
      <formula>MAX($D4:$L4)=C4</formula>
    </cfRule>
    <cfRule type="expression" dxfId="14" priority="11">
      <formula>MIN($D4:$L4)=C4</formula>
    </cfRule>
    <cfRule type="expression" dxfId="13" priority="12">
      <formula>MAX($D4:$L4)=C4</formula>
    </cfRule>
  </conditionalFormatting>
  <conditionalFormatting sqref="C4:K4">
    <cfRule type="expression" dxfId="12" priority="1">
      <formula>MIN($D4:$L4)=C4</formula>
    </cfRule>
    <cfRule type="expression" dxfId="11" priority="2">
      <formula>MAX($D4:$L4)=C4</formula>
    </cfRule>
    <cfRule type="expression" dxfId="10" priority="3">
      <formula>MIN($D4:$L4)=C4</formula>
    </cfRule>
    <cfRule type="expression" dxfId="9" priority="4">
      <formula>MAX($D4:$L4)=C4</formula>
    </cfRule>
  </conditionalFormatting>
  <conditionalFormatting sqref="C5:D5 F5:L5">
    <cfRule type="expression" dxfId="8" priority="9">
      <formula>MIN($D5:$L5)=C5</formula>
    </cfRule>
  </conditionalFormatting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3"/>
  <sheetViews>
    <sheetView showGridLines="0" zoomScaleNormal="100" zoomScaleSheetLayoutView="100" workbookViewId="0">
      <selection activeCell="B6" sqref="B6"/>
    </sheetView>
  </sheetViews>
  <sheetFormatPr defaultRowHeight="17.399999999999999" x14ac:dyDescent="0.2"/>
  <cols>
    <col min="1" max="1" width="3.44140625" style="61" customWidth="1"/>
    <col min="2" max="2" width="14.5546875" style="57" customWidth="1"/>
    <col min="3" max="14" width="6.77734375" style="61" customWidth="1"/>
    <col min="15" max="15" width="8.77734375" style="61" customWidth="1"/>
    <col min="16" max="16" width="3.44140625" style="57" customWidth="1"/>
    <col min="17" max="16384" width="8.88671875" style="61"/>
  </cols>
  <sheetData>
    <row r="1" spans="2:16" x14ac:dyDescent="0.2">
      <c r="B1" s="57" t="s">
        <v>144</v>
      </c>
      <c r="C1" s="61" t="s">
        <v>167</v>
      </c>
    </row>
    <row r="2" spans="2:16" s="57" customFormat="1" x14ac:dyDescent="0.2">
      <c r="B2" s="56"/>
    </row>
    <row r="3" spans="2:16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89" t="s">
        <v>48</v>
      </c>
      <c r="P3" s="59"/>
    </row>
    <row r="4" spans="2:16" ht="14.25" customHeight="1" x14ac:dyDescent="0.2">
      <c r="B4" s="106"/>
      <c r="C4" s="106" t="s">
        <v>46</v>
      </c>
      <c r="D4" s="107" t="s">
        <v>31</v>
      </c>
      <c r="E4" s="107" t="s">
        <v>32</v>
      </c>
      <c r="F4" s="107" t="s">
        <v>33</v>
      </c>
      <c r="G4" s="107" t="s">
        <v>34</v>
      </c>
      <c r="H4" s="107" t="s">
        <v>35</v>
      </c>
      <c r="I4" s="107" t="s">
        <v>36</v>
      </c>
      <c r="J4" s="107" t="s">
        <v>37</v>
      </c>
      <c r="K4" s="107" t="s">
        <v>38</v>
      </c>
      <c r="L4" s="107" t="s">
        <v>39</v>
      </c>
      <c r="M4" s="107" t="s">
        <v>40</v>
      </c>
      <c r="N4" s="108" t="s">
        <v>41</v>
      </c>
      <c r="O4" s="109" t="s">
        <v>47</v>
      </c>
      <c r="P4" s="62"/>
    </row>
    <row r="5" spans="2:16" ht="14.25" customHeight="1" x14ac:dyDescent="0.2">
      <c r="B5" s="110" t="s">
        <v>122</v>
      </c>
      <c r="C5" s="116">
        <v>26.967945999999994</v>
      </c>
      <c r="D5" s="117">
        <v>70.402149999999978</v>
      </c>
      <c r="E5" s="117">
        <v>16.827064999999997</v>
      </c>
      <c r="F5" s="117">
        <v>29.991545500000001</v>
      </c>
      <c r="G5" s="117">
        <v>33.9400385</v>
      </c>
      <c r="H5" s="117">
        <v>16.140118000000001</v>
      </c>
      <c r="I5" s="117">
        <v>11.084600000000002</v>
      </c>
      <c r="J5" s="117">
        <v>0.22175</v>
      </c>
      <c r="K5" s="117">
        <v>3.3552324999999996</v>
      </c>
      <c r="L5" s="117">
        <v>46.017308</v>
      </c>
      <c r="M5" s="117">
        <v>8.5999680000000023</v>
      </c>
      <c r="N5" s="118">
        <v>102.18758800000001</v>
      </c>
      <c r="O5" s="111">
        <v>365.73530949999997</v>
      </c>
      <c r="P5" s="63"/>
    </row>
    <row r="6" spans="2:16" ht="14.25" customHeight="1" x14ac:dyDescent="0.2">
      <c r="B6" s="112" t="s">
        <v>169</v>
      </c>
      <c r="C6" s="116">
        <v>6245.6454999999969</v>
      </c>
      <c r="D6" s="117">
        <v>6475.5736499999966</v>
      </c>
      <c r="E6" s="117">
        <v>6614.5654500000001</v>
      </c>
      <c r="F6" s="117">
        <v>7990.0800500000078</v>
      </c>
      <c r="G6" s="117">
        <v>10311.112050000007</v>
      </c>
      <c r="H6" s="117">
        <v>8214.8503500000024</v>
      </c>
      <c r="I6" s="117">
        <v>8977.1903999999995</v>
      </c>
      <c r="J6" s="117">
        <v>7858.4923000000063</v>
      </c>
      <c r="K6" s="117">
        <v>10911.961650000008</v>
      </c>
      <c r="L6" s="117">
        <v>10428.922850000001</v>
      </c>
      <c r="M6" s="117">
        <v>9687.5372000000043</v>
      </c>
      <c r="N6" s="118">
        <v>8611.8878999999943</v>
      </c>
      <c r="O6" s="111">
        <v>102327.81935000003</v>
      </c>
      <c r="P6" s="63"/>
    </row>
    <row r="7" spans="2:16" ht="14.25" customHeight="1" x14ac:dyDescent="0.2">
      <c r="B7" s="113" t="s">
        <v>49</v>
      </c>
      <c r="C7" s="116">
        <v>484.2267499999997</v>
      </c>
      <c r="D7" s="117">
        <v>682.01784999999973</v>
      </c>
      <c r="E7" s="117">
        <v>454.87169999999946</v>
      </c>
      <c r="F7" s="117">
        <v>869.98304999999993</v>
      </c>
      <c r="G7" s="117">
        <v>1014.8309</v>
      </c>
      <c r="H7" s="117">
        <v>670.03639999999962</v>
      </c>
      <c r="I7" s="117">
        <v>575.87995000000012</v>
      </c>
      <c r="J7" s="117">
        <v>525.53404999999998</v>
      </c>
      <c r="K7" s="117">
        <v>813.33475000000021</v>
      </c>
      <c r="L7" s="117">
        <v>948.18715000000009</v>
      </c>
      <c r="M7" s="117">
        <v>598.1497999999998</v>
      </c>
      <c r="N7" s="118">
        <v>744.52559999999983</v>
      </c>
      <c r="O7" s="111">
        <v>8381.577949999999</v>
      </c>
      <c r="P7" s="63"/>
    </row>
    <row r="8" spans="2:16" x14ac:dyDescent="0.2"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spans="2:16" ht="15" customHeight="1" x14ac:dyDescent="0.2">
      <c r="P9" s="63"/>
    </row>
    <row r="10" spans="2:16" ht="15" customHeight="1" x14ac:dyDescent="0.2">
      <c r="P10" s="63"/>
    </row>
    <row r="11" spans="2:16" ht="15" customHeight="1" x14ac:dyDescent="0.2">
      <c r="P11" s="63"/>
    </row>
    <row r="12" spans="2:16" ht="15" customHeight="1" x14ac:dyDescent="0.2">
      <c r="P12" s="63"/>
    </row>
    <row r="13" spans="2:16" ht="13.5" customHeight="1" x14ac:dyDescent="0.2"/>
  </sheetData>
  <phoneticPr fontId="1"/>
  <conditionalFormatting sqref="C5:N5">
    <cfRule type="top10" dxfId="7" priority="53" bottom="1" rank="1"/>
    <cfRule type="top10" dxfId="6" priority="54" rank="1"/>
  </conditionalFormatting>
  <conditionalFormatting sqref="C6:N6">
    <cfRule type="top10" dxfId="5" priority="55" bottom="1" rank="1"/>
    <cfRule type="top10" dxfId="4" priority="56" rank="1"/>
  </conditionalFormatting>
  <conditionalFormatting sqref="C7:N7">
    <cfRule type="top10" dxfId="3" priority="57" bottom="1" rank="1"/>
    <cfRule type="top10" dxfId="2" priority="58" rank="1"/>
  </conditionalFormatting>
  <conditionalFormatting sqref="C8:N8">
    <cfRule type="top10" dxfId="1" priority="59" bottom="1" rank="1"/>
    <cfRule type="top10" dxfId="0" priority="60" rank="1"/>
  </conditionalFormatting>
  <pageMargins left="0.70866141732283472" right="0.70866141732283472" top="0.74803149606299213" bottom="0.74803149606299213" header="0.31496062992125984" footer="0.31496062992125984"/>
  <pageSetup paperSize="9" scale="1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8"/>
  <sheetViews>
    <sheetView showGridLines="0" view="pageBreakPreview" zoomScaleNormal="100" zoomScaleSheetLayoutView="100" workbookViewId="0">
      <selection activeCell="B6" sqref="B6"/>
    </sheetView>
  </sheetViews>
  <sheetFormatPr defaultRowHeight="17.399999999999999" x14ac:dyDescent="0.2"/>
  <cols>
    <col min="1" max="1" width="3.44140625" style="61" customWidth="1"/>
    <col min="2" max="2" width="18.21875" style="57" customWidth="1"/>
    <col min="3" max="10" width="9" style="61" customWidth="1"/>
    <col min="11" max="11" width="9" style="57" customWidth="1"/>
    <col min="12" max="12" width="9.77734375" style="57" customWidth="1"/>
    <col min="13" max="13" width="7.77734375" style="61" customWidth="1"/>
    <col min="14" max="16384" width="8.88671875" style="61"/>
  </cols>
  <sheetData>
    <row r="2" spans="2:12" s="57" customFormat="1" x14ac:dyDescent="0.2">
      <c r="B2" s="57" t="s">
        <v>145</v>
      </c>
      <c r="C2" s="57" t="s">
        <v>168</v>
      </c>
    </row>
    <row r="3" spans="2:12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89" t="s">
        <v>48</v>
      </c>
    </row>
    <row r="4" spans="2:12" ht="15" customHeight="1" x14ac:dyDescent="0.2">
      <c r="B4" s="119"/>
      <c r="C4" s="120">
        <v>2012</v>
      </c>
      <c r="D4" s="121">
        <v>2013</v>
      </c>
      <c r="E4" s="121">
        <v>2014</v>
      </c>
      <c r="F4" s="121">
        <v>2015</v>
      </c>
      <c r="G4" s="121">
        <v>2016</v>
      </c>
      <c r="H4" s="121">
        <v>2017</v>
      </c>
      <c r="I4" s="121">
        <v>2018</v>
      </c>
      <c r="J4" s="121">
        <v>2019</v>
      </c>
      <c r="K4" s="121">
        <v>2020</v>
      </c>
      <c r="L4" s="122">
        <v>2021</v>
      </c>
    </row>
    <row r="5" spans="2:12" ht="15" customHeight="1" x14ac:dyDescent="0.2">
      <c r="B5" s="123" t="s">
        <v>50</v>
      </c>
      <c r="C5" s="126">
        <v>76328.311795999995</v>
      </c>
      <c r="D5" s="127">
        <v>73289.497801999998</v>
      </c>
      <c r="E5" s="127">
        <v>71558.188349000004</v>
      </c>
      <c r="F5" s="127">
        <v>75947.410318000009</v>
      </c>
      <c r="G5" s="127">
        <v>84843.36765</v>
      </c>
      <c r="H5" s="127">
        <v>109842.17910999998</v>
      </c>
      <c r="I5" s="127">
        <v>56710.066029000001</v>
      </c>
      <c r="J5" s="128">
        <v>255.15745599999997</v>
      </c>
      <c r="K5" s="127">
        <v>1102.6450394999999</v>
      </c>
      <c r="L5" s="129">
        <v>365.73530949999997</v>
      </c>
    </row>
    <row r="6" spans="2:12" ht="15" customHeight="1" x14ac:dyDescent="0.2">
      <c r="B6" s="112" t="s">
        <v>169</v>
      </c>
      <c r="C6" s="126">
        <v>7154.5827600000011</v>
      </c>
      <c r="D6" s="127">
        <v>11631.632103</v>
      </c>
      <c r="E6" s="127">
        <v>14174.281489999998</v>
      </c>
      <c r="F6" s="127">
        <v>13152.174122999999</v>
      </c>
      <c r="G6" s="127">
        <v>14816.683999999999</v>
      </c>
      <c r="H6" s="127">
        <v>18349.785</v>
      </c>
      <c r="I6" s="127">
        <v>51119.848050000008</v>
      </c>
      <c r="J6" s="128">
        <v>83216.419649999996</v>
      </c>
      <c r="K6" s="127">
        <v>91228.516600000003</v>
      </c>
      <c r="L6" s="129">
        <v>102327.81935000003</v>
      </c>
    </row>
    <row r="7" spans="2:12" ht="15" customHeight="1" x14ac:dyDescent="0.2">
      <c r="B7" s="124" t="s">
        <v>49</v>
      </c>
      <c r="C7" s="130">
        <v>493.03544399999998</v>
      </c>
      <c r="D7" s="131">
        <v>1750.2700949999999</v>
      </c>
      <c r="E7" s="131">
        <v>1553.8101609999999</v>
      </c>
      <c r="F7" s="131">
        <v>2050.2455590000004</v>
      </c>
      <c r="G7" s="131">
        <v>3391.5759499999999</v>
      </c>
      <c r="H7" s="131">
        <v>4203.0160500000002</v>
      </c>
      <c r="I7" s="131">
        <v>2931.9538499999994</v>
      </c>
      <c r="J7" s="132">
        <v>3999.841249999999</v>
      </c>
      <c r="K7" s="133">
        <v>7675.2152000000006</v>
      </c>
      <c r="L7" s="134">
        <v>8381.577949999999</v>
      </c>
    </row>
    <row r="8" spans="2:12" x14ac:dyDescent="0.2">
      <c r="C8" s="125"/>
      <c r="D8" s="125"/>
      <c r="E8" s="125"/>
      <c r="F8" s="125"/>
      <c r="G8" s="125"/>
      <c r="H8" s="125"/>
      <c r="I8" s="125"/>
      <c r="J8" s="125"/>
      <c r="K8" s="125"/>
      <c r="L8" s="125"/>
    </row>
  </sheetData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46"/>
  <sheetViews>
    <sheetView view="pageBreakPreview" zoomScale="85" zoomScaleNormal="85" zoomScaleSheetLayoutView="85" workbookViewId="0">
      <selection activeCell="B2" sqref="B2"/>
    </sheetView>
  </sheetViews>
  <sheetFormatPr defaultColWidth="9" defaultRowHeight="15" x14ac:dyDescent="0.2"/>
  <cols>
    <col min="1" max="1" width="11.77734375" style="169" customWidth="1"/>
    <col min="2" max="2" width="34.33203125" style="169" bestFit="1" customWidth="1"/>
    <col min="3" max="5" width="4.109375" style="65" customWidth="1"/>
    <col min="6" max="6" width="4.21875" style="65" customWidth="1"/>
    <col min="7" max="7" width="4.109375" style="65" customWidth="1"/>
    <col min="8" max="8" width="4.77734375" style="65" customWidth="1"/>
    <col min="9" max="26" width="4.109375" style="65" customWidth="1"/>
    <col min="27" max="28" width="4.77734375" style="65" customWidth="1"/>
    <col min="29" max="29" width="6.109375" style="65" customWidth="1"/>
    <col min="30" max="16384" width="9" style="65"/>
  </cols>
  <sheetData>
    <row r="1" spans="1:29" ht="17.399999999999999" x14ac:dyDescent="0.2">
      <c r="A1" s="57" t="s">
        <v>146</v>
      </c>
      <c r="B1" s="172" t="s">
        <v>160</v>
      </c>
    </row>
    <row r="2" spans="1:29" ht="19.5" customHeight="1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29" ht="15.75" customHeight="1" x14ac:dyDescent="0.2">
      <c r="A3" s="241" t="s">
        <v>95</v>
      </c>
      <c r="B3" s="234" t="s">
        <v>74</v>
      </c>
      <c r="C3" s="237" t="s">
        <v>30</v>
      </c>
      <c r="D3" s="234"/>
      <c r="E3" s="237" t="s">
        <v>31</v>
      </c>
      <c r="F3" s="234"/>
      <c r="G3" s="237" t="s">
        <v>32</v>
      </c>
      <c r="H3" s="234"/>
      <c r="I3" s="237" t="s">
        <v>33</v>
      </c>
      <c r="J3" s="234"/>
      <c r="K3" s="237" t="s">
        <v>34</v>
      </c>
      <c r="L3" s="234"/>
      <c r="M3" s="237" t="s">
        <v>35</v>
      </c>
      <c r="N3" s="234"/>
      <c r="O3" s="237" t="s">
        <v>36</v>
      </c>
      <c r="P3" s="234"/>
      <c r="Q3" s="237" t="s">
        <v>37</v>
      </c>
      <c r="R3" s="234"/>
      <c r="S3" s="237" t="s">
        <v>38</v>
      </c>
      <c r="T3" s="234"/>
      <c r="U3" s="237" t="s">
        <v>39</v>
      </c>
      <c r="V3" s="234"/>
      <c r="W3" s="237" t="s">
        <v>40</v>
      </c>
      <c r="X3" s="234"/>
      <c r="Y3" s="237" t="s">
        <v>41</v>
      </c>
      <c r="Z3" s="238"/>
      <c r="AA3" s="233" t="s">
        <v>19</v>
      </c>
      <c r="AB3" s="234"/>
      <c r="AC3" s="136"/>
    </row>
    <row r="4" spans="1:29" ht="28.5" customHeight="1" x14ac:dyDescent="0.2">
      <c r="A4" s="242"/>
      <c r="B4" s="243"/>
      <c r="C4" s="137" t="s">
        <v>96</v>
      </c>
      <c r="D4" s="138" t="s">
        <v>97</v>
      </c>
      <c r="E4" s="137" t="s">
        <v>96</v>
      </c>
      <c r="F4" s="138" t="s">
        <v>97</v>
      </c>
      <c r="G4" s="137" t="s">
        <v>96</v>
      </c>
      <c r="H4" s="138" t="s">
        <v>97</v>
      </c>
      <c r="I4" s="137" t="s">
        <v>96</v>
      </c>
      <c r="J4" s="138" t="s">
        <v>97</v>
      </c>
      <c r="K4" s="137" t="s">
        <v>96</v>
      </c>
      <c r="L4" s="138" t="s">
        <v>97</v>
      </c>
      <c r="M4" s="137" t="s">
        <v>96</v>
      </c>
      <c r="N4" s="138" t="s">
        <v>97</v>
      </c>
      <c r="O4" s="137" t="s">
        <v>96</v>
      </c>
      <c r="P4" s="138" t="s">
        <v>97</v>
      </c>
      <c r="Q4" s="137" t="s">
        <v>96</v>
      </c>
      <c r="R4" s="138" t="s">
        <v>97</v>
      </c>
      <c r="S4" s="137" t="s">
        <v>96</v>
      </c>
      <c r="T4" s="138" t="s">
        <v>97</v>
      </c>
      <c r="U4" s="137" t="s">
        <v>96</v>
      </c>
      <c r="V4" s="138" t="s">
        <v>97</v>
      </c>
      <c r="W4" s="137" t="s">
        <v>96</v>
      </c>
      <c r="X4" s="138" t="s">
        <v>97</v>
      </c>
      <c r="Y4" s="137" t="s">
        <v>96</v>
      </c>
      <c r="Z4" s="139" t="s">
        <v>97</v>
      </c>
      <c r="AA4" s="140" t="s">
        <v>96</v>
      </c>
      <c r="AB4" s="138" t="s">
        <v>97</v>
      </c>
      <c r="AC4" s="136"/>
    </row>
    <row r="5" spans="1:29" ht="21" customHeight="1" x14ac:dyDescent="0.2">
      <c r="A5" s="141" t="s">
        <v>110</v>
      </c>
      <c r="B5" s="142" t="s">
        <v>140</v>
      </c>
      <c r="C5" s="143">
        <v>12</v>
      </c>
      <c r="D5" s="144">
        <v>30</v>
      </c>
      <c r="E5" s="143">
        <v>7</v>
      </c>
      <c r="F5" s="144">
        <v>31</v>
      </c>
      <c r="G5" s="143">
        <v>32</v>
      </c>
      <c r="H5" s="144">
        <v>30</v>
      </c>
      <c r="I5" s="143">
        <v>0</v>
      </c>
      <c r="J5" s="144">
        <v>0</v>
      </c>
      <c r="K5" s="143">
        <v>14</v>
      </c>
      <c r="L5" s="144">
        <v>18</v>
      </c>
      <c r="M5" s="143">
        <v>12</v>
      </c>
      <c r="N5" s="144">
        <v>11</v>
      </c>
      <c r="O5" s="143">
        <v>3</v>
      </c>
      <c r="P5" s="144">
        <v>1</v>
      </c>
      <c r="Q5" s="143">
        <v>0</v>
      </c>
      <c r="R5" s="144">
        <v>0</v>
      </c>
      <c r="S5" s="143">
        <v>0</v>
      </c>
      <c r="T5" s="144">
        <v>0</v>
      </c>
      <c r="U5" s="143">
        <v>0</v>
      </c>
      <c r="V5" s="144">
        <v>0</v>
      </c>
      <c r="W5" s="143">
        <v>0</v>
      </c>
      <c r="X5" s="144">
        <v>0</v>
      </c>
      <c r="Y5" s="143">
        <v>0</v>
      </c>
      <c r="Z5" s="145">
        <v>0</v>
      </c>
      <c r="AA5" s="146">
        <f>SUM(C5,E5,G5,I5,K5,M5,O5,Q5,S5,U5,W5,Y5)</f>
        <v>80</v>
      </c>
      <c r="AB5" s="144">
        <f>SUM(D5,F5,H5,J5,L5,N5,P5,R5,T5,V5,X5,Z5)</f>
        <v>121</v>
      </c>
      <c r="AC5" s="147"/>
    </row>
    <row r="6" spans="1:29" ht="21" customHeight="1" x14ac:dyDescent="0.2">
      <c r="A6" s="141" t="s">
        <v>111</v>
      </c>
      <c r="B6" s="148" t="s">
        <v>112</v>
      </c>
      <c r="C6" s="143">
        <v>0</v>
      </c>
      <c r="D6" s="144">
        <v>0</v>
      </c>
      <c r="E6" s="143">
        <v>0</v>
      </c>
      <c r="F6" s="144">
        <v>0</v>
      </c>
      <c r="G6" s="143">
        <v>0</v>
      </c>
      <c r="H6" s="144">
        <v>0</v>
      </c>
      <c r="I6" s="143">
        <v>0</v>
      </c>
      <c r="J6" s="144">
        <v>0</v>
      </c>
      <c r="K6" s="143">
        <v>0</v>
      </c>
      <c r="L6" s="144">
        <v>0</v>
      </c>
      <c r="M6" s="143">
        <v>0</v>
      </c>
      <c r="N6" s="144">
        <v>0</v>
      </c>
      <c r="O6" s="143">
        <v>7</v>
      </c>
      <c r="P6" s="144">
        <v>4</v>
      </c>
      <c r="Q6" s="143">
        <v>0</v>
      </c>
      <c r="R6" s="144">
        <v>0</v>
      </c>
      <c r="S6" s="143">
        <v>0</v>
      </c>
      <c r="T6" s="144">
        <v>0</v>
      </c>
      <c r="U6" s="143">
        <v>0</v>
      </c>
      <c r="V6" s="144">
        <v>0</v>
      </c>
      <c r="W6" s="143">
        <v>0</v>
      </c>
      <c r="X6" s="144">
        <v>0</v>
      </c>
      <c r="Y6" s="143">
        <v>0</v>
      </c>
      <c r="Z6" s="145">
        <v>0</v>
      </c>
      <c r="AA6" s="146">
        <f t="shared" ref="AA6:AB16" si="0">SUM(C6,E6,G6,I6,K6,M6,O6,Q6,S6,U6,W6,Y6)</f>
        <v>7</v>
      </c>
      <c r="AB6" s="144">
        <f t="shared" si="0"/>
        <v>4</v>
      </c>
      <c r="AC6" s="147"/>
    </row>
    <row r="7" spans="1:29" ht="21" customHeight="1" x14ac:dyDescent="0.2">
      <c r="A7" s="235" t="s">
        <v>113</v>
      </c>
      <c r="B7" s="149" t="s">
        <v>75</v>
      </c>
      <c r="C7" s="150">
        <v>5</v>
      </c>
      <c r="D7" s="151">
        <v>2</v>
      </c>
      <c r="E7" s="150">
        <v>0</v>
      </c>
      <c r="F7" s="151">
        <v>0</v>
      </c>
      <c r="G7" s="150">
        <v>0</v>
      </c>
      <c r="H7" s="151">
        <v>0</v>
      </c>
      <c r="I7" s="150">
        <v>0</v>
      </c>
      <c r="J7" s="151">
        <v>0</v>
      </c>
      <c r="K7" s="150">
        <v>0</v>
      </c>
      <c r="L7" s="151">
        <v>0</v>
      </c>
      <c r="M7" s="150">
        <v>1</v>
      </c>
      <c r="N7" s="151">
        <v>7</v>
      </c>
      <c r="O7" s="150">
        <v>0</v>
      </c>
      <c r="P7" s="151">
        <v>0</v>
      </c>
      <c r="Q7" s="150">
        <v>0</v>
      </c>
      <c r="R7" s="151">
        <v>0</v>
      </c>
      <c r="S7" s="150">
        <v>1</v>
      </c>
      <c r="T7" s="151">
        <v>1</v>
      </c>
      <c r="U7" s="150">
        <v>0</v>
      </c>
      <c r="V7" s="151">
        <v>0</v>
      </c>
      <c r="W7" s="150">
        <v>1</v>
      </c>
      <c r="X7" s="151">
        <v>1</v>
      </c>
      <c r="Y7" s="150">
        <v>0</v>
      </c>
      <c r="Z7" s="152">
        <v>0</v>
      </c>
      <c r="AA7" s="153">
        <f t="shared" si="0"/>
        <v>8</v>
      </c>
      <c r="AB7" s="151">
        <f t="shared" si="0"/>
        <v>11</v>
      </c>
      <c r="AC7" s="147"/>
    </row>
    <row r="8" spans="1:29" ht="21" customHeight="1" x14ac:dyDescent="0.2">
      <c r="A8" s="236"/>
      <c r="B8" s="154" t="s">
        <v>76</v>
      </c>
      <c r="C8" s="155">
        <v>0</v>
      </c>
      <c r="D8" s="156">
        <v>0</v>
      </c>
      <c r="E8" s="155">
        <v>8</v>
      </c>
      <c r="F8" s="156">
        <v>4</v>
      </c>
      <c r="G8" s="155">
        <v>11</v>
      </c>
      <c r="H8" s="156">
        <v>15</v>
      </c>
      <c r="I8" s="155">
        <v>0</v>
      </c>
      <c r="J8" s="156">
        <v>0</v>
      </c>
      <c r="K8" s="155">
        <v>0</v>
      </c>
      <c r="L8" s="156">
        <v>0</v>
      </c>
      <c r="M8" s="155">
        <v>4</v>
      </c>
      <c r="N8" s="156">
        <v>4</v>
      </c>
      <c r="O8" s="155">
        <v>11</v>
      </c>
      <c r="P8" s="156">
        <v>9</v>
      </c>
      <c r="Q8" s="155">
        <v>22</v>
      </c>
      <c r="R8" s="156">
        <v>21</v>
      </c>
      <c r="S8" s="155">
        <v>13</v>
      </c>
      <c r="T8" s="156">
        <v>12</v>
      </c>
      <c r="U8" s="155">
        <v>8</v>
      </c>
      <c r="V8" s="156">
        <v>8</v>
      </c>
      <c r="W8" s="155">
        <v>13</v>
      </c>
      <c r="X8" s="156">
        <v>10</v>
      </c>
      <c r="Y8" s="155">
        <v>9</v>
      </c>
      <c r="Z8" s="157">
        <v>6</v>
      </c>
      <c r="AA8" s="158">
        <f t="shared" si="0"/>
        <v>99</v>
      </c>
      <c r="AB8" s="156">
        <f t="shared" si="0"/>
        <v>89</v>
      </c>
      <c r="AC8" s="147"/>
    </row>
    <row r="9" spans="1:29" ht="21" customHeight="1" x14ac:dyDescent="0.2">
      <c r="A9" s="236"/>
      <c r="B9" s="154" t="s">
        <v>77</v>
      </c>
      <c r="C9" s="155">
        <v>1</v>
      </c>
      <c r="D9" s="156">
        <v>1</v>
      </c>
      <c r="E9" s="155">
        <v>0</v>
      </c>
      <c r="F9" s="156">
        <v>0</v>
      </c>
      <c r="G9" s="155">
        <v>0</v>
      </c>
      <c r="H9" s="156">
        <v>0</v>
      </c>
      <c r="I9" s="155">
        <v>2</v>
      </c>
      <c r="J9" s="156">
        <v>2</v>
      </c>
      <c r="K9" s="155">
        <v>0</v>
      </c>
      <c r="L9" s="156">
        <v>0</v>
      </c>
      <c r="M9" s="155">
        <v>2</v>
      </c>
      <c r="N9" s="156">
        <v>5</v>
      </c>
      <c r="O9" s="155">
        <v>4</v>
      </c>
      <c r="P9" s="156">
        <v>8</v>
      </c>
      <c r="Q9" s="155">
        <v>0</v>
      </c>
      <c r="R9" s="156">
        <v>0</v>
      </c>
      <c r="S9" s="155">
        <v>0</v>
      </c>
      <c r="T9" s="156">
        <v>0</v>
      </c>
      <c r="U9" s="155">
        <v>0</v>
      </c>
      <c r="V9" s="156">
        <v>0</v>
      </c>
      <c r="W9" s="155">
        <v>0</v>
      </c>
      <c r="X9" s="156">
        <v>0</v>
      </c>
      <c r="Y9" s="155">
        <v>1</v>
      </c>
      <c r="Z9" s="157">
        <v>1</v>
      </c>
      <c r="AA9" s="158">
        <f t="shared" si="0"/>
        <v>10</v>
      </c>
      <c r="AB9" s="156">
        <f t="shared" si="0"/>
        <v>17</v>
      </c>
      <c r="AC9" s="147"/>
    </row>
    <row r="10" spans="1:29" ht="21" customHeight="1" x14ac:dyDescent="0.2">
      <c r="A10" s="141" t="s">
        <v>114</v>
      </c>
      <c r="B10" s="148" t="s">
        <v>42</v>
      </c>
      <c r="C10" s="143">
        <v>0</v>
      </c>
      <c r="D10" s="144">
        <v>0</v>
      </c>
      <c r="E10" s="143">
        <v>0</v>
      </c>
      <c r="F10" s="144">
        <v>0</v>
      </c>
      <c r="G10" s="143">
        <v>4</v>
      </c>
      <c r="H10" s="144">
        <v>1</v>
      </c>
      <c r="I10" s="143">
        <v>0</v>
      </c>
      <c r="J10" s="144">
        <v>0</v>
      </c>
      <c r="K10" s="143">
        <v>0</v>
      </c>
      <c r="L10" s="144">
        <v>0</v>
      </c>
      <c r="M10" s="143">
        <v>0</v>
      </c>
      <c r="N10" s="144">
        <v>0</v>
      </c>
      <c r="O10" s="143">
        <v>0</v>
      </c>
      <c r="P10" s="144">
        <v>0</v>
      </c>
      <c r="Q10" s="143">
        <v>0</v>
      </c>
      <c r="R10" s="144">
        <v>0</v>
      </c>
      <c r="S10" s="143">
        <v>0</v>
      </c>
      <c r="T10" s="144">
        <v>0</v>
      </c>
      <c r="U10" s="143">
        <v>0</v>
      </c>
      <c r="V10" s="144">
        <v>0</v>
      </c>
      <c r="W10" s="143">
        <v>0</v>
      </c>
      <c r="X10" s="144">
        <v>0</v>
      </c>
      <c r="Y10" s="143">
        <v>4</v>
      </c>
      <c r="Z10" s="145">
        <v>2</v>
      </c>
      <c r="AA10" s="146">
        <f t="shared" si="0"/>
        <v>8</v>
      </c>
      <c r="AB10" s="144">
        <f t="shared" si="0"/>
        <v>3</v>
      </c>
      <c r="AC10" s="147"/>
    </row>
    <row r="11" spans="1:29" ht="21" customHeight="1" x14ac:dyDescent="0.2">
      <c r="A11" s="141" t="s">
        <v>115</v>
      </c>
      <c r="B11" s="148" t="s">
        <v>78</v>
      </c>
      <c r="C11" s="143">
        <v>0</v>
      </c>
      <c r="D11" s="144">
        <v>0</v>
      </c>
      <c r="E11" s="143">
        <v>0</v>
      </c>
      <c r="F11" s="144">
        <v>0</v>
      </c>
      <c r="G11" s="143">
        <v>2</v>
      </c>
      <c r="H11" s="144">
        <v>23</v>
      </c>
      <c r="I11" s="143">
        <v>0</v>
      </c>
      <c r="J11" s="144">
        <v>0</v>
      </c>
      <c r="K11" s="143">
        <v>0</v>
      </c>
      <c r="L11" s="144">
        <v>0</v>
      </c>
      <c r="M11" s="143">
        <v>9</v>
      </c>
      <c r="N11" s="144">
        <v>14</v>
      </c>
      <c r="O11" s="143">
        <v>15</v>
      </c>
      <c r="P11" s="144">
        <v>28</v>
      </c>
      <c r="Q11" s="143">
        <v>14</v>
      </c>
      <c r="R11" s="144">
        <v>14</v>
      </c>
      <c r="S11" s="143">
        <v>12</v>
      </c>
      <c r="T11" s="144">
        <v>12</v>
      </c>
      <c r="U11" s="143">
        <v>0</v>
      </c>
      <c r="V11" s="144">
        <v>0</v>
      </c>
      <c r="W11" s="143">
        <v>10</v>
      </c>
      <c r="X11" s="144">
        <v>9</v>
      </c>
      <c r="Y11" s="143">
        <v>6</v>
      </c>
      <c r="Z11" s="145">
        <v>4</v>
      </c>
      <c r="AA11" s="146">
        <f t="shared" si="0"/>
        <v>68</v>
      </c>
      <c r="AB11" s="144">
        <f t="shared" si="0"/>
        <v>104</v>
      </c>
      <c r="AC11" s="147"/>
    </row>
    <row r="12" spans="1:29" ht="21" customHeight="1" x14ac:dyDescent="0.2">
      <c r="A12" s="141" t="s">
        <v>116</v>
      </c>
      <c r="B12" s="148" t="s">
        <v>43</v>
      </c>
      <c r="C12" s="143">
        <v>0</v>
      </c>
      <c r="D12" s="144">
        <v>0</v>
      </c>
      <c r="E12" s="143">
        <v>0</v>
      </c>
      <c r="F12" s="144">
        <v>0</v>
      </c>
      <c r="G12" s="143">
        <v>4</v>
      </c>
      <c r="H12" s="144">
        <v>22</v>
      </c>
      <c r="I12" s="143">
        <v>0</v>
      </c>
      <c r="J12" s="144">
        <v>0</v>
      </c>
      <c r="K12" s="143">
        <v>0</v>
      </c>
      <c r="L12" s="144">
        <v>0</v>
      </c>
      <c r="M12" s="143">
        <v>5</v>
      </c>
      <c r="N12" s="144">
        <v>8</v>
      </c>
      <c r="O12" s="143">
        <v>6</v>
      </c>
      <c r="P12" s="144">
        <v>9</v>
      </c>
      <c r="Q12" s="143">
        <v>2</v>
      </c>
      <c r="R12" s="144">
        <v>1</v>
      </c>
      <c r="S12" s="143">
        <v>0</v>
      </c>
      <c r="T12" s="144">
        <v>0</v>
      </c>
      <c r="U12" s="143">
        <v>0</v>
      </c>
      <c r="V12" s="144">
        <v>0</v>
      </c>
      <c r="W12" s="143">
        <v>0</v>
      </c>
      <c r="X12" s="144">
        <v>0</v>
      </c>
      <c r="Y12" s="143">
        <v>2</v>
      </c>
      <c r="Z12" s="145">
        <v>2</v>
      </c>
      <c r="AA12" s="146">
        <f t="shared" si="0"/>
        <v>19</v>
      </c>
      <c r="AB12" s="144">
        <f t="shared" si="0"/>
        <v>42</v>
      </c>
      <c r="AC12" s="147"/>
    </row>
    <row r="13" spans="1:29" ht="21" customHeight="1" x14ac:dyDescent="0.2">
      <c r="A13" s="141" t="s">
        <v>117</v>
      </c>
      <c r="B13" s="148" t="s">
        <v>118</v>
      </c>
      <c r="C13" s="143">
        <v>14</v>
      </c>
      <c r="D13" s="144">
        <v>7</v>
      </c>
      <c r="E13" s="143">
        <v>5</v>
      </c>
      <c r="F13" s="144">
        <v>7</v>
      </c>
      <c r="G13" s="143">
        <v>1</v>
      </c>
      <c r="H13" s="144">
        <v>1</v>
      </c>
      <c r="I13" s="143">
        <v>0</v>
      </c>
      <c r="J13" s="144">
        <v>0</v>
      </c>
      <c r="K13" s="143">
        <v>0</v>
      </c>
      <c r="L13" s="144">
        <v>0</v>
      </c>
      <c r="M13" s="143">
        <v>5</v>
      </c>
      <c r="N13" s="144">
        <v>8</v>
      </c>
      <c r="O13" s="143">
        <v>0</v>
      </c>
      <c r="P13" s="144">
        <v>0</v>
      </c>
      <c r="Q13" s="143">
        <v>0</v>
      </c>
      <c r="R13" s="144">
        <v>0</v>
      </c>
      <c r="S13" s="143">
        <v>0</v>
      </c>
      <c r="T13" s="144">
        <v>0</v>
      </c>
      <c r="U13" s="143">
        <v>0</v>
      </c>
      <c r="V13" s="144">
        <v>0</v>
      </c>
      <c r="W13" s="143">
        <v>0</v>
      </c>
      <c r="X13" s="144">
        <v>0</v>
      </c>
      <c r="Y13" s="143">
        <v>1</v>
      </c>
      <c r="Z13" s="145">
        <v>31</v>
      </c>
      <c r="AA13" s="146">
        <f t="shared" si="0"/>
        <v>26</v>
      </c>
      <c r="AB13" s="144">
        <f t="shared" si="0"/>
        <v>54</v>
      </c>
      <c r="AC13" s="147"/>
    </row>
    <row r="14" spans="1:29" ht="21" customHeight="1" x14ac:dyDescent="0.2">
      <c r="A14" s="141" t="s">
        <v>119</v>
      </c>
      <c r="B14" s="148" t="s">
        <v>79</v>
      </c>
      <c r="C14" s="143">
        <v>2</v>
      </c>
      <c r="D14" s="144">
        <v>7</v>
      </c>
      <c r="E14" s="143">
        <v>5</v>
      </c>
      <c r="F14" s="144">
        <v>4</v>
      </c>
      <c r="G14" s="143">
        <v>8</v>
      </c>
      <c r="H14" s="144">
        <v>5</v>
      </c>
      <c r="I14" s="143">
        <v>0</v>
      </c>
      <c r="J14" s="144">
        <v>0</v>
      </c>
      <c r="K14" s="143">
        <v>0</v>
      </c>
      <c r="L14" s="144">
        <v>0</v>
      </c>
      <c r="M14" s="143">
        <v>0</v>
      </c>
      <c r="N14" s="144">
        <v>0</v>
      </c>
      <c r="O14" s="143">
        <v>2</v>
      </c>
      <c r="P14" s="144">
        <v>2</v>
      </c>
      <c r="Q14" s="143">
        <v>0</v>
      </c>
      <c r="R14" s="144">
        <v>0</v>
      </c>
      <c r="S14" s="143">
        <v>0</v>
      </c>
      <c r="T14" s="144">
        <v>0</v>
      </c>
      <c r="U14" s="143">
        <v>0</v>
      </c>
      <c r="V14" s="144">
        <v>0</v>
      </c>
      <c r="W14" s="143">
        <v>7</v>
      </c>
      <c r="X14" s="144">
        <v>10</v>
      </c>
      <c r="Y14" s="143">
        <v>0</v>
      </c>
      <c r="Z14" s="145">
        <v>0</v>
      </c>
      <c r="AA14" s="146">
        <f t="shared" si="0"/>
        <v>24</v>
      </c>
      <c r="AB14" s="144">
        <f t="shared" si="0"/>
        <v>28</v>
      </c>
      <c r="AC14" s="147"/>
    </row>
    <row r="15" spans="1:29" ht="21" customHeight="1" x14ac:dyDescent="0.2">
      <c r="A15" s="141" t="s">
        <v>120</v>
      </c>
      <c r="B15" s="148" t="s">
        <v>44</v>
      </c>
      <c r="C15" s="143">
        <v>2</v>
      </c>
      <c r="D15" s="144">
        <v>1</v>
      </c>
      <c r="E15" s="143">
        <v>12</v>
      </c>
      <c r="F15" s="144">
        <v>26</v>
      </c>
      <c r="G15" s="143">
        <v>2</v>
      </c>
      <c r="H15" s="144">
        <v>6</v>
      </c>
      <c r="I15" s="143">
        <v>0</v>
      </c>
      <c r="J15" s="144">
        <v>0</v>
      </c>
      <c r="K15" s="143">
        <v>0</v>
      </c>
      <c r="L15" s="144">
        <v>0</v>
      </c>
      <c r="M15" s="143">
        <v>0</v>
      </c>
      <c r="N15" s="144">
        <v>0</v>
      </c>
      <c r="O15" s="143">
        <v>1</v>
      </c>
      <c r="P15" s="144">
        <v>1</v>
      </c>
      <c r="Q15" s="143">
        <v>0</v>
      </c>
      <c r="R15" s="144">
        <v>0</v>
      </c>
      <c r="S15" s="143">
        <v>0</v>
      </c>
      <c r="T15" s="144">
        <v>0</v>
      </c>
      <c r="U15" s="143">
        <v>1</v>
      </c>
      <c r="V15" s="144">
        <v>2</v>
      </c>
      <c r="W15" s="143">
        <v>0</v>
      </c>
      <c r="X15" s="144">
        <v>0</v>
      </c>
      <c r="Y15" s="143">
        <v>0</v>
      </c>
      <c r="Z15" s="145">
        <v>0</v>
      </c>
      <c r="AA15" s="146">
        <f t="shared" si="0"/>
        <v>18</v>
      </c>
      <c r="AB15" s="144">
        <f t="shared" si="0"/>
        <v>36</v>
      </c>
      <c r="AC15" s="147"/>
    </row>
    <row r="16" spans="1:29" ht="21" customHeight="1" thickBot="1" x14ac:dyDescent="0.25">
      <c r="A16" s="159" t="s">
        <v>121</v>
      </c>
      <c r="B16" s="160" t="s">
        <v>45</v>
      </c>
      <c r="C16" s="161">
        <v>8</v>
      </c>
      <c r="D16" s="162">
        <v>12</v>
      </c>
      <c r="E16" s="161">
        <v>9</v>
      </c>
      <c r="F16" s="162">
        <v>12</v>
      </c>
      <c r="G16" s="161">
        <v>0</v>
      </c>
      <c r="H16" s="162">
        <v>0</v>
      </c>
      <c r="I16" s="161">
        <v>0</v>
      </c>
      <c r="J16" s="162">
        <v>0</v>
      </c>
      <c r="K16" s="161">
        <v>0</v>
      </c>
      <c r="L16" s="162">
        <v>0</v>
      </c>
      <c r="M16" s="161">
        <v>0</v>
      </c>
      <c r="N16" s="162">
        <v>0</v>
      </c>
      <c r="O16" s="161">
        <v>0</v>
      </c>
      <c r="P16" s="162">
        <v>0</v>
      </c>
      <c r="Q16" s="161">
        <v>0</v>
      </c>
      <c r="R16" s="162">
        <v>0</v>
      </c>
      <c r="S16" s="161">
        <v>0</v>
      </c>
      <c r="T16" s="162">
        <v>0</v>
      </c>
      <c r="U16" s="161">
        <v>0</v>
      </c>
      <c r="V16" s="162">
        <v>0</v>
      </c>
      <c r="W16" s="161">
        <v>1</v>
      </c>
      <c r="X16" s="162">
        <v>1</v>
      </c>
      <c r="Y16" s="161">
        <v>0</v>
      </c>
      <c r="Z16" s="163">
        <v>0</v>
      </c>
      <c r="AA16" s="164">
        <f t="shared" si="0"/>
        <v>18</v>
      </c>
      <c r="AB16" s="162">
        <f>SUM(D16,F16,H16,J16,L16,N16,P16,R16,T16,V16,X16,Z16)</f>
        <v>25</v>
      </c>
      <c r="AC16" s="147"/>
    </row>
    <row r="17" spans="1:30" ht="21" customHeight="1" thickTop="1" x14ac:dyDescent="0.2">
      <c r="A17" s="239" t="s">
        <v>158</v>
      </c>
      <c r="B17" s="240"/>
      <c r="C17" s="165">
        <f>SUM(C5:C16)</f>
        <v>44</v>
      </c>
      <c r="D17" s="166">
        <f t="shared" ref="D17:AA17" si="1">SUM(D5:D16)</f>
        <v>60</v>
      </c>
      <c r="E17" s="165">
        <f t="shared" si="1"/>
        <v>46</v>
      </c>
      <c r="F17" s="166">
        <f t="shared" si="1"/>
        <v>84</v>
      </c>
      <c r="G17" s="165">
        <f t="shared" si="1"/>
        <v>64</v>
      </c>
      <c r="H17" s="166">
        <f t="shared" si="1"/>
        <v>103</v>
      </c>
      <c r="I17" s="165">
        <f t="shared" si="1"/>
        <v>2</v>
      </c>
      <c r="J17" s="166">
        <f t="shared" si="1"/>
        <v>2</v>
      </c>
      <c r="K17" s="165">
        <f t="shared" si="1"/>
        <v>14</v>
      </c>
      <c r="L17" s="166">
        <f t="shared" si="1"/>
        <v>18</v>
      </c>
      <c r="M17" s="165">
        <f t="shared" si="1"/>
        <v>38</v>
      </c>
      <c r="N17" s="166">
        <f t="shared" si="1"/>
        <v>57</v>
      </c>
      <c r="O17" s="165">
        <f t="shared" si="1"/>
        <v>49</v>
      </c>
      <c r="P17" s="166">
        <f t="shared" si="1"/>
        <v>62</v>
      </c>
      <c r="Q17" s="165">
        <f t="shared" si="1"/>
        <v>38</v>
      </c>
      <c r="R17" s="166">
        <f t="shared" si="1"/>
        <v>36</v>
      </c>
      <c r="S17" s="165">
        <f t="shared" si="1"/>
        <v>26</v>
      </c>
      <c r="T17" s="166">
        <f t="shared" si="1"/>
        <v>25</v>
      </c>
      <c r="U17" s="165">
        <f t="shared" si="1"/>
        <v>9</v>
      </c>
      <c r="V17" s="166">
        <f t="shared" si="1"/>
        <v>10</v>
      </c>
      <c r="W17" s="165">
        <f t="shared" si="1"/>
        <v>32</v>
      </c>
      <c r="X17" s="166">
        <f t="shared" si="1"/>
        <v>31</v>
      </c>
      <c r="Y17" s="165">
        <f t="shared" si="1"/>
        <v>23</v>
      </c>
      <c r="Z17" s="167">
        <f t="shared" si="1"/>
        <v>46</v>
      </c>
      <c r="AA17" s="168">
        <f t="shared" si="1"/>
        <v>385</v>
      </c>
      <c r="AB17" s="166">
        <f>SUM(AB5:AB16)</f>
        <v>534</v>
      </c>
      <c r="AC17" s="147"/>
    </row>
    <row r="19" spans="1:30" x14ac:dyDescent="0.2">
      <c r="AD19" s="170"/>
    </row>
    <row r="20" spans="1:30" x14ac:dyDescent="0.2">
      <c r="AD20" s="170"/>
    </row>
    <row r="21" spans="1:30" x14ac:dyDescent="0.2">
      <c r="AD21" s="170"/>
    </row>
    <row r="22" spans="1:30" x14ac:dyDescent="0.2">
      <c r="AD22" s="170"/>
    </row>
    <row r="23" spans="1:30" x14ac:dyDescent="0.2">
      <c r="AD23" s="170"/>
    </row>
    <row r="24" spans="1:30" x14ac:dyDescent="0.2">
      <c r="AD24" s="170"/>
    </row>
    <row r="25" spans="1:30" x14ac:dyDescent="0.2">
      <c r="AD25" s="170"/>
    </row>
    <row r="26" spans="1:30" x14ac:dyDescent="0.2">
      <c r="AD26" s="170"/>
    </row>
    <row r="27" spans="1:30" x14ac:dyDescent="0.2">
      <c r="AD27" s="170"/>
    </row>
    <row r="28" spans="1:30" x14ac:dyDescent="0.2">
      <c r="AD28" s="170"/>
    </row>
    <row r="29" spans="1:30" x14ac:dyDescent="0.2">
      <c r="AD29" s="170"/>
    </row>
    <row r="30" spans="1:30" x14ac:dyDescent="0.2">
      <c r="AD30" s="170"/>
    </row>
    <row r="31" spans="1:30" x14ac:dyDescent="0.2">
      <c r="AD31" s="170"/>
    </row>
    <row r="32" spans="1:30" x14ac:dyDescent="0.2">
      <c r="AD32" s="170"/>
    </row>
    <row r="33" spans="30:30" x14ac:dyDescent="0.2">
      <c r="AD33" s="171"/>
    </row>
    <row r="34" spans="30:30" x14ac:dyDescent="0.2">
      <c r="AD34" s="171"/>
    </row>
    <row r="146" ht="12.75" customHeight="1" x14ac:dyDescent="0.2"/>
  </sheetData>
  <mergeCells count="17">
    <mergeCell ref="A17:B17"/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  <mergeCell ref="AA3:AB3"/>
    <mergeCell ref="A7:A9"/>
    <mergeCell ref="S3:T3"/>
    <mergeCell ref="U3:V3"/>
    <mergeCell ref="W3:X3"/>
    <mergeCell ref="Y3:Z3"/>
  </mergeCells>
  <phoneticPr fontId="1"/>
  <pageMargins left="0.7" right="0.7" top="0.75" bottom="0.75" header="0.3" footer="0.3"/>
  <pageSetup paperSize="9" scale="83" orientation="landscape" r:id="rId1"/>
  <rowBreaks count="1" manualBreakCount="1">
    <brk id="17" max="16383" man="1"/>
  </rowBreaks>
  <colBreaks count="1" manualBreakCount="1">
    <brk id="2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49"/>
  <sheetViews>
    <sheetView showGridLines="0" view="pageBreakPreview" zoomScaleNormal="100" zoomScaleSheetLayoutView="100" workbookViewId="0">
      <selection activeCell="C5" sqref="C5"/>
    </sheetView>
  </sheetViews>
  <sheetFormatPr defaultRowHeight="17.399999999999999" x14ac:dyDescent="0.2"/>
  <cols>
    <col min="1" max="1" width="0.21875" style="61" customWidth="1"/>
    <col min="2" max="2" width="7.6640625" style="61" customWidth="1"/>
    <col min="3" max="13" width="9" style="61" customWidth="1"/>
    <col min="14" max="14" width="9.77734375" style="61" customWidth="1"/>
    <col min="15" max="15" width="1.33203125" style="61" customWidth="1"/>
    <col min="16" max="16" width="2.109375" style="61" customWidth="1"/>
    <col min="17" max="16384" width="8.88671875" style="61"/>
  </cols>
  <sheetData>
    <row r="1" spans="2:16" x14ac:dyDescent="0.2">
      <c r="B1" s="57" t="s">
        <v>147</v>
      </c>
      <c r="C1" s="61" t="s">
        <v>170</v>
      </c>
    </row>
    <row r="2" spans="2:16" x14ac:dyDescent="0.2"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173" t="s">
        <v>54</v>
      </c>
    </row>
    <row r="3" spans="2:16" ht="13.5" customHeight="1" x14ac:dyDescent="0.2">
      <c r="B3" s="187" t="s">
        <v>51</v>
      </c>
      <c r="C3" s="183" t="s">
        <v>130</v>
      </c>
      <c r="D3" s="183" t="s">
        <v>131</v>
      </c>
      <c r="E3" s="183" t="s">
        <v>132</v>
      </c>
      <c r="F3" s="183" t="s">
        <v>133</v>
      </c>
      <c r="G3" s="183" t="s">
        <v>134</v>
      </c>
      <c r="H3" s="183" t="s">
        <v>135</v>
      </c>
      <c r="I3" s="183" t="s">
        <v>136</v>
      </c>
      <c r="J3" s="183" t="s">
        <v>137</v>
      </c>
      <c r="K3" s="184" t="s">
        <v>156</v>
      </c>
      <c r="L3" s="185" t="s">
        <v>171</v>
      </c>
      <c r="M3" s="186" t="s">
        <v>52</v>
      </c>
      <c r="N3" s="187" t="s">
        <v>139</v>
      </c>
      <c r="P3" s="176"/>
    </row>
    <row r="4" spans="2:16" ht="13.5" customHeight="1" x14ac:dyDescent="0.2">
      <c r="B4" s="194" t="s">
        <v>53</v>
      </c>
      <c r="C4" s="188">
        <v>58</v>
      </c>
      <c r="D4" s="189">
        <v>38</v>
      </c>
      <c r="E4" s="189">
        <v>63</v>
      </c>
      <c r="F4" s="189">
        <v>91</v>
      </c>
      <c r="G4" s="189">
        <v>218</v>
      </c>
      <c r="H4" s="189">
        <v>267</v>
      </c>
      <c r="I4" s="189">
        <v>205</v>
      </c>
      <c r="J4" s="189">
        <v>353</v>
      </c>
      <c r="K4" s="190">
        <v>385</v>
      </c>
      <c r="L4" s="191">
        <v>379</v>
      </c>
      <c r="M4" s="192">
        <v>2057</v>
      </c>
      <c r="N4" s="193">
        <v>205.7</v>
      </c>
    </row>
    <row r="6" spans="2:16" ht="16.5" customHeight="1" x14ac:dyDescent="0.2"/>
    <row r="7" spans="2:16" ht="16.5" customHeight="1" x14ac:dyDescent="0.2">
      <c r="B7" s="180"/>
      <c r="C7" s="180"/>
    </row>
    <row r="8" spans="2:16" ht="16.5" customHeight="1" x14ac:dyDescent="0.2">
      <c r="B8" s="180"/>
      <c r="C8" s="180"/>
      <c r="D8" s="181"/>
      <c r="E8" s="181"/>
    </row>
    <row r="9" spans="2:16" ht="16.5" customHeight="1" x14ac:dyDescent="0.2">
      <c r="B9" s="180"/>
      <c r="C9" s="180"/>
      <c r="D9" s="180"/>
      <c r="E9" s="180"/>
    </row>
    <row r="10" spans="2:16" ht="15.75" customHeight="1" x14ac:dyDescent="0.2"/>
    <row r="24" spans="4:4" x14ac:dyDescent="0.2">
      <c r="D24" s="60"/>
    </row>
    <row r="33" spans="13:26" x14ac:dyDescent="0.2"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spans="13:26" x14ac:dyDescent="0.2"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spans="13:26" x14ac:dyDescent="0.2"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spans="13:26" x14ac:dyDescent="0.2"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spans="13:26" x14ac:dyDescent="0.2"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spans="13:26" x14ac:dyDescent="0.2"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spans="13:26" x14ac:dyDescent="0.2"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spans="13:26" x14ac:dyDescent="0.2">
      <c r="X40" s="182"/>
      <c r="Y40" s="182"/>
      <c r="Z40" s="182"/>
    </row>
    <row r="41" spans="13:26" x14ac:dyDescent="0.2"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spans="13:26" x14ac:dyDescent="0.2"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spans="13:26" x14ac:dyDescent="0.2"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spans="13:26" x14ac:dyDescent="0.2">
      <c r="X44" s="182"/>
      <c r="Y44" s="182"/>
      <c r="Z44" s="182"/>
    </row>
    <row r="45" spans="13:26" x14ac:dyDescent="0.2">
      <c r="X45" s="182"/>
      <c r="Y45" s="182"/>
      <c r="Z45" s="182"/>
    </row>
    <row r="46" spans="13:26" x14ac:dyDescent="0.2">
      <c r="X46" s="182"/>
      <c r="Y46" s="182"/>
      <c r="Z46" s="182"/>
    </row>
    <row r="47" spans="13:26" x14ac:dyDescent="0.2">
      <c r="X47" s="182"/>
      <c r="Y47" s="182"/>
      <c r="Z47" s="182"/>
    </row>
    <row r="48" spans="13:26" x14ac:dyDescent="0.2">
      <c r="X48" s="182"/>
      <c r="Y48" s="182"/>
      <c r="Z48" s="182"/>
    </row>
    <row r="49" spans="24:26" x14ac:dyDescent="0.2">
      <c r="X49" s="182"/>
      <c r="Y49" s="182"/>
      <c r="Z49" s="182"/>
    </row>
  </sheetData>
  <mergeCells count="1">
    <mergeCell ref="B2:M2"/>
  </mergeCells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D17"/>
  <sheetViews>
    <sheetView showGridLines="0" tabSelected="1" view="pageBreakPreview" zoomScale="85" zoomScaleNormal="100" zoomScaleSheetLayoutView="85" workbookViewId="0">
      <selection activeCell="D11" sqref="D11"/>
    </sheetView>
  </sheetViews>
  <sheetFormatPr defaultRowHeight="17.399999999999999" x14ac:dyDescent="0.2"/>
  <cols>
    <col min="1" max="1" width="8.88671875" style="61"/>
    <col min="2" max="2" width="10.77734375" customWidth="1"/>
    <col min="3" max="3" width="32.88671875" customWidth="1"/>
    <col min="4" max="4" width="50.6640625" customWidth="1"/>
    <col min="5" max="5" width="3.77734375" style="61" customWidth="1"/>
    <col min="6" max="6" width="10.109375" style="61" customWidth="1"/>
    <col min="7" max="11" width="10" style="61" customWidth="1"/>
    <col min="12" max="17" width="10.109375" style="61" customWidth="1"/>
    <col min="18" max="18" width="10.109375" style="57" customWidth="1"/>
    <col min="19" max="19" width="2.33203125" style="61" bestFit="1" customWidth="1"/>
    <col min="20" max="16384" width="8.88671875" style="61"/>
  </cols>
  <sheetData>
    <row r="1" spans="2:30" ht="24" customHeight="1" x14ac:dyDescent="0.2">
      <c r="B1" s="61" t="s">
        <v>164</v>
      </c>
      <c r="F1" s="57" t="s">
        <v>147</v>
      </c>
      <c r="G1" s="61" t="s">
        <v>173</v>
      </c>
      <c r="I1" s="195"/>
      <c r="J1" s="195"/>
      <c r="K1" s="196"/>
      <c r="L1" s="196"/>
      <c r="N1" s="196"/>
      <c r="O1" s="196"/>
      <c r="AB1" s="182"/>
      <c r="AC1" s="182"/>
      <c r="AD1" s="182"/>
    </row>
    <row r="2" spans="2:30" x14ac:dyDescent="0.2">
      <c r="R2" s="59" t="s">
        <v>141</v>
      </c>
    </row>
    <row r="3" spans="2:30" ht="7.5" customHeight="1" x14ac:dyDescent="0.2">
      <c r="R3" s="59"/>
    </row>
    <row r="4" spans="2:30" ht="24.45" customHeight="1" x14ac:dyDescent="0.2">
      <c r="B4" s="61"/>
      <c r="C4" s="61"/>
      <c r="D4" s="61"/>
      <c r="F4" s="119" t="s">
        <v>51</v>
      </c>
      <c r="G4" s="174" t="s">
        <v>130</v>
      </c>
      <c r="H4" s="174" t="s">
        <v>131</v>
      </c>
      <c r="I4" s="174" t="s">
        <v>132</v>
      </c>
      <c r="J4" s="174" t="s">
        <v>133</v>
      </c>
      <c r="K4" s="174" t="s">
        <v>134</v>
      </c>
      <c r="L4" s="174" t="s">
        <v>135</v>
      </c>
      <c r="M4" s="174" t="s">
        <v>136</v>
      </c>
      <c r="N4" s="174" t="s">
        <v>137</v>
      </c>
      <c r="O4" s="174" t="s">
        <v>149</v>
      </c>
      <c r="P4" s="174" t="s">
        <v>172</v>
      </c>
      <c r="Q4" s="175" t="s">
        <v>52</v>
      </c>
      <c r="R4" s="119" t="s">
        <v>139</v>
      </c>
    </row>
    <row r="5" spans="2:30" ht="24.45" customHeight="1" x14ac:dyDescent="0.2">
      <c r="B5" s="220" t="s">
        <v>174</v>
      </c>
      <c r="C5" s="220" t="s">
        <v>175</v>
      </c>
      <c r="D5" s="220" t="s">
        <v>176</v>
      </c>
      <c r="F5" s="177" t="s">
        <v>53</v>
      </c>
      <c r="G5" s="197">
        <v>6</v>
      </c>
      <c r="H5" s="178">
        <v>9</v>
      </c>
      <c r="I5" s="178">
        <v>1</v>
      </c>
      <c r="J5" s="178">
        <v>3</v>
      </c>
      <c r="K5" s="198">
        <v>3</v>
      </c>
      <c r="L5" s="198">
        <v>3</v>
      </c>
      <c r="M5" s="198">
        <v>6</v>
      </c>
      <c r="N5" s="198">
        <v>9</v>
      </c>
      <c r="O5" s="198">
        <v>8</v>
      </c>
      <c r="P5" s="199">
        <v>11</v>
      </c>
      <c r="Q5" s="200">
        <v>59</v>
      </c>
      <c r="R5" s="179">
        <v>5.9</v>
      </c>
    </row>
    <row r="6" spans="2:30" x14ac:dyDescent="0.2">
      <c r="B6" s="221">
        <v>44397.283333333333</v>
      </c>
      <c r="C6" s="222" t="s">
        <v>188</v>
      </c>
      <c r="D6" s="223" t="s">
        <v>203</v>
      </c>
    </row>
    <row r="7" spans="2:30" x14ac:dyDescent="0.2">
      <c r="B7" s="224">
        <v>44408.710416666669</v>
      </c>
      <c r="C7" s="222" t="s">
        <v>189</v>
      </c>
      <c r="D7" s="222" t="s">
        <v>190</v>
      </c>
      <c r="H7" s="182"/>
      <c r="I7" s="182"/>
      <c r="J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</row>
    <row r="8" spans="2:30" x14ac:dyDescent="0.2">
      <c r="B8" s="221">
        <v>44431.175694444442</v>
      </c>
      <c r="C8" s="222" t="s">
        <v>191</v>
      </c>
      <c r="D8" s="222" t="s">
        <v>192</v>
      </c>
    </row>
    <row r="9" spans="2:30" x14ac:dyDescent="0.2">
      <c r="B9" s="221">
        <v>44440.304861111108</v>
      </c>
      <c r="C9" s="222" t="s">
        <v>193</v>
      </c>
      <c r="D9" s="223" t="s">
        <v>194</v>
      </c>
    </row>
    <row r="10" spans="2:30" x14ac:dyDescent="0.2">
      <c r="B10" s="221">
        <v>44446.622916666667</v>
      </c>
      <c r="C10" s="225" t="s">
        <v>188</v>
      </c>
      <c r="D10" s="223" t="s">
        <v>203</v>
      </c>
    </row>
    <row r="11" spans="2:30" x14ac:dyDescent="0.2">
      <c r="B11" s="221">
        <v>44454.660416666666</v>
      </c>
      <c r="C11" s="222" t="s">
        <v>189</v>
      </c>
      <c r="D11" s="223" t="s">
        <v>195</v>
      </c>
    </row>
    <row r="12" spans="2:30" x14ac:dyDescent="0.2">
      <c r="B12" s="221">
        <v>44456.256944444445</v>
      </c>
      <c r="C12" s="225" t="s">
        <v>188</v>
      </c>
      <c r="D12" s="222" t="s">
        <v>196</v>
      </c>
    </row>
    <row r="13" spans="2:30" x14ac:dyDescent="0.2">
      <c r="B13" s="221">
        <v>44461.865972222222</v>
      </c>
      <c r="C13" s="225" t="s">
        <v>197</v>
      </c>
      <c r="D13" s="222" t="s">
        <v>192</v>
      </c>
    </row>
    <row r="14" spans="2:30" x14ac:dyDescent="0.2">
      <c r="B14" s="221">
        <v>44531.011805555558</v>
      </c>
      <c r="C14" s="225" t="s">
        <v>191</v>
      </c>
      <c r="D14" s="222" t="s">
        <v>192</v>
      </c>
    </row>
    <row r="15" spans="2:30" x14ac:dyDescent="0.2">
      <c r="B15" s="221">
        <v>44569.273611111108</v>
      </c>
      <c r="C15" s="225" t="s">
        <v>191</v>
      </c>
      <c r="D15" s="223" t="s">
        <v>195</v>
      </c>
      <c r="P15" s="57"/>
      <c r="R15" s="61"/>
    </row>
    <row r="16" spans="2:30" x14ac:dyDescent="0.2">
      <c r="B16" s="221">
        <v>44636.98333333333</v>
      </c>
      <c r="C16" s="226" t="s">
        <v>198</v>
      </c>
      <c r="D16" s="223" t="s">
        <v>199</v>
      </c>
      <c r="P16" s="57"/>
      <c r="R16" s="61"/>
    </row>
    <row r="17" spans="2:18" x14ac:dyDescent="0.2">
      <c r="B17" s="227">
        <v>44275</v>
      </c>
      <c r="C17" s="226" t="s">
        <v>200</v>
      </c>
      <c r="D17" s="223" t="s">
        <v>201</v>
      </c>
      <c r="P17" s="57"/>
      <c r="R17" s="61"/>
    </row>
  </sheetData>
  <phoneticPr fontId="1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08E7-EC45-4206-8F94-DDDCAF2CF921}">
  <dimension ref="A1:M15"/>
  <sheetViews>
    <sheetView workbookViewId="0">
      <selection activeCell="H2" sqref="H2"/>
    </sheetView>
  </sheetViews>
  <sheetFormatPr defaultRowHeight="17.399999999999999" x14ac:dyDescent="0.2"/>
  <cols>
    <col min="1" max="1" width="3" style="205" customWidth="1"/>
    <col min="2" max="2" width="19.6640625" style="210" customWidth="1"/>
    <col min="3" max="3" width="22.44140625" style="210" customWidth="1"/>
    <col min="4" max="4" width="76.88671875" style="210" customWidth="1"/>
    <col min="5" max="5" width="4.5546875" style="61" customWidth="1"/>
    <col min="6" max="16384" width="8.88671875" style="61"/>
  </cols>
  <sheetData>
    <row r="1" spans="1:13" x14ac:dyDescent="0.2">
      <c r="A1" s="206"/>
      <c r="B1" s="61" t="s">
        <v>163</v>
      </c>
      <c r="C1" s="207"/>
      <c r="D1" s="207"/>
      <c r="F1" s="201" t="s">
        <v>151</v>
      </c>
      <c r="G1" s="201"/>
      <c r="H1" s="61" t="s">
        <v>202</v>
      </c>
    </row>
    <row r="2" spans="1:13" x14ac:dyDescent="0.2">
      <c r="A2" s="208"/>
      <c r="B2" s="209"/>
      <c r="L2" s="54"/>
      <c r="M2" s="54" t="s">
        <v>157</v>
      </c>
    </row>
    <row r="3" spans="1:13" x14ac:dyDescent="0.2">
      <c r="A3" s="208"/>
      <c r="B3" s="209"/>
      <c r="F3" s="55"/>
      <c r="G3" s="202" t="s">
        <v>162</v>
      </c>
      <c r="H3" s="202" t="s">
        <v>152</v>
      </c>
      <c r="I3" s="202" t="s">
        <v>153</v>
      </c>
      <c r="J3" s="202" t="s">
        <v>154</v>
      </c>
      <c r="K3" s="202" t="s">
        <v>155</v>
      </c>
      <c r="L3" s="202" t="s">
        <v>156</v>
      </c>
      <c r="M3" s="202" t="s">
        <v>161</v>
      </c>
    </row>
    <row r="4" spans="1:13" x14ac:dyDescent="0.2">
      <c r="A4" s="208"/>
      <c r="B4" s="212" t="s">
        <v>174</v>
      </c>
      <c r="C4" s="213" t="s">
        <v>175</v>
      </c>
      <c r="D4" s="213" t="s">
        <v>176</v>
      </c>
      <c r="F4" s="55" t="s">
        <v>150</v>
      </c>
      <c r="G4" s="203">
        <v>1</v>
      </c>
      <c r="H4" s="203">
        <v>0</v>
      </c>
      <c r="I4" s="203">
        <v>3</v>
      </c>
      <c r="J4" s="203">
        <v>15</v>
      </c>
      <c r="K4" s="203">
        <v>1</v>
      </c>
      <c r="L4" s="203">
        <v>16</v>
      </c>
      <c r="M4" s="203">
        <v>16</v>
      </c>
    </row>
    <row r="5" spans="1:13" ht="36" x14ac:dyDescent="0.2">
      <c r="A5" s="208"/>
      <c r="B5" s="214" t="s">
        <v>177</v>
      </c>
      <c r="C5" s="215" t="s">
        <v>178</v>
      </c>
      <c r="D5" s="216" t="s">
        <v>179</v>
      </c>
    </row>
    <row r="6" spans="1:13" ht="36" x14ac:dyDescent="0.2">
      <c r="A6" s="211"/>
      <c r="B6" s="214" t="s">
        <v>180</v>
      </c>
      <c r="C6" s="215" t="s">
        <v>178</v>
      </c>
      <c r="D6" s="216" t="s">
        <v>181</v>
      </c>
    </row>
    <row r="7" spans="1:13" ht="36" x14ac:dyDescent="0.2">
      <c r="A7" s="211"/>
      <c r="B7" s="214" t="s">
        <v>182</v>
      </c>
      <c r="C7" s="215" t="s">
        <v>178</v>
      </c>
      <c r="D7" s="216" t="s">
        <v>183</v>
      </c>
    </row>
    <row r="8" spans="1:13" ht="36" x14ac:dyDescent="0.2">
      <c r="A8" s="211"/>
      <c r="B8" s="217" t="s">
        <v>184</v>
      </c>
      <c r="C8" s="215" t="s">
        <v>178</v>
      </c>
      <c r="D8" s="216" t="s">
        <v>185</v>
      </c>
    </row>
    <row r="9" spans="1:13" ht="48" x14ac:dyDescent="0.2">
      <c r="A9" s="211"/>
      <c r="B9" s="217" t="s">
        <v>186</v>
      </c>
      <c r="C9" s="215" t="s">
        <v>178</v>
      </c>
      <c r="D9" s="216" t="s">
        <v>187</v>
      </c>
    </row>
    <row r="10" spans="1:13" x14ac:dyDescent="0.2">
      <c r="A10" s="211"/>
    </row>
    <row r="11" spans="1:13" x14ac:dyDescent="0.2">
      <c r="A11" s="211"/>
      <c r="B11" s="218"/>
      <c r="C11" s="218"/>
      <c r="D11" s="218"/>
    </row>
    <row r="12" spans="1:13" x14ac:dyDescent="0.2">
      <c r="B12" s="218"/>
      <c r="C12" s="218"/>
      <c r="D12" s="218"/>
    </row>
    <row r="13" spans="1:13" x14ac:dyDescent="0.2">
      <c r="A13" s="208"/>
      <c r="B13" s="218"/>
      <c r="C13" s="218"/>
      <c r="D13" s="218"/>
    </row>
    <row r="14" spans="1:13" x14ac:dyDescent="0.2">
      <c r="A14" s="211"/>
    </row>
    <row r="15" spans="1:13" x14ac:dyDescent="0.2">
      <c r="A15" s="219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M49"/>
  <sheetViews>
    <sheetView view="pageBreakPreview" zoomScaleNormal="100" zoomScaleSheetLayoutView="100" workbookViewId="0">
      <selection activeCell="B3" sqref="B3"/>
    </sheetView>
  </sheetViews>
  <sheetFormatPr defaultColWidth="9" defaultRowHeight="12" x14ac:dyDescent="0.2"/>
  <cols>
    <col min="1" max="1" width="2.88671875" style="3" customWidth="1"/>
    <col min="2" max="2" width="6.6640625" style="3" customWidth="1"/>
    <col min="3" max="3" width="10.6640625" style="3" customWidth="1"/>
    <col min="4" max="12" width="6.33203125" style="3" customWidth="1"/>
    <col min="13" max="13" width="6.44140625" style="2" customWidth="1"/>
    <col min="14" max="14" width="2.88671875" style="3" customWidth="1"/>
    <col min="15" max="16384" width="9" style="3"/>
  </cols>
  <sheetData>
    <row r="1" spans="2:13" ht="13.2" x14ac:dyDescent="0.2">
      <c r="B1" s="34" t="s">
        <v>102</v>
      </c>
      <c r="C1" s="34"/>
      <c r="D1" s="35"/>
      <c r="E1" s="34"/>
      <c r="F1" s="34"/>
      <c r="G1" s="34"/>
    </row>
    <row r="2" spans="2:13" ht="13.2" x14ac:dyDescent="0.2">
      <c r="B2" s="51" t="s">
        <v>109</v>
      </c>
      <c r="C2" s="1"/>
      <c r="D2" s="30"/>
      <c r="E2" s="1"/>
      <c r="F2" s="1"/>
      <c r="G2" s="1"/>
    </row>
    <row r="3" spans="2:13" x14ac:dyDescent="0.2">
      <c r="M3" s="7" t="s">
        <v>73</v>
      </c>
    </row>
    <row r="4" spans="2:13" ht="21" customHeight="1" x14ac:dyDescent="0.15">
      <c r="B4" s="5" t="s">
        <v>56</v>
      </c>
      <c r="C4" s="6" t="s">
        <v>55</v>
      </c>
      <c r="D4" s="4" t="s">
        <v>57</v>
      </c>
      <c r="E4" s="4" t="s">
        <v>58</v>
      </c>
      <c r="F4" s="4" t="s">
        <v>59</v>
      </c>
      <c r="G4" s="4" t="s">
        <v>60</v>
      </c>
      <c r="H4" s="4" t="s">
        <v>61</v>
      </c>
      <c r="I4" s="4" t="s">
        <v>62</v>
      </c>
      <c r="J4" s="4" t="s">
        <v>63</v>
      </c>
      <c r="K4" s="4" t="s">
        <v>64</v>
      </c>
      <c r="L4" s="12" t="s">
        <v>65</v>
      </c>
      <c r="M4" s="13" t="s">
        <v>69</v>
      </c>
    </row>
    <row r="5" spans="2:13" ht="10.5" customHeight="1" x14ac:dyDescent="0.2">
      <c r="B5" s="249" t="s">
        <v>57</v>
      </c>
      <c r="C5" s="31" t="s">
        <v>105</v>
      </c>
      <c r="D5" s="9"/>
      <c r="E5" s="36"/>
      <c r="F5" s="36"/>
      <c r="G5" s="36"/>
      <c r="H5" s="36"/>
      <c r="I5" s="36"/>
      <c r="J5" s="36"/>
      <c r="K5" s="36"/>
      <c r="L5" s="37"/>
      <c r="M5" s="38">
        <f>SUM(D5:L5)</f>
        <v>0</v>
      </c>
    </row>
    <row r="6" spans="2:13" ht="10.5" customHeight="1" x14ac:dyDescent="0.2">
      <c r="B6" s="250"/>
      <c r="C6" s="32" t="s">
        <v>106</v>
      </c>
      <c r="D6" s="11"/>
      <c r="E6" s="39"/>
      <c r="F6" s="39"/>
      <c r="G6" s="39"/>
      <c r="H6" s="39"/>
      <c r="I6" s="39"/>
      <c r="J6" s="39"/>
      <c r="K6" s="39"/>
      <c r="L6" s="40"/>
      <c r="M6" s="38">
        <f>SUM(D6:L6)</f>
        <v>0</v>
      </c>
    </row>
    <row r="7" spans="2:13" s="2" customFormat="1" ht="10.5" customHeight="1" x14ac:dyDescent="0.2">
      <c r="B7" s="251"/>
      <c r="C7" s="15" t="s">
        <v>52</v>
      </c>
      <c r="D7" s="19">
        <f>SUM(D5:D6)</f>
        <v>0</v>
      </c>
      <c r="E7" s="19">
        <f t="shared" ref="E7:M7" si="0">SUM(E5:E6)</f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spans="2:13" ht="10.5" customHeight="1" x14ac:dyDescent="0.2">
      <c r="B8" s="249" t="s">
        <v>58</v>
      </c>
      <c r="C8" s="31" t="s">
        <v>105</v>
      </c>
      <c r="D8" s="36"/>
      <c r="E8" s="9"/>
      <c r="F8" s="36"/>
      <c r="G8" s="36"/>
      <c r="H8" s="36"/>
      <c r="I8" s="36"/>
      <c r="J8" s="36"/>
      <c r="K8" s="36"/>
      <c r="L8" s="37"/>
      <c r="M8" s="38">
        <f>SUM(D8:L8)</f>
        <v>0</v>
      </c>
    </row>
    <row r="9" spans="2:13" ht="10.5" customHeight="1" x14ac:dyDescent="0.2">
      <c r="B9" s="250"/>
      <c r="C9" s="32" t="s">
        <v>106</v>
      </c>
      <c r="D9" s="39"/>
      <c r="E9" s="11"/>
      <c r="F9" s="39"/>
      <c r="G9" s="39"/>
      <c r="H9" s="39"/>
      <c r="I9" s="39"/>
      <c r="J9" s="39"/>
      <c r="K9" s="39"/>
      <c r="L9" s="40"/>
      <c r="M9" s="38">
        <f>SUM(D9:L9)</f>
        <v>0</v>
      </c>
    </row>
    <row r="10" spans="2:13" ht="10.5" customHeight="1" x14ac:dyDescent="0.2">
      <c r="B10" s="251"/>
      <c r="C10" s="15" t="s">
        <v>52</v>
      </c>
      <c r="D10" s="19">
        <f t="shared" ref="D10:M10" si="1">SUM(D8:D9)</f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</row>
    <row r="11" spans="2:13" ht="10.5" customHeight="1" x14ac:dyDescent="0.2">
      <c r="B11" s="249" t="s">
        <v>59</v>
      </c>
      <c r="C11" s="31" t="s">
        <v>105</v>
      </c>
      <c r="D11" s="36"/>
      <c r="E11" s="36">
        <v>0</v>
      </c>
      <c r="F11" s="9"/>
      <c r="G11" s="36">
        <v>0</v>
      </c>
      <c r="H11" s="36"/>
      <c r="I11" s="36"/>
      <c r="J11" s="36"/>
      <c r="K11" s="36"/>
      <c r="L11" s="37"/>
      <c r="M11" s="38">
        <v>1</v>
      </c>
    </row>
    <row r="12" spans="2:13" ht="10.5" customHeight="1" x14ac:dyDescent="0.2">
      <c r="B12" s="250"/>
      <c r="C12" s="32" t="s">
        <v>106</v>
      </c>
      <c r="D12" s="39"/>
      <c r="E12" s="39"/>
      <c r="F12" s="11"/>
      <c r="G12" s="39"/>
      <c r="H12" s="39"/>
      <c r="I12" s="39"/>
      <c r="J12" s="39"/>
      <c r="K12" s="39"/>
      <c r="L12" s="40"/>
      <c r="M12" s="41"/>
    </row>
    <row r="13" spans="2:13" ht="10.5" customHeight="1" x14ac:dyDescent="0.2">
      <c r="B13" s="251"/>
      <c r="C13" s="15" t="s">
        <v>52</v>
      </c>
      <c r="D13" s="19">
        <f t="shared" ref="D13:M13" si="2">SUM(D11:D12)</f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  <c r="I13" s="19">
        <f t="shared" si="2"/>
        <v>0</v>
      </c>
      <c r="J13" s="19">
        <f t="shared" si="2"/>
        <v>0</v>
      </c>
      <c r="K13" s="19">
        <f t="shared" si="2"/>
        <v>0</v>
      </c>
      <c r="L13" s="19">
        <f t="shared" si="2"/>
        <v>0</v>
      </c>
      <c r="M13" s="19">
        <f t="shared" si="2"/>
        <v>1</v>
      </c>
    </row>
    <row r="14" spans="2:13" ht="10.5" customHeight="1" x14ac:dyDescent="0.2">
      <c r="B14" s="249" t="s">
        <v>60</v>
      </c>
      <c r="C14" s="31" t="s">
        <v>105</v>
      </c>
      <c r="D14" s="36"/>
      <c r="E14" s="36"/>
      <c r="F14" s="36">
        <v>1</v>
      </c>
      <c r="G14" s="9"/>
      <c r="H14" s="36">
        <v>2</v>
      </c>
      <c r="I14" s="36">
        <v>2</v>
      </c>
      <c r="J14" s="36">
        <v>2</v>
      </c>
      <c r="K14" s="36"/>
      <c r="L14" s="37">
        <v>1</v>
      </c>
      <c r="M14" s="38">
        <f>SUM(D14:L14)</f>
        <v>8</v>
      </c>
    </row>
    <row r="15" spans="2:13" ht="10.5" customHeight="1" x14ac:dyDescent="0.2">
      <c r="B15" s="250"/>
      <c r="C15" s="32" t="s">
        <v>106</v>
      </c>
      <c r="D15" s="39"/>
      <c r="E15" s="39"/>
      <c r="F15" s="39"/>
      <c r="G15" s="11"/>
      <c r="H15" s="39"/>
      <c r="I15" s="39"/>
      <c r="J15" s="39"/>
      <c r="K15" s="39"/>
      <c r="L15" s="40"/>
      <c r="M15" s="38">
        <f>SUM(D15:L15)</f>
        <v>0</v>
      </c>
    </row>
    <row r="16" spans="2:13" ht="10.5" customHeight="1" x14ac:dyDescent="0.2">
      <c r="B16" s="251"/>
      <c r="C16" s="15" t="s">
        <v>52</v>
      </c>
      <c r="D16" s="19">
        <f t="shared" ref="D16:M16" si="3">SUM(D14:D15)</f>
        <v>0</v>
      </c>
      <c r="E16" s="19">
        <f t="shared" si="3"/>
        <v>0</v>
      </c>
      <c r="F16" s="19">
        <f t="shared" si="3"/>
        <v>1</v>
      </c>
      <c r="G16" s="19">
        <f t="shared" si="3"/>
        <v>0</v>
      </c>
      <c r="H16" s="19">
        <f t="shared" si="3"/>
        <v>2</v>
      </c>
      <c r="I16" s="19">
        <f t="shared" si="3"/>
        <v>2</v>
      </c>
      <c r="J16" s="19">
        <f t="shared" si="3"/>
        <v>2</v>
      </c>
      <c r="K16" s="19">
        <f t="shared" si="3"/>
        <v>0</v>
      </c>
      <c r="L16" s="19">
        <f t="shared" si="3"/>
        <v>1</v>
      </c>
      <c r="M16" s="19">
        <f t="shared" si="3"/>
        <v>8</v>
      </c>
    </row>
    <row r="17" spans="2:13" ht="10.5" customHeight="1" x14ac:dyDescent="0.2">
      <c r="B17" s="249" t="s">
        <v>61</v>
      </c>
      <c r="C17" s="31" t="s">
        <v>105</v>
      </c>
      <c r="D17" s="36"/>
      <c r="E17" s="36"/>
      <c r="F17" s="36"/>
      <c r="G17" s="36"/>
      <c r="H17" s="9"/>
      <c r="I17" s="36"/>
      <c r="J17" s="36"/>
      <c r="K17" s="36"/>
      <c r="L17" s="37"/>
      <c r="M17" s="38">
        <f>SUM(D17:L17)</f>
        <v>0</v>
      </c>
    </row>
    <row r="18" spans="2:13" ht="10.5" customHeight="1" x14ac:dyDescent="0.2">
      <c r="B18" s="250"/>
      <c r="C18" s="32" t="s">
        <v>106</v>
      </c>
      <c r="D18" s="39"/>
      <c r="E18" s="39"/>
      <c r="F18" s="39"/>
      <c r="G18" s="39"/>
      <c r="H18" s="11"/>
      <c r="I18" s="39"/>
      <c r="J18" s="39"/>
      <c r="K18" s="39"/>
      <c r="L18" s="40"/>
      <c r="M18" s="38">
        <f>SUM(D18:L18)</f>
        <v>0</v>
      </c>
    </row>
    <row r="19" spans="2:13" ht="10.5" customHeight="1" x14ac:dyDescent="0.2">
      <c r="B19" s="251"/>
      <c r="C19" s="15" t="s">
        <v>52</v>
      </c>
      <c r="D19" s="19">
        <f t="shared" ref="D19:M19" si="4">SUM(D17:D18)</f>
        <v>0</v>
      </c>
      <c r="E19" s="19">
        <f t="shared" si="4"/>
        <v>0</v>
      </c>
      <c r="F19" s="19">
        <f t="shared" si="4"/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  <c r="J19" s="19">
        <f t="shared" si="4"/>
        <v>0</v>
      </c>
      <c r="K19" s="19">
        <f t="shared" si="4"/>
        <v>0</v>
      </c>
      <c r="L19" s="19">
        <f t="shared" si="4"/>
        <v>0</v>
      </c>
      <c r="M19" s="19">
        <f t="shared" si="4"/>
        <v>0</v>
      </c>
    </row>
    <row r="20" spans="2:13" ht="10.5" customHeight="1" x14ac:dyDescent="0.2">
      <c r="B20" s="249" t="s">
        <v>62</v>
      </c>
      <c r="C20" s="31" t="s">
        <v>105</v>
      </c>
      <c r="D20" s="36"/>
      <c r="E20" s="36"/>
      <c r="F20" s="36"/>
      <c r="G20" s="36"/>
      <c r="H20" s="36"/>
      <c r="I20" s="9"/>
      <c r="J20" s="36"/>
      <c r="K20" s="36"/>
      <c r="L20" s="37"/>
      <c r="M20" s="38">
        <f>SUM(D20:L20)</f>
        <v>0</v>
      </c>
    </row>
    <row r="21" spans="2:13" ht="10.5" customHeight="1" x14ac:dyDescent="0.2">
      <c r="B21" s="250"/>
      <c r="C21" s="32" t="s">
        <v>106</v>
      </c>
      <c r="D21" s="39"/>
      <c r="E21" s="39"/>
      <c r="F21" s="39"/>
      <c r="G21" s="39"/>
      <c r="H21" s="39"/>
      <c r="I21" s="11"/>
      <c r="J21" s="39"/>
      <c r="K21" s="39"/>
      <c r="L21" s="40"/>
      <c r="M21" s="38">
        <f>SUM(D21:L21)</f>
        <v>0</v>
      </c>
    </row>
    <row r="22" spans="2:13" ht="10.5" customHeight="1" x14ac:dyDescent="0.2">
      <c r="B22" s="251"/>
      <c r="C22" s="15" t="s">
        <v>52</v>
      </c>
      <c r="D22" s="19">
        <f t="shared" ref="D22:M22" si="5">SUM(D20:D21)</f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  <c r="I22" s="19">
        <f t="shared" si="5"/>
        <v>0</v>
      </c>
      <c r="J22" s="19">
        <f t="shared" si="5"/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</row>
    <row r="23" spans="2:13" ht="10.5" customHeight="1" x14ac:dyDescent="0.2">
      <c r="B23" s="249" t="s">
        <v>63</v>
      </c>
      <c r="C23" s="31" t="s">
        <v>105</v>
      </c>
      <c r="D23" s="36"/>
      <c r="E23" s="36"/>
      <c r="F23" s="36"/>
      <c r="G23" s="36"/>
      <c r="H23" s="36"/>
      <c r="I23" s="36"/>
      <c r="J23" s="9"/>
      <c r="K23" s="36"/>
      <c r="L23" s="37"/>
      <c r="M23" s="38">
        <f>SUM(D23:L23)</f>
        <v>0</v>
      </c>
    </row>
    <row r="24" spans="2:13" ht="10.5" customHeight="1" x14ac:dyDescent="0.2">
      <c r="B24" s="250"/>
      <c r="C24" s="32" t="s">
        <v>106</v>
      </c>
      <c r="D24" s="39"/>
      <c r="E24" s="39"/>
      <c r="F24" s="39"/>
      <c r="G24" s="39"/>
      <c r="H24" s="39"/>
      <c r="I24" s="39"/>
      <c r="J24" s="11"/>
      <c r="K24" s="39"/>
      <c r="L24" s="40"/>
      <c r="M24" s="38">
        <f>SUM(D24:L24)</f>
        <v>0</v>
      </c>
    </row>
    <row r="25" spans="2:13" ht="10.5" customHeight="1" x14ac:dyDescent="0.2">
      <c r="B25" s="251"/>
      <c r="C25" s="15" t="s">
        <v>52</v>
      </c>
      <c r="D25" s="19">
        <f t="shared" ref="D25:M25" si="6">SUM(D23:D24)</f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  <c r="H25" s="19">
        <f t="shared" si="6"/>
        <v>0</v>
      </c>
      <c r="I25" s="19">
        <f t="shared" si="6"/>
        <v>0</v>
      </c>
      <c r="J25" s="19">
        <f t="shared" si="6"/>
        <v>0</v>
      </c>
      <c r="K25" s="19">
        <f t="shared" si="6"/>
        <v>0</v>
      </c>
      <c r="L25" s="19">
        <f t="shared" si="6"/>
        <v>0</v>
      </c>
      <c r="M25" s="19">
        <f t="shared" si="6"/>
        <v>0</v>
      </c>
    </row>
    <row r="26" spans="2:13" ht="10.5" customHeight="1" x14ac:dyDescent="0.2">
      <c r="B26" s="249" t="s">
        <v>64</v>
      </c>
      <c r="C26" s="31" t="s">
        <v>105</v>
      </c>
      <c r="D26" s="36"/>
      <c r="E26" s="36"/>
      <c r="F26" s="36"/>
      <c r="G26" s="36"/>
      <c r="H26" s="36"/>
      <c r="I26" s="36"/>
      <c r="J26" s="36">
        <v>0</v>
      </c>
      <c r="K26" s="9"/>
      <c r="L26" s="37"/>
      <c r="M26" s="38">
        <f>SUM(D26:L26)</f>
        <v>0</v>
      </c>
    </row>
    <row r="27" spans="2:13" ht="10.5" customHeight="1" x14ac:dyDescent="0.2">
      <c r="B27" s="250"/>
      <c r="C27" s="32" t="s">
        <v>106</v>
      </c>
      <c r="D27" s="39"/>
      <c r="E27" s="39"/>
      <c r="F27" s="39"/>
      <c r="G27" s="39"/>
      <c r="H27" s="39"/>
      <c r="I27" s="39"/>
      <c r="J27" s="39"/>
      <c r="K27" s="11"/>
      <c r="L27" s="40"/>
      <c r="M27" s="38">
        <f>SUM(D27:L27)</f>
        <v>0</v>
      </c>
    </row>
    <row r="28" spans="2:13" ht="10.5" customHeight="1" x14ac:dyDescent="0.2">
      <c r="B28" s="251"/>
      <c r="C28" s="15" t="s">
        <v>52</v>
      </c>
      <c r="D28" s="19">
        <f t="shared" ref="D28:M28" si="7">SUM(D26:D27)</f>
        <v>0</v>
      </c>
      <c r="E28" s="19">
        <f t="shared" si="7"/>
        <v>0</v>
      </c>
      <c r="F28" s="19">
        <f t="shared" si="7"/>
        <v>0</v>
      </c>
      <c r="G28" s="19">
        <f t="shared" si="7"/>
        <v>0</v>
      </c>
      <c r="H28" s="19">
        <f t="shared" si="7"/>
        <v>0</v>
      </c>
      <c r="I28" s="19">
        <f t="shared" si="7"/>
        <v>0</v>
      </c>
      <c r="J28" s="19">
        <f t="shared" si="7"/>
        <v>0</v>
      </c>
      <c r="K28" s="19">
        <f t="shared" si="7"/>
        <v>0</v>
      </c>
      <c r="L28" s="19">
        <f t="shared" si="7"/>
        <v>0</v>
      </c>
      <c r="M28" s="19">
        <f t="shared" si="7"/>
        <v>0</v>
      </c>
    </row>
    <row r="29" spans="2:13" ht="10.5" customHeight="1" x14ac:dyDescent="0.2">
      <c r="B29" s="249" t="s">
        <v>65</v>
      </c>
      <c r="C29" s="31" t="s">
        <v>105</v>
      </c>
      <c r="D29" s="36"/>
      <c r="E29" s="36"/>
      <c r="F29" s="36"/>
      <c r="G29" s="36"/>
      <c r="H29" s="36"/>
      <c r="I29" s="36"/>
      <c r="J29" s="36"/>
      <c r="K29" s="36"/>
      <c r="L29" s="17"/>
      <c r="M29" s="38">
        <f>SUM(D29:L29)</f>
        <v>0</v>
      </c>
    </row>
    <row r="30" spans="2:13" ht="10.5" customHeight="1" x14ac:dyDescent="0.2">
      <c r="B30" s="250"/>
      <c r="C30" s="32" t="s">
        <v>106</v>
      </c>
      <c r="D30" s="39"/>
      <c r="E30" s="39"/>
      <c r="F30" s="39"/>
      <c r="G30" s="39"/>
      <c r="H30" s="39"/>
      <c r="I30" s="39"/>
      <c r="J30" s="39"/>
      <c r="K30" s="39"/>
      <c r="L30" s="18"/>
      <c r="M30" s="38">
        <f>SUM(D30:L30)</f>
        <v>0</v>
      </c>
    </row>
    <row r="31" spans="2:13" ht="10.5" customHeight="1" thickBot="1" x14ac:dyDescent="0.25">
      <c r="B31" s="250"/>
      <c r="C31" s="16" t="s">
        <v>52</v>
      </c>
      <c r="D31" s="19">
        <f t="shared" ref="D31:M31" si="8">SUM(D29:D30)</f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  <c r="H31" s="19">
        <f t="shared" si="8"/>
        <v>0</v>
      </c>
      <c r="I31" s="19">
        <f t="shared" si="8"/>
        <v>0</v>
      </c>
      <c r="J31" s="19">
        <f t="shared" si="8"/>
        <v>0</v>
      </c>
      <c r="K31" s="19">
        <f t="shared" si="8"/>
        <v>0</v>
      </c>
      <c r="L31" s="19">
        <f t="shared" si="8"/>
        <v>0</v>
      </c>
      <c r="M31" s="19">
        <f t="shared" si="8"/>
        <v>0</v>
      </c>
    </row>
    <row r="32" spans="2:13" ht="10.5" customHeight="1" thickTop="1" x14ac:dyDescent="0.2">
      <c r="B32" s="252" t="s">
        <v>70</v>
      </c>
      <c r="C32" s="31" t="s">
        <v>105</v>
      </c>
      <c r="D32" s="42">
        <f>D8+D11+D14+D17+D20+D23+D26+D29</f>
        <v>0</v>
      </c>
      <c r="E32" s="42">
        <f t="shared" ref="E32:L33" si="9">E8+E11+E14+E17+E20+E23+E26+E29</f>
        <v>0</v>
      </c>
      <c r="F32" s="42">
        <f t="shared" si="9"/>
        <v>1</v>
      </c>
      <c r="G32" s="42">
        <f t="shared" si="9"/>
        <v>0</v>
      </c>
      <c r="H32" s="42">
        <f t="shared" si="9"/>
        <v>2</v>
      </c>
      <c r="I32" s="42">
        <f t="shared" si="9"/>
        <v>2</v>
      </c>
      <c r="J32" s="42">
        <f t="shared" si="9"/>
        <v>2</v>
      </c>
      <c r="K32" s="42">
        <f t="shared" si="9"/>
        <v>0</v>
      </c>
      <c r="L32" s="42">
        <f t="shared" si="9"/>
        <v>1</v>
      </c>
      <c r="M32" s="38">
        <f>SUM(D32:L32)</f>
        <v>8</v>
      </c>
    </row>
    <row r="33" spans="2:13" ht="10.5" customHeight="1" x14ac:dyDescent="0.2">
      <c r="B33" s="253"/>
      <c r="C33" s="32" t="s">
        <v>106</v>
      </c>
      <c r="D33" s="52">
        <f>D9+D12+D15+D18+D21+D24+D27+D30</f>
        <v>0</v>
      </c>
      <c r="E33" s="52">
        <f t="shared" si="9"/>
        <v>0</v>
      </c>
      <c r="F33" s="52">
        <f t="shared" si="9"/>
        <v>0</v>
      </c>
      <c r="G33" s="52">
        <f t="shared" si="9"/>
        <v>0</v>
      </c>
      <c r="H33" s="52">
        <f t="shared" si="9"/>
        <v>0</v>
      </c>
      <c r="I33" s="52">
        <f t="shared" si="9"/>
        <v>0</v>
      </c>
      <c r="J33" s="52">
        <f t="shared" si="9"/>
        <v>0</v>
      </c>
      <c r="K33" s="52">
        <f t="shared" si="9"/>
        <v>0</v>
      </c>
      <c r="L33" s="52">
        <f t="shared" si="9"/>
        <v>0</v>
      </c>
      <c r="M33" s="53">
        <f>SUM(D33:L33)</f>
        <v>0</v>
      </c>
    </row>
    <row r="34" spans="2:13" ht="10.5" customHeight="1" x14ac:dyDescent="0.2">
      <c r="B34" s="254"/>
      <c r="C34" s="15" t="s">
        <v>52</v>
      </c>
      <c r="D34" s="19">
        <f t="shared" ref="D34:M34" si="10">SUM(D32:D33)</f>
        <v>0</v>
      </c>
      <c r="E34" s="19">
        <f t="shared" si="10"/>
        <v>0</v>
      </c>
      <c r="F34" s="19">
        <f t="shared" si="10"/>
        <v>1</v>
      </c>
      <c r="G34" s="19">
        <f t="shared" si="10"/>
        <v>0</v>
      </c>
      <c r="H34" s="19">
        <f t="shared" si="10"/>
        <v>2</v>
      </c>
      <c r="I34" s="19">
        <f t="shared" si="10"/>
        <v>2</v>
      </c>
      <c r="J34" s="19">
        <f t="shared" si="10"/>
        <v>2</v>
      </c>
      <c r="K34" s="19">
        <f t="shared" si="10"/>
        <v>0</v>
      </c>
      <c r="L34" s="19">
        <f t="shared" si="10"/>
        <v>1</v>
      </c>
      <c r="M34" s="19">
        <f t="shared" si="10"/>
        <v>8</v>
      </c>
    </row>
    <row r="36" spans="2:13" x14ac:dyDescent="0.2">
      <c r="C36" s="3" t="s">
        <v>107</v>
      </c>
    </row>
    <row r="37" spans="2:13" x14ac:dyDescent="0.2">
      <c r="C37" s="247" t="s">
        <v>51</v>
      </c>
      <c r="D37" s="245" t="s">
        <v>105</v>
      </c>
      <c r="E37" s="246"/>
      <c r="F37" s="245" t="s">
        <v>106</v>
      </c>
      <c r="G37" s="246"/>
      <c r="K37" s="2"/>
      <c r="M37" s="3"/>
    </row>
    <row r="38" spans="2:13" x14ac:dyDescent="0.2">
      <c r="C38" s="248"/>
      <c r="D38" s="23" t="s">
        <v>71</v>
      </c>
      <c r="E38" s="24" t="s">
        <v>72</v>
      </c>
      <c r="F38" s="25" t="s">
        <v>71</v>
      </c>
      <c r="G38" s="26" t="s">
        <v>72</v>
      </c>
      <c r="K38" s="2"/>
      <c r="M38" s="3"/>
    </row>
    <row r="39" spans="2:13" s="14" customFormat="1" ht="18" customHeight="1" x14ac:dyDescent="0.2">
      <c r="C39" s="33" t="s">
        <v>108</v>
      </c>
      <c r="D39" s="47">
        <v>2326.25</v>
      </c>
      <c r="E39" s="48">
        <v>2</v>
      </c>
      <c r="F39" s="47">
        <v>0</v>
      </c>
      <c r="G39" s="48">
        <v>0</v>
      </c>
    </row>
    <row r="41" spans="2:13" s="14" customFormat="1" ht="12.75" customHeight="1" x14ac:dyDescent="0.2">
      <c r="C41" s="3"/>
      <c r="D41" s="3"/>
      <c r="E41" s="3"/>
      <c r="F41" s="3"/>
      <c r="G41" s="3"/>
      <c r="H41" s="3"/>
      <c r="I41" s="3"/>
    </row>
    <row r="42" spans="2:13" s="14" customFormat="1" ht="12.75" customHeight="1" x14ac:dyDescent="0.2">
      <c r="C42" s="3" t="s">
        <v>103</v>
      </c>
      <c r="D42" s="3"/>
      <c r="E42" s="3"/>
      <c r="F42" s="3"/>
      <c r="G42" s="3"/>
      <c r="H42" s="3"/>
      <c r="I42" s="3"/>
    </row>
    <row r="43" spans="2:13" s="14" customFormat="1" ht="12.75" customHeight="1" x14ac:dyDescent="0.2">
      <c r="C43" s="247" t="s">
        <v>51</v>
      </c>
      <c r="D43" s="245" t="s">
        <v>66</v>
      </c>
      <c r="E43" s="246"/>
      <c r="F43" s="245" t="s">
        <v>67</v>
      </c>
      <c r="G43" s="246"/>
      <c r="H43" s="245" t="s">
        <v>68</v>
      </c>
      <c r="I43" s="246"/>
    </row>
    <row r="44" spans="2:13" s="14" customFormat="1" ht="12.75" customHeight="1" x14ac:dyDescent="0.2">
      <c r="C44" s="248"/>
      <c r="D44" s="23" t="s">
        <v>71</v>
      </c>
      <c r="E44" s="24" t="s">
        <v>72</v>
      </c>
      <c r="F44" s="25" t="s">
        <v>71</v>
      </c>
      <c r="G44" s="26" t="s">
        <v>72</v>
      </c>
      <c r="H44" s="25" t="s">
        <v>71</v>
      </c>
      <c r="I44" s="26" t="s">
        <v>72</v>
      </c>
    </row>
    <row r="45" spans="2:13" s="14" customFormat="1" ht="12.75" customHeight="1" x14ac:dyDescent="0.2">
      <c r="C45" s="33" t="s">
        <v>17</v>
      </c>
      <c r="D45" s="47">
        <v>57.7</v>
      </c>
      <c r="E45" s="48">
        <v>16</v>
      </c>
      <c r="F45" s="47">
        <v>115</v>
      </c>
      <c r="G45" s="48">
        <v>1</v>
      </c>
      <c r="H45" s="47">
        <v>0</v>
      </c>
      <c r="I45" s="48">
        <v>0</v>
      </c>
    </row>
    <row r="46" spans="2:13" x14ac:dyDescent="0.2">
      <c r="C46" s="27" t="s">
        <v>16</v>
      </c>
      <c r="D46" s="49">
        <v>44.7</v>
      </c>
      <c r="E46" s="50">
        <v>12</v>
      </c>
      <c r="F46" s="49">
        <v>259</v>
      </c>
      <c r="G46" s="50">
        <v>4</v>
      </c>
      <c r="H46" s="49">
        <v>0</v>
      </c>
      <c r="I46" s="50">
        <v>0</v>
      </c>
    </row>
    <row r="47" spans="2:13" x14ac:dyDescent="0.2">
      <c r="C47" s="27" t="s">
        <v>15</v>
      </c>
      <c r="D47" s="49">
        <v>20.8</v>
      </c>
      <c r="E47" s="50">
        <v>15</v>
      </c>
      <c r="F47" s="49">
        <v>1213.5999999999999</v>
      </c>
      <c r="G47" s="50">
        <v>4</v>
      </c>
      <c r="H47" s="49">
        <v>0</v>
      </c>
      <c r="I47" s="50">
        <v>0</v>
      </c>
    </row>
    <row r="48" spans="2:13" x14ac:dyDescent="0.2">
      <c r="C48" s="27" t="s">
        <v>14</v>
      </c>
      <c r="D48" s="49">
        <v>35.1</v>
      </c>
      <c r="E48" s="50">
        <v>12</v>
      </c>
      <c r="F48" s="49">
        <v>7363</v>
      </c>
      <c r="G48" s="50">
        <v>29</v>
      </c>
      <c r="H48" s="49">
        <v>0</v>
      </c>
      <c r="I48" s="50">
        <v>0</v>
      </c>
    </row>
    <row r="49" spans="3:9" x14ac:dyDescent="0.2">
      <c r="C49" s="27" t="s">
        <v>13</v>
      </c>
      <c r="D49" s="49">
        <v>164.5</v>
      </c>
      <c r="E49" s="50">
        <v>5</v>
      </c>
      <c r="F49" s="49">
        <v>65175.6</v>
      </c>
      <c r="G49" s="50">
        <v>44</v>
      </c>
      <c r="H49" s="49">
        <v>0</v>
      </c>
      <c r="I49" s="50">
        <v>0</v>
      </c>
    </row>
  </sheetData>
  <mergeCells count="17">
    <mergeCell ref="B20:B22"/>
    <mergeCell ref="B5:B7"/>
    <mergeCell ref="B8:B10"/>
    <mergeCell ref="B11:B13"/>
    <mergeCell ref="B14:B16"/>
    <mergeCell ref="B17:B19"/>
    <mergeCell ref="B23:B25"/>
    <mergeCell ref="B26:B28"/>
    <mergeCell ref="B29:B31"/>
    <mergeCell ref="B32:B34"/>
    <mergeCell ref="C43:C44"/>
    <mergeCell ref="F43:G43"/>
    <mergeCell ref="H43:I43"/>
    <mergeCell ref="C37:C38"/>
    <mergeCell ref="D37:E37"/>
    <mergeCell ref="F37:G37"/>
    <mergeCell ref="D43:E43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P25_利用状況(当該年度) </vt:lpstr>
      <vt:lpstr>P27_利用状況(過去10年間)</vt:lpstr>
      <vt:lpstr>P29_取引別の連系線利用状況(当該年度) </vt:lpstr>
      <vt:lpstr>P29_取引別の連系線利用状況 (過去10年間)</vt:lpstr>
      <vt:lpstr>P30_連系線作業停止状況(当該年度) </vt:lpstr>
      <vt:lpstr>P31_連系線作業停止状況(過去10年間) </vt:lpstr>
      <vt:lpstr>P32_連系線故障状況(当該年度・過去10年間) </vt:lpstr>
      <vt:lpstr>P33_マージン使用実績（当該年度・過去実績)</vt:lpstr>
      <vt:lpstr>融通指示実績 </vt:lpstr>
      <vt:lpstr>全国融通実績（前年・５年）使用しない</vt:lpstr>
      <vt:lpstr>'P33_マージン使用実績（当該年度・過去実績)'!_Toc457902858</vt:lpstr>
      <vt:lpstr>'P25_利用状況(当該年度) '!Print_Area</vt:lpstr>
      <vt:lpstr>'P27_利用状況(過去10年間)'!Print_Area</vt:lpstr>
      <vt:lpstr>'P29_取引別の連系線利用状況 (過去10年間)'!Print_Area</vt:lpstr>
      <vt:lpstr>'P29_取引別の連系線利用状況(当該年度) '!Print_Area</vt:lpstr>
      <vt:lpstr>'P30_連系線作業停止状況(当該年度) '!Print_Area</vt:lpstr>
      <vt:lpstr>'P31_連系線作業停止状況(過去10年間) '!Print_Area</vt:lpstr>
      <vt:lpstr>'P32_連系線故障状況(当該年度・過去10年間) '!Print_Area</vt:lpstr>
      <vt:lpstr>'全国融通実績（前年・５年）使用しない'!Print_Area</vt:lpstr>
      <vt:lpstr>'融通指示実績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2019-05-30T02:10:08Z</cp:lastPrinted>
  <dcterms:created xsi:type="dcterms:W3CDTF">2015-06-02T07:31:53Z</dcterms:created>
  <dcterms:modified xsi:type="dcterms:W3CDTF">2022-08-24T07:19:12Z</dcterms:modified>
</cp:coreProperties>
</file>