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codeName="ThisWorkbook"/>
  <mc:AlternateContent xmlns:mc="http://schemas.openxmlformats.org/markup-compatibility/2006">
    <mc:Choice Requires="x15">
      <x15ac:absPath xmlns:x15ac="http://schemas.microsoft.com/office/spreadsheetml/2010/11/ac" url="L:\96_公表\依頼済_221124_①電気の質報告書(2021年度実績)掲載_221130公表予定\"/>
    </mc:Choice>
  </mc:AlternateContent>
  <xr:revisionPtr revIDLastSave="0" documentId="13_ncr:1_{E7ABB372-376A-429B-AEC4-A431DE6217B2}" xr6:coauthVersionLast="36" xr6:coauthVersionMax="36" xr10:uidLastSave="{00000000-0000-0000-0000-000000000000}"/>
  <bookViews>
    <workbookView xWindow="0" yWindow="0" windowWidth="15350" windowHeight="4660" tabRatio="814" firstSheet="1" activeTab="1" xr2:uid="{00000000-000D-0000-FFFF-FFFF00000000}"/>
  </bookViews>
  <sheets>
    <sheet name="P4_(2017～2021年度)周波数時間滞在率" sheetId="1" r:id="rId1"/>
    <sheet name="P5_（全国　2017～2021年度)電圧測定実績" sheetId="3" r:id="rId2"/>
    <sheet name="P7-9_（2017～2021年度)事故発生箇所別供給支障件" sheetId="19" r:id="rId3"/>
    <sheet name="P10_(全国、2021年度）規模別・事故発生箇所別　一定規模" sheetId="13" r:id="rId4"/>
    <sheet name="3-2_一定規模以上の供給支障原因" sheetId="12" state="hidden" r:id="rId5"/>
    <sheet name="3-2_一定規模以上の供給支障原因_v02" sheetId="16" state="hidden" r:id="rId6"/>
    <sheet name="P12-13_(2017～2021年度)一定規模以上の供給支障" sheetId="17" r:id="rId7"/>
    <sheet name="P15-17_（2017～2021年度)低圧電灯需要家停電実績" sheetId="8" r:id="rId8"/>
    <sheet name="P17_（各エリア、2021年度）原因箇所別・低圧電灯需要家停" sheetId="7" r:id="rId9"/>
    <sheet name="P19-20_欧米諸国等との比較" sheetId="21" r:id="rId10"/>
  </sheets>
  <externalReferences>
    <externalReference r:id="rId11"/>
    <externalReference r:id="rId12"/>
  </externalReferences>
  <definedNames>
    <definedName name="_xlnm.Print_Area" localSheetId="4">'3-2_一定規模以上の供給支障原因'!$B$1:$W$132</definedName>
    <definedName name="_xlnm.Print_Area" localSheetId="5">'3-2_一定規模以上の供給支障原因_v02'!$B$1:$W$126</definedName>
    <definedName name="_xlnm.Print_Area" localSheetId="3">'P10_(全国、2021年度）規模別・事故発生箇所別　一定規模'!$B$1:$P$17</definedName>
    <definedName name="_xlnm.Print_Area" localSheetId="6">'P12-13_(2017～2021年度)一定規模以上の供給支障'!$B$2:$S$121</definedName>
    <definedName name="_xlnm.Print_Area" localSheetId="7">'P15-17_（2017～2021年度)低圧電灯需要家停電実績'!$A$2:$H$141</definedName>
    <definedName name="_xlnm.Print_Area" localSheetId="8">'P17_（各エリア、2021年度）原因箇所別・低圧電灯需要家停'!$A$1:$R$117</definedName>
    <definedName name="_xlnm.Print_Area" localSheetId="0">'P4_(2017～2021年度)周波数時間滞在率'!#REF!</definedName>
    <definedName name="_xlnm.Print_Area" localSheetId="1">'P5_（全国　2017～2021年度)電圧測定実績'!$A$1:$N$8</definedName>
    <definedName name="_xlnm.Print_Area" localSheetId="2">'P7-9_（2017～2021年度)事故発生箇所別供給支障件'!$B$1:$L$144</definedName>
    <definedName name="コピー">[1]Sheet1!#REF!</definedName>
    <definedName name="年度" localSheetId="5">[1]Sheet1!#REF!</definedName>
    <definedName name="年度" localSheetId="3">[1]Sheet1!#REF!</definedName>
    <definedName name="年度" localSheetId="6">[1]Sheet1!#REF!</definedName>
    <definedName name="年度" localSheetId="7">[1]Sheet1!#REF!</definedName>
    <definedName name="年度" localSheetId="8">[1]Sheet1!#REF!</definedName>
    <definedName name="年度" localSheetId="0">[1]Sheet1!#REF!</definedName>
    <definedName name="年度" localSheetId="1">[1]Sheet1!#REF!</definedName>
    <definedName name="年度" localSheetId="2">[1]Sheet1!#REF!</definedName>
    <definedName name="年度">[1]Sheet1!#REF!</definedName>
    <definedName name="年度変換" localSheetId="5">[1]Sheet1!#REF!</definedName>
    <definedName name="年度変換" localSheetId="3">[1]Sheet1!#REF!</definedName>
    <definedName name="年度変換" localSheetId="6">[1]Sheet1!#REF!</definedName>
    <definedName name="年度変換" localSheetId="7">[1]Sheet1!#REF!</definedName>
    <definedName name="年度変換" localSheetId="8">[1]Sheet1!#REF!</definedName>
    <definedName name="年度変換" localSheetId="0">[1]Sheet1!#REF!</definedName>
    <definedName name="年度変換" localSheetId="1">[1]Sheet1!#REF!</definedName>
    <definedName name="年度変換" localSheetId="2">[1]Sheet1!#REF!</definedName>
    <definedName name="年度変換">[1]Sheet1!#REF!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24" i="16" l="1"/>
  <c r="V105" i="16"/>
  <c r="K105" i="16"/>
  <c r="V86" i="16"/>
  <c r="V67" i="16"/>
  <c r="K67" i="16"/>
  <c r="V48" i="16"/>
  <c r="K48" i="16"/>
  <c r="K29" i="16"/>
  <c r="X125" i="16"/>
  <c r="V125" i="16"/>
  <c r="K125" i="16"/>
  <c r="V123" i="16"/>
  <c r="K123" i="16"/>
  <c r="V122" i="16"/>
  <c r="K122" i="16"/>
  <c r="V121" i="16"/>
  <c r="K121" i="16"/>
  <c r="V120" i="16"/>
  <c r="K120" i="16"/>
  <c r="V119" i="16"/>
  <c r="K119" i="16"/>
  <c r="V118" i="16"/>
  <c r="K118" i="16"/>
  <c r="V117" i="16"/>
  <c r="K117" i="16"/>
  <c r="V116" i="16"/>
  <c r="K116" i="16"/>
  <c r="V115" i="16"/>
  <c r="K115" i="16"/>
  <c r="V114" i="16"/>
  <c r="K114" i="16"/>
  <c r="V113" i="16"/>
  <c r="K113" i="16"/>
  <c r="V112" i="16"/>
  <c r="K112" i="16"/>
  <c r="V111" i="16"/>
  <c r="K111" i="16"/>
  <c r="V110" i="16"/>
  <c r="K110" i="16"/>
  <c r="X106" i="16"/>
  <c r="V106" i="16"/>
  <c r="K106" i="16"/>
  <c r="V104" i="16"/>
  <c r="K104" i="16"/>
  <c r="V103" i="16"/>
  <c r="K103" i="16"/>
  <c r="V102" i="16"/>
  <c r="K102" i="16"/>
  <c r="V101" i="16"/>
  <c r="K101" i="16"/>
  <c r="V100" i="16"/>
  <c r="K100" i="16"/>
  <c r="V99" i="16"/>
  <c r="K99" i="16"/>
  <c r="V98" i="16"/>
  <c r="K98" i="16"/>
  <c r="V97" i="16"/>
  <c r="K97" i="16"/>
  <c r="V96" i="16"/>
  <c r="K96" i="16"/>
  <c r="V95" i="16"/>
  <c r="K95" i="16"/>
  <c r="V94" i="16"/>
  <c r="K94" i="16"/>
  <c r="V93" i="16"/>
  <c r="K93" i="16"/>
  <c r="V92" i="16"/>
  <c r="K92" i="16"/>
  <c r="V91" i="16"/>
  <c r="K91" i="16"/>
  <c r="X87" i="16"/>
  <c r="V87" i="16"/>
  <c r="K87" i="16"/>
  <c r="V85" i="16"/>
  <c r="K85" i="16"/>
  <c r="V84" i="16"/>
  <c r="K84" i="16"/>
  <c r="V83" i="16"/>
  <c r="K83" i="16"/>
  <c r="V82" i="16"/>
  <c r="K82" i="16"/>
  <c r="V81" i="16"/>
  <c r="K81" i="16"/>
  <c r="V80" i="16"/>
  <c r="K80" i="16"/>
  <c r="V79" i="16"/>
  <c r="K79" i="16"/>
  <c r="V78" i="16"/>
  <c r="K78" i="16"/>
  <c r="V77" i="16"/>
  <c r="K77" i="16"/>
  <c r="V76" i="16"/>
  <c r="K76" i="16"/>
  <c r="V75" i="16"/>
  <c r="K75" i="16"/>
  <c r="V74" i="16"/>
  <c r="K74" i="16"/>
  <c r="V73" i="16"/>
  <c r="K73" i="16"/>
  <c r="V72" i="16"/>
  <c r="K72" i="16"/>
  <c r="X68" i="16"/>
  <c r="V68" i="16"/>
  <c r="K68" i="16"/>
  <c r="V66" i="16"/>
  <c r="K66" i="16"/>
  <c r="V65" i="16"/>
  <c r="K65" i="16"/>
  <c r="V64" i="16"/>
  <c r="K64" i="16"/>
  <c r="V63" i="16"/>
  <c r="K63" i="16"/>
  <c r="V62" i="16"/>
  <c r="K62" i="16"/>
  <c r="V61" i="16"/>
  <c r="K61" i="16"/>
  <c r="V60" i="16"/>
  <c r="K60" i="16"/>
  <c r="V59" i="16"/>
  <c r="K59" i="16"/>
  <c r="V58" i="16"/>
  <c r="K58" i="16"/>
  <c r="V57" i="16"/>
  <c r="K57" i="16"/>
  <c r="V56" i="16"/>
  <c r="K56" i="16"/>
  <c r="V55" i="16"/>
  <c r="K55" i="16"/>
  <c r="V54" i="16"/>
  <c r="K54" i="16"/>
  <c r="V53" i="16"/>
  <c r="K53" i="16"/>
  <c r="X49" i="16"/>
  <c r="AA19" i="16" s="1"/>
  <c r="V49" i="16"/>
  <c r="K49" i="16"/>
  <c r="V47" i="16"/>
  <c r="K47" i="16"/>
  <c r="V46" i="16"/>
  <c r="K46" i="16"/>
  <c r="V45" i="16"/>
  <c r="K45" i="16"/>
  <c r="V44" i="16"/>
  <c r="K44" i="16"/>
  <c r="V43" i="16"/>
  <c r="K43" i="16"/>
  <c r="V42" i="16"/>
  <c r="K42" i="16"/>
  <c r="V41" i="16"/>
  <c r="K41" i="16"/>
  <c r="V40" i="16"/>
  <c r="K40" i="16"/>
  <c r="V39" i="16"/>
  <c r="K39" i="16"/>
  <c r="V38" i="16"/>
  <c r="K38" i="16"/>
  <c r="V37" i="16"/>
  <c r="K37" i="16"/>
  <c r="V36" i="16"/>
  <c r="K36" i="16"/>
  <c r="V35" i="16"/>
  <c r="K35" i="16"/>
  <c r="V34" i="16"/>
  <c r="K34" i="16"/>
  <c r="A34" i="16"/>
  <c r="A39" i="16" s="1"/>
  <c r="A53" i="16" s="1"/>
  <c r="A58" i="16" s="1"/>
  <c r="A72" i="16" s="1"/>
  <c r="A77" i="16" s="1"/>
  <c r="A91" i="16" s="1"/>
  <c r="A96" i="16" s="1"/>
  <c r="A110" i="16" s="1"/>
  <c r="A115" i="16" s="1"/>
  <c r="K30" i="16"/>
  <c r="K28" i="16"/>
  <c r="AF27" i="16"/>
  <c r="AE27" i="16"/>
  <c r="AD27" i="16"/>
  <c r="AC27" i="16"/>
  <c r="AB27" i="16"/>
  <c r="AA27" i="16"/>
  <c r="Z27" i="16"/>
  <c r="K27" i="16"/>
  <c r="AE26" i="16"/>
  <c r="K26" i="16"/>
  <c r="AF25" i="16"/>
  <c r="AE25" i="16"/>
  <c r="AD25" i="16"/>
  <c r="AC25" i="16"/>
  <c r="AB25" i="16"/>
  <c r="AA25" i="16"/>
  <c r="Z25" i="16"/>
  <c r="K25" i="16"/>
  <c r="AF24" i="16"/>
  <c r="AE24" i="16"/>
  <c r="AD24" i="16"/>
  <c r="AC24" i="16"/>
  <c r="AB24" i="16"/>
  <c r="AA24" i="16"/>
  <c r="Z24" i="16"/>
  <c r="K24" i="16"/>
  <c r="AF23" i="16"/>
  <c r="AE23" i="16"/>
  <c r="AD23" i="16"/>
  <c r="AC23" i="16"/>
  <c r="AB23" i="16"/>
  <c r="AA23" i="16"/>
  <c r="Z23" i="16"/>
  <c r="K23" i="16"/>
  <c r="AF22" i="16"/>
  <c r="AE22" i="16"/>
  <c r="AD22" i="16"/>
  <c r="AC22" i="16"/>
  <c r="AB22" i="16"/>
  <c r="AA22" i="16"/>
  <c r="Z22" i="16"/>
  <c r="K22" i="16"/>
  <c r="AF21" i="16"/>
  <c r="AE21" i="16"/>
  <c r="AD21" i="16"/>
  <c r="AC21" i="16"/>
  <c r="AB21" i="16"/>
  <c r="AA21" i="16"/>
  <c r="Z21" i="16"/>
  <c r="K21" i="16"/>
  <c r="K20" i="16"/>
  <c r="K19" i="16"/>
  <c r="K18" i="16"/>
  <c r="AA17" i="16"/>
  <c r="K17" i="16"/>
  <c r="K16" i="16"/>
  <c r="K15" i="16"/>
  <c r="K131" i="12" l="1"/>
  <c r="V111" i="12"/>
  <c r="K111" i="12"/>
  <c r="V91" i="12"/>
  <c r="V71" i="12"/>
  <c r="K71" i="12"/>
  <c r="V51" i="12"/>
  <c r="K51" i="12"/>
  <c r="K31" i="12"/>
  <c r="V118" i="12"/>
  <c r="K118" i="12"/>
  <c r="V98" i="12"/>
  <c r="K98" i="12"/>
  <c r="V78" i="12"/>
  <c r="K78" i="12"/>
  <c r="V58" i="12"/>
  <c r="K58" i="12"/>
  <c r="V38" i="12"/>
  <c r="K38" i="12"/>
  <c r="K18" i="12"/>
  <c r="V126" i="12"/>
  <c r="K126" i="12"/>
  <c r="V125" i="12"/>
  <c r="K125" i="12"/>
  <c r="V124" i="12"/>
  <c r="K124" i="12"/>
  <c r="V123" i="12"/>
  <c r="K123" i="12"/>
  <c r="V122" i="12"/>
  <c r="K122" i="12"/>
  <c r="V121" i="12"/>
  <c r="K121" i="12"/>
  <c r="V106" i="12"/>
  <c r="K106" i="12"/>
  <c r="V105" i="12"/>
  <c r="K105" i="12"/>
  <c r="V104" i="12"/>
  <c r="K104" i="12"/>
  <c r="V103" i="12"/>
  <c r="K103" i="12"/>
  <c r="V102" i="12"/>
  <c r="K102" i="12"/>
  <c r="V101" i="12"/>
  <c r="K101" i="12"/>
  <c r="V86" i="12"/>
  <c r="K86" i="12"/>
  <c r="V85" i="12"/>
  <c r="K85" i="12"/>
  <c r="V84" i="12"/>
  <c r="K84" i="12"/>
  <c r="V83" i="12"/>
  <c r="K83" i="12"/>
  <c r="V82" i="12"/>
  <c r="K82" i="12"/>
  <c r="V81" i="12"/>
  <c r="K81" i="12"/>
  <c r="V66" i="12"/>
  <c r="K66" i="12"/>
  <c r="V65" i="12"/>
  <c r="K65" i="12"/>
  <c r="V64" i="12"/>
  <c r="K64" i="12"/>
  <c r="V63" i="12"/>
  <c r="K63" i="12"/>
  <c r="V62" i="12"/>
  <c r="K62" i="12"/>
  <c r="V61" i="12"/>
  <c r="K61" i="12"/>
  <c r="V46" i="12"/>
  <c r="K46" i="12"/>
  <c r="V45" i="12"/>
  <c r="K45" i="12"/>
  <c r="V44" i="12"/>
  <c r="K44" i="12"/>
  <c r="V43" i="12"/>
  <c r="K43" i="12"/>
  <c r="V42" i="12"/>
  <c r="K42" i="12"/>
  <c r="V41" i="12"/>
  <c r="K41" i="12"/>
  <c r="AF27" i="12"/>
  <c r="AE27" i="12"/>
  <c r="AD27" i="12"/>
  <c r="AC27" i="12"/>
  <c r="AB27" i="12"/>
  <c r="AA27" i="12"/>
  <c r="Z27" i="12"/>
  <c r="K21" i="12"/>
  <c r="K22" i="12"/>
  <c r="K23" i="12"/>
  <c r="K24" i="12"/>
  <c r="K25" i="12"/>
  <c r="K26" i="12"/>
  <c r="AE26" i="12" l="1"/>
  <c r="A35" i="12"/>
  <c r="A40" i="12" s="1"/>
  <c r="A55" i="12" s="1"/>
  <c r="A60" i="12" s="1"/>
  <c r="A75" i="12" s="1"/>
  <c r="A80" i="12" s="1"/>
  <c r="A95" i="12" s="1"/>
  <c r="A100" i="12" s="1"/>
  <c r="A115" i="12" s="1"/>
  <c r="A120" i="12" s="1"/>
  <c r="V127" i="12" l="1"/>
  <c r="K127" i="12"/>
  <c r="V107" i="12"/>
  <c r="K107" i="12"/>
  <c r="V87" i="12"/>
  <c r="K87" i="12"/>
  <c r="V67" i="12"/>
  <c r="K67" i="12"/>
  <c r="V47" i="12"/>
  <c r="K47" i="12"/>
  <c r="K27" i="12"/>
  <c r="V49" i="12" l="1"/>
  <c r="V48" i="12"/>
  <c r="V40" i="12"/>
  <c r="V39" i="12"/>
  <c r="V37" i="12"/>
  <c r="V36" i="12"/>
  <c r="V35" i="12"/>
  <c r="V69" i="12"/>
  <c r="V68" i="12"/>
  <c r="V60" i="12"/>
  <c r="V59" i="12"/>
  <c r="V57" i="12"/>
  <c r="V56" i="12"/>
  <c r="V55" i="12"/>
  <c r="V89" i="12"/>
  <c r="V88" i="12"/>
  <c r="V80" i="12"/>
  <c r="V79" i="12"/>
  <c r="V77" i="12"/>
  <c r="V76" i="12"/>
  <c r="V75" i="12"/>
  <c r="V109" i="12"/>
  <c r="V108" i="12"/>
  <c r="V100" i="12"/>
  <c r="V99" i="12"/>
  <c r="V97" i="12"/>
  <c r="V96" i="12"/>
  <c r="V95" i="12"/>
  <c r="V129" i="12"/>
  <c r="V128" i="12"/>
  <c r="V120" i="12"/>
  <c r="V119" i="12"/>
  <c r="V117" i="12"/>
  <c r="V116" i="12"/>
  <c r="V115" i="12"/>
  <c r="K129" i="12"/>
  <c r="K128" i="12"/>
  <c r="K120" i="12"/>
  <c r="K119" i="12"/>
  <c r="K117" i="12"/>
  <c r="K116" i="12"/>
  <c r="K115" i="12"/>
  <c r="K109" i="12"/>
  <c r="K108" i="12"/>
  <c r="K100" i="12"/>
  <c r="K99" i="12"/>
  <c r="K97" i="12"/>
  <c r="K96" i="12"/>
  <c r="K95" i="12"/>
  <c r="K89" i="12"/>
  <c r="K88" i="12"/>
  <c r="K80" i="12"/>
  <c r="K79" i="12"/>
  <c r="K77" i="12"/>
  <c r="K76" i="12"/>
  <c r="K75" i="12"/>
  <c r="K69" i="12"/>
  <c r="K68" i="12"/>
  <c r="K60" i="12"/>
  <c r="K59" i="12"/>
  <c r="K57" i="12"/>
  <c r="K56" i="12"/>
  <c r="K55" i="12"/>
  <c r="K49" i="12"/>
  <c r="K48" i="12"/>
  <c r="K40" i="12"/>
  <c r="K39" i="12"/>
  <c r="K37" i="12"/>
  <c r="K36" i="12"/>
  <c r="K35" i="12"/>
  <c r="K29" i="12"/>
  <c r="K28" i="12"/>
  <c r="K20" i="12"/>
  <c r="K19" i="12"/>
  <c r="K17" i="12"/>
  <c r="K16" i="12"/>
  <c r="K15" i="12"/>
  <c r="AF25" i="12" l="1"/>
  <c r="AE25" i="12"/>
  <c r="AD25" i="12"/>
  <c r="AC25" i="12"/>
  <c r="AB25" i="12"/>
  <c r="AA25" i="12"/>
  <c r="Z25" i="12"/>
  <c r="AA24" i="12"/>
  <c r="AF24" i="12"/>
  <c r="AE24" i="12"/>
  <c r="AD24" i="12"/>
  <c r="AC24" i="12"/>
  <c r="AB24" i="12"/>
  <c r="Z24" i="12"/>
  <c r="AF23" i="12"/>
  <c r="AE23" i="12"/>
  <c r="AD23" i="12"/>
  <c r="AC23" i="12"/>
  <c r="AB23" i="12"/>
  <c r="AA23" i="12"/>
  <c r="AF22" i="12"/>
  <c r="AD22" i="12"/>
  <c r="AC22" i="12"/>
  <c r="AB22" i="12"/>
  <c r="AA22" i="12"/>
  <c r="Z22" i="12"/>
  <c r="AD21" i="12"/>
  <c r="AB21" i="12"/>
  <c r="AF21" i="12" l="1"/>
  <c r="Z21" i="12"/>
  <c r="AE22" i="12"/>
  <c r="Z23" i="12"/>
  <c r="AC21" i="12"/>
  <c r="AA21" i="12"/>
  <c r="AE21" i="12"/>
  <c r="AA17" i="12" l="1"/>
  <c r="X69" i="12"/>
  <c r="X129" i="12"/>
  <c r="X89" i="12" l="1"/>
  <c r="X49" i="12"/>
  <c r="X109" i="12"/>
  <c r="AA19" i="12" l="1"/>
</calcChain>
</file>

<file path=xl/sharedStrings.xml><?xml version="1.0" encoding="utf-8"?>
<sst xmlns="http://schemas.openxmlformats.org/spreadsheetml/2006/main" count="1976" uniqueCount="237">
  <si>
    <t>北海道</t>
    <rPh sb="0" eb="3">
      <t>ホッカイドウ</t>
    </rPh>
    <phoneticPr fontId="3"/>
  </si>
  <si>
    <t>沖縄</t>
    <rPh sb="0" eb="2">
      <t>オキナワ</t>
    </rPh>
    <phoneticPr fontId="3"/>
  </si>
  <si>
    <t>電圧</t>
    <rPh sb="0" eb="2">
      <t>デンアツ</t>
    </rPh>
    <phoneticPr fontId="3"/>
  </si>
  <si>
    <t>100V</t>
    <phoneticPr fontId="3"/>
  </si>
  <si>
    <t>測定地点数</t>
    <rPh sb="0" eb="2">
      <t>ソクテイ</t>
    </rPh>
    <rPh sb="2" eb="4">
      <t>チテン</t>
    </rPh>
    <rPh sb="4" eb="5">
      <t>スウ</t>
    </rPh>
    <phoneticPr fontId="3"/>
  </si>
  <si>
    <t>逸脱地点数</t>
    <rPh sb="0" eb="2">
      <t>イツダツ</t>
    </rPh>
    <rPh sb="2" eb="4">
      <t>チテン</t>
    </rPh>
    <rPh sb="4" eb="5">
      <t>スウ</t>
    </rPh>
    <phoneticPr fontId="3"/>
  </si>
  <si>
    <t>200V</t>
    <phoneticPr fontId="3"/>
  </si>
  <si>
    <t>グラフ用</t>
    <rPh sb="3" eb="4">
      <t>ヨウ</t>
    </rPh>
    <phoneticPr fontId="3"/>
  </si>
  <si>
    <t>事故発生箇所</t>
    <rPh sb="0" eb="2">
      <t>ジコ</t>
    </rPh>
    <rPh sb="2" eb="4">
      <t>ハッセイ</t>
    </rPh>
    <rPh sb="4" eb="6">
      <t>カショ</t>
    </rPh>
    <phoneticPr fontId="3"/>
  </si>
  <si>
    <t>H22年度</t>
    <rPh sb="3" eb="5">
      <t>ネンド</t>
    </rPh>
    <phoneticPr fontId="3"/>
  </si>
  <si>
    <t>H23年度</t>
    <rPh sb="3" eb="5">
      <t>ネンド</t>
    </rPh>
    <phoneticPr fontId="3"/>
  </si>
  <si>
    <t>H24年度</t>
    <rPh sb="3" eb="5">
      <t>ネンド</t>
    </rPh>
    <phoneticPr fontId="3"/>
  </si>
  <si>
    <t>H25年度</t>
    <rPh sb="3" eb="5">
      <t>ネンド</t>
    </rPh>
    <phoneticPr fontId="3"/>
  </si>
  <si>
    <t>H26年度</t>
    <rPh sb="3" eb="5">
      <t>ネンド</t>
    </rPh>
    <phoneticPr fontId="3"/>
  </si>
  <si>
    <t>東北</t>
    <rPh sb="0" eb="2">
      <t>トウホク</t>
    </rPh>
    <phoneticPr fontId="3"/>
  </si>
  <si>
    <t>東京</t>
    <rPh sb="0" eb="2">
      <t>トウキョウ</t>
    </rPh>
    <phoneticPr fontId="3"/>
  </si>
  <si>
    <t>中部</t>
    <rPh sb="0" eb="2">
      <t>チュウブ</t>
    </rPh>
    <phoneticPr fontId="3"/>
  </si>
  <si>
    <t>北陸</t>
    <rPh sb="0" eb="2">
      <t>ホクリク</t>
    </rPh>
    <phoneticPr fontId="3"/>
  </si>
  <si>
    <t>関西</t>
    <rPh sb="0" eb="2">
      <t>カンサイ</t>
    </rPh>
    <phoneticPr fontId="3"/>
  </si>
  <si>
    <t>中国</t>
    <rPh sb="0" eb="2">
      <t>チュウゴク</t>
    </rPh>
    <phoneticPr fontId="3"/>
  </si>
  <si>
    <t>四国</t>
    <rPh sb="0" eb="2">
      <t>シコク</t>
    </rPh>
    <phoneticPr fontId="3"/>
  </si>
  <si>
    <t>九州</t>
    <rPh sb="0" eb="2">
      <t>キュウシュウ</t>
    </rPh>
    <phoneticPr fontId="3"/>
  </si>
  <si>
    <t>変　　電　　所</t>
    <phoneticPr fontId="3"/>
  </si>
  <si>
    <t>変　　電　　所</t>
  </si>
  <si>
    <t>送電線路及び特別高圧
配電線路</t>
    <rPh sb="0" eb="3">
      <t>ソウデンセン</t>
    </rPh>
    <rPh sb="3" eb="4">
      <t>ロ</t>
    </rPh>
    <rPh sb="4" eb="5">
      <t>オヨ</t>
    </rPh>
    <rPh sb="6" eb="8">
      <t>トクベツ</t>
    </rPh>
    <rPh sb="8" eb="10">
      <t>コウアツ</t>
    </rPh>
    <rPh sb="11" eb="14">
      <t>ハイデンセン</t>
    </rPh>
    <rPh sb="14" eb="15">
      <t>ロ</t>
    </rPh>
    <phoneticPr fontId="19"/>
  </si>
  <si>
    <t>架　空</t>
    <phoneticPr fontId="3"/>
  </si>
  <si>
    <t>送電線路及び特別高圧配電線路</t>
    <rPh sb="0" eb="3">
      <t>ソウデンセン</t>
    </rPh>
    <rPh sb="3" eb="4">
      <t>ロ</t>
    </rPh>
    <rPh sb="4" eb="5">
      <t>オヨ</t>
    </rPh>
    <rPh sb="6" eb="8">
      <t>トクベツ</t>
    </rPh>
    <rPh sb="8" eb="10">
      <t>コウアツ</t>
    </rPh>
    <rPh sb="10" eb="13">
      <t>ハイデンセン</t>
    </rPh>
    <rPh sb="13" eb="14">
      <t>ロ</t>
    </rPh>
    <phoneticPr fontId="19"/>
  </si>
  <si>
    <t>地　中</t>
    <phoneticPr fontId="3"/>
  </si>
  <si>
    <t>計</t>
    <phoneticPr fontId="3"/>
  </si>
  <si>
    <t>計</t>
  </si>
  <si>
    <t>高圧配電線路</t>
    <rPh sb="0" eb="2">
      <t>コウアツ</t>
    </rPh>
    <rPh sb="2" eb="5">
      <t>ハイデンセン</t>
    </rPh>
    <phoneticPr fontId="19"/>
  </si>
  <si>
    <t>架　空</t>
    <phoneticPr fontId="3"/>
  </si>
  <si>
    <t>地　中</t>
    <phoneticPr fontId="3"/>
  </si>
  <si>
    <t>需　要　設　備</t>
  </si>
  <si>
    <t>その他設備における事故</t>
    <phoneticPr fontId="3"/>
  </si>
  <si>
    <t>合　　　　　計</t>
  </si>
  <si>
    <t>[件]</t>
  </si>
  <si>
    <t>[件]</t>
    <rPh sb="1" eb="2">
      <t>ケン</t>
    </rPh>
    <phoneticPr fontId="3"/>
  </si>
  <si>
    <t>供給支障</t>
    <rPh sb="0" eb="2">
      <t>キョウキュウ</t>
    </rPh>
    <rPh sb="2" eb="4">
      <t>シショウ</t>
    </rPh>
    <phoneticPr fontId="3"/>
  </si>
  <si>
    <t>総</t>
  </si>
  <si>
    <t>7,000kW</t>
  </si>
  <si>
    <t>70,000kW</t>
  </si>
  <si>
    <t>以　上</t>
  </si>
  <si>
    <t>100,000kW</t>
  </si>
  <si>
    <t>件</t>
  </si>
  <si>
    <t>未　満</t>
  </si>
  <si>
    <t>数</t>
  </si>
  <si>
    <t>事故停電</t>
    <rPh sb="0" eb="2">
      <t>ジコ</t>
    </rPh>
    <rPh sb="2" eb="4">
      <t>テイデン</t>
    </rPh>
    <phoneticPr fontId="3"/>
  </si>
  <si>
    <t>作業停電</t>
    <rPh sb="0" eb="2">
      <t>サギョウ</t>
    </rPh>
    <rPh sb="2" eb="4">
      <t>テイデン</t>
    </rPh>
    <phoneticPr fontId="3"/>
  </si>
  <si>
    <t>合計</t>
    <rPh sb="0" eb="2">
      <t>ゴウケイ</t>
    </rPh>
    <phoneticPr fontId="3"/>
  </si>
  <si>
    <t>高圧配電線</t>
  </si>
  <si>
    <t>計</t>
    <rPh sb="0" eb="1">
      <t>ケイ</t>
    </rPh>
    <phoneticPr fontId="3"/>
  </si>
  <si>
    <t>低圧配電線</t>
    <phoneticPr fontId="3"/>
  </si>
  <si>
    <t>α</t>
  </si>
  <si>
    <t>低圧配電線</t>
  </si>
  <si>
    <t>[回,分]</t>
    <rPh sb="1" eb="2">
      <t>カイ</t>
    </rPh>
    <rPh sb="3" eb="4">
      <t>フン</t>
    </rPh>
    <phoneticPr fontId="3"/>
  </si>
  <si>
    <t>　[％]</t>
    <phoneticPr fontId="3"/>
  </si>
  <si>
    <t>H27年度</t>
    <rPh sb="3" eb="5">
      <t>ネンド</t>
    </rPh>
    <phoneticPr fontId="3"/>
  </si>
  <si>
    <t>一般送配電事業者の設備における事故</t>
    <rPh sb="2" eb="3">
      <t>ソウ</t>
    </rPh>
    <rPh sb="3" eb="5">
      <t>ハイデン</t>
    </rPh>
    <phoneticPr fontId="3"/>
  </si>
  <si>
    <t>全国</t>
    <rPh sb="0" eb="2">
      <t>ゼンコク</t>
    </rPh>
    <phoneticPr fontId="3"/>
  </si>
  <si>
    <t>H28年度</t>
  </si>
  <si>
    <t>H28年度</t>
    <phoneticPr fontId="3"/>
  </si>
  <si>
    <t>H28年度</t>
    <rPh sb="3" eb="5">
      <t>ネンド</t>
    </rPh>
    <phoneticPr fontId="3"/>
  </si>
  <si>
    <t>-</t>
  </si>
  <si>
    <t>自然現象</t>
    <rPh sb="0" eb="2">
      <t>シゼン</t>
    </rPh>
    <rPh sb="2" eb="4">
      <t>ゲンショウ</t>
    </rPh>
    <phoneticPr fontId="3"/>
  </si>
  <si>
    <t>雷</t>
  </si>
  <si>
    <t>風雨</t>
  </si>
  <si>
    <t>氷雪</t>
  </si>
  <si>
    <t>地震</t>
  </si>
  <si>
    <t>塩、ちり、ガス</t>
    <phoneticPr fontId="3"/>
  </si>
  <si>
    <t>その他</t>
    <rPh sb="2" eb="3">
      <t>タ</t>
    </rPh>
    <phoneticPr fontId="3"/>
  </si>
  <si>
    <t>他物接触</t>
  </si>
  <si>
    <t>設備不備</t>
  </si>
  <si>
    <t>保守不備</t>
  </si>
  <si>
    <t>ｃｋ</t>
    <phoneticPr fontId="3"/>
  </si>
  <si>
    <t>故意・過失</t>
  </si>
  <si>
    <t>全国表</t>
    <rPh sb="0" eb="2">
      <t>ゼンコク</t>
    </rPh>
    <rPh sb="2" eb="3">
      <t>ヒョウ</t>
    </rPh>
    <phoneticPr fontId="3"/>
  </si>
  <si>
    <t>他社事故波及</t>
  </si>
  <si>
    <t>エリア積上計</t>
    <rPh sb="3" eb="4">
      <t>ツ</t>
    </rPh>
    <rPh sb="4" eb="5">
      <t>ア</t>
    </rPh>
    <rPh sb="5" eb="6">
      <t>ケイ</t>
    </rPh>
    <phoneticPr fontId="3"/>
  </si>
  <si>
    <t>感電（作業者）</t>
  </si>
  <si>
    <t>不明</t>
    <rPh sb="0" eb="2">
      <t>フメイ</t>
    </rPh>
    <phoneticPr fontId="3"/>
  </si>
  <si>
    <t>H28年度</t>
    <phoneticPr fontId="3"/>
  </si>
  <si>
    <t>塩、ちり、ガス</t>
    <phoneticPr fontId="3"/>
  </si>
  <si>
    <t>H28年度</t>
    <phoneticPr fontId="3"/>
  </si>
  <si>
    <t>塩、ちり、ガス</t>
    <phoneticPr fontId="3"/>
  </si>
  <si>
    <t>塩、ちり、ガス</t>
    <phoneticPr fontId="3"/>
  </si>
  <si>
    <t>H28年度</t>
    <phoneticPr fontId="3"/>
  </si>
  <si>
    <t/>
  </si>
  <si>
    <t xml:space="preserve"> </t>
  </si>
  <si>
    <t>[件]</t>
    <rPh sb="1" eb="2">
      <t>ケン</t>
    </rPh>
    <phoneticPr fontId="1"/>
  </si>
  <si>
    <t>H22年度</t>
    <rPh sb="3" eb="5">
      <t>ネンド</t>
    </rPh>
    <phoneticPr fontId="1"/>
  </si>
  <si>
    <t>H23年度</t>
    <rPh sb="3" eb="5">
      <t>ネンド</t>
    </rPh>
    <phoneticPr fontId="1"/>
  </si>
  <si>
    <t>H24年度</t>
    <rPh sb="3" eb="5">
      <t>ネンド</t>
    </rPh>
    <phoneticPr fontId="1"/>
  </si>
  <si>
    <t>H25年度</t>
    <rPh sb="3" eb="5">
      <t>ネンド</t>
    </rPh>
    <phoneticPr fontId="1"/>
  </si>
  <si>
    <t>H26年度</t>
    <rPh sb="3" eb="5">
      <t>ネンド</t>
    </rPh>
    <phoneticPr fontId="1"/>
  </si>
  <si>
    <t>H27年度</t>
    <rPh sb="3" eb="5">
      <t>ネンド</t>
    </rPh>
    <phoneticPr fontId="1"/>
  </si>
  <si>
    <t>5ヶ年平均</t>
  </si>
  <si>
    <t>5ヶ年平均</t>
    <rPh sb="3" eb="5">
      <t>ヘイキン</t>
    </rPh>
    <phoneticPr fontId="1"/>
  </si>
  <si>
    <t>＜一定規模以上の供給支障　原因別件数＞・・・昨年度版１５～１６ページ</t>
    <rPh sb="1" eb="3">
      <t>イッテイ</t>
    </rPh>
    <rPh sb="3" eb="5">
      <t>キボ</t>
    </rPh>
    <rPh sb="5" eb="7">
      <t>イジョウ</t>
    </rPh>
    <rPh sb="8" eb="10">
      <t>キョウキュウ</t>
    </rPh>
    <rPh sb="10" eb="12">
      <t>シショウ</t>
    </rPh>
    <rPh sb="13" eb="15">
      <t>ゲンイン</t>
    </rPh>
    <rPh sb="15" eb="16">
      <t>ベツ</t>
    </rPh>
    <rPh sb="16" eb="18">
      <t>ケンスウ</t>
    </rPh>
    <rPh sb="22" eb="25">
      <t>サクネンド</t>
    </rPh>
    <rPh sb="25" eb="26">
      <t>バン</t>
    </rPh>
    <phoneticPr fontId="3"/>
  </si>
  <si>
    <t xml:space="preserve">合　　　　計 </t>
  </si>
  <si>
    <t>表36 (全国、平成24～28年度)一定規模以上の供給支障原因</t>
    <phoneticPr fontId="3"/>
  </si>
  <si>
    <t>表37 (北海道、平成24～28年度)一定規模以上の供給支障原因</t>
    <phoneticPr fontId="3"/>
  </si>
  <si>
    <t>表38 (東北、平成24～28年度)一定規模以上の供給支障原因</t>
    <phoneticPr fontId="3"/>
  </si>
  <si>
    <t>表39 (東京、平成24～28年度)一定規模以上の供給支障原因</t>
    <phoneticPr fontId="3"/>
  </si>
  <si>
    <t>表40 (中部、平成24～28年度)一定規模以上の供給支障原因</t>
    <phoneticPr fontId="3"/>
  </si>
  <si>
    <t>表41 (北陸、平成24～28年度)一定規模以上の供給支障原因</t>
    <phoneticPr fontId="3"/>
  </si>
  <si>
    <t>表42 (関西、平成24～28年度)一定規模以上の供給支障原因</t>
    <phoneticPr fontId="3"/>
  </si>
  <si>
    <t>表43 (中国、平成24～28年度)一定規模以上の供給支障原因</t>
    <phoneticPr fontId="3"/>
  </si>
  <si>
    <t>表44 (四国、平成24～28年度)一定規模以上の供給支障原因</t>
    <phoneticPr fontId="3"/>
  </si>
  <si>
    <t>表45 (九州、平成24～28年度)一定規模以上の供給支障原因</t>
    <phoneticPr fontId="3"/>
  </si>
  <si>
    <t>表46 (沖縄、平成24～28年度)一定規模以上の供給支障原因</t>
    <phoneticPr fontId="3"/>
  </si>
  <si>
    <t>一般送配電事業者の
設備における事故</t>
    <rPh sb="0" eb="8">
      <t>イッパンソウハイデンジギョウシャ</t>
    </rPh>
    <rPh sb="10" eb="12">
      <t>セツビ</t>
    </rPh>
    <rPh sb="16" eb="18">
      <t>ジコ</t>
    </rPh>
    <phoneticPr fontId="3"/>
  </si>
  <si>
    <t>100,000kW</t>
    <phoneticPr fontId="3"/>
  </si>
  <si>
    <t>その他設備における事故</t>
    <rPh sb="2" eb="3">
      <t>タ</t>
    </rPh>
    <rPh sb="3" eb="5">
      <t>セツビ</t>
    </rPh>
    <rPh sb="9" eb="11">
      <t>ジコ</t>
    </rPh>
    <phoneticPr fontId="3"/>
  </si>
  <si>
    <t>設備不備・保守不備等
（自然現象除きの合計）</t>
    <rPh sb="0" eb="2">
      <t>セツビ</t>
    </rPh>
    <rPh sb="2" eb="4">
      <t>フビ</t>
    </rPh>
    <rPh sb="5" eb="7">
      <t>ホシュ</t>
    </rPh>
    <rPh sb="7" eb="9">
      <t>フビ</t>
    </rPh>
    <rPh sb="9" eb="10">
      <t>ナド</t>
    </rPh>
    <rPh sb="12" eb="14">
      <t>シゼン</t>
    </rPh>
    <rPh sb="14" eb="16">
      <t>ゲンショウ</t>
    </rPh>
    <rPh sb="16" eb="17">
      <t>ノゾ</t>
    </rPh>
    <rPh sb="19" eb="21">
      <t>ゴウケイ</t>
    </rPh>
    <phoneticPr fontId="3"/>
  </si>
  <si>
    <t>　　　　　　　　図24  (全国、平成24～28年度)供給支障原因</t>
    <rPh sb="8" eb="9">
      <t>ズ</t>
    </rPh>
    <rPh sb="14" eb="16">
      <t>ゼンコク</t>
    </rPh>
    <phoneticPr fontId="3"/>
  </si>
  <si>
    <t>表36 (全国、平成24～28年度)一定規模以上の供給支障の原因別件数</t>
    <rPh sb="32" eb="33">
      <t>ベツ</t>
    </rPh>
    <rPh sb="33" eb="35">
      <t>ケンスウ</t>
    </rPh>
    <phoneticPr fontId="3"/>
  </si>
  <si>
    <t>表37 (北海道、平成24～28年度)一定規模以上の供給支障の原因別件数</t>
    <phoneticPr fontId="3"/>
  </si>
  <si>
    <t>表38 (東北、平成24～28年度)一定規模以上の供給支障の原因別件数</t>
    <phoneticPr fontId="3"/>
  </si>
  <si>
    <t>表40 (中部、平成24～28年度)一定規模以上の供給支障の原因別件数</t>
    <phoneticPr fontId="3"/>
  </si>
  <si>
    <t>表39 (東京、平成24～28年度)一定規模以上の供給支障の原因別件数</t>
    <phoneticPr fontId="3"/>
  </si>
  <si>
    <t>表42 (関西、平成24～28年度)一定規模以上の供給支障の原因別件数</t>
    <phoneticPr fontId="3"/>
  </si>
  <si>
    <t>表41 (北陸、平成24～28年度)一定規模以上の供給支障の原因別件数</t>
    <phoneticPr fontId="3"/>
  </si>
  <si>
    <t>表44 (四国、平成24～28年度)一定規模以上の供給支障の原因別件数</t>
    <phoneticPr fontId="3"/>
  </si>
  <si>
    <t>表43 (中国、平成24～28年度)一定規模以上の供給支障の原因別件数</t>
    <phoneticPr fontId="3"/>
  </si>
  <si>
    <t>表46 (沖縄、平成24～28年度)一定規模以上の供給支障の原因別件数</t>
    <phoneticPr fontId="3"/>
  </si>
  <si>
    <t>表45 (九州、平成24～28年度)一定規模以上の供給支障の原因別件数</t>
    <phoneticPr fontId="3"/>
  </si>
  <si>
    <t>設備不備・保守不備等</t>
    <rPh sb="0" eb="2">
      <t>セツビ</t>
    </rPh>
    <rPh sb="2" eb="4">
      <t>フビ</t>
    </rPh>
    <rPh sb="5" eb="7">
      <t>ホシュ</t>
    </rPh>
    <rPh sb="7" eb="9">
      <t>フビ</t>
    </rPh>
    <rPh sb="9" eb="10">
      <t>ナド</t>
    </rPh>
    <phoneticPr fontId="3"/>
  </si>
  <si>
    <t>100,000kW</t>
    <phoneticPr fontId="3"/>
  </si>
  <si>
    <t>感電(作業者)</t>
    <phoneticPr fontId="3"/>
  </si>
  <si>
    <r>
      <t xml:space="preserve">1需要家あたり
</t>
    </r>
    <r>
      <rPr>
        <sz val="10"/>
        <color theme="1"/>
        <rFont val="ＭＳ Ｐ明朝"/>
        <family val="1"/>
        <charset val="128"/>
      </rPr>
      <t>年間停電</t>
    </r>
    <r>
      <rPr>
        <sz val="11"/>
        <color theme="1"/>
        <rFont val="ＭＳ Ｐ明朝"/>
        <family val="1"/>
        <charset val="128"/>
      </rPr>
      <t>回数</t>
    </r>
    <rPh sb="1" eb="4">
      <t>ジュヨウカ</t>
    </rPh>
    <rPh sb="8" eb="10">
      <t>ネンカン</t>
    </rPh>
    <rPh sb="10" eb="12">
      <t>テイデン</t>
    </rPh>
    <rPh sb="12" eb="14">
      <t>カイスウ</t>
    </rPh>
    <phoneticPr fontId="3"/>
  </si>
  <si>
    <t>1需要家あたり
年間停電時間</t>
    <rPh sb="1" eb="4">
      <t>ジュヨウカ</t>
    </rPh>
    <rPh sb="8" eb="10">
      <t>ネンカン</t>
    </rPh>
    <rPh sb="10" eb="12">
      <t>テイデン</t>
    </rPh>
    <rPh sb="12" eb="14">
      <t>ジカン</t>
    </rPh>
    <phoneticPr fontId="3"/>
  </si>
  <si>
    <t>1需要家あたり
年間停電回数</t>
    <rPh sb="1" eb="4">
      <t>ジュヨウカ</t>
    </rPh>
    <rPh sb="8" eb="10">
      <t>ネンカン</t>
    </rPh>
    <rPh sb="10" eb="12">
      <t>テイデン</t>
    </rPh>
    <rPh sb="12" eb="14">
      <t>カイスウ</t>
    </rPh>
    <phoneticPr fontId="3"/>
  </si>
  <si>
    <t>変動幅</t>
  </si>
  <si>
    <t>0.1Hz以内</t>
  </si>
  <si>
    <t>0.2Hz以内</t>
  </si>
  <si>
    <t>0.3Hz以内</t>
  </si>
  <si>
    <t>2016年度</t>
    <rPh sb="4" eb="5">
      <t>ネン</t>
    </rPh>
    <rPh sb="5" eb="6">
      <t>ド</t>
    </rPh>
    <phoneticPr fontId="3"/>
  </si>
  <si>
    <t>2017年度</t>
    <rPh sb="4" eb="5">
      <t>ネン</t>
    </rPh>
    <rPh sb="5" eb="6">
      <t>ド</t>
    </rPh>
    <phoneticPr fontId="3"/>
  </si>
  <si>
    <t>[箇所]</t>
    <rPh sb="1" eb="3">
      <t>カショ</t>
    </rPh>
    <phoneticPr fontId="3"/>
  </si>
  <si>
    <t>2018年度</t>
    <rPh sb="4" eb="5">
      <t>ネン</t>
    </rPh>
    <rPh sb="5" eb="6">
      <t>ド</t>
    </rPh>
    <phoneticPr fontId="3"/>
  </si>
  <si>
    <t>電源側</t>
    <phoneticPr fontId="3"/>
  </si>
  <si>
    <t>電源側</t>
    <phoneticPr fontId="3"/>
  </si>
  <si>
    <t>電源側</t>
    <phoneticPr fontId="3"/>
  </si>
  <si>
    <t>2019年度</t>
    <rPh sb="4" eb="5">
      <t>ネン</t>
    </rPh>
    <rPh sb="5" eb="6">
      <t>ド</t>
    </rPh>
    <phoneticPr fontId="3"/>
  </si>
  <si>
    <t>他物接触</t>
    <phoneticPr fontId="3"/>
  </si>
  <si>
    <t>1需要家あたり
年間停電回数[回]</t>
    <rPh sb="1" eb="4">
      <t>ジュヨウカ</t>
    </rPh>
    <rPh sb="8" eb="10">
      <t>ネンカン</t>
    </rPh>
    <rPh sb="10" eb="12">
      <t>テイデン</t>
    </rPh>
    <rPh sb="12" eb="14">
      <t>カイスウ</t>
    </rPh>
    <rPh sb="15" eb="16">
      <t>カイ</t>
    </rPh>
    <phoneticPr fontId="3"/>
  </si>
  <si>
    <t>1需要家あたり
年間停電時間[分]</t>
    <rPh sb="1" eb="4">
      <t>ジュヨウカ</t>
    </rPh>
    <rPh sb="8" eb="10">
      <t>ネンカン</t>
    </rPh>
    <rPh sb="10" eb="12">
      <t>テイデン</t>
    </rPh>
    <rPh sb="12" eb="14">
      <t>ジカン</t>
    </rPh>
    <rPh sb="15" eb="16">
      <t>フン</t>
    </rPh>
    <phoneticPr fontId="3"/>
  </si>
  <si>
    <r>
      <t>以　上</t>
    </r>
    <r>
      <rPr>
        <vertAlign val="superscript"/>
        <sz val="9"/>
        <rFont val="ＭＳ 明朝"/>
        <family val="1"/>
        <charset val="128"/>
      </rPr>
      <t>8</t>
    </r>
    <phoneticPr fontId="3"/>
  </si>
  <si>
    <t>10分以上30分未満</t>
    <rPh sb="2" eb="3">
      <t>フン</t>
    </rPh>
    <rPh sb="3" eb="5">
      <t>イジョウ</t>
    </rPh>
    <rPh sb="7" eb="8">
      <t>フン</t>
    </rPh>
    <rPh sb="8" eb="10">
      <t>ミマン</t>
    </rPh>
    <phoneticPr fontId="3"/>
  </si>
  <si>
    <t>30分以上1時間未満</t>
    <rPh sb="2" eb="5">
      <t>フンイジョウ</t>
    </rPh>
    <rPh sb="6" eb="8">
      <t>ジカン</t>
    </rPh>
    <rPh sb="8" eb="10">
      <t>ミマン</t>
    </rPh>
    <phoneticPr fontId="3"/>
  </si>
  <si>
    <t>1時間以上3時間未満</t>
    <rPh sb="1" eb="3">
      <t>ジカン</t>
    </rPh>
    <rPh sb="3" eb="5">
      <t>イジョウ</t>
    </rPh>
    <rPh sb="6" eb="8">
      <t>ジカン</t>
    </rPh>
    <rPh sb="8" eb="10">
      <t>ミマン</t>
    </rPh>
    <phoneticPr fontId="3"/>
  </si>
  <si>
    <t>3時間以上</t>
    <rPh sb="1" eb="3">
      <t>ジカン</t>
    </rPh>
    <rPh sb="3" eb="5">
      <t>イジョウ</t>
    </rPh>
    <phoneticPr fontId="3"/>
  </si>
  <si>
    <t>0.3Hz  超</t>
    <phoneticPr fontId="3"/>
  </si>
  <si>
    <t>年</t>
    <phoneticPr fontId="3"/>
  </si>
  <si>
    <t>集計条件</t>
    <rPh sb="0" eb="2">
      <t>シュウケイ</t>
    </rPh>
    <rPh sb="2" eb="4">
      <t>ジョウケン</t>
    </rPh>
    <phoneticPr fontId="3"/>
  </si>
  <si>
    <t>地域</t>
    <rPh sb="0" eb="2">
      <t>チイキ</t>
    </rPh>
    <phoneticPr fontId="3"/>
  </si>
  <si>
    <t>対象事象</t>
    <rPh sb="0" eb="2">
      <t>タイショウ</t>
    </rPh>
    <rPh sb="2" eb="4">
      <t>ジショウ</t>
    </rPh>
    <phoneticPr fontId="3"/>
  </si>
  <si>
    <t>計測範囲
電圧</t>
    <rPh sb="0" eb="2">
      <t>ケイソク</t>
    </rPh>
    <rPh sb="2" eb="4">
      <t>ハンイ</t>
    </rPh>
    <rPh sb="5" eb="7">
      <t>デンアツ</t>
    </rPh>
    <phoneticPr fontId="3"/>
  </si>
  <si>
    <r>
      <t>自然災害等</t>
    </r>
    <r>
      <rPr>
        <vertAlign val="superscript"/>
        <sz val="9"/>
        <rFont val="ＭＳ 明朝"/>
        <family val="1"/>
        <charset val="128"/>
      </rPr>
      <t xml:space="preserve">
</t>
    </r>
    <r>
      <rPr>
        <sz val="9"/>
        <rFont val="ＭＳ 明朝"/>
        <family val="1"/>
        <charset val="128"/>
      </rPr>
      <t>の含除</t>
    </r>
    <rPh sb="0" eb="2">
      <t>シゼン</t>
    </rPh>
    <rPh sb="2" eb="4">
      <t>サイガイ</t>
    </rPh>
    <rPh sb="4" eb="5">
      <t>トウ</t>
    </rPh>
    <rPh sb="7" eb="8">
      <t>ガン</t>
    </rPh>
    <rPh sb="8" eb="9">
      <t>ジョ</t>
    </rPh>
    <phoneticPr fontId="3"/>
  </si>
  <si>
    <t>日本</t>
    <rPh sb="0" eb="2">
      <t>ニホン</t>
    </rPh>
    <phoneticPr fontId="3"/>
  </si>
  <si>
    <t>自動再閉路は除く</t>
    <phoneticPr fontId="3"/>
  </si>
  <si>
    <t>低圧</t>
    <rPh sb="0" eb="2">
      <t>テイアツ</t>
    </rPh>
    <phoneticPr fontId="3"/>
  </si>
  <si>
    <t>含</t>
    <phoneticPr fontId="3"/>
  </si>
  <si>
    <t>米国</t>
    <phoneticPr fontId="3"/>
  </si>
  <si>
    <t>カリフォルニア州</t>
    <phoneticPr fontId="3"/>
  </si>
  <si>
    <t>5分以上
の停電</t>
    <rPh sb="1" eb="2">
      <t>フン</t>
    </rPh>
    <rPh sb="2" eb="4">
      <t>イジョウ</t>
    </rPh>
    <rPh sb="6" eb="8">
      <t>テイデン</t>
    </rPh>
    <phoneticPr fontId="3"/>
  </si>
  <si>
    <t>全電圧</t>
    <rPh sb="0" eb="1">
      <t>ゼン</t>
    </rPh>
    <rPh sb="1" eb="3">
      <t>デンアツ</t>
    </rPh>
    <phoneticPr fontId="3"/>
  </si>
  <si>
    <t>テキサス州</t>
    <phoneticPr fontId="3"/>
  </si>
  <si>
    <t>ニューヨーク州</t>
    <phoneticPr fontId="3"/>
  </si>
  <si>
    <t>ペンシルベニア州</t>
    <phoneticPr fontId="3"/>
  </si>
  <si>
    <t>除</t>
    <phoneticPr fontId="3"/>
  </si>
  <si>
    <t>欧州</t>
    <rPh sb="0" eb="2">
      <t>オウシュウ</t>
    </rPh>
    <phoneticPr fontId="3"/>
  </si>
  <si>
    <t>ドイツ</t>
    <phoneticPr fontId="3"/>
  </si>
  <si>
    <t>3分以上
の停電</t>
    <rPh sb="1" eb="2">
      <t>フン</t>
    </rPh>
    <rPh sb="2" eb="4">
      <t>イジョウ</t>
    </rPh>
    <rPh sb="6" eb="8">
      <t>テイデン</t>
    </rPh>
    <phoneticPr fontId="3"/>
  </si>
  <si>
    <t>全電圧</t>
  </si>
  <si>
    <t>含</t>
  </si>
  <si>
    <t>イタリア</t>
    <phoneticPr fontId="3"/>
  </si>
  <si>
    <t>全電圧</t>
    <phoneticPr fontId="3"/>
  </si>
  <si>
    <t>フランス</t>
    <phoneticPr fontId="3"/>
  </si>
  <si>
    <t>スペイン</t>
    <phoneticPr fontId="3"/>
  </si>
  <si>
    <t>イギリス</t>
    <phoneticPr fontId="3"/>
  </si>
  <si>
    <t>スウェーデン</t>
    <phoneticPr fontId="3"/>
  </si>
  <si>
    <t>フィンランド</t>
    <phoneticPr fontId="3"/>
  </si>
  <si>
    <t>除く低圧</t>
  </si>
  <si>
    <t>ノルウェー</t>
    <phoneticPr fontId="3"/>
  </si>
  <si>
    <t>除</t>
    <rPh sb="0" eb="1">
      <t>ノゾ</t>
    </rPh>
    <phoneticPr fontId="3"/>
  </si>
  <si>
    <t>2020年度</t>
    <rPh sb="4" eb="5">
      <t>ネン</t>
    </rPh>
    <rPh sb="5" eb="6">
      <t>ド</t>
    </rPh>
    <phoneticPr fontId="3"/>
  </si>
  <si>
    <t>2017年</t>
    <rPh sb="4" eb="5">
      <t>ネン</t>
    </rPh>
    <phoneticPr fontId="3"/>
  </si>
  <si>
    <t>2018年</t>
    <rPh sb="4" eb="5">
      <t>ネン</t>
    </rPh>
    <phoneticPr fontId="3"/>
  </si>
  <si>
    <t>2019年</t>
    <rPh sb="4" eb="5">
      <t>ネン</t>
    </rPh>
    <phoneticPr fontId="3"/>
  </si>
  <si>
    <t>2020年</t>
    <rPh sb="4" eb="5">
      <t>ネン</t>
    </rPh>
    <phoneticPr fontId="3"/>
  </si>
  <si>
    <t>表2 (北海道、2017～2021年度)周波数時間滞在率</t>
    <rPh sb="0" eb="1">
      <t>ヒョウ</t>
    </rPh>
    <phoneticPr fontId="3"/>
  </si>
  <si>
    <t>表3 (東地域、2017～2021年度)周波数時間滞在率</t>
    <phoneticPr fontId="3"/>
  </si>
  <si>
    <t>表4 (中西地域、2017～2021年度)周波数時間滞在率</t>
    <phoneticPr fontId="3"/>
  </si>
  <si>
    <t>表5 (沖縄、2017～2021年度)周波数時間滞在率</t>
    <phoneticPr fontId="3"/>
  </si>
  <si>
    <t>2021年度</t>
    <rPh sb="4" eb="5">
      <t>ネン</t>
    </rPh>
    <rPh sb="5" eb="6">
      <t>ド</t>
    </rPh>
    <phoneticPr fontId="3"/>
  </si>
  <si>
    <t>表7（全国　2017～2021年度)電圧測定実績</t>
    <rPh sb="6" eb="8">
      <t>ゼンコク</t>
    </rPh>
    <rPh sb="18" eb="19">
      <t>ネン</t>
    </rPh>
    <rPh sb="19" eb="20">
      <t>ド</t>
    </rPh>
    <rPh sb="21" eb="23">
      <t>デンアツソクテイジッセキ</t>
    </rPh>
    <phoneticPr fontId="3"/>
  </si>
  <si>
    <t>表8 (全国、2017～2021年度)事故発生箇所別供給支障件数 　</t>
    <phoneticPr fontId="3"/>
  </si>
  <si>
    <t>表9 (北海道、2017～2021年度)事故発生箇所別供給支障件数 　</t>
    <phoneticPr fontId="3"/>
  </si>
  <si>
    <t>表10 (東北、2017～2021年度)事故発生箇所別供給支障件数 　</t>
    <phoneticPr fontId="3"/>
  </si>
  <si>
    <t>表11 (東京、2017～2021年度)事故発生箇所別供給支障件数 　</t>
    <phoneticPr fontId="3"/>
  </si>
  <si>
    <t>表12 (中部、2017～2021年度)事故発生箇所別供給支障件数 　</t>
    <phoneticPr fontId="3"/>
  </si>
  <si>
    <t>表13 (北陸、2017～2021年度)事故発生箇所別供給支障件数 　</t>
    <phoneticPr fontId="3"/>
  </si>
  <si>
    <t>表14 (関西、2017～2021年度)事故発生箇所別供給支障件数 　</t>
    <phoneticPr fontId="3"/>
  </si>
  <si>
    <t>表15 (中国、2017～2021年度)事故発生箇所別供給支障件数 　</t>
    <phoneticPr fontId="3"/>
  </si>
  <si>
    <t>表16 (四国、2017～2021年度)事故発生箇所別供給支障件数 　</t>
    <phoneticPr fontId="3"/>
  </si>
  <si>
    <t>表17 (九州、2017～2021年度)事故発生箇所別供給支障件数 　</t>
    <phoneticPr fontId="3"/>
  </si>
  <si>
    <t>表18 (沖縄、2017～2021年度)事故発生箇所別供給支障件数 　</t>
    <phoneticPr fontId="3"/>
  </si>
  <si>
    <t>表21 (全国、2017～2021年度)一定規模以上の供給支障の原因別件数</t>
    <rPh sb="0" eb="1">
      <t>ヒョウ</t>
    </rPh>
    <phoneticPr fontId="3"/>
  </si>
  <si>
    <t>表22 (北海道、2017～2021年度)一定規模以上の供給支障の原因別件数</t>
    <phoneticPr fontId="3"/>
  </si>
  <si>
    <t>表23 (東北、2017～2021年度)一定規模以上の供給支障の原因別件数</t>
    <phoneticPr fontId="3"/>
  </si>
  <si>
    <t>表24 (東京、2017～2021年度)一定規模以上の供給支障の原因別件数</t>
    <phoneticPr fontId="3"/>
  </si>
  <si>
    <t>表25 (中部、2017～2021年度)一定規模以上の供給支障の原因別件数</t>
    <phoneticPr fontId="3"/>
  </si>
  <si>
    <t>表26 (北陸、2017～2021年度)一定規模以上の供給支障の原因別件数</t>
    <phoneticPr fontId="3"/>
  </si>
  <si>
    <t>表27 (関西、2017～2021年度)一定規模以上の供給支障の原因別件数</t>
    <phoneticPr fontId="3"/>
  </si>
  <si>
    <t>表28 (中国、2017～2021年度)一定規模以上の供給支障の原因別件数</t>
    <phoneticPr fontId="3"/>
  </si>
  <si>
    <t>表29 (四国、2017～2021年度)一定規模以上の供給支障の原因別件数</t>
    <phoneticPr fontId="3"/>
  </si>
  <si>
    <t>表30 (九州、2017～2021年度)一定規模以上の供給支障の原因別件数</t>
    <phoneticPr fontId="3"/>
  </si>
  <si>
    <t>表31 (沖縄、2017～2021年度)一定規模以上の供給支障の原因別件数</t>
    <phoneticPr fontId="3"/>
  </si>
  <si>
    <t>表19（全国、2021年度）規模別・事故発生箇所別　一定規模以上の供給支障件数</t>
    <rPh sb="0" eb="1">
      <t>ヒョウ</t>
    </rPh>
    <phoneticPr fontId="3"/>
  </si>
  <si>
    <t>感電(公衆)</t>
    <rPh sb="3" eb="5">
      <t>コウシュウ</t>
    </rPh>
    <phoneticPr fontId="3"/>
  </si>
  <si>
    <t xml:space="preserve">表44（各エリア、2021年度）原因箇所別・低圧電灯需要家停電実績 </t>
    <phoneticPr fontId="3"/>
  </si>
  <si>
    <t>表33 (全国、2017～2021年度)低圧電灯需要家停電実績</t>
    <phoneticPr fontId="3"/>
  </si>
  <si>
    <t>表34 (北海道、2017～2021年度)低圧電灯需要家停電実績</t>
    <phoneticPr fontId="3"/>
  </si>
  <si>
    <t>表35 (東北、2017～2021年度)低圧電灯需要家停電実績</t>
    <phoneticPr fontId="3"/>
  </si>
  <si>
    <t>表36 (東京、2017～2021年度)低圧電灯需要家停電実績</t>
    <phoneticPr fontId="3"/>
  </si>
  <si>
    <t>表37 (中部、2017～2021年度)低圧電灯需要家停電実績</t>
    <phoneticPr fontId="3"/>
  </si>
  <si>
    <t>表38 (北陸、2017～2021年度)低圧電灯需要家停電実績</t>
    <phoneticPr fontId="3"/>
  </si>
  <si>
    <t>表39 (関西、2017～2021年度)低圧電灯需要家停電実績</t>
    <phoneticPr fontId="3"/>
  </si>
  <si>
    <t>表40 (中国、2017～2021年度)低圧電灯需要家停電実績</t>
    <phoneticPr fontId="3"/>
  </si>
  <si>
    <t>表41 (四国、2017～2021年度)低圧電灯需要家停電実績</t>
    <phoneticPr fontId="3"/>
  </si>
  <si>
    <t>表42 (九州、2017～2021年度)低圧電灯需要家停電実績</t>
    <phoneticPr fontId="3"/>
  </si>
  <si>
    <t>表43 (沖縄、2017～2021年度)低圧電灯需要家停電実績</t>
    <phoneticPr fontId="3"/>
  </si>
  <si>
    <t>2021年</t>
    <rPh sb="4" eb="5">
      <t>ネン</t>
    </rPh>
    <phoneticPr fontId="3"/>
  </si>
  <si>
    <t>表47 （2017～2021年）欧米諸国と日本における需要家停電時間 [分/年・口]</t>
    <rPh sb="0" eb="1">
      <t>ヒョウ</t>
    </rPh>
    <rPh sb="14" eb="15">
      <t>トシ</t>
    </rPh>
    <rPh sb="16" eb="18">
      <t>オウベイ</t>
    </rPh>
    <rPh sb="18" eb="20">
      <t>ショコク</t>
    </rPh>
    <rPh sb="21" eb="23">
      <t>ニホン</t>
    </rPh>
    <rPh sb="27" eb="30">
      <t>ジュヨウカ</t>
    </rPh>
    <rPh sb="30" eb="32">
      <t>テイデン</t>
    </rPh>
    <rPh sb="32" eb="34">
      <t>ジカン</t>
    </rPh>
    <rPh sb="36" eb="37">
      <t>ブン</t>
    </rPh>
    <rPh sb="38" eb="39">
      <t>ネン</t>
    </rPh>
    <rPh sb="40" eb="41">
      <t>クチトシオウベイショコクニホンジュヨウカテイデンジカンブンネンクチ</t>
    </rPh>
    <phoneticPr fontId="3"/>
  </si>
  <si>
    <t>表48 （2017～2021年）欧米諸国と日本における需要家停電回数 [回/年・口]</t>
    <rPh sb="0" eb="1">
      <t>ヒョウ</t>
    </rPh>
    <rPh sb="14" eb="15">
      <t>トシ</t>
    </rPh>
    <rPh sb="16" eb="18">
      <t>オウベイ</t>
    </rPh>
    <rPh sb="18" eb="20">
      <t>ショコク</t>
    </rPh>
    <rPh sb="21" eb="23">
      <t>ニホン</t>
    </rPh>
    <rPh sb="27" eb="30">
      <t>ジュヨウカ</t>
    </rPh>
    <rPh sb="30" eb="32">
      <t>テイデン</t>
    </rPh>
    <rPh sb="32" eb="34">
      <t>カイスウ</t>
    </rPh>
    <rPh sb="36" eb="37">
      <t>カイ</t>
    </rPh>
    <rPh sb="38" eb="39">
      <t>ネン</t>
    </rPh>
    <rPh sb="40" eb="41">
      <t>クチトシオウベイショコクニホンジュヨウカテイデンカイスウカイネンクチ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</si>
</sst>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
    <numFmt numFmtId="177" formatCode="0.00_);[Red]\(0.00\)"/>
    <numFmt numFmtId="178" formatCode="#,##0.0;#,##0.0;"/>
    <numFmt numFmtId="179" formatCode="#,##0.0;[Red]\-#,##0.0"/>
    <numFmt numFmtId="180" formatCode="#,##0_);[Red]\(#,##0\)"/>
    <numFmt numFmtId="181" formatCode="#,##0.00_);[Red]\(#,##0.00\)"/>
    <numFmt numFmtId="182" formatCode="0_);[Red]\(0\)"/>
  </numFmts>
  <fonts count="43" x14ac:knownFonts="1">
    <font>
      <sz val="11"/>
      <color theme="1"/>
      <name val="ＭＳ Ｐゴシック"/>
      <family val="2"/>
      <charset val="128"/>
      <scheme val="minor"/>
    </font>
    <font>
      <sz val="11"/>
      <color theme="1"/>
      <name val="ＭＳ Ｐゴシック"/>
      <family val="2"/>
      <charset val="128"/>
      <scheme val="minor"/>
    </font>
    <font>
      <sz val="11"/>
      <color theme="0" tint="-0.34998626667073579"/>
      <name val="ＭＳ Ｐ明朝"/>
      <family val="1"/>
      <charset val="128"/>
    </font>
    <font>
      <sz val="6"/>
      <name val="ＭＳ Ｐゴシック"/>
      <family val="2"/>
      <charset val="128"/>
      <scheme val="minor"/>
    </font>
    <font>
      <sz val="11"/>
      <color theme="1"/>
      <name val="ＭＳ Ｐ明朝"/>
      <family val="1"/>
      <charset val="128"/>
    </font>
    <font>
      <sz val="11"/>
      <color theme="1"/>
      <name val="ＭＳ ゴシック"/>
      <family val="3"/>
      <charset val="128"/>
    </font>
    <font>
      <sz val="9"/>
      <color theme="1"/>
      <name val="ＭＳ ゴシック"/>
      <family val="3"/>
      <charset val="128"/>
    </font>
    <font>
      <sz val="11"/>
      <color theme="8"/>
      <name val="ＭＳ Ｐ明朝"/>
      <family val="1"/>
      <charset val="128"/>
    </font>
    <font>
      <sz val="9"/>
      <name val="ＭＳ ゴシック"/>
      <family val="3"/>
      <charset val="128"/>
    </font>
    <font>
      <sz val="11"/>
      <color rgb="FFFF0000"/>
      <name val="ＭＳ Ｐ明朝"/>
      <family val="1"/>
      <charset val="128"/>
    </font>
    <font>
      <sz val="11"/>
      <color theme="1"/>
      <name val="ＭＳ 明朝"/>
      <family val="1"/>
      <charset val="128"/>
    </font>
    <font>
      <sz val="10.5"/>
      <color theme="1"/>
      <name val="ＭＳ 明朝"/>
      <family val="1"/>
      <charset val="128"/>
    </font>
    <font>
      <b/>
      <sz val="11"/>
      <color rgb="FFFF0000"/>
      <name val="ＭＳ Ｐ明朝"/>
      <family val="1"/>
      <charset val="128"/>
    </font>
    <font>
      <sz val="10.5"/>
      <color theme="1"/>
      <name val="ＭＳ ゴシック"/>
      <family val="3"/>
      <charset val="128"/>
    </font>
    <font>
      <sz val="10.5"/>
      <name val="ＭＳ ゴシック"/>
      <family val="3"/>
      <charset val="128"/>
    </font>
    <font>
      <sz val="11"/>
      <name val="ＭＳ Ｐ明朝"/>
      <family val="1"/>
      <charset val="128"/>
    </font>
    <font>
      <sz val="9"/>
      <color theme="1"/>
      <name val="ＭＳ Ｐ明朝"/>
      <family val="1"/>
      <charset val="128"/>
    </font>
    <font>
      <sz val="11"/>
      <name val="ＭＳ Ｐゴシック"/>
      <family val="3"/>
      <charset val="128"/>
    </font>
    <font>
      <sz val="9"/>
      <name val="ＭＳ Ｐ明朝"/>
      <family val="1"/>
      <charset val="128"/>
    </font>
    <font>
      <sz val="12"/>
      <name val="ＭＳ 明朝"/>
      <family val="1"/>
      <charset val="128"/>
    </font>
    <font>
      <sz val="11"/>
      <name val="ＭＳ 明朝"/>
      <family val="1"/>
      <charset val="128"/>
    </font>
    <font>
      <sz val="9"/>
      <name val="ＭＳ 明朝"/>
      <family val="1"/>
      <charset val="128"/>
    </font>
    <font>
      <sz val="8"/>
      <name val="ＭＳ 明朝"/>
      <family val="1"/>
      <charset val="128"/>
    </font>
    <font>
      <sz val="10"/>
      <name val="ＭＳ 明朝"/>
      <family val="1"/>
      <charset val="128"/>
    </font>
    <font>
      <vertAlign val="superscript"/>
      <sz val="9"/>
      <name val="ＭＳ 明朝"/>
      <family val="1"/>
      <charset val="128"/>
    </font>
    <font>
      <b/>
      <sz val="9"/>
      <color rgb="FFFF0000"/>
      <name val="ＭＳ Ｐ明朝"/>
      <family val="1"/>
      <charset val="128"/>
    </font>
    <font>
      <sz val="10"/>
      <color theme="1"/>
      <name val="ＭＳ Ｐ明朝"/>
      <family val="1"/>
      <charset val="128"/>
    </font>
    <font>
      <sz val="10"/>
      <color theme="1"/>
      <name val="ＭＳ ゴシック"/>
      <family val="3"/>
      <charset val="128"/>
    </font>
    <font>
      <sz val="11"/>
      <color theme="8"/>
      <name val="ＭＳ Ｐゴシック"/>
      <family val="2"/>
      <charset val="128"/>
      <scheme val="minor"/>
    </font>
    <font>
      <sz val="10"/>
      <color theme="1"/>
      <name val="ＭＳ Ｐゴシック"/>
      <family val="2"/>
      <charset val="128"/>
      <scheme val="minor"/>
    </font>
    <font>
      <sz val="11"/>
      <color theme="0"/>
      <name val="ＭＳ 明朝"/>
      <family val="1"/>
      <charset val="128"/>
    </font>
    <font>
      <sz val="11"/>
      <color theme="0" tint="-0.14999847407452621"/>
      <name val="ＭＳ 明朝"/>
      <family val="1"/>
      <charset val="128"/>
    </font>
    <font>
      <sz val="10"/>
      <color theme="1"/>
      <name val="ＭＳ 明朝"/>
      <family val="1"/>
      <charset val="128"/>
    </font>
    <font>
      <sz val="8"/>
      <color theme="1"/>
      <name val="ＭＳ Ｐゴシック"/>
      <family val="2"/>
      <charset val="128"/>
      <scheme val="minor"/>
    </font>
    <font>
      <sz val="11"/>
      <color theme="0" tint="-0.249977111117893"/>
      <name val="ＭＳ 明朝"/>
      <family val="1"/>
      <charset val="128"/>
    </font>
    <font>
      <sz val="6"/>
      <color theme="1"/>
      <name val="ＭＳ 明朝"/>
      <family val="1"/>
      <charset val="128"/>
    </font>
    <font>
      <sz val="11"/>
      <color rgb="FFFF0000"/>
      <name val="ＭＳ 明朝"/>
      <family val="1"/>
      <charset val="128"/>
    </font>
    <font>
      <sz val="20"/>
      <color theme="1"/>
      <name val="ＭＳ Ｐゴシック"/>
      <family val="2"/>
      <charset val="128"/>
      <scheme val="minor"/>
    </font>
    <font>
      <sz val="20"/>
      <color theme="1"/>
      <name val="ＭＳ Ｐゴシック"/>
      <family val="3"/>
      <charset val="128"/>
      <scheme val="minor"/>
    </font>
    <font>
      <sz val="11"/>
      <color theme="1"/>
      <name val="ＭＳ Ｐゴシック"/>
      <family val="2"/>
      <scheme val="minor"/>
    </font>
    <font>
      <sz val="11"/>
      <name val="ＭＳ Ｐゴシック"/>
      <family val="2"/>
      <charset val="128"/>
      <scheme val="minor"/>
    </font>
    <font>
      <sz val="20"/>
      <name val="ＭＳ Ｐゴシック"/>
      <family val="2"/>
      <charset val="128"/>
      <scheme val="minor"/>
    </font>
    <font>
      <sz val="20"/>
      <name val="ＭＳ Ｐ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CDCD"/>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rgb="FFFFFF00"/>
        <bgColor indexed="64"/>
      </patternFill>
    </fill>
  </fills>
  <borders count="112">
    <border>
      <left/>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right style="thin">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diagonal/>
    </border>
    <border>
      <left/>
      <right style="thin">
        <color indexed="64"/>
      </right>
      <top style="hair">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hair">
        <color indexed="64"/>
      </right>
      <top style="thin">
        <color indexed="64"/>
      </top>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diagonal/>
    </border>
    <border>
      <left style="hair">
        <color indexed="64"/>
      </left>
      <right/>
      <top style="medium">
        <color indexed="64"/>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medium">
        <color indexed="64"/>
      </bottom>
      <diagonal/>
    </border>
    <border diagonalUp="1">
      <left style="medium">
        <color indexed="64"/>
      </left>
      <right style="medium">
        <color indexed="64"/>
      </right>
      <top style="medium">
        <color indexed="64"/>
      </top>
      <bottom style="hair">
        <color indexed="64"/>
      </bottom>
      <diagonal style="thin">
        <color indexed="64"/>
      </diagonal>
    </border>
    <border diagonalUp="1">
      <left style="medium">
        <color indexed="64"/>
      </left>
      <right style="medium">
        <color indexed="64"/>
      </right>
      <top style="hair">
        <color indexed="64"/>
      </top>
      <bottom style="hair">
        <color indexed="64"/>
      </bottom>
      <diagonal style="thin">
        <color indexed="64"/>
      </diagonal>
    </border>
    <border diagonalUp="1">
      <left style="medium">
        <color indexed="64"/>
      </left>
      <right style="medium">
        <color indexed="64"/>
      </right>
      <top/>
      <bottom style="hair">
        <color indexed="64"/>
      </bottom>
      <diagonal style="thin">
        <color indexed="64"/>
      </diagonal>
    </border>
    <border>
      <left style="hair">
        <color indexed="64"/>
      </left>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diagonalUp="1">
      <left style="medium">
        <color indexed="64"/>
      </left>
      <right style="medium">
        <color indexed="64"/>
      </right>
      <top style="thin">
        <color indexed="64"/>
      </top>
      <bottom style="hair">
        <color indexed="64"/>
      </bottom>
      <diagonal style="thin">
        <color indexed="64"/>
      </diagonal>
    </border>
    <border>
      <left style="hair">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hair">
        <color indexed="64"/>
      </top>
      <bottom/>
      <diagonal/>
    </border>
    <border>
      <left/>
      <right style="hair">
        <color indexed="64"/>
      </right>
      <top style="medium">
        <color indexed="64"/>
      </top>
      <bottom style="medium">
        <color indexed="64"/>
      </bottom>
      <diagonal/>
    </border>
    <border>
      <left/>
      <right style="hair">
        <color indexed="64"/>
      </right>
      <top style="thin">
        <color indexed="64"/>
      </top>
      <bottom style="thin">
        <color indexed="64"/>
      </bottom>
      <diagonal/>
    </border>
    <border>
      <left/>
      <right/>
      <top style="medium">
        <color indexed="64"/>
      </top>
      <bottom/>
      <diagonal/>
    </border>
    <border>
      <left style="thin">
        <color indexed="64"/>
      </left>
      <right/>
      <top style="hair">
        <color indexed="64"/>
      </top>
      <bottom/>
      <diagonal/>
    </border>
    <border>
      <left style="thin">
        <color theme="1"/>
      </left>
      <right/>
      <top style="hair">
        <color theme="1"/>
      </top>
      <bottom style="thin">
        <color theme="1"/>
      </bottom>
      <diagonal/>
    </border>
    <border>
      <left style="thin">
        <color indexed="64"/>
      </left>
      <right style="hair">
        <color indexed="64"/>
      </right>
      <top style="hair">
        <color theme="1"/>
      </top>
      <bottom style="thin">
        <color theme="1"/>
      </bottom>
      <diagonal/>
    </border>
    <border>
      <left style="hair">
        <color indexed="64"/>
      </left>
      <right style="hair">
        <color indexed="64"/>
      </right>
      <top style="hair">
        <color theme="1"/>
      </top>
      <bottom style="thin">
        <color theme="1"/>
      </bottom>
      <diagonal/>
    </border>
    <border>
      <left style="hair">
        <color indexed="64"/>
      </left>
      <right style="thin">
        <color theme="1"/>
      </right>
      <top style="hair">
        <color theme="1"/>
      </top>
      <bottom style="thin">
        <color theme="1"/>
      </bottom>
      <diagonal/>
    </border>
    <border>
      <left style="thin">
        <color auto="1"/>
      </left>
      <right/>
      <top style="thin">
        <color auto="1"/>
      </top>
      <bottom style="hair">
        <color auto="1"/>
      </bottom>
      <diagonal/>
    </border>
    <border>
      <left style="thin">
        <color theme="1"/>
      </left>
      <right/>
      <top style="hair">
        <color theme="1"/>
      </top>
      <bottom style="thin">
        <color indexed="64"/>
      </bottom>
      <diagonal/>
    </border>
    <border>
      <left style="hair">
        <color indexed="64"/>
      </left>
      <right style="thin">
        <color theme="1"/>
      </right>
      <top style="hair">
        <color theme="1"/>
      </top>
      <bottom style="thin">
        <color indexed="64"/>
      </bottom>
      <diagonal/>
    </border>
    <border>
      <left style="hair">
        <color indexed="64"/>
      </left>
      <right style="thin">
        <color indexed="64"/>
      </right>
      <top style="medium">
        <color indexed="64"/>
      </top>
      <bottom style="hair">
        <color indexed="64"/>
      </bottom>
      <diagonal/>
    </border>
    <border>
      <left style="dotted">
        <color indexed="64"/>
      </left>
      <right style="dotted">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7" fillId="0" borderId="0"/>
    <xf numFmtId="0" fontId="39" fillId="0" borderId="0"/>
  </cellStyleXfs>
  <cellXfs count="535">
    <xf numFmtId="0" fontId="0" fillId="0" borderId="0" xfId="0">
      <alignment vertical="center"/>
    </xf>
    <xf numFmtId="0" fontId="2" fillId="2" borderId="0" xfId="0" applyFont="1" applyFill="1" applyAlignment="1">
      <alignment horizontal="center" vertical="center" shrinkToFit="1"/>
    </xf>
    <xf numFmtId="0" fontId="4" fillId="2" borderId="0" xfId="0" applyFont="1" applyFill="1">
      <alignment vertical="center"/>
    </xf>
    <xf numFmtId="0" fontId="5" fillId="2" borderId="0" xfId="0" applyFont="1" applyFill="1">
      <alignment vertical="center"/>
    </xf>
    <xf numFmtId="0" fontId="6" fillId="2" borderId="0" xfId="0" applyFont="1" applyFill="1">
      <alignment vertical="center"/>
    </xf>
    <xf numFmtId="0" fontId="7" fillId="2" borderId="0" xfId="0" applyFont="1" applyFill="1" applyAlignment="1">
      <alignment horizontal="left" vertical="center"/>
    </xf>
    <xf numFmtId="0" fontId="5" fillId="2" borderId="0" xfId="0" applyFont="1" applyFill="1" applyBorder="1">
      <alignment vertical="center"/>
    </xf>
    <xf numFmtId="0" fontId="8" fillId="2" borderId="0" xfId="0" applyFont="1" applyFill="1" applyAlignment="1">
      <alignment horizontal="left" vertical="center"/>
    </xf>
    <xf numFmtId="0" fontId="5" fillId="2" borderId="0" xfId="0" applyFont="1" applyFill="1" applyBorder="1" applyAlignment="1">
      <alignment horizontal="right" vertical="center"/>
    </xf>
    <xf numFmtId="0" fontId="10" fillId="3" borderId="1" xfId="0" applyFont="1" applyFill="1" applyBorder="1" applyAlignment="1">
      <alignment horizontal="center" vertical="center" wrapText="1"/>
    </xf>
    <xf numFmtId="0" fontId="10" fillId="3" borderId="2" xfId="0" applyFont="1" applyFill="1" applyBorder="1" applyAlignment="1">
      <alignment horizontal="center" vertical="center" shrinkToFit="1"/>
    </xf>
    <xf numFmtId="0" fontId="10" fillId="3" borderId="3" xfId="0" applyFont="1" applyFill="1" applyBorder="1" applyAlignment="1">
      <alignment horizontal="center" vertical="center" shrinkToFit="1"/>
    </xf>
    <xf numFmtId="0" fontId="11" fillId="3" borderId="6" xfId="0" applyFont="1" applyFill="1" applyBorder="1" applyAlignment="1">
      <alignment horizontal="left" vertical="center"/>
    </xf>
    <xf numFmtId="40" fontId="10" fillId="2" borderId="7" xfId="0" applyNumberFormat="1" applyFont="1" applyFill="1" applyBorder="1">
      <alignment vertical="center"/>
    </xf>
    <xf numFmtId="40" fontId="10" fillId="2" borderId="8" xfId="0" applyNumberFormat="1" applyFont="1" applyFill="1" applyBorder="1">
      <alignment vertical="center"/>
    </xf>
    <xf numFmtId="40" fontId="10" fillId="2" borderId="9" xfId="0" applyNumberFormat="1" applyFont="1" applyFill="1" applyBorder="1">
      <alignment vertical="center"/>
    </xf>
    <xf numFmtId="40" fontId="10" fillId="2" borderId="15" xfId="0" applyNumberFormat="1" applyFont="1" applyFill="1" applyBorder="1">
      <alignment vertical="center"/>
    </xf>
    <xf numFmtId="40" fontId="10" fillId="2" borderId="16" xfId="0" applyNumberFormat="1" applyFont="1" applyFill="1" applyBorder="1">
      <alignment vertical="center"/>
    </xf>
    <xf numFmtId="40" fontId="10" fillId="2" borderId="19" xfId="0" applyNumberFormat="1" applyFont="1" applyFill="1" applyBorder="1">
      <alignment vertical="center"/>
    </xf>
    <xf numFmtId="40" fontId="10" fillId="2" borderId="20" xfId="0" applyNumberFormat="1" applyFont="1" applyFill="1" applyBorder="1">
      <alignment vertical="center"/>
    </xf>
    <xf numFmtId="40" fontId="10" fillId="2" borderId="21" xfId="0" applyNumberFormat="1" applyFont="1" applyFill="1" applyBorder="1">
      <alignment vertical="center"/>
    </xf>
    <xf numFmtId="0" fontId="4" fillId="2" borderId="0" xfId="0" applyFont="1" applyFill="1" applyBorder="1">
      <alignment vertical="center"/>
    </xf>
    <xf numFmtId="0" fontId="6" fillId="2" borderId="0" xfId="0" applyFont="1" applyFill="1" applyBorder="1">
      <alignment vertical="center"/>
    </xf>
    <xf numFmtId="0" fontId="4" fillId="3" borderId="1" xfId="0" applyFont="1" applyFill="1" applyBorder="1" applyAlignment="1">
      <alignment horizontal="center" vertical="center"/>
    </xf>
    <xf numFmtId="0" fontId="4" fillId="3" borderId="3" xfId="0" applyFont="1" applyFill="1" applyBorder="1" applyAlignment="1">
      <alignment vertical="center"/>
    </xf>
    <xf numFmtId="0" fontId="4" fillId="3" borderId="1" xfId="0" applyFont="1" applyFill="1" applyBorder="1" applyAlignment="1">
      <alignment horizontal="center" vertical="center" shrinkToFit="1"/>
    </xf>
    <xf numFmtId="0" fontId="4" fillId="3" borderId="2" xfId="0" applyFont="1" applyFill="1" applyBorder="1" applyAlignment="1">
      <alignment horizontal="center" vertical="center" shrinkToFit="1"/>
    </xf>
    <xf numFmtId="0" fontId="4" fillId="3" borderId="3" xfId="0" applyFont="1" applyFill="1" applyBorder="1" applyAlignment="1">
      <alignment horizontal="center" vertical="center" shrinkToFit="1"/>
    </xf>
    <xf numFmtId="0" fontId="4" fillId="3" borderId="29" xfId="0" applyFont="1" applyFill="1" applyBorder="1" applyAlignment="1">
      <alignment horizontal="center" vertical="center"/>
    </xf>
    <xf numFmtId="38" fontId="4" fillId="2" borderId="23" xfId="1" applyFont="1" applyFill="1" applyBorder="1">
      <alignment vertical="center"/>
    </xf>
    <xf numFmtId="38" fontId="4" fillId="2" borderId="30" xfId="1" applyFont="1" applyFill="1" applyBorder="1">
      <alignment vertical="center"/>
    </xf>
    <xf numFmtId="38" fontId="4" fillId="2" borderId="31" xfId="1" applyFont="1" applyFill="1" applyBorder="1">
      <alignment vertical="center"/>
    </xf>
    <xf numFmtId="0" fontId="4" fillId="3" borderId="24" xfId="0" applyFont="1" applyFill="1" applyBorder="1" applyAlignment="1">
      <alignment horizontal="center" vertical="center"/>
    </xf>
    <xf numFmtId="38" fontId="4" fillId="2" borderId="15" xfId="1" applyFont="1" applyFill="1" applyBorder="1">
      <alignment vertical="center"/>
    </xf>
    <xf numFmtId="38" fontId="4" fillId="2" borderId="16" xfId="1" applyFont="1" applyFill="1" applyBorder="1">
      <alignment vertical="center"/>
    </xf>
    <xf numFmtId="38" fontId="4" fillId="2" borderId="17" xfId="1" applyFont="1" applyFill="1" applyBorder="1">
      <alignment vertical="center"/>
    </xf>
    <xf numFmtId="0" fontId="12" fillId="2" borderId="0" xfId="0" applyFont="1" applyFill="1">
      <alignment vertical="center"/>
    </xf>
    <xf numFmtId="0" fontId="13" fillId="2" borderId="0" xfId="0" applyFont="1" applyFill="1">
      <alignment vertical="center"/>
    </xf>
    <xf numFmtId="0" fontId="14" fillId="2" borderId="0" xfId="0" applyFont="1" applyFill="1" applyAlignment="1">
      <alignment horizontal="left" vertical="center"/>
    </xf>
    <xf numFmtId="0" fontId="15" fillId="2" borderId="0" xfId="0" applyFont="1" applyFill="1" applyAlignment="1">
      <alignment horizontal="left" vertical="center"/>
    </xf>
    <xf numFmtId="0" fontId="15" fillId="2" borderId="0" xfId="0" applyFont="1" applyFill="1" applyAlignment="1">
      <alignment horizontal="right" vertical="center"/>
    </xf>
    <xf numFmtId="0" fontId="4" fillId="2" borderId="0" xfId="0" applyFont="1" applyFill="1" applyAlignment="1">
      <alignment horizontal="right" vertical="center"/>
    </xf>
    <xf numFmtId="0" fontId="18" fillId="3" borderId="32" xfId="2" applyFont="1" applyFill="1" applyBorder="1" applyAlignment="1" applyProtection="1">
      <alignment horizontal="centerContinuous" vertical="center"/>
    </xf>
    <xf numFmtId="0" fontId="18" fillId="3" borderId="39" xfId="2" applyFont="1" applyFill="1" applyBorder="1" applyAlignment="1" applyProtection="1">
      <alignment horizontal="centerContinuous"/>
    </xf>
    <xf numFmtId="0" fontId="18" fillId="3" borderId="40" xfId="2" applyFont="1" applyFill="1" applyBorder="1" applyAlignment="1" applyProtection="1">
      <alignment horizontal="centerContinuous" vertical="center"/>
    </xf>
    <xf numFmtId="176" fontId="4" fillId="2" borderId="39" xfId="0" applyNumberFormat="1" applyFont="1" applyFill="1" applyBorder="1">
      <alignment vertical="center"/>
    </xf>
    <xf numFmtId="176" fontId="4" fillId="2" borderId="40" xfId="0" applyNumberFormat="1" applyFont="1" applyFill="1" applyBorder="1">
      <alignment vertical="center"/>
    </xf>
    <xf numFmtId="0" fontId="18" fillId="3" borderId="28" xfId="2" applyFont="1" applyFill="1" applyBorder="1" applyAlignment="1" applyProtection="1">
      <alignment horizontal="centerContinuous" vertical="center"/>
    </xf>
    <xf numFmtId="0" fontId="18" fillId="3" borderId="12" xfId="2" applyFont="1" applyFill="1" applyBorder="1" applyAlignment="1" applyProtection="1">
      <alignment horizontal="centerContinuous" vertical="center"/>
    </xf>
    <xf numFmtId="0" fontId="18" fillId="3" borderId="13" xfId="2" applyFont="1" applyFill="1" applyBorder="1" applyAlignment="1" applyProtection="1">
      <alignment horizontal="centerContinuous" vertical="center"/>
    </xf>
    <xf numFmtId="0" fontId="18" fillId="2" borderId="0" xfId="2" applyFont="1" applyFill="1" applyBorder="1" applyAlignment="1" applyProtection="1">
      <alignment horizontal="center" vertical="center"/>
    </xf>
    <xf numFmtId="0" fontId="0" fillId="2" borderId="0" xfId="0" applyFill="1">
      <alignment vertical="center"/>
    </xf>
    <xf numFmtId="0" fontId="17" fillId="2" borderId="0" xfId="2" applyFill="1"/>
    <xf numFmtId="0" fontId="10" fillId="2" borderId="0" xfId="0" applyFont="1" applyFill="1">
      <alignment vertical="center"/>
    </xf>
    <xf numFmtId="0" fontId="10" fillId="2" borderId="0" xfId="0" applyFont="1" applyFill="1" applyAlignment="1">
      <alignment horizontal="right" vertical="center"/>
    </xf>
    <xf numFmtId="0" fontId="21" fillId="2" borderId="0" xfId="2" applyFont="1" applyFill="1" applyProtection="1"/>
    <xf numFmtId="0" fontId="22" fillId="2" borderId="0" xfId="2" applyFont="1" applyFill="1" applyAlignment="1" applyProtection="1">
      <alignment horizontal="center" vertical="center"/>
    </xf>
    <xf numFmtId="0" fontId="21" fillId="2" borderId="0" xfId="2" applyFont="1" applyFill="1" applyAlignment="1" applyProtection="1">
      <alignment horizontal="center" vertical="center"/>
    </xf>
    <xf numFmtId="0" fontId="25" fillId="2" borderId="0" xfId="0" applyFont="1" applyFill="1">
      <alignment vertical="center"/>
    </xf>
    <xf numFmtId="0" fontId="4" fillId="3" borderId="11" xfId="0" applyFont="1" applyFill="1" applyBorder="1">
      <alignment vertical="center"/>
    </xf>
    <xf numFmtId="0" fontId="4" fillId="3" borderId="42" xfId="0" applyFont="1" applyFill="1" applyBorder="1">
      <alignment vertical="center"/>
    </xf>
    <xf numFmtId="0" fontId="4" fillId="3" borderId="43" xfId="0" applyFont="1" applyFill="1" applyBorder="1">
      <alignment vertical="center"/>
    </xf>
    <xf numFmtId="0" fontId="4" fillId="3" borderId="53" xfId="0" applyFont="1" applyFill="1" applyBorder="1" applyAlignment="1">
      <alignment horizontal="center" vertical="center"/>
    </xf>
    <xf numFmtId="0" fontId="4" fillId="3" borderId="12" xfId="0" applyFont="1" applyFill="1" applyBorder="1" applyAlignment="1">
      <alignment horizontal="center" vertical="center"/>
    </xf>
    <xf numFmtId="0" fontId="4" fillId="2" borderId="17" xfId="0" applyFont="1" applyFill="1" applyBorder="1" applyAlignment="1">
      <alignment horizontal="center" vertical="center" shrinkToFit="1"/>
    </xf>
    <xf numFmtId="0" fontId="4" fillId="3" borderId="21" xfId="0" applyFont="1" applyFill="1" applyBorder="1" applyAlignment="1">
      <alignment horizontal="center" vertical="center"/>
    </xf>
    <xf numFmtId="0" fontId="4" fillId="2" borderId="17" xfId="0" applyFont="1" applyFill="1" applyBorder="1" applyAlignment="1">
      <alignment horizontal="center" vertical="center"/>
    </xf>
    <xf numFmtId="0" fontId="4" fillId="3" borderId="57" xfId="0" applyFont="1" applyFill="1" applyBorder="1" applyAlignment="1">
      <alignment horizontal="center" vertical="center"/>
    </xf>
    <xf numFmtId="0" fontId="4" fillId="3" borderId="62" xfId="0" applyFont="1" applyFill="1" applyBorder="1" applyAlignment="1">
      <alignment horizontal="center" vertical="center"/>
    </xf>
    <xf numFmtId="0" fontId="4" fillId="2" borderId="42" xfId="0" applyFont="1" applyFill="1" applyBorder="1">
      <alignment vertical="center"/>
    </xf>
    <xf numFmtId="0" fontId="4" fillId="3" borderId="5" xfId="0" applyFont="1" applyFill="1" applyBorder="1">
      <alignment vertical="center"/>
    </xf>
    <xf numFmtId="0" fontId="4" fillId="2" borderId="0" xfId="0" applyFont="1" applyFill="1" applyAlignment="1">
      <alignment vertical="center" wrapText="1"/>
    </xf>
    <xf numFmtId="0" fontId="27" fillId="2" borderId="0" xfId="0" applyFont="1" applyFill="1" applyBorder="1" applyAlignment="1">
      <alignment horizontal="center" vertical="center" textRotation="255" wrapText="1"/>
    </xf>
    <xf numFmtId="0" fontId="4" fillId="2" borderId="0" xfId="0" applyFont="1" applyFill="1" applyBorder="1" applyAlignment="1">
      <alignment horizontal="center" vertical="center"/>
    </xf>
    <xf numFmtId="0" fontId="6" fillId="2" borderId="0" xfId="0" applyFont="1" applyFill="1" applyBorder="1" applyAlignment="1">
      <alignment horizontal="right" vertical="center"/>
    </xf>
    <xf numFmtId="0" fontId="9" fillId="2" borderId="0" xfId="0" applyFont="1" applyFill="1" applyAlignment="1">
      <alignment horizontal="center" vertical="center" shrinkToFit="1"/>
    </xf>
    <xf numFmtId="38" fontId="15" fillId="3" borderId="20" xfId="1" applyFont="1" applyFill="1" applyBorder="1">
      <alignment vertical="center"/>
    </xf>
    <xf numFmtId="40" fontId="15" fillId="2" borderId="54" xfId="1" applyNumberFormat="1" applyFont="1" applyFill="1" applyBorder="1" applyAlignment="1">
      <alignment horizontal="right" vertical="center"/>
    </xf>
    <xf numFmtId="40" fontId="15" fillId="2" borderId="55" xfId="1" applyNumberFormat="1" applyFont="1" applyFill="1" applyBorder="1" applyAlignment="1">
      <alignment horizontal="right" vertical="center"/>
    </xf>
    <xf numFmtId="40" fontId="15" fillId="2" borderId="15" xfId="1" applyNumberFormat="1" applyFont="1" applyFill="1" applyBorder="1" applyAlignment="1">
      <alignment horizontal="right" vertical="center"/>
    </xf>
    <xf numFmtId="40" fontId="15" fillId="2" borderId="16" xfId="1" applyNumberFormat="1" applyFont="1" applyFill="1" applyBorder="1" applyAlignment="1">
      <alignment horizontal="right" vertical="center"/>
    </xf>
    <xf numFmtId="40" fontId="15" fillId="3" borderId="19" xfId="1" applyNumberFormat="1" applyFont="1" applyFill="1" applyBorder="1" applyAlignment="1">
      <alignment horizontal="right" vertical="center"/>
    </xf>
    <xf numFmtId="40" fontId="15" fillId="3" borderId="20" xfId="1" applyNumberFormat="1" applyFont="1" applyFill="1" applyBorder="1" applyAlignment="1">
      <alignment horizontal="right" vertical="center"/>
    </xf>
    <xf numFmtId="40" fontId="15" fillId="2" borderId="7" xfId="1" applyNumberFormat="1" applyFont="1" applyFill="1" applyBorder="1" applyAlignment="1">
      <alignment horizontal="right" vertical="center"/>
    </xf>
    <xf numFmtId="40" fontId="15" fillId="2" borderId="8" xfId="1" applyNumberFormat="1" applyFont="1" applyFill="1" applyBorder="1" applyAlignment="1">
      <alignment horizontal="right" vertical="center"/>
    </xf>
    <xf numFmtId="40" fontId="15" fillId="3" borderId="56" xfId="1" applyNumberFormat="1" applyFont="1" applyFill="1" applyBorder="1" applyAlignment="1">
      <alignment horizontal="right" vertical="center"/>
    </xf>
    <xf numFmtId="40" fontId="15" fillId="3" borderId="58" xfId="1" applyNumberFormat="1" applyFont="1" applyFill="1" applyBorder="1" applyAlignment="1">
      <alignment horizontal="right" vertical="center"/>
    </xf>
    <xf numFmtId="40" fontId="15" fillId="3" borderId="63" xfId="1" applyNumberFormat="1" applyFont="1" applyFill="1" applyBorder="1" applyAlignment="1">
      <alignment horizontal="right" vertical="center"/>
    </xf>
    <xf numFmtId="40" fontId="15" fillId="3" borderId="64" xfId="1" applyNumberFormat="1" applyFont="1" applyFill="1" applyBorder="1" applyAlignment="1">
      <alignment horizontal="right" vertical="center"/>
    </xf>
    <xf numFmtId="38" fontId="15" fillId="2" borderId="54" xfId="1" applyFont="1" applyFill="1" applyBorder="1" applyAlignment="1">
      <alignment horizontal="right" vertical="center"/>
    </xf>
    <xf numFmtId="38" fontId="15" fillId="2" borderId="55" xfId="1" applyFont="1" applyFill="1" applyBorder="1" applyAlignment="1">
      <alignment horizontal="right" vertical="center"/>
    </xf>
    <xf numFmtId="38" fontId="15" fillId="2" borderId="15" xfId="1" applyFont="1" applyFill="1" applyBorder="1" applyAlignment="1">
      <alignment horizontal="right" vertical="center"/>
    </xf>
    <xf numFmtId="38" fontId="15" fillId="2" borderId="16" xfId="1" applyFont="1" applyFill="1" applyBorder="1" applyAlignment="1">
      <alignment horizontal="right" vertical="center"/>
    </xf>
    <xf numFmtId="38" fontId="15" fillId="3" borderId="19" xfId="1" applyFont="1" applyFill="1" applyBorder="1" applyAlignment="1">
      <alignment horizontal="right" vertical="center"/>
    </xf>
    <xf numFmtId="38" fontId="15" fillId="3" borderId="20" xfId="1" applyFont="1" applyFill="1" applyBorder="1" applyAlignment="1">
      <alignment horizontal="right" vertical="center"/>
    </xf>
    <xf numFmtId="38" fontId="15" fillId="2" borderId="7" xfId="1" applyFont="1" applyFill="1" applyBorder="1" applyAlignment="1">
      <alignment horizontal="right" vertical="center"/>
    </xf>
    <xf numFmtId="38" fontId="15" fillId="2" borderId="8" xfId="1" applyFont="1" applyFill="1" applyBorder="1" applyAlignment="1">
      <alignment horizontal="right" vertical="center"/>
    </xf>
    <xf numFmtId="38" fontId="15" fillId="3" borderId="56" xfId="1" applyFont="1" applyFill="1" applyBorder="1" applyAlignment="1">
      <alignment horizontal="right" vertical="center"/>
    </xf>
    <xf numFmtId="38" fontId="15" fillId="3" borderId="58" xfId="1" applyFont="1" applyFill="1" applyBorder="1" applyAlignment="1">
      <alignment horizontal="right" vertical="center"/>
    </xf>
    <xf numFmtId="38" fontId="15" fillId="3" borderId="63" xfId="1" applyFont="1" applyFill="1" applyBorder="1" applyAlignment="1">
      <alignment horizontal="right" vertical="center"/>
    </xf>
    <xf numFmtId="38" fontId="15" fillId="3" borderId="64" xfId="1" applyFont="1" applyFill="1" applyBorder="1" applyAlignment="1">
      <alignment horizontal="right" vertical="center"/>
    </xf>
    <xf numFmtId="38" fontId="15" fillId="0" borderId="30" xfId="1" applyFont="1" applyBorder="1">
      <alignment vertical="center"/>
    </xf>
    <xf numFmtId="38" fontId="15" fillId="0" borderId="31" xfId="1" applyFont="1" applyBorder="1">
      <alignment vertical="center"/>
    </xf>
    <xf numFmtId="38" fontId="15" fillId="0" borderId="16" xfId="1" applyFont="1" applyBorder="1">
      <alignment vertical="center"/>
    </xf>
    <xf numFmtId="38" fontId="15" fillId="0" borderId="17" xfId="1" applyFont="1" applyBorder="1">
      <alignment vertical="center"/>
    </xf>
    <xf numFmtId="38" fontId="15" fillId="3" borderId="21" xfId="1" applyFont="1" applyFill="1" applyBorder="1">
      <alignment vertical="center"/>
    </xf>
    <xf numFmtId="38" fontId="15" fillId="0" borderId="2" xfId="1" applyFont="1" applyBorder="1">
      <alignment vertical="center"/>
    </xf>
    <xf numFmtId="38" fontId="15" fillId="0" borderId="3" xfId="1" applyFont="1" applyBorder="1">
      <alignment vertical="center"/>
    </xf>
    <xf numFmtId="38" fontId="15" fillId="0" borderId="12" xfId="1" applyFont="1" applyBorder="1">
      <alignment vertical="center"/>
    </xf>
    <xf numFmtId="38" fontId="15" fillId="0" borderId="48" xfId="1" applyFont="1" applyBorder="1">
      <alignment vertical="center"/>
    </xf>
    <xf numFmtId="0" fontId="4" fillId="3" borderId="73" xfId="0" applyFont="1" applyFill="1" applyBorder="1" applyAlignment="1">
      <alignment horizontal="center" vertical="center"/>
    </xf>
    <xf numFmtId="40" fontId="15" fillId="2" borderId="74" xfId="1" applyNumberFormat="1" applyFont="1" applyFill="1" applyBorder="1" applyAlignment="1">
      <alignment horizontal="right" vertical="center"/>
    </xf>
    <xf numFmtId="40" fontId="15" fillId="2" borderId="70" xfId="1" applyNumberFormat="1" applyFont="1" applyFill="1" applyBorder="1" applyAlignment="1">
      <alignment horizontal="right" vertical="center"/>
    </xf>
    <xf numFmtId="40" fontId="15" fillId="3" borderId="69" xfId="1" applyNumberFormat="1" applyFont="1" applyFill="1" applyBorder="1" applyAlignment="1">
      <alignment horizontal="right" vertical="center"/>
    </xf>
    <xf numFmtId="40" fontId="15" fillId="2" borderId="75" xfId="1" applyNumberFormat="1" applyFont="1" applyFill="1" applyBorder="1" applyAlignment="1">
      <alignment horizontal="right" vertical="center"/>
    </xf>
    <xf numFmtId="40" fontId="15" fillId="3" borderId="76" xfId="1" applyNumberFormat="1" applyFont="1" applyFill="1" applyBorder="1" applyAlignment="1">
      <alignment horizontal="right" vertical="center"/>
    </xf>
    <xf numFmtId="40" fontId="15" fillId="3" borderId="77" xfId="1" applyNumberFormat="1" applyFont="1" applyFill="1" applyBorder="1" applyAlignment="1">
      <alignment horizontal="right" vertical="center"/>
    </xf>
    <xf numFmtId="38" fontId="15" fillId="2" borderId="74" xfId="1" applyFont="1" applyFill="1" applyBorder="1" applyAlignment="1">
      <alignment horizontal="right" vertical="center"/>
    </xf>
    <xf numFmtId="38" fontId="15" fillId="2" borderId="70" xfId="1" applyFont="1" applyFill="1" applyBorder="1" applyAlignment="1">
      <alignment horizontal="right" vertical="center"/>
    </xf>
    <xf numFmtId="38" fontId="15" fillId="3" borderId="69" xfId="1" applyFont="1" applyFill="1" applyBorder="1" applyAlignment="1">
      <alignment horizontal="right" vertical="center"/>
    </xf>
    <xf numFmtId="38" fontId="15" fillId="2" borderId="75" xfId="1" applyFont="1" applyFill="1" applyBorder="1" applyAlignment="1">
      <alignment horizontal="right" vertical="center"/>
    </xf>
    <xf numFmtId="38" fontId="15" fillId="3" borderId="76" xfId="1" applyFont="1" applyFill="1" applyBorder="1" applyAlignment="1">
      <alignment horizontal="right" vertical="center"/>
    </xf>
    <xf numFmtId="38" fontId="15" fillId="3" borderId="77" xfId="1" applyFont="1" applyFill="1" applyBorder="1" applyAlignment="1">
      <alignment horizontal="right" vertical="center"/>
    </xf>
    <xf numFmtId="0" fontId="4" fillId="3" borderId="78" xfId="0" applyFont="1" applyFill="1" applyBorder="1" applyAlignment="1">
      <alignment horizontal="center" vertical="center"/>
    </xf>
    <xf numFmtId="40" fontId="15" fillId="3" borderId="82" xfId="1" applyNumberFormat="1" applyFont="1" applyFill="1" applyBorder="1" applyAlignment="1">
      <alignment horizontal="right" vertical="center"/>
    </xf>
    <xf numFmtId="40" fontId="15" fillId="3" borderId="83" xfId="1" applyNumberFormat="1" applyFont="1" applyFill="1" applyBorder="1" applyAlignment="1">
      <alignment horizontal="right" vertical="center"/>
    </xf>
    <xf numFmtId="40" fontId="15" fillId="3" borderId="84" xfId="1" applyNumberFormat="1" applyFont="1" applyFill="1" applyBorder="1" applyAlignment="1">
      <alignment horizontal="right" vertical="center"/>
    </xf>
    <xf numFmtId="40" fontId="15" fillId="0" borderId="79" xfId="1" applyNumberFormat="1" applyFont="1" applyFill="1" applyBorder="1" applyAlignment="1">
      <alignment horizontal="right" vertical="center"/>
    </xf>
    <xf numFmtId="40" fontId="15" fillId="0" borderId="80" xfId="1" applyNumberFormat="1" applyFont="1" applyFill="1" applyBorder="1" applyAlignment="1">
      <alignment horizontal="right" vertical="center"/>
    </xf>
    <xf numFmtId="40" fontId="15" fillId="0" borderId="81" xfId="1" applyNumberFormat="1" applyFont="1" applyFill="1" applyBorder="1" applyAlignment="1">
      <alignment horizontal="right" vertical="center"/>
    </xf>
    <xf numFmtId="177" fontId="4" fillId="3" borderId="3" xfId="0" applyNumberFormat="1" applyFont="1" applyFill="1" applyBorder="1" applyAlignment="1">
      <alignment horizontal="right" vertical="center"/>
    </xf>
    <xf numFmtId="38" fontId="15" fillId="0" borderId="79" xfId="1" applyFont="1" applyFill="1" applyBorder="1" applyAlignment="1">
      <alignment horizontal="right" vertical="center"/>
    </xf>
    <xf numFmtId="38" fontId="15" fillId="0" borderId="80" xfId="1" applyFont="1" applyFill="1" applyBorder="1" applyAlignment="1">
      <alignment horizontal="right" vertical="center"/>
    </xf>
    <xf numFmtId="38" fontId="15" fillId="0" borderId="81" xfId="1" applyFont="1" applyFill="1" applyBorder="1" applyAlignment="1">
      <alignment horizontal="right" vertical="center"/>
    </xf>
    <xf numFmtId="38" fontId="15" fillId="0" borderId="85" xfId="1" applyFont="1" applyBorder="1">
      <alignment vertical="center"/>
    </xf>
    <xf numFmtId="178" fontId="4" fillId="4" borderId="40" xfId="0" applyNumberFormat="1" applyFont="1" applyFill="1" applyBorder="1">
      <alignment vertical="center"/>
    </xf>
    <xf numFmtId="178" fontId="15" fillId="4" borderId="31" xfId="1" applyNumberFormat="1" applyFont="1" applyFill="1" applyBorder="1">
      <alignment vertical="center"/>
    </xf>
    <xf numFmtId="178" fontId="15" fillId="4" borderId="17" xfId="1" applyNumberFormat="1" applyFont="1" applyFill="1" applyBorder="1">
      <alignment vertical="center"/>
    </xf>
    <xf numFmtId="178" fontId="15" fillId="3" borderId="21" xfId="1" applyNumberFormat="1" applyFont="1" applyFill="1" applyBorder="1">
      <alignment vertical="center"/>
    </xf>
    <xf numFmtId="178" fontId="15" fillId="4" borderId="3" xfId="1" applyNumberFormat="1" applyFont="1" applyFill="1" applyBorder="1">
      <alignment vertical="center"/>
    </xf>
    <xf numFmtId="178" fontId="15" fillId="4" borderId="13" xfId="1" applyNumberFormat="1" applyFont="1" applyFill="1" applyBorder="1">
      <alignment vertical="center"/>
    </xf>
    <xf numFmtId="0" fontId="4" fillId="2" borderId="31" xfId="0" applyFont="1" applyFill="1" applyBorder="1" applyAlignment="1">
      <alignment horizontal="center" vertical="center" shrinkToFit="1"/>
    </xf>
    <xf numFmtId="40" fontId="15" fillId="2" borderId="23" xfId="1" applyNumberFormat="1" applyFont="1" applyFill="1" applyBorder="1" applyAlignment="1">
      <alignment horizontal="right" vertical="center"/>
    </xf>
    <xf numFmtId="40" fontId="15" fillId="2" borderId="30" xfId="1" applyNumberFormat="1" applyFont="1" applyFill="1" applyBorder="1" applyAlignment="1">
      <alignment horizontal="right" vertical="center"/>
    </xf>
    <xf numFmtId="40" fontId="15" fillId="2" borderId="71" xfId="1" applyNumberFormat="1" applyFont="1" applyFill="1" applyBorder="1" applyAlignment="1">
      <alignment horizontal="right" vertical="center"/>
    </xf>
    <xf numFmtId="40" fontId="15" fillId="3" borderId="90" xfId="1" applyNumberFormat="1" applyFont="1" applyFill="1" applyBorder="1" applyAlignment="1">
      <alignment horizontal="right" vertical="center"/>
    </xf>
    <xf numFmtId="38" fontId="15" fillId="2" borderId="23" xfId="1" applyFont="1" applyFill="1" applyBorder="1" applyAlignment="1">
      <alignment horizontal="right" vertical="center"/>
    </xf>
    <xf numFmtId="38" fontId="15" fillId="2" borderId="30" xfId="1" applyFont="1" applyFill="1" applyBorder="1" applyAlignment="1">
      <alignment horizontal="right" vertical="center"/>
    </xf>
    <xf numFmtId="38" fontId="15" fillId="2" borderId="71" xfId="1" applyFont="1" applyFill="1" applyBorder="1" applyAlignment="1">
      <alignment horizontal="right" vertical="center"/>
    </xf>
    <xf numFmtId="38" fontId="15" fillId="0" borderId="92" xfId="1" applyFont="1" applyBorder="1">
      <alignment vertical="center"/>
    </xf>
    <xf numFmtId="38" fontId="15" fillId="0" borderId="91" xfId="1" applyFont="1" applyBorder="1">
      <alignment vertical="center"/>
    </xf>
    <xf numFmtId="0" fontId="0" fillId="0" borderId="0" xfId="0" applyFill="1">
      <alignment vertical="center"/>
    </xf>
    <xf numFmtId="0" fontId="28" fillId="2" borderId="0" xfId="0" applyFont="1" applyFill="1">
      <alignment vertical="center"/>
    </xf>
    <xf numFmtId="0" fontId="9" fillId="0" borderId="0" xfId="0" applyFont="1" applyFill="1" applyAlignment="1">
      <alignment horizontal="center" vertical="center" shrinkToFit="1"/>
    </xf>
    <xf numFmtId="0" fontId="0" fillId="3" borderId="4" xfId="0" applyFill="1" applyBorder="1">
      <alignment vertical="center"/>
    </xf>
    <xf numFmtId="0" fontId="4" fillId="3" borderId="93" xfId="0" applyFont="1" applyFill="1" applyBorder="1" applyAlignment="1">
      <alignment horizontal="center" vertical="center" shrinkToFit="1"/>
    </xf>
    <xf numFmtId="0" fontId="4" fillId="3" borderId="4" xfId="0" applyFont="1" applyFill="1" applyBorder="1" applyAlignment="1">
      <alignment horizontal="center" vertical="center" shrinkToFit="1"/>
    </xf>
    <xf numFmtId="0" fontId="2" fillId="0" borderId="0" xfId="0" applyFont="1" applyFill="1" applyAlignment="1">
      <alignment horizontal="center" vertical="center" shrinkToFit="1"/>
    </xf>
    <xf numFmtId="38" fontId="10" fillId="0" borderId="7" xfId="1" applyFont="1" applyFill="1" applyBorder="1">
      <alignment vertical="center"/>
    </xf>
    <xf numFmtId="38" fontId="10" fillId="0" borderId="34" xfId="1" applyFont="1" applyFill="1" applyBorder="1">
      <alignment vertical="center"/>
    </xf>
    <xf numFmtId="38" fontId="10" fillId="0" borderId="8" xfId="1" applyFont="1" applyFill="1" applyBorder="1">
      <alignment vertical="center"/>
    </xf>
    <xf numFmtId="0" fontId="11" fillId="3" borderId="6" xfId="0" applyFont="1" applyFill="1" applyBorder="1" applyAlignment="1">
      <alignment horizontal="center" vertical="center" shrinkToFit="1"/>
    </xf>
    <xf numFmtId="38" fontId="10" fillId="2" borderId="8" xfId="1" applyFont="1" applyFill="1" applyBorder="1">
      <alignment vertical="center"/>
    </xf>
    <xf numFmtId="38" fontId="10" fillId="2" borderId="9" xfId="1" applyFont="1" applyFill="1" applyBorder="1">
      <alignment vertical="center"/>
    </xf>
    <xf numFmtId="38" fontId="10" fillId="0" borderId="15" xfId="1" applyFont="1" applyFill="1" applyBorder="1">
      <alignment vertical="center"/>
    </xf>
    <xf numFmtId="38" fontId="10" fillId="0" borderId="35" xfId="1" applyFont="1" applyFill="1" applyBorder="1">
      <alignment vertical="center"/>
    </xf>
    <xf numFmtId="38" fontId="10" fillId="0" borderId="16" xfId="1" applyFont="1" applyFill="1" applyBorder="1">
      <alignment vertical="center"/>
    </xf>
    <xf numFmtId="38" fontId="30" fillId="0" borderId="70" xfId="1" applyFont="1" applyFill="1" applyBorder="1">
      <alignment vertical="center"/>
    </xf>
    <xf numFmtId="38" fontId="20" fillId="0" borderId="70" xfId="1" applyFont="1" applyFill="1" applyBorder="1">
      <alignment vertical="center"/>
    </xf>
    <xf numFmtId="0" fontId="11" fillId="3" borderId="14" xfId="0" applyFont="1" applyFill="1" applyBorder="1" applyAlignment="1">
      <alignment horizontal="center" vertical="center" shrinkToFit="1"/>
    </xf>
    <xf numFmtId="38" fontId="10" fillId="2" borderId="16" xfId="1" applyFont="1" applyFill="1" applyBorder="1">
      <alignment vertical="center"/>
    </xf>
    <xf numFmtId="38" fontId="10" fillId="2" borderId="17" xfId="1" applyFont="1" applyFill="1" applyBorder="1">
      <alignment vertical="center"/>
    </xf>
    <xf numFmtId="38" fontId="10" fillId="0" borderId="19" xfId="1" applyFont="1" applyFill="1" applyBorder="1">
      <alignment vertical="center"/>
    </xf>
    <xf numFmtId="38" fontId="10" fillId="0" borderId="36" xfId="1" applyFont="1" applyFill="1" applyBorder="1">
      <alignment vertical="center"/>
    </xf>
    <xf numFmtId="38" fontId="10" fillId="0" borderId="20" xfId="1" applyFont="1" applyFill="1" applyBorder="1">
      <alignment vertical="center"/>
    </xf>
    <xf numFmtId="38" fontId="30" fillId="0" borderId="69" xfId="1" applyFont="1" applyFill="1" applyBorder="1">
      <alignment vertical="center"/>
    </xf>
    <xf numFmtId="38" fontId="20" fillId="0" borderId="69" xfId="1" applyFont="1" applyFill="1" applyBorder="1">
      <alignment vertical="center"/>
    </xf>
    <xf numFmtId="0" fontId="11" fillId="3" borderId="18" xfId="0" applyFont="1" applyFill="1" applyBorder="1" applyAlignment="1">
      <alignment horizontal="center" vertical="center" shrinkToFit="1"/>
    </xf>
    <xf numFmtId="38" fontId="10" fillId="2" borderId="20" xfId="1" applyFont="1" applyFill="1" applyBorder="1">
      <alignment vertical="center"/>
    </xf>
    <xf numFmtId="38" fontId="10" fillId="2" borderId="21" xfId="1" applyFont="1" applyFill="1" applyBorder="1">
      <alignment vertical="center"/>
    </xf>
    <xf numFmtId="0" fontId="29" fillId="3" borderId="0" xfId="0" applyFont="1" applyFill="1" applyBorder="1" applyAlignment="1">
      <alignment horizontal="center" vertical="center" textRotation="255" wrapText="1"/>
    </xf>
    <xf numFmtId="0" fontId="11" fillId="3" borderId="52" xfId="0" applyFont="1" applyFill="1" applyBorder="1" applyAlignment="1">
      <alignment horizontal="center" vertical="center" shrinkToFit="1"/>
    </xf>
    <xf numFmtId="38" fontId="10" fillId="0" borderId="26" xfId="1" applyFont="1" applyFill="1" applyBorder="1">
      <alignment vertical="center"/>
    </xf>
    <xf numFmtId="38" fontId="10" fillId="0" borderId="96" xfId="1" applyFont="1" applyFill="1" applyBorder="1">
      <alignment vertical="center"/>
    </xf>
    <xf numFmtId="38" fontId="10" fillId="0" borderId="87" xfId="1" applyFont="1" applyFill="1" applyBorder="1">
      <alignment vertical="center"/>
    </xf>
    <xf numFmtId="38" fontId="10" fillId="2" borderId="87" xfId="1" applyFont="1" applyFill="1" applyBorder="1">
      <alignment vertical="center"/>
    </xf>
    <xf numFmtId="38" fontId="10" fillId="2" borderId="88" xfId="1" applyFont="1" applyFill="1" applyBorder="1">
      <alignment vertical="center"/>
    </xf>
    <xf numFmtId="38" fontId="10" fillId="0" borderId="70" xfId="1" applyFont="1" applyFill="1" applyBorder="1">
      <alignment vertical="center"/>
    </xf>
    <xf numFmtId="38" fontId="0" fillId="0" borderId="0" xfId="0" applyNumberFormat="1">
      <alignment vertical="center"/>
    </xf>
    <xf numFmtId="38" fontId="10" fillId="0" borderId="56" xfId="1" applyFont="1" applyFill="1" applyBorder="1">
      <alignment vertical="center"/>
    </xf>
    <xf numFmtId="38" fontId="10" fillId="0" borderId="98" xfId="1" applyFont="1" applyFill="1" applyBorder="1">
      <alignment vertical="center"/>
    </xf>
    <xf numFmtId="38" fontId="10" fillId="0" borderId="47" xfId="1" applyFont="1" applyFill="1" applyBorder="1">
      <alignment vertical="center"/>
    </xf>
    <xf numFmtId="38" fontId="10" fillId="0" borderId="99" xfId="1" applyFont="1" applyFill="1" applyBorder="1">
      <alignment vertical="center"/>
    </xf>
    <xf numFmtId="38" fontId="10" fillId="0" borderId="48" xfId="1" applyFont="1" applyFill="1" applyBorder="1">
      <alignment vertical="center"/>
    </xf>
    <xf numFmtId="38" fontId="10" fillId="0" borderId="85" xfId="1" applyFont="1" applyFill="1" applyBorder="1">
      <alignment vertical="center"/>
    </xf>
    <xf numFmtId="38" fontId="10" fillId="0" borderId="69" xfId="1" applyFont="1" applyFill="1" applyBorder="1">
      <alignment vertical="center"/>
    </xf>
    <xf numFmtId="38" fontId="10" fillId="3" borderId="1" xfId="1" applyFont="1" applyFill="1" applyBorder="1">
      <alignment vertical="center"/>
    </xf>
    <xf numFmtId="38" fontId="10" fillId="3" borderId="100" xfId="1" applyFont="1" applyFill="1" applyBorder="1">
      <alignment vertical="center"/>
    </xf>
    <xf numFmtId="38" fontId="10" fillId="3" borderId="2" xfId="1" applyFont="1" applyFill="1" applyBorder="1">
      <alignment vertical="center"/>
    </xf>
    <xf numFmtId="38" fontId="31" fillId="3" borderId="93" xfId="1" applyFont="1" applyFill="1" applyBorder="1">
      <alignment vertical="center"/>
    </xf>
    <xf numFmtId="179" fontId="10" fillId="3" borderId="4" xfId="1" applyNumberFormat="1" applyFont="1" applyFill="1" applyBorder="1">
      <alignment vertical="center"/>
    </xf>
    <xf numFmtId="0" fontId="33" fillId="2" borderId="0" xfId="0" applyFont="1" applyFill="1" applyBorder="1" applyAlignment="1">
      <alignment horizontal="right" vertical="top"/>
    </xf>
    <xf numFmtId="0" fontId="7" fillId="2" borderId="0" xfId="0" applyFont="1" applyFill="1">
      <alignment vertical="center"/>
    </xf>
    <xf numFmtId="0" fontId="11" fillId="2" borderId="86" xfId="0" applyFont="1" applyFill="1" applyBorder="1" applyAlignment="1">
      <alignment horizontal="center" vertical="center" shrinkToFit="1"/>
    </xf>
    <xf numFmtId="0" fontId="11" fillId="2" borderId="89" xfId="0" applyFont="1" applyFill="1" applyBorder="1" applyAlignment="1">
      <alignment horizontal="center" vertical="center" shrinkToFit="1"/>
    </xf>
    <xf numFmtId="0" fontId="11" fillId="0" borderId="86" xfId="0" applyFont="1" applyFill="1" applyBorder="1" applyAlignment="1">
      <alignment horizontal="center" vertical="center" shrinkToFit="1"/>
    </xf>
    <xf numFmtId="0" fontId="11" fillId="0" borderId="89" xfId="0" applyFont="1" applyFill="1" applyBorder="1" applyAlignment="1">
      <alignment horizontal="center" vertical="center" shrinkToFit="1"/>
    </xf>
    <xf numFmtId="0" fontId="11" fillId="3" borderId="4" xfId="0" applyFont="1" applyFill="1" applyBorder="1" applyAlignment="1">
      <alignment horizontal="center" vertical="center" shrinkToFit="1"/>
    </xf>
    <xf numFmtId="0" fontId="4" fillId="3" borderId="22" xfId="0" applyFont="1" applyFill="1" applyBorder="1">
      <alignment vertical="center"/>
    </xf>
    <xf numFmtId="0" fontId="26" fillId="0" borderId="10" xfId="0" applyFont="1" applyFill="1" applyBorder="1" applyAlignment="1">
      <alignment horizontal="center" vertical="center"/>
    </xf>
    <xf numFmtId="0" fontId="26" fillId="0" borderId="89" xfId="0" applyFont="1" applyFill="1" applyBorder="1" applyAlignment="1">
      <alignment horizontal="center" vertical="center"/>
    </xf>
    <xf numFmtId="0" fontId="4" fillId="3" borderId="4" xfId="0" applyFont="1" applyFill="1" applyBorder="1" applyAlignment="1">
      <alignment horizontal="center" vertical="center"/>
    </xf>
    <xf numFmtId="0" fontId="5" fillId="2" borderId="42" xfId="0" applyFont="1" applyFill="1" applyBorder="1">
      <alignment vertical="center"/>
    </xf>
    <xf numFmtId="38" fontId="10" fillId="0" borderId="23" xfId="1" applyFont="1" applyFill="1" applyBorder="1">
      <alignment vertical="center"/>
    </xf>
    <xf numFmtId="38" fontId="10" fillId="0" borderId="94" xfId="1" applyFont="1" applyFill="1" applyBorder="1">
      <alignment vertical="center"/>
    </xf>
    <xf numFmtId="38" fontId="10" fillId="0" borderId="30" xfId="1" applyFont="1" applyFill="1" applyBorder="1">
      <alignment vertical="center"/>
    </xf>
    <xf numFmtId="38" fontId="10" fillId="0" borderId="71" xfId="1" applyFont="1" applyFill="1" applyBorder="1">
      <alignment vertical="center"/>
    </xf>
    <xf numFmtId="38" fontId="20" fillId="0" borderId="71" xfId="1" applyFont="1" applyFill="1" applyBorder="1">
      <alignment vertical="center"/>
    </xf>
    <xf numFmtId="0" fontId="11" fillId="3" borderId="102" xfId="0" applyFont="1" applyFill="1" applyBorder="1" applyAlignment="1">
      <alignment horizontal="left" vertical="center"/>
    </xf>
    <xf numFmtId="40" fontId="10" fillId="2" borderId="56" xfId="0" applyNumberFormat="1" applyFont="1" applyFill="1" applyBorder="1">
      <alignment vertical="center"/>
    </xf>
    <xf numFmtId="40" fontId="10" fillId="2" borderId="58" xfId="0" applyNumberFormat="1" applyFont="1" applyFill="1" applyBorder="1">
      <alignment vertical="center"/>
    </xf>
    <xf numFmtId="40" fontId="10" fillId="2" borderId="57" xfId="0" applyNumberFormat="1" applyFont="1" applyFill="1" applyBorder="1">
      <alignment vertical="center"/>
    </xf>
    <xf numFmtId="0" fontId="11" fillId="3" borderId="52" xfId="0" applyFont="1" applyFill="1" applyBorder="1" applyAlignment="1">
      <alignment horizontal="left" vertical="center"/>
    </xf>
    <xf numFmtId="40" fontId="10" fillId="2" borderId="26" xfId="0" applyNumberFormat="1" applyFont="1" applyFill="1" applyBorder="1">
      <alignment vertical="center"/>
    </xf>
    <xf numFmtId="40" fontId="10" fillId="2" borderId="87" xfId="0" applyNumberFormat="1" applyFont="1" applyFill="1" applyBorder="1">
      <alignment vertical="center"/>
    </xf>
    <xf numFmtId="40" fontId="10" fillId="2" borderId="88" xfId="0" applyNumberFormat="1" applyFont="1" applyFill="1" applyBorder="1">
      <alignment vertical="center"/>
    </xf>
    <xf numFmtId="0" fontId="11" fillId="3" borderId="103" xfId="0" applyFont="1" applyFill="1" applyBorder="1" applyAlignment="1">
      <alignment horizontal="left" vertical="center"/>
    </xf>
    <xf numFmtId="40" fontId="10" fillId="2" borderId="104" xfId="0" applyNumberFormat="1" applyFont="1" applyFill="1" applyBorder="1">
      <alignment vertical="center"/>
    </xf>
    <xf numFmtId="40" fontId="10" fillId="2" borderId="105" xfId="0" applyNumberFormat="1" applyFont="1" applyFill="1" applyBorder="1">
      <alignment vertical="center"/>
    </xf>
    <xf numFmtId="40" fontId="10" fillId="2" borderId="23" xfId="0" applyNumberFormat="1" applyFont="1" applyFill="1" applyBorder="1">
      <alignment vertical="center"/>
    </xf>
    <xf numFmtId="40" fontId="10" fillId="2" borderId="30" xfId="0" applyNumberFormat="1" applyFont="1" applyFill="1" applyBorder="1">
      <alignment vertical="center"/>
    </xf>
    <xf numFmtId="40" fontId="10" fillId="2" borderId="31" xfId="0" applyNumberFormat="1" applyFont="1" applyFill="1" applyBorder="1">
      <alignment vertical="center"/>
    </xf>
    <xf numFmtId="40" fontId="10" fillId="5" borderId="106" xfId="0" applyNumberFormat="1" applyFont="1" applyFill="1" applyBorder="1">
      <alignment vertical="center"/>
    </xf>
    <xf numFmtId="40" fontId="10" fillId="5" borderId="17" xfId="0" applyNumberFormat="1" applyFont="1" applyFill="1" applyBorder="1">
      <alignment vertical="center"/>
    </xf>
    <xf numFmtId="38" fontId="20" fillId="3" borderId="93" xfId="1" applyFont="1" applyFill="1" applyBorder="1">
      <alignment vertical="center"/>
    </xf>
    <xf numFmtId="40" fontId="10" fillId="6" borderId="31" xfId="0" applyNumberFormat="1" applyFont="1" applyFill="1" applyBorder="1">
      <alignment vertical="center"/>
    </xf>
    <xf numFmtId="0" fontId="0" fillId="2" borderId="0" xfId="0" applyFill="1" applyBorder="1">
      <alignment vertical="center"/>
    </xf>
    <xf numFmtId="0" fontId="0" fillId="3" borderId="5" xfId="0" applyFill="1" applyBorder="1">
      <alignment vertical="center"/>
    </xf>
    <xf numFmtId="0" fontId="10" fillId="3" borderId="22" xfId="0" applyFont="1" applyFill="1" applyBorder="1" applyAlignment="1">
      <alignment horizontal="center" vertical="center" wrapText="1"/>
    </xf>
    <xf numFmtId="0" fontId="11" fillId="3" borderId="18" xfId="0" applyFont="1" applyFill="1" applyBorder="1" applyAlignment="1">
      <alignment horizontal="center" vertical="center" shrinkToFit="1"/>
    </xf>
    <xf numFmtId="38" fontId="15" fillId="0" borderId="49" xfId="1" applyFont="1" applyBorder="1">
      <alignment vertical="center"/>
    </xf>
    <xf numFmtId="178" fontId="15" fillId="4" borderId="65" xfId="1" applyNumberFormat="1" applyFont="1" applyFill="1" applyBorder="1">
      <alignment vertical="center"/>
    </xf>
    <xf numFmtId="0" fontId="21" fillId="3" borderId="52" xfId="2" applyFont="1" applyFill="1" applyBorder="1" applyAlignment="1" applyProtection="1">
      <alignment horizontal="centerContinuous" vertical="center"/>
    </xf>
    <xf numFmtId="0" fontId="21" fillId="3" borderId="37" xfId="2" applyFont="1" applyFill="1" applyBorder="1" applyAlignment="1" applyProtection="1">
      <alignment horizontal="centerContinuous" vertical="center"/>
    </xf>
    <xf numFmtId="0" fontId="21" fillId="3" borderId="10" xfId="2" applyFont="1" applyFill="1" applyBorder="1" applyAlignment="1" applyProtection="1">
      <alignment horizontal="center"/>
    </xf>
    <xf numFmtId="0" fontId="22" fillId="3" borderId="41" xfId="2" applyFont="1" applyFill="1" applyBorder="1" applyAlignment="1" applyProtection="1">
      <alignment vertical="center"/>
    </xf>
    <xf numFmtId="0" fontId="21" fillId="3" borderId="41" xfId="2" applyFont="1" applyFill="1" applyBorder="1" applyAlignment="1" applyProtection="1">
      <alignment horizontal="center" vertical="center"/>
    </xf>
    <xf numFmtId="0" fontId="21" fillId="3" borderId="25" xfId="2" applyFont="1" applyFill="1" applyBorder="1" applyAlignment="1" applyProtection="1">
      <alignment horizontal="center" vertical="top" textRotation="255"/>
    </xf>
    <xf numFmtId="0" fontId="21" fillId="3" borderId="11" xfId="2" applyFont="1" applyFill="1" applyBorder="1" applyProtection="1"/>
    <xf numFmtId="0" fontId="10" fillId="3" borderId="42" xfId="0" applyFont="1" applyFill="1" applyBorder="1">
      <alignment vertical="center"/>
    </xf>
    <xf numFmtId="0" fontId="10" fillId="3" borderId="43" xfId="0" applyFont="1" applyFill="1" applyBorder="1" applyAlignment="1">
      <alignment horizontal="right" vertical="top"/>
    </xf>
    <xf numFmtId="0" fontId="22" fillId="3" borderId="50" xfId="2" applyFont="1" applyFill="1" applyBorder="1" applyAlignment="1" applyProtection="1">
      <alignment horizontal="center" vertical="center"/>
    </xf>
    <xf numFmtId="0" fontId="10" fillId="3" borderId="0" xfId="0" applyFont="1" applyFill="1" applyBorder="1">
      <alignment vertical="center"/>
    </xf>
    <xf numFmtId="0" fontId="10" fillId="3" borderId="51" xfId="0" applyFont="1" applyFill="1" applyBorder="1">
      <alignment vertical="center"/>
    </xf>
    <xf numFmtId="0" fontId="21" fillId="3" borderId="50" xfId="2" applyFont="1" applyFill="1" applyBorder="1" applyAlignment="1" applyProtection="1">
      <alignment horizontal="center" vertical="center"/>
    </xf>
    <xf numFmtId="0" fontId="10" fillId="3" borderId="0" xfId="0" applyFont="1" applyFill="1" applyBorder="1" applyAlignment="1"/>
    <xf numFmtId="0" fontId="20" fillId="3" borderId="52" xfId="2" applyFont="1" applyFill="1" applyBorder="1" applyProtection="1"/>
    <xf numFmtId="0" fontId="10" fillId="3" borderId="37" xfId="0" applyFont="1" applyFill="1" applyBorder="1" applyAlignment="1"/>
    <xf numFmtId="0" fontId="10" fillId="3" borderId="37" xfId="0" applyFont="1" applyFill="1" applyBorder="1">
      <alignment vertical="center"/>
    </xf>
    <xf numFmtId="0" fontId="10" fillId="3" borderId="27" xfId="0" applyFont="1" applyFill="1" applyBorder="1">
      <alignment vertical="center"/>
    </xf>
    <xf numFmtId="0" fontId="11" fillId="2" borderId="95" xfId="0" applyFont="1" applyFill="1" applyBorder="1" applyAlignment="1">
      <alignment horizontal="center" vertical="center" shrinkToFit="1"/>
    </xf>
    <xf numFmtId="38" fontId="30" fillId="0" borderId="71" xfId="1" applyFont="1" applyFill="1" applyBorder="1">
      <alignment vertical="center"/>
    </xf>
    <xf numFmtId="0" fontId="11" fillId="0" borderId="95" xfId="0" applyFont="1" applyFill="1" applyBorder="1" applyAlignment="1">
      <alignment horizontal="center" vertical="center" shrinkToFit="1"/>
    </xf>
    <xf numFmtId="179" fontId="10" fillId="4" borderId="65" xfId="1" applyNumberFormat="1" applyFont="1" applyFill="1" applyBorder="1">
      <alignment vertical="center"/>
    </xf>
    <xf numFmtId="179" fontId="10" fillId="4" borderId="86" xfId="1" applyNumberFormat="1" applyFont="1" applyFill="1" applyBorder="1">
      <alignment vertical="center"/>
    </xf>
    <xf numFmtId="179" fontId="10" fillId="4" borderId="89" xfId="1" applyNumberFormat="1" applyFont="1" applyFill="1" applyBorder="1">
      <alignment vertical="center"/>
    </xf>
    <xf numFmtId="179" fontId="10" fillId="4" borderId="95" xfId="1" applyNumberFormat="1" applyFont="1" applyFill="1" applyBorder="1">
      <alignment vertical="center"/>
    </xf>
    <xf numFmtId="38" fontId="10" fillId="3" borderId="99" xfId="1" applyFont="1" applyFill="1" applyBorder="1">
      <alignment vertical="center"/>
    </xf>
    <xf numFmtId="38" fontId="10" fillId="3" borderId="47" xfId="1" applyFont="1" applyFill="1" applyBorder="1">
      <alignment vertical="center"/>
    </xf>
    <xf numFmtId="0" fontId="22" fillId="3" borderId="12" xfId="2" applyFont="1" applyFill="1" applyBorder="1" applyAlignment="1" applyProtection="1">
      <alignment horizontal="center" shrinkToFit="1"/>
    </xf>
    <xf numFmtId="0" fontId="22" fillId="3" borderId="13" xfId="2" applyFont="1" applyFill="1" applyBorder="1" applyAlignment="1" applyProtection="1">
      <alignment shrinkToFit="1"/>
    </xf>
    <xf numFmtId="0" fontId="21" fillId="3" borderId="39" xfId="2" applyFont="1" applyFill="1" applyBorder="1" applyAlignment="1" applyProtection="1">
      <alignment horizontal="center" vertical="center" shrinkToFit="1"/>
    </xf>
    <xf numFmtId="0" fontId="22" fillId="3" borderId="40" xfId="2" applyFont="1" applyFill="1" applyBorder="1" applyAlignment="1" applyProtection="1">
      <alignment horizontal="center" shrinkToFit="1"/>
    </xf>
    <xf numFmtId="0" fontId="22" fillId="3" borderId="39" xfId="2" applyFont="1" applyFill="1" applyBorder="1" applyAlignment="1" applyProtection="1">
      <alignment horizontal="center" shrinkToFit="1"/>
    </xf>
    <xf numFmtId="0" fontId="21" fillId="3" borderId="40" xfId="2" applyFont="1" applyFill="1" applyBorder="1" applyAlignment="1" applyProtection="1">
      <alignment horizontal="center" vertical="center" shrinkToFit="1"/>
    </xf>
    <xf numFmtId="0" fontId="21" fillId="3" borderId="87" xfId="2" applyFont="1" applyFill="1" applyBorder="1" applyAlignment="1" applyProtection="1">
      <alignment horizontal="center" vertical="center" shrinkToFit="1"/>
    </xf>
    <xf numFmtId="0" fontId="21" fillId="3" borderId="88" xfId="2" applyFont="1" applyFill="1" applyBorder="1" applyAlignment="1" applyProtection="1">
      <alignment vertical="center" shrinkToFit="1"/>
    </xf>
    <xf numFmtId="38" fontId="10" fillId="0" borderId="1" xfId="1" applyFont="1" applyFill="1" applyBorder="1">
      <alignment vertical="center"/>
    </xf>
    <xf numFmtId="38" fontId="10" fillId="0" borderId="100" xfId="1" applyFont="1" applyFill="1" applyBorder="1">
      <alignment vertical="center"/>
    </xf>
    <xf numFmtId="38" fontId="10" fillId="0" borderId="2" xfId="1" applyFont="1" applyFill="1" applyBorder="1">
      <alignment vertical="center"/>
    </xf>
    <xf numFmtId="38" fontId="10" fillId="0" borderId="93" xfId="1" applyFont="1" applyFill="1" applyBorder="1">
      <alignment vertical="center"/>
    </xf>
    <xf numFmtId="38" fontId="20" fillId="0" borderId="93" xfId="1" applyFont="1" applyFill="1" applyBorder="1">
      <alignment vertical="center"/>
    </xf>
    <xf numFmtId="179" fontId="10" fillId="4" borderId="4" xfId="1" applyNumberFormat="1" applyFont="1" applyFill="1" applyBorder="1">
      <alignment vertical="center"/>
    </xf>
    <xf numFmtId="38" fontId="20" fillId="0" borderId="3" xfId="1" applyFont="1" applyFill="1" applyBorder="1">
      <alignment vertical="center"/>
    </xf>
    <xf numFmtId="38" fontId="10" fillId="0" borderId="28" xfId="1" applyFont="1" applyFill="1" applyBorder="1">
      <alignment vertical="center"/>
    </xf>
    <xf numFmtId="38" fontId="10" fillId="0" borderId="53" xfId="1" applyFont="1" applyFill="1" applyBorder="1">
      <alignment vertical="center"/>
    </xf>
    <xf numFmtId="38" fontId="10" fillId="0" borderId="12" xfId="1" applyFont="1" applyFill="1" applyBorder="1">
      <alignment vertical="center"/>
    </xf>
    <xf numFmtId="38" fontId="10" fillId="0" borderId="73" xfId="1" applyFont="1" applyFill="1" applyBorder="1">
      <alignment vertical="center"/>
    </xf>
    <xf numFmtId="38" fontId="20" fillId="0" borderId="73" xfId="1" applyFont="1" applyFill="1" applyBorder="1">
      <alignment vertical="center"/>
    </xf>
    <xf numFmtId="179" fontId="10" fillId="4" borderId="10" xfId="1" applyNumberFormat="1" applyFont="1" applyFill="1" applyBorder="1">
      <alignment vertical="center"/>
    </xf>
    <xf numFmtId="38" fontId="10" fillId="0" borderId="97" xfId="1" applyFont="1" applyFill="1" applyBorder="1">
      <alignment vertical="center"/>
    </xf>
    <xf numFmtId="38" fontId="34" fillId="2" borderId="99" xfId="1" applyFont="1" applyFill="1" applyBorder="1">
      <alignment vertical="center"/>
    </xf>
    <xf numFmtId="38" fontId="34" fillId="2" borderId="48" xfId="1" applyFont="1" applyFill="1" applyBorder="1">
      <alignment vertical="center"/>
    </xf>
    <xf numFmtId="38" fontId="34" fillId="2" borderId="85" xfId="1" applyFont="1" applyFill="1" applyBorder="1">
      <alignment vertical="center"/>
    </xf>
    <xf numFmtId="38" fontId="10" fillId="2" borderId="99" xfId="1" applyFont="1" applyFill="1" applyBorder="1">
      <alignment vertical="center"/>
    </xf>
    <xf numFmtId="38" fontId="10" fillId="2" borderId="48" xfId="1" applyFont="1" applyFill="1" applyBorder="1">
      <alignment vertical="center"/>
    </xf>
    <xf numFmtId="38" fontId="10" fillId="2" borderId="85" xfId="1" applyFont="1" applyFill="1" applyBorder="1">
      <alignment vertical="center"/>
    </xf>
    <xf numFmtId="38" fontId="20" fillId="2" borderId="85" xfId="1" applyFont="1" applyFill="1" applyBorder="1">
      <alignment vertical="center"/>
    </xf>
    <xf numFmtId="179" fontId="34" fillId="4" borderId="65" xfId="1" applyNumberFormat="1" applyFont="1" applyFill="1" applyBorder="1">
      <alignment vertical="center"/>
    </xf>
    <xf numFmtId="0" fontId="11" fillId="2" borderId="45" xfId="0" applyFont="1" applyFill="1" applyBorder="1" applyAlignment="1">
      <alignment horizontal="center" vertical="center"/>
    </xf>
    <xf numFmtId="38" fontId="10" fillId="2" borderId="45" xfId="1" applyFont="1" applyFill="1" applyBorder="1">
      <alignment vertical="center"/>
    </xf>
    <xf numFmtId="179" fontId="10" fillId="2" borderId="45" xfId="1" applyNumberFormat="1" applyFont="1" applyFill="1" applyBorder="1">
      <alignment vertical="center"/>
    </xf>
    <xf numFmtId="0" fontId="11" fillId="3" borderId="4" xfId="0" applyFont="1" applyFill="1" applyBorder="1" applyAlignment="1">
      <alignment vertical="center" shrinkToFit="1"/>
    </xf>
    <xf numFmtId="0" fontId="11" fillId="3" borderId="10" xfId="0" applyFont="1" applyFill="1" applyBorder="1" applyAlignment="1">
      <alignment vertical="center" shrinkToFit="1"/>
    </xf>
    <xf numFmtId="38" fontId="10" fillId="3" borderId="53" xfId="1" applyFont="1" applyFill="1" applyBorder="1">
      <alignment vertical="center"/>
    </xf>
    <xf numFmtId="179" fontId="10" fillId="3" borderId="10" xfId="1" applyNumberFormat="1" applyFont="1" applyFill="1" applyBorder="1">
      <alignment vertical="center"/>
    </xf>
    <xf numFmtId="38" fontId="10" fillId="0" borderId="3" xfId="1" applyFont="1" applyFill="1" applyBorder="1">
      <alignment vertical="center"/>
    </xf>
    <xf numFmtId="0" fontId="4" fillId="3" borderId="72" xfId="0" applyFont="1" applyFill="1" applyBorder="1" applyAlignment="1">
      <alignment horizontal="center" vertical="center"/>
    </xf>
    <xf numFmtId="38" fontId="4" fillId="2" borderId="0" xfId="1" applyFont="1" applyFill="1">
      <alignment vertical="center"/>
    </xf>
    <xf numFmtId="0" fontId="11" fillId="3" borderId="108" xfId="0" applyFont="1" applyFill="1" applyBorder="1" applyAlignment="1">
      <alignment horizontal="left" vertical="center"/>
    </xf>
    <xf numFmtId="40" fontId="10" fillId="5" borderId="109" xfId="0" applyNumberFormat="1" applyFont="1" applyFill="1" applyBorder="1">
      <alignment vertical="center"/>
    </xf>
    <xf numFmtId="0" fontId="4" fillId="2" borderId="110" xfId="0" applyFont="1" applyFill="1" applyBorder="1" applyAlignment="1">
      <alignment horizontal="center" vertical="center" shrinkToFit="1"/>
    </xf>
    <xf numFmtId="0" fontId="21" fillId="3" borderId="22" xfId="2" applyFont="1" applyFill="1" applyBorder="1" applyAlignment="1" applyProtection="1">
      <alignment horizontal="centerContinuous" vertical="center"/>
    </xf>
    <xf numFmtId="38" fontId="10" fillId="0" borderId="85" xfId="1" applyFont="1" applyFill="1" applyBorder="1" applyAlignment="1">
      <alignment horizontal="right" vertical="center"/>
    </xf>
    <xf numFmtId="179" fontId="10" fillId="4" borderId="86" xfId="1" applyNumberFormat="1" applyFont="1" applyFill="1" applyBorder="1" applyAlignment="1">
      <alignment horizontal="right" vertical="center"/>
    </xf>
    <xf numFmtId="179" fontId="10" fillId="4" borderId="65" xfId="1" applyNumberFormat="1" applyFont="1" applyFill="1" applyBorder="1" applyAlignment="1">
      <alignment horizontal="right" vertical="center"/>
    </xf>
    <xf numFmtId="179" fontId="10" fillId="3" borderId="4" xfId="1" applyNumberFormat="1" applyFont="1" applyFill="1" applyBorder="1" applyAlignment="1">
      <alignment horizontal="right" vertical="center"/>
    </xf>
    <xf numFmtId="0" fontId="33" fillId="2" borderId="101" xfId="0" applyFont="1" applyFill="1" applyBorder="1" applyAlignment="1">
      <alignment vertical="top"/>
    </xf>
    <xf numFmtId="180" fontId="4" fillId="3" borderId="2" xfId="1" applyNumberFormat="1" applyFont="1" applyFill="1" applyBorder="1" applyAlignment="1">
      <alignment horizontal="right" vertical="center"/>
    </xf>
    <xf numFmtId="180" fontId="4" fillId="3" borderId="3" xfId="1" applyNumberFormat="1" applyFont="1" applyFill="1" applyBorder="1" applyAlignment="1">
      <alignment horizontal="right" vertical="center"/>
    </xf>
    <xf numFmtId="176" fontId="23" fillId="0" borderId="87" xfId="2" applyNumberFormat="1" applyFont="1" applyFill="1" applyBorder="1" applyAlignment="1" applyProtection="1">
      <alignment horizontal="right" vertical="center"/>
    </xf>
    <xf numFmtId="176" fontId="23" fillId="0" borderId="88" xfId="2" applyNumberFormat="1" applyFont="1" applyFill="1" applyBorder="1" applyAlignment="1" applyProtection="1">
      <alignment horizontal="right" vertical="center"/>
    </xf>
    <xf numFmtId="176" fontId="23" fillId="0" borderId="25" xfId="2" applyNumberFormat="1" applyFont="1" applyFill="1" applyBorder="1" applyAlignment="1" applyProtection="1">
      <alignment horizontal="right" vertical="center"/>
    </xf>
    <xf numFmtId="176" fontId="23" fillId="0" borderId="30" xfId="2" applyNumberFormat="1" applyFont="1" applyFill="1" applyBorder="1" applyAlignment="1" applyProtection="1">
      <alignment horizontal="right" vertical="center"/>
    </xf>
    <xf numFmtId="176" fontId="23" fillId="0" borderId="31" xfId="2" applyNumberFormat="1" applyFont="1" applyFill="1" applyBorder="1" applyAlignment="1" applyProtection="1">
      <alignment horizontal="right" vertical="center"/>
    </xf>
    <xf numFmtId="176" fontId="23" fillId="0" borderId="20" xfId="2" applyNumberFormat="1" applyFont="1" applyFill="1" applyBorder="1" applyAlignment="1" applyProtection="1">
      <alignment horizontal="right" vertical="center"/>
    </xf>
    <xf numFmtId="176" fontId="23" fillId="0" borderId="21" xfId="2" applyNumberFormat="1" applyFont="1" applyFill="1" applyBorder="1" applyAlignment="1" applyProtection="1">
      <alignment horizontal="right" vertical="center"/>
    </xf>
    <xf numFmtId="176" fontId="23" fillId="0" borderId="4" xfId="2" applyNumberFormat="1" applyFont="1" applyFill="1" applyBorder="1" applyAlignment="1" applyProtection="1">
      <alignment horizontal="right" vertical="center"/>
    </xf>
    <xf numFmtId="176" fontId="23" fillId="0" borderId="39" xfId="2" applyNumberFormat="1" applyFont="1" applyFill="1" applyBorder="1" applyAlignment="1" applyProtection="1">
      <alignment horizontal="right" vertical="center"/>
    </xf>
    <xf numFmtId="176" fontId="23" fillId="0" borderId="40" xfId="2" applyNumberFormat="1" applyFont="1" applyFill="1" applyBorder="1" applyAlignment="1" applyProtection="1">
      <alignment horizontal="right" vertical="center"/>
    </xf>
    <xf numFmtId="176" fontId="23" fillId="0" borderId="48" xfId="2" applyNumberFormat="1" applyFont="1" applyFill="1" applyBorder="1" applyAlignment="1" applyProtection="1">
      <alignment horizontal="right" vertical="center"/>
    </xf>
    <xf numFmtId="176" fontId="23" fillId="0" borderId="49" xfId="2" applyNumberFormat="1" applyFont="1" applyFill="1" applyBorder="1" applyAlignment="1" applyProtection="1">
      <alignment horizontal="right" vertical="center"/>
    </xf>
    <xf numFmtId="176" fontId="23" fillId="0" borderId="41" xfId="2" applyNumberFormat="1" applyFont="1" applyFill="1" applyBorder="1" applyAlignment="1" applyProtection="1">
      <alignment horizontal="right" vertical="center"/>
    </xf>
    <xf numFmtId="176" fontId="23" fillId="0" borderId="65" xfId="2" applyNumberFormat="1" applyFont="1" applyFill="1" applyBorder="1" applyAlignment="1" applyProtection="1">
      <alignment horizontal="right" vertical="center"/>
    </xf>
    <xf numFmtId="176" fontId="23" fillId="0" borderId="95" xfId="2" applyNumberFormat="1" applyFont="1" applyFill="1" applyBorder="1" applyAlignment="1" applyProtection="1">
      <alignment horizontal="right" vertical="center"/>
    </xf>
    <xf numFmtId="176" fontId="23" fillId="0" borderId="89" xfId="2" applyNumberFormat="1" applyFont="1" applyFill="1" applyBorder="1" applyAlignment="1" applyProtection="1">
      <alignment horizontal="right" vertical="center"/>
    </xf>
    <xf numFmtId="0" fontId="5" fillId="0" borderId="0" xfId="0" applyFont="1" applyFill="1">
      <alignment vertical="center"/>
    </xf>
    <xf numFmtId="0" fontId="5" fillId="0" borderId="0" xfId="0" applyFont="1" applyFill="1" applyBorder="1">
      <alignment vertical="center"/>
    </xf>
    <xf numFmtId="38" fontId="36" fillId="0" borderId="16" xfId="1" applyFont="1" applyFill="1" applyBorder="1">
      <alignment vertical="center"/>
    </xf>
    <xf numFmtId="0" fontId="33" fillId="0" borderId="101" xfId="0" applyFont="1" applyFill="1" applyBorder="1" applyAlignment="1">
      <alignment vertical="top"/>
    </xf>
    <xf numFmtId="0" fontId="33" fillId="0" borderId="0" xfId="0" applyFont="1" applyFill="1" applyBorder="1" applyAlignment="1">
      <alignment horizontal="right" vertical="top"/>
    </xf>
    <xf numFmtId="181" fontId="4" fillId="3" borderId="2" xfId="1" applyNumberFormat="1" applyFont="1" applyFill="1" applyBorder="1" applyAlignment="1">
      <alignment horizontal="right" vertical="center"/>
    </xf>
    <xf numFmtId="181" fontId="4" fillId="3" borderId="3" xfId="1" applyNumberFormat="1" applyFont="1" applyFill="1" applyBorder="1" applyAlignment="1">
      <alignment horizontal="right" vertical="center"/>
    </xf>
    <xf numFmtId="177" fontId="4" fillId="2" borderId="8" xfId="0" applyNumberFormat="1" applyFont="1" applyFill="1" applyBorder="1" applyAlignment="1">
      <alignment horizontal="right" vertical="center"/>
    </xf>
    <xf numFmtId="177" fontId="4" fillId="2" borderId="9" xfId="0" applyNumberFormat="1" applyFont="1" applyFill="1" applyBorder="1" applyAlignment="1">
      <alignment horizontal="right" vertical="center"/>
    </xf>
    <xf numFmtId="177" fontId="4" fillId="2" borderId="58" xfId="0" applyNumberFormat="1" applyFont="1" applyFill="1" applyBorder="1" applyAlignment="1">
      <alignment horizontal="right" vertical="center"/>
    </xf>
    <xf numFmtId="177" fontId="4" fillId="2" borderId="57" xfId="0" applyNumberFormat="1" applyFont="1" applyFill="1" applyBorder="1" applyAlignment="1">
      <alignment horizontal="right" vertical="center"/>
    </xf>
    <xf numFmtId="180" fontId="4" fillId="2" borderId="16" xfId="1" applyNumberFormat="1" applyFont="1" applyFill="1" applyBorder="1" applyAlignment="1">
      <alignment horizontal="right" vertical="center"/>
    </xf>
    <xf numFmtId="180" fontId="4" fillId="2" borderId="17" xfId="1" applyNumberFormat="1" applyFont="1" applyFill="1" applyBorder="1" applyAlignment="1">
      <alignment horizontal="right" vertical="center"/>
    </xf>
    <xf numFmtId="180" fontId="4" fillId="2" borderId="58" xfId="1" applyNumberFormat="1" applyFont="1" applyFill="1" applyBorder="1" applyAlignment="1">
      <alignment horizontal="right" vertical="center"/>
    </xf>
    <xf numFmtId="180" fontId="4" fillId="2" borderId="57" xfId="1" applyNumberFormat="1" applyFont="1" applyFill="1" applyBorder="1" applyAlignment="1">
      <alignment horizontal="right" vertical="center"/>
    </xf>
    <xf numFmtId="0" fontId="37" fillId="0" borderId="0" xfId="0" applyFont="1">
      <alignment vertical="center"/>
    </xf>
    <xf numFmtId="0" fontId="0" fillId="3" borderId="0" xfId="0" applyFill="1">
      <alignment vertical="center"/>
    </xf>
    <xf numFmtId="0" fontId="0" fillId="0" borderId="27" xfId="0" applyBorder="1">
      <alignment vertical="center"/>
    </xf>
    <xf numFmtId="0" fontId="20" fillId="3" borderId="4" xfId="3" applyFont="1" applyFill="1" applyBorder="1" applyAlignment="1">
      <alignment horizontal="center" vertical="center" wrapText="1"/>
    </xf>
    <xf numFmtId="0" fontId="23" fillId="3" borderId="4" xfId="3" applyFont="1" applyFill="1" applyBorder="1" applyAlignment="1">
      <alignment horizontal="center" vertical="center" wrapText="1"/>
    </xf>
    <xf numFmtId="0" fontId="21" fillId="3" borderId="4" xfId="3" applyFont="1" applyFill="1" applyBorder="1" applyAlignment="1">
      <alignment horizontal="center" vertical="center" wrapText="1"/>
    </xf>
    <xf numFmtId="0" fontId="20" fillId="4" borderId="43" xfId="0" applyFont="1" applyFill="1" applyBorder="1" applyAlignment="1">
      <alignment horizontal="center" vertical="center"/>
    </xf>
    <xf numFmtId="177" fontId="19" fillId="4" borderId="10" xfId="0" applyNumberFormat="1" applyFont="1" applyFill="1" applyBorder="1" applyAlignment="1">
      <alignment horizontal="right" vertical="center"/>
    </xf>
    <xf numFmtId="177" fontId="19" fillId="4" borderId="5" xfId="0" applyNumberFormat="1" applyFont="1" applyFill="1" applyBorder="1" applyAlignment="1">
      <alignment horizontal="right" vertical="center"/>
    </xf>
    <xf numFmtId="0" fontId="23" fillId="2" borderId="95" xfId="0" applyFont="1" applyFill="1" applyBorder="1" applyAlignment="1">
      <alignment horizontal="center" vertical="center"/>
    </xf>
    <xf numFmtId="177" fontId="20" fillId="2" borderId="95" xfId="1" applyNumberFormat="1" applyFont="1" applyFill="1" applyBorder="1" applyAlignment="1">
      <alignment horizontal="right" vertical="center"/>
    </xf>
    <xf numFmtId="177" fontId="20" fillId="2" borderId="107" xfId="1" applyNumberFormat="1" applyFont="1" applyFill="1" applyBorder="1" applyAlignment="1">
      <alignment horizontal="right" vertical="center"/>
    </xf>
    <xf numFmtId="0" fontId="23" fillId="2" borderId="89" xfId="0" applyFont="1" applyFill="1" applyBorder="1" applyAlignment="1">
      <alignment horizontal="center" vertical="center"/>
    </xf>
    <xf numFmtId="177" fontId="20" fillId="2" borderId="89" xfId="1" applyNumberFormat="1" applyFont="1" applyFill="1" applyBorder="1" applyAlignment="1">
      <alignment horizontal="right" vertical="center"/>
    </xf>
    <xf numFmtId="177" fontId="20" fillId="2" borderId="25" xfId="1" applyNumberFormat="1" applyFont="1" applyFill="1" applyBorder="1" applyAlignment="1">
      <alignment horizontal="right" vertical="center"/>
    </xf>
    <xf numFmtId="0" fontId="40" fillId="0" borderId="93" xfId="0" applyFont="1" applyBorder="1">
      <alignment vertical="center"/>
    </xf>
    <xf numFmtId="0" fontId="40" fillId="0" borderId="0" xfId="0" applyFont="1">
      <alignment vertical="center"/>
    </xf>
    <xf numFmtId="0" fontId="40" fillId="0" borderId="111" xfId="0" applyFont="1" applyBorder="1">
      <alignment vertical="center"/>
    </xf>
    <xf numFmtId="0" fontId="20" fillId="4" borderId="43" xfId="0" applyFont="1" applyFill="1" applyBorder="1" applyAlignment="1">
      <alignment vertical="center"/>
    </xf>
    <xf numFmtId="177" fontId="19" fillId="4" borderId="10" xfId="0" applyNumberFormat="1" applyFont="1" applyFill="1" applyBorder="1" applyAlignment="1">
      <alignment vertical="center"/>
    </xf>
    <xf numFmtId="177" fontId="19" fillId="4" borderId="41" xfId="0" applyNumberFormat="1" applyFont="1" applyFill="1" applyBorder="1" applyAlignment="1">
      <alignment vertical="center"/>
    </xf>
    <xf numFmtId="177" fontId="19" fillId="4" borderId="11" xfId="0" applyNumberFormat="1" applyFont="1" applyFill="1" applyBorder="1" applyAlignment="1">
      <alignment vertical="center"/>
    </xf>
    <xf numFmtId="177" fontId="20" fillId="2" borderId="95" xfId="1" applyNumberFormat="1" applyFont="1" applyFill="1" applyBorder="1" applyAlignment="1">
      <alignment horizontal="center" vertical="center"/>
    </xf>
    <xf numFmtId="177" fontId="20" fillId="2" borderId="89" xfId="1" applyNumberFormat="1" applyFont="1" applyFill="1" applyBorder="1" applyAlignment="1">
      <alignment horizontal="center" vertical="center"/>
    </xf>
    <xf numFmtId="177" fontId="20" fillId="2" borderId="41" xfId="1" applyNumberFormat="1" applyFont="1" applyFill="1" applyBorder="1" applyAlignment="1">
      <alignment horizontal="center" vertical="center"/>
    </xf>
    <xf numFmtId="177" fontId="20" fillId="2" borderId="25" xfId="1" applyNumberFormat="1" applyFont="1" applyFill="1" applyBorder="1" applyAlignment="1">
      <alignment horizontal="center" vertical="center"/>
    </xf>
    <xf numFmtId="0" fontId="40" fillId="0" borderId="42" xfId="0" applyFont="1" applyBorder="1">
      <alignment vertical="center"/>
    </xf>
    <xf numFmtId="0" fontId="40" fillId="3" borderId="0" xfId="0" applyFont="1" applyFill="1">
      <alignment vertical="center"/>
    </xf>
    <xf numFmtId="0" fontId="40" fillId="0" borderId="27" xfId="0" applyFont="1" applyBorder="1">
      <alignment vertical="center"/>
    </xf>
    <xf numFmtId="182" fontId="19" fillId="4" borderId="10" xfId="0" applyNumberFormat="1" applyFont="1" applyFill="1" applyBorder="1" applyAlignment="1">
      <alignment horizontal="right" vertical="center"/>
    </xf>
    <xf numFmtId="182" fontId="19" fillId="4" borderId="5" xfId="0" applyNumberFormat="1" applyFont="1" applyFill="1" applyBorder="1" applyAlignment="1">
      <alignment horizontal="right" vertical="center"/>
    </xf>
    <xf numFmtId="182" fontId="20" fillId="2" borderId="95" xfId="1" applyNumberFormat="1" applyFont="1" applyFill="1" applyBorder="1" applyAlignment="1">
      <alignment horizontal="right" vertical="center"/>
    </xf>
    <xf numFmtId="182" fontId="20" fillId="2" borderId="107" xfId="1" applyNumberFormat="1" applyFont="1" applyFill="1" applyBorder="1" applyAlignment="1">
      <alignment horizontal="right" vertical="center"/>
    </xf>
    <xf numFmtId="182" fontId="20" fillId="2" borderId="89" xfId="1" applyNumberFormat="1" applyFont="1" applyFill="1" applyBorder="1" applyAlignment="1">
      <alignment horizontal="right" vertical="center"/>
    </xf>
    <xf numFmtId="182" fontId="40" fillId="0" borderId="111" xfId="0" applyNumberFormat="1" applyFont="1" applyBorder="1">
      <alignment vertical="center"/>
    </xf>
    <xf numFmtId="182" fontId="19" fillId="4" borderId="10" xfId="0" applyNumberFormat="1" applyFont="1" applyFill="1" applyBorder="1" applyAlignment="1">
      <alignment vertical="center"/>
    </xf>
    <xf numFmtId="182" fontId="19" fillId="4" borderId="41" xfId="0" applyNumberFormat="1" applyFont="1" applyFill="1" applyBorder="1" applyAlignment="1">
      <alignment vertical="center"/>
    </xf>
    <xf numFmtId="0" fontId="0" fillId="3" borderId="0" xfId="0" applyFont="1" applyFill="1">
      <alignment vertical="center"/>
    </xf>
    <xf numFmtId="38" fontId="10" fillId="0" borderId="42" xfId="1" applyFont="1" applyFill="1" applyBorder="1">
      <alignment vertical="center"/>
    </xf>
    <xf numFmtId="177" fontId="20" fillId="2" borderId="41" xfId="1" applyNumberFormat="1" applyFont="1" applyFill="1" applyBorder="1" applyAlignment="1">
      <alignment horizontal="right" vertical="center"/>
    </xf>
    <xf numFmtId="177" fontId="19" fillId="4" borderId="4" xfId="0" applyNumberFormat="1" applyFont="1" applyFill="1" applyBorder="1" applyAlignment="1">
      <alignment horizontal="right" vertical="center"/>
    </xf>
    <xf numFmtId="0" fontId="20" fillId="8" borderId="22" xfId="0" applyFont="1" applyFill="1" applyBorder="1" applyAlignment="1">
      <alignment horizontal="center" vertical="center"/>
    </xf>
    <xf numFmtId="177" fontId="19" fillId="8" borderId="10" xfId="0" applyNumberFormat="1" applyFont="1" applyFill="1" applyBorder="1" applyAlignment="1">
      <alignment horizontal="right" vertical="center"/>
    </xf>
    <xf numFmtId="177" fontId="19" fillId="8" borderId="10" xfId="0" applyNumberFormat="1" applyFont="1" applyFill="1" applyBorder="1" applyAlignment="1">
      <alignment horizontal="center" vertical="center"/>
    </xf>
    <xf numFmtId="0" fontId="23" fillId="8" borderId="41" xfId="0" applyFont="1" applyFill="1" applyBorder="1" applyAlignment="1">
      <alignment horizontal="center" vertical="center"/>
    </xf>
    <xf numFmtId="177" fontId="20" fillId="8" borderId="95" xfId="1" applyNumberFormat="1" applyFont="1" applyFill="1" applyBorder="1" applyAlignment="1">
      <alignment horizontal="right" vertical="center"/>
    </xf>
    <xf numFmtId="177" fontId="20" fillId="8" borderId="95" xfId="1" applyNumberFormat="1" applyFont="1" applyFill="1" applyBorder="1" applyAlignment="1">
      <alignment horizontal="center" vertical="center"/>
    </xf>
    <xf numFmtId="0" fontId="23" fillId="8" borderId="89" xfId="0" applyFont="1" applyFill="1" applyBorder="1" applyAlignment="1">
      <alignment horizontal="center" vertical="center"/>
    </xf>
    <xf numFmtId="177" fontId="20" fillId="8" borderId="89" xfId="1" applyNumberFormat="1" applyFont="1" applyFill="1" applyBorder="1" applyAlignment="1">
      <alignment horizontal="right" vertical="center"/>
    </xf>
    <xf numFmtId="177" fontId="20" fillId="8" borderId="89" xfId="1" applyNumberFormat="1" applyFont="1" applyFill="1" applyBorder="1" applyAlignment="1">
      <alignment horizontal="center" vertical="center"/>
    </xf>
    <xf numFmtId="177" fontId="19" fillId="8" borderId="41" xfId="0" applyNumberFormat="1" applyFont="1" applyFill="1" applyBorder="1" applyAlignment="1">
      <alignment horizontal="right" vertical="center"/>
    </xf>
    <xf numFmtId="177" fontId="19" fillId="8" borderId="41" xfId="0" applyNumberFormat="1" applyFont="1" applyFill="1" applyBorder="1" applyAlignment="1">
      <alignment horizontal="center" vertical="center"/>
    </xf>
    <xf numFmtId="182" fontId="19" fillId="8" borderId="10" xfId="0" applyNumberFormat="1" applyFont="1" applyFill="1" applyBorder="1" applyAlignment="1">
      <alignment horizontal="right" vertical="center"/>
    </xf>
    <xf numFmtId="182" fontId="19" fillId="8" borderId="10" xfId="0" applyNumberFormat="1" applyFont="1" applyFill="1" applyBorder="1" applyAlignment="1">
      <alignment horizontal="center" vertical="center"/>
    </xf>
    <xf numFmtId="182" fontId="20" fillId="8" borderId="95" xfId="1" applyNumberFormat="1" applyFont="1" applyFill="1" applyBorder="1" applyAlignment="1">
      <alignment horizontal="right" vertical="center"/>
    </xf>
    <xf numFmtId="182" fontId="20" fillId="8" borderId="95" xfId="1" applyNumberFormat="1" applyFont="1" applyFill="1" applyBorder="1" applyAlignment="1">
      <alignment horizontal="center" vertical="center"/>
    </xf>
    <xf numFmtId="182" fontId="20" fillId="8" borderId="89" xfId="1" applyNumberFormat="1" applyFont="1" applyFill="1" applyBorder="1" applyAlignment="1">
      <alignment horizontal="right" vertical="center"/>
    </xf>
    <xf numFmtId="182" fontId="20" fillId="8" borderId="89" xfId="1" applyNumberFormat="1" applyFont="1" applyFill="1" applyBorder="1" applyAlignment="1">
      <alignment horizontal="center" vertical="center"/>
    </xf>
    <xf numFmtId="182" fontId="19" fillId="8" borderId="41" xfId="0" applyNumberFormat="1" applyFont="1" applyFill="1" applyBorder="1" applyAlignment="1">
      <alignment horizontal="right" vertical="center"/>
    </xf>
    <xf numFmtId="182" fontId="19" fillId="8" borderId="41" xfId="0" applyNumberFormat="1" applyFont="1" applyFill="1" applyBorder="1" applyAlignment="1">
      <alignment horizontal="center" vertical="center"/>
    </xf>
    <xf numFmtId="0" fontId="4" fillId="3" borderId="28" xfId="0" applyFont="1" applyFill="1" applyBorder="1" applyAlignment="1">
      <alignment horizontal="center" vertical="center"/>
    </xf>
    <xf numFmtId="0" fontId="4" fillId="3" borderId="32"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38" xfId="0" applyFont="1" applyFill="1" applyBorder="1" applyAlignment="1">
      <alignment horizontal="center" vertical="center"/>
    </xf>
    <xf numFmtId="0" fontId="4" fillId="3" borderId="22" xfId="0" applyFont="1" applyFill="1" applyBorder="1" applyAlignment="1">
      <alignment horizontal="center" vertical="center"/>
    </xf>
    <xf numFmtId="0" fontId="16" fillId="3" borderId="10" xfId="0" applyFont="1" applyFill="1" applyBorder="1" applyAlignment="1">
      <alignment horizontal="center" vertical="center" textRotation="255" wrapText="1" shrinkToFit="1"/>
    </xf>
    <xf numFmtId="0" fontId="16" fillId="3" borderId="41" xfId="0" applyFont="1" applyFill="1" applyBorder="1" applyAlignment="1">
      <alignment horizontal="center" vertical="center" textRotation="255" shrinkToFit="1"/>
    </xf>
    <xf numFmtId="0" fontId="16" fillId="3" borderId="25" xfId="0" applyFont="1" applyFill="1" applyBorder="1" applyAlignment="1">
      <alignment horizontal="center" vertical="center" textRotation="255" shrinkToFit="1"/>
    </xf>
    <xf numFmtId="0" fontId="18" fillId="3" borderId="28" xfId="2" applyFont="1" applyFill="1" applyBorder="1" applyAlignment="1" applyProtection="1">
      <alignment horizontal="center" vertical="center" wrapText="1"/>
    </xf>
    <xf numFmtId="0" fontId="18" fillId="3" borderId="32" xfId="2" applyFont="1" applyFill="1" applyBorder="1" applyAlignment="1" applyProtection="1">
      <alignment horizontal="center" vertical="center" wrapText="1"/>
    </xf>
    <xf numFmtId="0" fontId="18" fillId="3" borderId="26" xfId="2" applyFont="1" applyFill="1" applyBorder="1" applyAlignment="1" applyProtection="1">
      <alignment horizontal="center" vertical="center" wrapText="1"/>
    </xf>
    <xf numFmtId="0" fontId="18" fillId="2" borderId="71" xfId="2" applyFont="1" applyFill="1" applyBorder="1" applyAlignment="1" applyProtection="1">
      <alignment horizontal="center" vertical="center"/>
    </xf>
    <xf numFmtId="0" fontId="18" fillId="2" borderId="72" xfId="2" applyFont="1" applyFill="1" applyBorder="1" applyAlignment="1" applyProtection="1">
      <alignment horizontal="center" vertical="center"/>
    </xf>
    <xf numFmtId="0" fontId="18" fillId="2" borderId="70" xfId="2" applyFont="1" applyFill="1" applyBorder="1" applyAlignment="1" applyProtection="1">
      <alignment horizontal="center" vertical="center"/>
    </xf>
    <xf numFmtId="0" fontId="18" fillId="2" borderId="24" xfId="2" applyFont="1" applyFill="1" applyBorder="1" applyAlignment="1" applyProtection="1">
      <alignment horizontal="center" vertical="center"/>
    </xf>
    <xf numFmtId="0" fontId="18" fillId="3" borderId="69" xfId="2" applyFont="1" applyFill="1" applyBorder="1" applyAlignment="1" applyProtection="1">
      <alignment horizontal="center" vertical="center"/>
    </xf>
    <xf numFmtId="0" fontId="18" fillId="3" borderId="33" xfId="2" applyFont="1" applyFill="1" applyBorder="1" applyAlignment="1" applyProtection="1">
      <alignment horizontal="center" vertical="center"/>
    </xf>
    <xf numFmtId="0" fontId="18" fillId="3" borderId="66" xfId="2" applyFont="1" applyFill="1" applyBorder="1" applyAlignment="1" applyProtection="1">
      <alignment horizontal="center" vertical="center" wrapText="1"/>
    </xf>
    <xf numFmtId="0" fontId="18" fillId="3" borderId="67" xfId="2" applyFont="1" applyFill="1" applyBorder="1" applyAlignment="1" applyProtection="1">
      <alignment horizontal="center" vertical="center" wrapText="1"/>
    </xf>
    <xf numFmtId="0" fontId="18" fillId="3" borderId="68" xfId="2" applyFont="1" applyFill="1" applyBorder="1" applyAlignment="1" applyProtection="1">
      <alignment horizontal="center" vertical="center" wrapText="1"/>
    </xf>
    <xf numFmtId="0" fontId="18" fillId="3" borderId="44" xfId="2" applyFont="1" applyFill="1" applyBorder="1" applyAlignment="1" applyProtection="1">
      <alignment horizontal="center" vertical="center"/>
    </xf>
    <xf numFmtId="0" fontId="18" fillId="3" borderId="45" xfId="2" applyFont="1" applyFill="1" applyBorder="1" applyAlignment="1" applyProtection="1">
      <alignment horizontal="center" vertical="center"/>
    </xf>
    <xf numFmtId="0" fontId="18" fillId="3" borderId="46" xfId="2" applyFont="1" applyFill="1" applyBorder="1" applyAlignment="1" applyProtection="1">
      <alignment horizontal="center" vertical="center"/>
    </xf>
    <xf numFmtId="0" fontId="21" fillId="3" borderId="5" xfId="2" applyFont="1" applyFill="1" applyBorder="1" applyAlignment="1" applyProtection="1">
      <alignment horizontal="center" vertical="center"/>
    </xf>
    <xf numFmtId="0" fontId="21" fillId="3" borderId="38" xfId="2" applyFont="1" applyFill="1" applyBorder="1" applyAlignment="1" applyProtection="1">
      <alignment horizontal="center" vertical="center"/>
    </xf>
    <xf numFmtId="0" fontId="21" fillId="3" borderId="22" xfId="2" applyFont="1" applyFill="1" applyBorder="1" applyAlignment="1" applyProtection="1">
      <alignment horizontal="center" vertical="center"/>
    </xf>
    <xf numFmtId="0" fontId="21" fillId="3" borderId="11" xfId="2" applyFont="1" applyFill="1" applyBorder="1" applyAlignment="1" applyProtection="1">
      <alignment horizontal="center" vertical="center" shrinkToFit="1"/>
    </xf>
    <xf numFmtId="0" fontId="21" fillId="3" borderId="42" xfId="2" applyFont="1" applyFill="1" applyBorder="1" applyAlignment="1" applyProtection="1">
      <alignment horizontal="center" vertical="center" shrinkToFit="1"/>
    </xf>
    <xf numFmtId="0" fontId="21" fillId="3" borderId="43" xfId="2" applyFont="1" applyFill="1" applyBorder="1" applyAlignment="1" applyProtection="1">
      <alignment horizontal="center" vertical="center" shrinkToFit="1"/>
    </xf>
    <xf numFmtId="0" fontId="21" fillId="3" borderId="44" xfId="2" applyFont="1" applyFill="1" applyBorder="1" applyAlignment="1" applyProtection="1">
      <alignment horizontal="center" vertical="center"/>
    </xf>
    <xf numFmtId="0" fontId="21" fillId="3" borderId="45" xfId="2" applyFont="1" applyFill="1" applyBorder="1" applyAlignment="1" applyProtection="1">
      <alignment horizontal="center" vertical="center"/>
    </xf>
    <xf numFmtId="0" fontId="21" fillId="3" borderId="46" xfId="2" applyFont="1" applyFill="1" applyBorder="1" applyAlignment="1" applyProtection="1">
      <alignment horizontal="center" vertical="center"/>
    </xf>
    <xf numFmtId="0" fontId="21" fillId="3" borderId="10" xfId="2" applyFont="1" applyFill="1" applyBorder="1" applyAlignment="1" applyProtection="1">
      <alignment horizontal="center" vertical="center" textRotation="255" shrinkToFit="1"/>
    </xf>
    <xf numFmtId="0" fontId="21" fillId="3" borderId="41" xfId="2" applyFont="1" applyFill="1" applyBorder="1" applyAlignment="1" applyProtection="1">
      <alignment horizontal="center" vertical="center" textRotation="255" shrinkToFit="1"/>
    </xf>
    <xf numFmtId="0" fontId="21" fillId="3" borderId="25" xfId="2" applyFont="1" applyFill="1" applyBorder="1" applyAlignment="1" applyProtection="1">
      <alignment horizontal="center" vertical="center" textRotation="255" shrinkToFit="1"/>
    </xf>
    <xf numFmtId="0" fontId="21" fillId="3" borderId="10" xfId="2" applyFont="1" applyFill="1" applyBorder="1" applyAlignment="1" applyProtection="1">
      <alignment horizontal="left" vertical="center" wrapText="1"/>
    </xf>
    <xf numFmtId="0" fontId="21" fillId="3" borderId="41" xfId="2" applyFont="1" applyFill="1" applyBorder="1" applyAlignment="1" applyProtection="1">
      <alignment horizontal="left" vertical="center" wrapText="1"/>
    </xf>
    <xf numFmtId="0" fontId="21" fillId="3" borderId="25" xfId="2" applyFont="1" applyFill="1" applyBorder="1" applyAlignment="1" applyProtection="1">
      <alignment horizontal="left" vertical="center" wrapText="1"/>
    </xf>
    <xf numFmtId="0" fontId="21" fillId="2" borderId="95" xfId="2" applyFont="1" applyFill="1" applyBorder="1" applyAlignment="1" applyProtection="1">
      <alignment horizontal="center" vertical="center"/>
    </xf>
    <xf numFmtId="0" fontId="21" fillId="2" borderId="89" xfId="2" applyFont="1" applyFill="1" applyBorder="1" applyAlignment="1" applyProtection="1">
      <alignment horizontal="center" vertical="center"/>
    </xf>
    <xf numFmtId="0" fontId="21" fillId="3" borderId="4" xfId="2" applyFont="1" applyFill="1" applyBorder="1" applyAlignment="1" applyProtection="1">
      <alignment horizontal="center" vertical="center"/>
    </xf>
    <xf numFmtId="0" fontId="21" fillId="3" borderId="10" xfId="2" applyFont="1" applyFill="1" applyBorder="1" applyAlignment="1" applyProtection="1">
      <alignment horizontal="center" vertical="center" wrapText="1"/>
    </xf>
    <xf numFmtId="0" fontId="21" fillId="3" borderId="41" xfId="2" applyFont="1" applyFill="1" applyBorder="1" applyAlignment="1" applyProtection="1">
      <alignment horizontal="center" vertical="center"/>
    </xf>
    <xf numFmtId="0" fontId="21" fillId="3" borderId="25" xfId="2" applyFont="1" applyFill="1" applyBorder="1" applyAlignment="1" applyProtection="1">
      <alignment horizontal="center" vertical="center"/>
    </xf>
    <xf numFmtId="0" fontId="11" fillId="3" borderId="44" xfId="0" applyFont="1" applyFill="1" applyBorder="1" applyAlignment="1">
      <alignment horizontal="center" vertical="center"/>
    </xf>
    <xf numFmtId="0" fontId="11" fillId="3" borderId="46" xfId="0" applyFont="1" applyFill="1" applyBorder="1" applyAlignment="1">
      <alignment horizontal="center" vertical="center"/>
    </xf>
    <xf numFmtId="0" fontId="11" fillId="3" borderId="5" xfId="0" applyFont="1" applyFill="1" applyBorder="1" applyAlignment="1">
      <alignment horizontal="center" vertical="center" shrinkToFit="1"/>
    </xf>
    <xf numFmtId="0" fontId="11" fillId="3" borderId="22" xfId="0" applyFont="1" applyFill="1" applyBorder="1" applyAlignment="1">
      <alignment horizontal="center" vertical="center" shrinkToFit="1"/>
    </xf>
    <xf numFmtId="0" fontId="11" fillId="3" borderId="11" xfId="0" applyFont="1" applyFill="1" applyBorder="1" applyAlignment="1">
      <alignment horizontal="center" vertical="center" shrinkToFit="1"/>
    </xf>
    <xf numFmtId="0" fontId="11" fillId="3" borderId="43" xfId="0" applyFont="1" applyFill="1" applyBorder="1" applyAlignment="1">
      <alignment horizontal="center" vertical="center" shrinkToFit="1"/>
    </xf>
    <xf numFmtId="0" fontId="11" fillId="3" borderId="107" xfId="0" applyFont="1" applyFill="1" applyBorder="1" applyAlignment="1">
      <alignment horizontal="center" vertical="center" shrinkToFit="1"/>
    </xf>
    <xf numFmtId="0" fontId="11" fillId="3" borderId="72" xfId="0" applyFont="1" applyFill="1" applyBorder="1" applyAlignment="1">
      <alignment horizontal="center" vertical="center" shrinkToFit="1"/>
    </xf>
    <xf numFmtId="0" fontId="32" fillId="3" borderId="10" xfId="0" applyFont="1" applyFill="1" applyBorder="1" applyAlignment="1">
      <alignment horizontal="center" vertical="center" textRotation="255" wrapText="1"/>
    </xf>
    <xf numFmtId="0" fontId="32" fillId="3" borderId="41" xfId="0" applyFont="1" applyFill="1" applyBorder="1" applyAlignment="1">
      <alignment horizontal="center" vertical="center" textRotation="255" wrapText="1"/>
    </xf>
    <xf numFmtId="0" fontId="32" fillId="3" borderId="25" xfId="0" applyFont="1" applyFill="1" applyBorder="1" applyAlignment="1">
      <alignment horizontal="center" vertical="center" textRotation="255" wrapText="1"/>
    </xf>
    <xf numFmtId="0" fontId="35" fillId="3" borderId="44" xfId="0" applyFont="1" applyFill="1" applyBorder="1" applyAlignment="1">
      <alignment horizontal="center" vertical="center" wrapText="1" shrinkToFit="1"/>
    </xf>
    <xf numFmtId="0" fontId="35" fillId="3" borderId="46" xfId="0" applyFont="1" applyFill="1" applyBorder="1" applyAlignment="1">
      <alignment horizontal="center" vertical="center" shrinkToFit="1"/>
    </xf>
    <xf numFmtId="0" fontId="11" fillId="3" borderId="18" xfId="0" applyFont="1" applyFill="1" applyBorder="1" applyAlignment="1">
      <alignment horizontal="center" vertical="center" shrinkToFit="1"/>
    </xf>
    <xf numFmtId="0" fontId="11" fillId="3" borderId="33" xfId="0" applyFont="1" applyFill="1" applyBorder="1" applyAlignment="1">
      <alignment horizontal="center" vertical="center" shrinkToFit="1"/>
    </xf>
    <xf numFmtId="0" fontId="29" fillId="3" borderId="43" xfId="0" applyFont="1" applyFill="1" applyBorder="1" applyAlignment="1">
      <alignment horizontal="center" vertical="center" textRotation="255" wrapText="1"/>
    </xf>
    <xf numFmtId="0" fontId="29" fillId="3" borderId="51" xfId="0" applyFont="1" applyFill="1" applyBorder="1" applyAlignment="1">
      <alignment horizontal="center" vertical="center" textRotation="255" wrapText="1"/>
    </xf>
    <xf numFmtId="0" fontId="33" fillId="2" borderId="101" xfId="0" applyFont="1" applyFill="1" applyBorder="1" applyAlignment="1">
      <alignment horizontal="right" vertical="top"/>
    </xf>
    <xf numFmtId="0" fontId="11" fillId="3" borderId="10" xfId="0" applyFont="1" applyFill="1" applyBorder="1" applyAlignment="1">
      <alignment horizontal="center" vertical="center" textRotation="255" shrinkToFit="1"/>
    </xf>
    <xf numFmtId="0" fontId="11" fillId="3" borderId="41" xfId="0" applyFont="1" applyFill="1" applyBorder="1" applyAlignment="1">
      <alignment horizontal="center" vertical="center" textRotation="255" shrinkToFit="1"/>
    </xf>
    <xf numFmtId="0" fontId="11" fillId="3" borderId="25" xfId="0" applyFont="1" applyFill="1" applyBorder="1" applyAlignment="1">
      <alignment horizontal="center" vertical="center" textRotation="255" shrinkToFit="1"/>
    </xf>
    <xf numFmtId="0" fontId="16" fillId="3" borderId="10" xfId="0" applyFont="1" applyFill="1" applyBorder="1" applyAlignment="1">
      <alignment horizontal="center" vertical="center" wrapText="1"/>
    </xf>
    <xf numFmtId="0" fontId="16" fillId="3" borderId="41" xfId="0" applyFont="1" applyFill="1" applyBorder="1" applyAlignment="1">
      <alignment horizontal="center" vertical="center" wrapText="1"/>
    </xf>
    <xf numFmtId="0" fontId="16" fillId="3" borderId="25" xfId="0" applyFont="1" applyFill="1" applyBorder="1" applyAlignment="1">
      <alignment horizontal="center" vertical="center" wrapText="1"/>
    </xf>
    <xf numFmtId="0" fontId="4" fillId="3" borderId="23" xfId="0" applyFont="1" applyFill="1" applyBorder="1" applyAlignment="1">
      <alignment horizontal="center" vertical="center" textRotation="255"/>
    </xf>
    <xf numFmtId="0" fontId="4" fillId="3" borderId="15" xfId="0" applyFont="1" applyFill="1" applyBorder="1" applyAlignment="1">
      <alignment horizontal="center" vertical="center" textRotation="255"/>
    </xf>
    <xf numFmtId="0" fontId="4" fillId="3" borderId="56" xfId="0" applyFont="1" applyFill="1" applyBorder="1" applyAlignment="1">
      <alignment horizontal="center" vertical="center" textRotation="255"/>
    </xf>
    <xf numFmtId="0" fontId="4" fillId="3" borderId="59" xfId="0" applyFont="1" applyFill="1" applyBorder="1" applyAlignment="1">
      <alignment horizontal="center" vertical="center" textRotation="255"/>
    </xf>
    <xf numFmtId="0" fontId="4" fillId="3" borderId="60" xfId="0" applyFont="1" applyFill="1" applyBorder="1" applyAlignment="1">
      <alignment horizontal="center" vertical="center" textRotation="255"/>
    </xf>
    <xf numFmtId="0" fontId="4" fillId="3" borderId="61" xfId="0" applyFont="1" applyFill="1" applyBorder="1" applyAlignment="1">
      <alignment horizontal="center" vertical="center" textRotation="255"/>
    </xf>
    <xf numFmtId="0" fontId="4" fillId="3" borderId="41" xfId="0" applyFont="1" applyFill="1" applyBorder="1" applyAlignment="1">
      <alignment horizontal="center" vertical="center" textRotation="255" wrapText="1"/>
    </xf>
    <xf numFmtId="0" fontId="4" fillId="3" borderId="50" xfId="0" applyFont="1" applyFill="1" applyBorder="1" applyAlignment="1">
      <alignment horizontal="center" vertical="center" textRotation="255" wrapText="1"/>
    </xf>
    <xf numFmtId="0" fontId="4" fillId="3" borderId="52" xfId="0" applyFont="1" applyFill="1" applyBorder="1" applyAlignment="1">
      <alignment horizontal="center" vertical="center" textRotation="255" wrapText="1"/>
    </xf>
    <xf numFmtId="0" fontId="4" fillId="3" borderId="28" xfId="0" applyFont="1" applyFill="1" applyBorder="1" applyAlignment="1">
      <alignment horizontal="center" vertical="center" textRotation="255"/>
    </xf>
    <xf numFmtId="0" fontId="4" fillId="3" borderId="32" xfId="0" applyFont="1" applyFill="1" applyBorder="1" applyAlignment="1">
      <alignment horizontal="center" vertical="center" textRotation="255"/>
    </xf>
    <xf numFmtId="0" fontId="4" fillId="3" borderId="26" xfId="0" applyFont="1" applyFill="1" applyBorder="1" applyAlignment="1">
      <alignment horizontal="center" vertical="center" textRotation="255"/>
    </xf>
    <xf numFmtId="0" fontId="4" fillId="3" borderId="10" xfId="0" applyFont="1" applyFill="1" applyBorder="1" applyAlignment="1">
      <alignment horizontal="center" vertical="center" textRotation="255" wrapText="1"/>
    </xf>
    <xf numFmtId="0" fontId="20" fillId="8" borderId="50" xfId="0" applyFont="1" applyFill="1" applyBorder="1" applyAlignment="1">
      <alignment horizontal="center" vertical="center"/>
    </xf>
    <xf numFmtId="0" fontId="20" fillId="8" borderId="0" xfId="0" applyFont="1" applyFill="1" applyBorder="1" applyAlignment="1">
      <alignment horizontal="center" vertical="center"/>
    </xf>
    <xf numFmtId="0" fontId="20" fillId="8" borderId="51" xfId="0" applyFont="1" applyFill="1" applyBorder="1" applyAlignment="1">
      <alignment horizontal="center" vertical="center"/>
    </xf>
    <xf numFmtId="0" fontId="20" fillId="8" borderId="52" xfId="0" applyFont="1" applyFill="1" applyBorder="1" applyAlignment="1">
      <alignment horizontal="center" vertical="center"/>
    </xf>
    <xf numFmtId="0" fontId="20" fillId="8" borderId="27" xfId="0" applyFont="1" applyFill="1" applyBorder="1" applyAlignment="1">
      <alignment horizontal="center" vertical="center"/>
    </xf>
    <xf numFmtId="0" fontId="23" fillId="8" borderId="4" xfId="0" applyFont="1" applyFill="1" applyBorder="1" applyAlignment="1">
      <alignment horizontal="center" vertical="center"/>
    </xf>
    <xf numFmtId="0" fontId="20" fillId="8" borderId="4" xfId="0" applyFont="1" applyFill="1" applyBorder="1" applyAlignment="1">
      <alignment horizontal="center" vertical="center"/>
    </xf>
    <xf numFmtId="0" fontId="20" fillId="4" borderId="10" xfId="0" applyFont="1" applyFill="1" applyBorder="1" applyAlignment="1">
      <alignment horizontal="center" vertical="center"/>
    </xf>
    <xf numFmtId="0" fontId="20" fillId="4" borderId="41" xfId="0" applyFont="1" applyFill="1" applyBorder="1" applyAlignment="1">
      <alignment horizontal="center" vertical="center"/>
    </xf>
    <xf numFmtId="0" fontId="20" fillId="4" borderId="25" xfId="0" applyFont="1" applyFill="1" applyBorder="1" applyAlignment="1">
      <alignment horizontal="center" vertical="center"/>
    </xf>
    <xf numFmtId="0" fontId="20" fillId="8" borderId="11" xfId="0" applyFont="1" applyFill="1" applyBorder="1" applyAlignment="1">
      <alignment horizontal="center" vertical="center"/>
    </xf>
    <xf numFmtId="0" fontId="20" fillId="8" borderId="42" xfId="0" applyFont="1" applyFill="1" applyBorder="1" applyAlignment="1">
      <alignment horizontal="center" vertical="center"/>
    </xf>
    <xf numFmtId="0" fontId="20" fillId="8" borderId="10" xfId="0" applyFont="1" applyFill="1" applyBorder="1" applyAlignment="1">
      <alignment horizontal="center" vertical="center" wrapText="1"/>
    </xf>
    <xf numFmtId="0" fontId="20" fillId="8" borderId="41" xfId="0" applyFont="1" applyFill="1" applyBorder="1" applyAlignment="1">
      <alignment horizontal="center" vertical="center" wrapText="1"/>
    </xf>
    <xf numFmtId="0" fontId="20" fillId="8" borderId="25" xfId="0" applyFont="1" applyFill="1" applyBorder="1" applyAlignment="1">
      <alignment horizontal="center" vertical="center" wrapText="1"/>
    </xf>
    <xf numFmtId="0" fontId="20" fillId="4" borderId="11" xfId="0" applyFont="1" applyFill="1" applyBorder="1" applyAlignment="1">
      <alignment horizontal="center" vertical="center"/>
    </xf>
    <xf numFmtId="0" fontId="20" fillId="4" borderId="42" xfId="0" applyFont="1" applyFill="1" applyBorder="1" applyAlignment="1">
      <alignment horizontal="center" vertical="center"/>
    </xf>
    <xf numFmtId="0" fontId="20" fillId="4" borderId="50" xfId="0" applyFont="1" applyFill="1" applyBorder="1" applyAlignment="1">
      <alignment horizontal="center" vertical="center"/>
    </xf>
    <xf numFmtId="0" fontId="20" fillId="4" borderId="0" xfId="0" applyFont="1" applyFill="1" applyBorder="1" applyAlignment="1">
      <alignment horizontal="center" vertical="center"/>
    </xf>
    <xf numFmtId="0" fontId="20" fillId="4" borderId="52" xfId="0" applyFont="1" applyFill="1" applyBorder="1" applyAlignment="1">
      <alignment horizontal="center" vertical="center"/>
    </xf>
    <xf numFmtId="0" fontId="20" fillId="4" borderId="37" xfId="0" applyFont="1" applyFill="1" applyBorder="1" applyAlignment="1">
      <alignment horizontal="center" vertical="center"/>
    </xf>
    <xf numFmtId="0" fontId="20" fillId="7" borderId="5" xfId="0" applyFont="1" applyFill="1" applyBorder="1" applyAlignment="1">
      <alignment horizontal="center" vertical="center"/>
    </xf>
    <xf numFmtId="0" fontId="20" fillId="7" borderId="38" xfId="0" applyFont="1" applyFill="1" applyBorder="1" applyAlignment="1">
      <alignment horizontal="center" vertical="center"/>
    </xf>
    <xf numFmtId="0" fontId="20" fillId="7" borderId="22" xfId="0" applyFont="1" applyFill="1" applyBorder="1" applyAlignment="1">
      <alignment horizontal="center" vertical="center"/>
    </xf>
    <xf numFmtId="0" fontId="20" fillId="4" borderId="4" xfId="0" applyFont="1" applyFill="1" applyBorder="1" applyAlignment="1">
      <alignment horizontal="center" vertical="center"/>
    </xf>
    <xf numFmtId="0" fontId="20" fillId="4" borderId="5" xfId="0" applyFont="1" applyFill="1" applyBorder="1" applyAlignment="1">
      <alignment horizontal="center" vertical="center"/>
    </xf>
    <xf numFmtId="0" fontId="21" fillId="4" borderId="4" xfId="0" applyFont="1" applyFill="1" applyBorder="1" applyAlignment="1">
      <alignment horizontal="center" vertical="center" wrapText="1"/>
    </xf>
    <xf numFmtId="0" fontId="20" fillId="4" borderId="10" xfId="0" applyFont="1" applyFill="1" applyBorder="1" applyAlignment="1">
      <alignment horizontal="center" vertical="center" wrapText="1"/>
    </xf>
    <xf numFmtId="0" fontId="20" fillId="4" borderId="41" xfId="0" applyFont="1" applyFill="1" applyBorder="1" applyAlignment="1">
      <alignment horizontal="center" vertical="center" wrapText="1"/>
    </xf>
    <xf numFmtId="0" fontId="20" fillId="4" borderId="25" xfId="0" applyFont="1" applyFill="1" applyBorder="1" applyAlignment="1">
      <alignment horizontal="center" vertical="center" wrapText="1"/>
    </xf>
    <xf numFmtId="0" fontId="41" fillId="0" borderId="0" xfId="0" applyFont="1" applyAlignment="1">
      <alignment horizontal="center" vertical="center"/>
    </xf>
    <xf numFmtId="0" fontId="42" fillId="0" borderId="37" xfId="0" applyFont="1" applyBorder="1" applyAlignment="1">
      <alignment horizontal="center" vertical="center"/>
    </xf>
    <xf numFmtId="0" fontId="20" fillId="3" borderId="5" xfId="3" applyFont="1" applyFill="1" applyBorder="1" applyAlignment="1">
      <alignment horizontal="center" vertical="center" wrapText="1"/>
    </xf>
    <xf numFmtId="0" fontId="20" fillId="3" borderId="38" xfId="3" applyFont="1" applyFill="1" applyBorder="1" applyAlignment="1">
      <alignment horizontal="center" vertical="center" wrapText="1"/>
    </xf>
    <xf numFmtId="0" fontId="20" fillId="3" borderId="22" xfId="3" applyFont="1" applyFill="1" applyBorder="1" applyAlignment="1">
      <alignment horizontal="center" vertical="center" wrapText="1"/>
    </xf>
    <xf numFmtId="0" fontId="20" fillId="3" borderId="5" xfId="0" applyFont="1" applyFill="1" applyBorder="1" applyAlignment="1">
      <alignment horizontal="center" vertical="center"/>
    </xf>
    <xf numFmtId="0" fontId="20" fillId="3" borderId="38" xfId="0" applyFont="1" applyFill="1" applyBorder="1" applyAlignment="1">
      <alignment horizontal="center" vertical="center"/>
    </xf>
    <xf numFmtId="0" fontId="20" fillId="3" borderId="22" xfId="0" applyFont="1" applyFill="1" applyBorder="1" applyAlignment="1">
      <alignment horizontal="center" vertical="center"/>
    </xf>
    <xf numFmtId="0" fontId="37" fillId="0" borderId="0" xfId="0" applyFont="1" applyAlignment="1">
      <alignment horizontal="center" vertical="center"/>
    </xf>
    <xf numFmtId="0" fontId="38" fillId="0" borderId="37" xfId="0" applyFont="1" applyBorder="1" applyAlignment="1">
      <alignment horizontal="center" vertical="center"/>
    </xf>
    <xf numFmtId="0" fontId="10" fillId="3" borderId="5" xfId="0" applyFont="1" applyFill="1" applyBorder="1" applyAlignment="1">
      <alignment horizontal="center" vertical="center"/>
    </xf>
    <xf numFmtId="0" fontId="10" fillId="3" borderId="38" xfId="0" applyFont="1" applyFill="1" applyBorder="1" applyAlignment="1">
      <alignment horizontal="center" vertical="center"/>
    </xf>
    <xf numFmtId="0" fontId="10" fillId="3" borderId="22" xfId="0" applyFont="1" applyFill="1" applyBorder="1" applyAlignment="1">
      <alignment horizontal="center" vertical="center"/>
    </xf>
  </cellXfs>
  <cellStyles count="4">
    <cellStyle name="桁区切り" xfId="1" builtinId="6"/>
    <cellStyle name="標準" xfId="0" builtinId="0"/>
    <cellStyle name="標準 2" xfId="3" xr:uid="{59D1D841-A36A-49F4-BD1D-32FCA10E9046}"/>
    <cellStyle name="標準_第１２表見直し1" xfId="2" xr:uid="{00000000-0005-0000-0000-000003000000}"/>
  </cellStyles>
  <dxfs count="370">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strike val="0"/>
        <color theme="0"/>
      </font>
    </dxf>
    <dxf>
      <font>
        <strike val="0"/>
        <color theme="0"/>
      </font>
    </dxf>
    <dxf>
      <font>
        <color theme="0" tint="-4.9989318521683403E-2"/>
      </font>
    </dxf>
    <dxf>
      <font>
        <strike val="0"/>
        <color theme="0" tint="-0.14996795556505021"/>
      </font>
    </dxf>
    <dxf>
      <font>
        <strike val="0"/>
        <color theme="0"/>
      </font>
    </dxf>
    <dxf>
      <font>
        <strike val="0"/>
        <color theme="0" tint="-0.14996795556505021"/>
      </font>
    </dxf>
    <dxf>
      <font>
        <strike val="0"/>
        <color theme="0"/>
      </font>
    </dxf>
    <dxf>
      <font>
        <strike val="0"/>
        <color theme="0" tint="-0.14996795556505021"/>
      </font>
    </dxf>
    <dxf>
      <font>
        <strike val="0"/>
        <color theme="0"/>
      </font>
    </dxf>
    <dxf>
      <font>
        <strike val="0"/>
        <color theme="0" tint="-0.14996795556505021"/>
      </font>
    </dxf>
    <dxf>
      <font>
        <color theme="0" tint="-4.9989318521683403E-2"/>
      </font>
    </dxf>
    <dxf>
      <font>
        <strike val="0"/>
        <color theme="0" tint="-0.14996795556505021"/>
      </font>
    </dxf>
    <dxf>
      <font>
        <color theme="0" tint="-4.9989318521683403E-2"/>
      </font>
    </dxf>
    <dxf>
      <font>
        <strike val="0"/>
        <color theme="0" tint="-0.14996795556505021"/>
      </font>
    </dxf>
    <dxf>
      <font>
        <color theme="0" tint="-4.9989318521683403E-2"/>
      </font>
    </dxf>
    <dxf>
      <font>
        <strike val="0"/>
        <color theme="0" tint="-0.14996795556505021"/>
      </font>
    </dxf>
    <dxf>
      <font>
        <color theme="0" tint="-4.9989318521683403E-2"/>
      </font>
    </dxf>
    <dxf>
      <font>
        <strike val="0"/>
        <color theme="0" tint="-0.14996795556505021"/>
      </font>
    </dxf>
    <dxf>
      <font>
        <color theme="0" tint="-4.9989318521683403E-2"/>
      </font>
    </dxf>
    <dxf>
      <font>
        <strike val="0"/>
        <color theme="0" tint="-0.14996795556505021"/>
      </font>
    </dxf>
    <dxf>
      <font>
        <strike val="0"/>
        <color theme="0"/>
      </font>
    </dxf>
    <dxf>
      <font>
        <strike val="0"/>
        <color theme="0" tint="-0.14996795556505021"/>
      </font>
    </dxf>
    <dxf>
      <font>
        <strike val="0"/>
        <color theme="0"/>
      </font>
    </dxf>
    <dxf>
      <font>
        <strike val="0"/>
        <color theme="0" tint="-0.14996795556505021"/>
      </font>
    </dxf>
    <dxf>
      <font>
        <strike val="0"/>
        <color theme="0"/>
      </font>
    </dxf>
    <dxf>
      <font>
        <strike val="0"/>
        <color theme="0" tint="-0.14996795556505021"/>
      </font>
    </dxf>
    <dxf>
      <font>
        <strike val="0"/>
        <color theme="0"/>
      </font>
    </dxf>
    <dxf>
      <font>
        <strike val="0"/>
        <color theme="0"/>
      </font>
    </dxf>
    <dxf>
      <font>
        <strike val="0"/>
        <color theme="0" tint="-0.14996795556505021"/>
      </font>
    </dxf>
    <dxf>
      <font>
        <strike val="0"/>
        <color theme="0" tint="-0.14996795556505021"/>
      </font>
    </dxf>
    <dxf>
      <font>
        <color theme="0" tint="-4.9989318521683403E-2"/>
      </font>
    </dxf>
    <dxf>
      <font>
        <strike val="0"/>
        <color theme="0" tint="-0.14996795556505021"/>
      </font>
    </dxf>
    <dxf>
      <font>
        <color theme="0" tint="-4.9989318521683403E-2"/>
      </font>
    </dxf>
    <dxf>
      <font>
        <strike val="0"/>
        <color theme="0" tint="-0.14996795556505021"/>
      </font>
    </dxf>
    <dxf>
      <font>
        <color theme="0" tint="-4.9989318521683403E-2"/>
      </font>
    </dxf>
    <dxf>
      <font>
        <strike val="0"/>
        <color theme="0" tint="-0.14996795556505021"/>
      </font>
    </dxf>
    <dxf>
      <font>
        <color theme="0" tint="-4.9989318521683403E-2"/>
      </font>
    </dxf>
    <dxf>
      <font>
        <strike val="0"/>
        <color theme="0"/>
      </font>
    </dxf>
    <dxf>
      <font>
        <strike val="0"/>
        <color theme="0" tint="-0.14996795556505021"/>
      </font>
    </dxf>
    <dxf>
      <font>
        <strike val="0"/>
        <color theme="0"/>
      </font>
    </dxf>
    <dxf>
      <font>
        <color theme="0" tint="-4.9989318521683403E-2"/>
      </font>
    </dxf>
    <dxf>
      <font>
        <color theme="0" tint="-4.9989318521683403E-2"/>
      </font>
    </dxf>
    <dxf>
      <font>
        <color theme="0" tint="-4.9989318521683403E-2"/>
      </font>
    </dxf>
    <dxf>
      <font>
        <color theme="0" tint="-4.9989318521683403E-2"/>
      </font>
    </dxf>
    <dxf>
      <font>
        <color theme="0"/>
      </font>
    </dxf>
    <dxf>
      <font>
        <color theme="0" tint="-4.9989318521683403E-2"/>
      </font>
    </dxf>
    <dxf>
      <font>
        <color theme="0"/>
      </font>
    </dxf>
    <dxf>
      <font>
        <color theme="0" tint="-4.9989318521683403E-2"/>
      </font>
    </dxf>
    <dxf>
      <font>
        <color theme="0"/>
      </font>
    </dxf>
    <dxf>
      <font>
        <color theme="0" tint="-4.9989318521683403E-2"/>
      </font>
    </dxf>
    <dxf>
      <font>
        <color theme="0"/>
      </font>
    </dxf>
    <dxf>
      <font>
        <color theme="0" tint="-4.9989318521683403E-2"/>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tint="-0.14996795556505021"/>
      </font>
    </dxf>
    <dxf>
      <font>
        <color theme="0" tint="-4.9989318521683403E-2"/>
      </font>
    </dxf>
    <dxf>
      <font>
        <color theme="0" tint="-4.9989318521683403E-2"/>
      </font>
    </dxf>
    <dxf>
      <font>
        <color theme="0" tint="-4.9989318521683403E-2"/>
      </font>
    </dxf>
    <dxf>
      <font>
        <color theme="0" tint="-4.9989318521683403E-2"/>
      </font>
    </dxf>
    <dxf>
      <font>
        <color theme="0" tint="-0.14996795556505021"/>
      </font>
    </dxf>
    <dxf>
      <font>
        <color theme="0"/>
      </font>
    </dxf>
    <dxf>
      <font>
        <color theme="0"/>
      </font>
    </dxf>
    <dxf>
      <font>
        <color theme="0"/>
      </font>
    </dxf>
    <dxf>
      <font>
        <color theme="0" tint="-4.9989318521683403E-2"/>
      </font>
    </dxf>
    <dxf>
      <font>
        <color theme="0"/>
      </font>
    </dxf>
    <dxf>
      <font>
        <color theme="0" tint="-0.14996795556505021"/>
      </font>
    </dxf>
    <dxf>
      <font>
        <color theme="0"/>
      </font>
    </dxf>
    <dxf>
      <font>
        <color theme="0"/>
      </font>
    </dxf>
    <dxf>
      <font>
        <color theme="0"/>
      </font>
    </dxf>
    <dxf>
      <font>
        <color theme="0" tint="-0.14996795556505021"/>
      </font>
    </dxf>
    <dxf>
      <font>
        <color theme="0"/>
      </font>
    </dxf>
    <dxf>
      <font>
        <color theme="0"/>
      </font>
    </dxf>
    <dxf>
      <font>
        <color theme="0"/>
      </font>
    </dxf>
    <dxf>
      <font>
        <color theme="0" tint="-0.14996795556505021"/>
      </font>
    </dxf>
    <dxf>
      <font>
        <color theme="0"/>
      </font>
    </dxf>
    <dxf>
      <font>
        <color theme="0"/>
      </font>
    </dxf>
    <dxf>
      <font>
        <color theme="0"/>
      </font>
    </dxf>
    <dxf>
      <font>
        <color theme="0" tint="-0.14996795556505021"/>
      </font>
    </dxf>
    <dxf>
      <font>
        <color theme="0"/>
      </font>
    </dxf>
    <dxf>
      <font>
        <color theme="0"/>
      </font>
    </dxf>
    <dxf>
      <font>
        <color theme="0"/>
      </font>
    </dxf>
    <dxf>
      <font>
        <color theme="0" tint="-0.14996795556505021"/>
      </font>
    </dxf>
    <dxf>
      <font>
        <color theme="0"/>
      </font>
    </dxf>
    <dxf>
      <font>
        <color theme="0"/>
      </font>
    </dxf>
    <dxf>
      <font>
        <color theme="0"/>
      </font>
    </dxf>
    <dxf>
      <font>
        <color theme="0" tint="-4.9989318521683403E-2"/>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tint="-4.9989318521683403E-2"/>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tint="-4.9989318521683403E-2"/>
      </font>
    </dxf>
    <dxf>
      <font>
        <color theme="0"/>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tint="-4.9989318521683403E-2"/>
      </font>
    </dxf>
    <dxf>
      <font>
        <color theme="0" tint="-4.9989318521683403E-2"/>
      </font>
    </dxf>
    <dxf>
      <font>
        <color theme="0"/>
      </font>
    </dxf>
    <dxf>
      <font>
        <color theme="0" tint="-4.9989318521683403E-2"/>
      </font>
    </dxf>
    <dxf>
      <font>
        <color theme="0"/>
      </font>
    </dxf>
    <dxf>
      <font>
        <color theme="0" tint="-4.9989318521683403E-2"/>
      </font>
    </dxf>
    <dxf>
      <font>
        <color theme="0"/>
      </font>
    </dxf>
    <dxf>
      <font>
        <color theme="0" tint="-4.9989318521683403E-2"/>
      </font>
    </dxf>
    <dxf>
      <font>
        <color theme="0"/>
      </font>
    </dxf>
    <dxf>
      <font>
        <color theme="0" tint="-4.9989318521683403E-2"/>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tint="-0.14996795556505021"/>
      </font>
    </dxf>
    <dxf>
      <font>
        <color theme="0" tint="-4.9989318521683403E-2"/>
      </font>
    </dxf>
    <dxf>
      <font>
        <color theme="0" tint="-4.9989318521683403E-2"/>
      </font>
    </dxf>
    <dxf>
      <font>
        <color theme="0" tint="-4.9989318521683403E-2"/>
      </font>
    </dxf>
    <dxf>
      <font>
        <color theme="0" tint="-4.9989318521683403E-2"/>
      </font>
    </dxf>
    <dxf>
      <font>
        <color theme="0" tint="-0.14996795556505021"/>
      </font>
    </dxf>
    <dxf>
      <font>
        <color theme="0"/>
      </font>
    </dxf>
    <dxf>
      <font>
        <color theme="0"/>
      </font>
    </dxf>
    <dxf>
      <font>
        <color theme="0"/>
      </font>
    </dxf>
    <dxf>
      <font>
        <color theme="0" tint="-4.9989318521683403E-2"/>
      </font>
    </dxf>
    <dxf>
      <font>
        <color theme="0"/>
      </font>
    </dxf>
    <dxf>
      <font>
        <color theme="0" tint="-0.14996795556505021"/>
      </font>
    </dxf>
    <dxf>
      <font>
        <color theme="0"/>
      </font>
    </dxf>
    <dxf>
      <font>
        <color theme="0"/>
      </font>
    </dxf>
    <dxf>
      <font>
        <color theme="0"/>
      </font>
    </dxf>
    <dxf>
      <font>
        <color theme="0" tint="-0.14996795556505021"/>
      </font>
    </dxf>
    <dxf>
      <font>
        <color theme="0"/>
      </font>
    </dxf>
    <dxf>
      <font>
        <color theme="0"/>
      </font>
    </dxf>
    <dxf>
      <font>
        <color theme="0"/>
      </font>
    </dxf>
    <dxf>
      <font>
        <color theme="0" tint="-0.14996795556505021"/>
      </font>
    </dxf>
    <dxf>
      <font>
        <color theme="0"/>
      </font>
    </dxf>
    <dxf>
      <font>
        <color theme="0"/>
      </font>
    </dxf>
    <dxf>
      <font>
        <color theme="0"/>
      </font>
    </dxf>
    <dxf>
      <font>
        <color theme="0" tint="-0.14996795556505021"/>
      </font>
    </dxf>
    <dxf>
      <font>
        <color theme="0"/>
      </font>
    </dxf>
    <dxf>
      <font>
        <color theme="0"/>
      </font>
    </dxf>
    <dxf>
      <font>
        <color theme="0"/>
      </font>
    </dxf>
    <dxf>
      <font>
        <color theme="0" tint="-0.14996795556505021"/>
      </font>
    </dxf>
    <dxf>
      <font>
        <color theme="0"/>
      </font>
    </dxf>
    <dxf>
      <font>
        <color theme="0"/>
      </font>
    </dxf>
    <dxf>
      <font>
        <color theme="0"/>
      </font>
    </dxf>
    <dxf>
      <font>
        <color theme="0" tint="-4.9989318521683403E-2"/>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tint="-4.9989318521683403E-2"/>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tint="-4.9989318521683403E-2"/>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CDCD"/>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511619749641173E-2"/>
          <c:y val="5.5064798694211416E-2"/>
          <c:w val="0.88545754900076989"/>
          <c:h val="0.84587690002132432"/>
        </c:manualLayout>
      </c:layout>
      <c:lineChart>
        <c:grouping val="standard"/>
        <c:varyColors val="0"/>
        <c:ser>
          <c:idx val="0"/>
          <c:order val="0"/>
          <c:tx>
            <c:strRef>
              <c:f>'3-2_一定規模以上の供給支障原因'!$Y$21</c:f>
              <c:strCache>
                <c:ptCount val="1"/>
                <c:pt idx="0">
                  <c:v>雷</c:v>
                </c:pt>
              </c:strCache>
            </c:strRef>
          </c:tx>
          <c:spPr>
            <a:ln w="28575" cap="rnd">
              <a:solidFill>
                <a:schemeClr val="accent1"/>
              </a:solidFill>
              <a:round/>
            </a:ln>
            <a:effectLst/>
          </c:spPr>
          <c:marker>
            <c:symbol val="none"/>
          </c:marker>
          <c:cat>
            <c:strRef>
              <c:f>'3-2_一定規模以上の供給支障原因'!$Z$20:$AF$20</c:f>
              <c:strCache>
                <c:ptCount val="7"/>
                <c:pt idx="0">
                  <c:v>H22年度</c:v>
                </c:pt>
                <c:pt idx="1">
                  <c:v>H23年度</c:v>
                </c:pt>
                <c:pt idx="2">
                  <c:v>H24年度</c:v>
                </c:pt>
                <c:pt idx="3">
                  <c:v>H25年度</c:v>
                </c:pt>
                <c:pt idx="4">
                  <c:v>H26年度</c:v>
                </c:pt>
                <c:pt idx="5">
                  <c:v>H27年度</c:v>
                </c:pt>
                <c:pt idx="6">
                  <c:v>H28年度</c:v>
                </c:pt>
              </c:strCache>
            </c:strRef>
          </c:cat>
          <c:val>
            <c:numRef>
              <c:f>'3-2_一定規模以上の供給支障原因'!$Z$21:$AF$21</c:f>
              <c:numCache>
                <c:formatCode>#,##0_);[Red]\(#,##0\)</c:formatCode>
                <c:ptCount val="7"/>
                <c:pt idx="0">
                  <c:v>3</c:v>
                </c:pt>
                <c:pt idx="1">
                  <c:v>1</c:v>
                </c:pt>
                <c:pt idx="2">
                  <c:v>4</c:v>
                </c:pt>
                <c:pt idx="3">
                  <c:v>7</c:v>
                </c:pt>
                <c:pt idx="4">
                  <c:v>2</c:v>
                </c:pt>
                <c:pt idx="5">
                  <c:v>0</c:v>
                </c:pt>
                <c:pt idx="6">
                  <c:v>3</c:v>
                </c:pt>
              </c:numCache>
            </c:numRef>
          </c:val>
          <c:smooth val="0"/>
          <c:extLst>
            <c:ext xmlns:c16="http://schemas.microsoft.com/office/drawing/2014/chart" uri="{C3380CC4-5D6E-409C-BE32-E72D297353CC}">
              <c16:uniqueId val="{00000000-8CDF-4B6F-830F-DC6A2BB67DEE}"/>
            </c:ext>
          </c:extLst>
        </c:ser>
        <c:ser>
          <c:idx val="1"/>
          <c:order val="1"/>
          <c:tx>
            <c:strRef>
              <c:f>'3-2_一定規模以上の供給支障原因'!$Y$22</c:f>
              <c:strCache>
                <c:ptCount val="1"/>
                <c:pt idx="0">
                  <c:v>風雨</c:v>
                </c:pt>
              </c:strCache>
            </c:strRef>
          </c:tx>
          <c:spPr>
            <a:ln w="28575" cap="rnd">
              <a:solidFill>
                <a:schemeClr val="accent2"/>
              </a:solidFill>
              <a:round/>
            </a:ln>
            <a:effectLst/>
          </c:spPr>
          <c:marker>
            <c:symbol val="none"/>
          </c:marker>
          <c:cat>
            <c:strRef>
              <c:f>'3-2_一定規模以上の供給支障原因'!$Z$20:$AF$20</c:f>
              <c:strCache>
                <c:ptCount val="7"/>
                <c:pt idx="0">
                  <c:v>H22年度</c:v>
                </c:pt>
                <c:pt idx="1">
                  <c:v>H23年度</c:v>
                </c:pt>
                <c:pt idx="2">
                  <c:v>H24年度</c:v>
                </c:pt>
                <c:pt idx="3">
                  <c:v>H25年度</c:v>
                </c:pt>
                <c:pt idx="4">
                  <c:v>H26年度</c:v>
                </c:pt>
                <c:pt idx="5">
                  <c:v>H27年度</c:v>
                </c:pt>
                <c:pt idx="6">
                  <c:v>H28年度</c:v>
                </c:pt>
              </c:strCache>
            </c:strRef>
          </c:cat>
          <c:val>
            <c:numRef>
              <c:f>'3-2_一定規模以上の供給支障原因'!$Z$22:$AF$22</c:f>
              <c:numCache>
                <c:formatCode>#,##0_);[Red]\(#,##0\)</c:formatCode>
                <c:ptCount val="7"/>
                <c:pt idx="0">
                  <c:v>0</c:v>
                </c:pt>
                <c:pt idx="1">
                  <c:v>3</c:v>
                </c:pt>
                <c:pt idx="2">
                  <c:v>4</c:v>
                </c:pt>
                <c:pt idx="3">
                  <c:v>2</c:v>
                </c:pt>
                <c:pt idx="4">
                  <c:v>1</c:v>
                </c:pt>
                <c:pt idx="5">
                  <c:v>0</c:v>
                </c:pt>
                <c:pt idx="6">
                  <c:v>3</c:v>
                </c:pt>
              </c:numCache>
            </c:numRef>
          </c:val>
          <c:smooth val="0"/>
          <c:extLst>
            <c:ext xmlns:c16="http://schemas.microsoft.com/office/drawing/2014/chart" uri="{C3380CC4-5D6E-409C-BE32-E72D297353CC}">
              <c16:uniqueId val="{00000001-8CDF-4B6F-830F-DC6A2BB67DEE}"/>
            </c:ext>
          </c:extLst>
        </c:ser>
        <c:ser>
          <c:idx val="2"/>
          <c:order val="2"/>
          <c:tx>
            <c:strRef>
              <c:f>'3-2_一定規模以上の供給支障原因'!$Y$23</c:f>
              <c:strCache>
                <c:ptCount val="1"/>
                <c:pt idx="0">
                  <c:v>氷雪</c:v>
                </c:pt>
              </c:strCache>
            </c:strRef>
          </c:tx>
          <c:spPr>
            <a:ln w="28575" cap="rnd">
              <a:solidFill>
                <a:schemeClr val="accent3"/>
              </a:solidFill>
              <a:round/>
            </a:ln>
            <a:effectLst/>
          </c:spPr>
          <c:marker>
            <c:symbol val="none"/>
          </c:marker>
          <c:cat>
            <c:strRef>
              <c:f>'3-2_一定規模以上の供給支障原因'!$Z$20:$AF$20</c:f>
              <c:strCache>
                <c:ptCount val="7"/>
                <c:pt idx="0">
                  <c:v>H22年度</c:v>
                </c:pt>
                <c:pt idx="1">
                  <c:v>H23年度</c:v>
                </c:pt>
                <c:pt idx="2">
                  <c:v>H24年度</c:v>
                </c:pt>
                <c:pt idx="3">
                  <c:v>H25年度</c:v>
                </c:pt>
                <c:pt idx="4">
                  <c:v>H26年度</c:v>
                </c:pt>
                <c:pt idx="5">
                  <c:v>H27年度</c:v>
                </c:pt>
                <c:pt idx="6">
                  <c:v>H28年度</c:v>
                </c:pt>
              </c:strCache>
            </c:strRef>
          </c:cat>
          <c:val>
            <c:numRef>
              <c:f>'3-2_一定規模以上の供給支障原因'!$Z$23:$AF$23</c:f>
              <c:numCache>
                <c:formatCode>#,##0_);[Red]\(#,##0\)</c:formatCode>
                <c:ptCount val="7"/>
                <c:pt idx="0">
                  <c:v>1</c:v>
                </c:pt>
                <c:pt idx="1">
                  <c:v>1</c:v>
                </c:pt>
                <c:pt idx="2">
                  <c:v>9</c:v>
                </c:pt>
                <c:pt idx="3">
                  <c:v>10</c:v>
                </c:pt>
                <c:pt idx="4">
                  <c:v>2</c:v>
                </c:pt>
                <c:pt idx="5">
                  <c:v>0</c:v>
                </c:pt>
                <c:pt idx="6">
                  <c:v>2</c:v>
                </c:pt>
              </c:numCache>
            </c:numRef>
          </c:val>
          <c:smooth val="0"/>
          <c:extLst>
            <c:ext xmlns:c16="http://schemas.microsoft.com/office/drawing/2014/chart" uri="{C3380CC4-5D6E-409C-BE32-E72D297353CC}">
              <c16:uniqueId val="{00000002-8CDF-4B6F-830F-DC6A2BB67DEE}"/>
            </c:ext>
          </c:extLst>
        </c:ser>
        <c:ser>
          <c:idx val="3"/>
          <c:order val="3"/>
          <c:tx>
            <c:strRef>
              <c:f>'3-2_一定規模以上の供給支障原因'!$Y$24</c:f>
              <c:strCache>
                <c:ptCount val="1"/>
                <c:pt idx="0">
                  <c:v>地震</c:v>
                </c:pt>
              </c:strCache>
            </c:strRef>
          </c:tx>
          <c:spPr>
            <a:ln w="28575" cap="rnd">
              <a:solidFill>
                <a:schemeClr val="accent4"/>
              </a:solidFill>
              <a:round/>
            </a:ln>
            <a:effectLst/>
          </c:spPr>
          <c:marker>
            <c:symbol val="none"/>
          </c:marker>
          <c:cat>
            <c:strRef>
              <c:f>'3-2_一定規模以上の供給支障原因'!$Z$20:$AF$20</c:f>
              <c:strCache>
                <c:ptCount val="7"/>
                <c:pt idx="0">
                  <c:v>H22年度</c:v>
                </c:pt>
                <c:pt idx="1">
                  <c:v>H23年度</c:v>
                </c:pt>
                <c:pt idx="2">
                  <c:v>H24年度</c:v>
                </c:pt>
                <c:pt idx="3">
                  <c:v>H25年度</c:v>
                </c:pt>
                <c:pt idx="4">
                  <c:v>H26年度</c:v>
                </c:pt>
                <c:pt idx="5">
                  <c:v>H27年度</c:v>
                </c:pt>
                <c:pt idx="6">
                  <c:v>H28年度</c:v>
                </c:pt>
              </c:strCache>
            </c:strRef>
          </c:cat>
          <c:val>
            <c:numRef>
              <c:f>'3-2_一定規模以上の供給支障原因'!$Z$24:$AF$24</c:f>
              <c:numCache>
                <c:formatCode>#,##0_);[Red]\(#,##0\)</c:formatCode>
                <c:ptCount val="7"/>
                <c:pt idx="0">
                  <c:v>38</c:v>
                </c:pt>
                <c:pt idx="1">
                  <c:v>3</c:v>
                </c:pt>
                <c:pt idx="2">
                  <c:v>0</c:v>
                </c:pt>
                <c:pt idx="3">
                  <c:v>0</c:v>
                </c:pt>
                <c:pt idx="4">
                  <c:v>0</c:v>
                </c:pt>
                <c:pt idx="5">
                  <c:v>0</c:v>
                </c:pt>
                <c:pt idx="6">
                  <c:v>6</c:v>
                </c:pt>
              </c:numCache>
            </c:numRef>
          </c:val>
          <c:smooth val="0"/>
          <c:extLst>
            <c:ext xmlns:c16="http://schemas.microsoft.com/office/drawing/2014/chart" uri="{C3380CC4-5D6E-409C-BE32-E72D297353CC}">
              <c16:uniqueId val="{00000003-8CDF-4B6F-830F-DC6A2BB67DEE}"/>
            </c:ext>
          </c:extLst>
        </c:ser>
        <c:ser>
          <c:idx val="4"/>
          <c:order val="4"/>
          <c:tx>
            <c:strRef>
              <c:f>'3-2_一定規模以上の供給支障原因'!$Y$27</c:f>
              <c:strCache>
                <c:ptCount val="1"/>
                <c:pt idx="0">
                  <c:v>その他</c:v>
                </c:pt>
              </c:strCache>
            </c:strRef>
          </c:tx>
          <c:spPr>
            <a:ln w="28575" cap="rnd">
              <a:solidFill>
                <a:schemeClr val="accent5"/>
              </a:solidFill>
              <a:round/>
            </a:ln>
            <a:effectLst/>
          </c:spPr>
          <c:marker>
            <c:symbol val="none"/>
          </c:marker>
          <c:cat>
            <c:strRef>
              <c:f>'3-2_一定規模以上の供給支障原因'!$Z$20:$AF$20</c:f>
              <c:strCache>
                <c:ptCount val="7"/>
                <c:pt idx="0">
                  <c:v>H22年度</c:v>
                </c:pt>
                <c:pt idx="1">
                  <c:v>H23年度</c:v>
                </c:pt>
                <c:pt idx="2">
                  <c:v>H24年度</c:v>
                </c:pt>
                <c:pt idx="3">
                  <c:v>H25年度</c:v>
                </c:pt>
                <c:pt idx="4">
                  <c:v>H26年度</c:v>
                </c:pt>
                <c:pt idx="5">
                  <c:v>H27年度</c:v>
                </c:pt>
                <c:pt idx="6">
                  <c:v>H28年度</c:v>
                </c:pt>
              </c:strCache>
            </c:strRef>
          </c:cat>
          <c:val>
            <c:numRef>
              <c:f>'3-2_一定規模以上の供給支障原因'!$Z$27:$AF$27</c:f>
              <c:numCache>
                <c:formatCode>#,##0_);[Red]\(#,##0\)</c:formatCode>
                <c:ptCount val="7"/>
                <c:pt idx="0">
                  <c:v>5</c:v>
                </c:pt>
                <c:pt idx="1">
                  <c:v>7</c:v>
                </c:pt>
                <c:pt idx="2">
                  <c:v>8</c:v>
                </c:pt>
                <c:pt idx="3">
                  <c:v>10</c:v>
                </c:pt>
                <c:pt idx="4">
                  <c:v>5</c:v>
                </c:pt>
                <c:pt idx="5">
                  <c:v>5</c:v>
                </c:pt>
                <c:pt idx="6">
                  <c:v>10</c:v>
                </c:pt>
              </c:numCache>
            </c:numRef>
          </c:val>
          <c:smooth val="0"/>
          <c:extLst>
            <c:ext xmlns:c16="http://schemas.microsoft.com/office/drawing/2014/chart" uri="{C3380CC4-5D6E-409C-BE32-E72D297353CC}">
              <c16:uniqueId val="{00000004-8CDF-4B6F-830F-DC6A2BB67DEE}"/>
            </c:ext>
          </c:extLst>
        </c:ser>
        <c:ser>
          <c:idx val="5"/>
          <c:order val="5"/>
          <c:tx>
            <c:strRef>
              <c:f>'3-2_一定規模以上の供給支障原因'!$Y$25</c:f>
              <c:strCache>
                <c:ptCount val="1"/>
                <c:pt idx="0">
                  <c:v>塩、ちり、ガス</c:v>
                </c:pt>
              </c:strCache>
            </c:strRef>
          </c:tx>
          <c:spPr>
            <a:ln w="28575" cap="rnd">
              <a:solidFill>
                <a:schemeClr val="accent6"/>
              </a:solidFill>
              <a:round/>
            </a:ln>
            <a:effectLst/>
          </c:spPr>
          <c:marker>
            <c:symbol val="none"/>
          </c:marker>
          <c:cat>
            <c:strRef>
              <c:f>'3-2_一定規模以上の供給支障原因'!$Z$20:$AF$20</c:f>
              <c:strCache>
                <c:ptCount val="7"/>
                <c:pt idx="0">
                  <c:v>H22年度</c:v>
                </c:pt>
                <c:pt idx="1">
                  <c:v>H23年度</c:v>
                </c:pt>
                <c:pt idx="2">
                  <c:v>H24年度</c:v>
                </c:pt>
                <c:pt idx="3">
                  <c:v>H25年度</c:v>
                </c:pt>
                <c:pt idx="4">
                  <c:v>H26年度</c:v>
                </c:pt>
                <c:pt idx="5">
                  <c:v>H27年度</c:v>
                </c:pt>
                <c:pt idx="6">
                  <c:v>H28年度</c:v>
                </c:pt>
              </c:strCache>
            </c:strRef>
          </c:cat>
          <c:val>
            <c:numRef>
              <c:f>'3-2_一定規模以上の供給支障原因'!$Z$25:$AF$25</c:f>
              <c:numCache>
                <c:formatCode>#,##0_);[Red]\(#,##0\)</c:formatCode>
                <c:ptCount val="7"/>
                <c:pt idx="0">
                  <c:v>0</c:v>
                </c:pt>
                <c:pt idx="1">
                  <c:v>0</c:v>
                </c:pt>
                <c:pt idx="2">
                  <c:v>0</c:v>
                </c:pt>
                <c:pt idx="3">
                  <c:v>0</c:v>
                </c:pt>
                <c:pt idx="4">
                  <c:v>0</c:v>
                </c:pt>
                <c:pt idx="5">
                  <c:v>0</c:v>
                </c:pt>
                <c:pt idx="6">
                  <c:v>2</c:v>
                </c:pt>
              </c:numCache>
            </c:numRef>
          </c:val>
          <c:smooth val="0"/>
          <c:extLst>
            <c:ext xmlns:c16="http://schemas.microsoft.com/office/drawing/2014/chart" uri="{C3380CC4-5D6E-409C-BE32-E72D297353CC}">
              <c16:uniqueId val="{00000005-8CDF-4B6F-830F-DC6A2BB67DEE}"/>
            </c:ext>
          </c:extLst>
        </c:ser>
        <c:dLbls>
          <c:showLegendKey val="0"/>
          <c:showVal val="0"/>
          <c:showCatName val="0"/>
          <c:showSerName val="0"/>
          <c:showPercent val="0"/>
          <c:showBubbleSize val="0"/>
        </c:dLbls>
        <c:smooth val="0"/>
        <c:axId val="493899496"/>
        <c:axId val="493898712"/>
      </c:lineChart>
      <c:catAx>
        <c:axId val="493899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3898712"/>
        <c:crosses val="autoZero"/>
        <c:auto val="1"/>
        <c:lblAlgn val="ctr"/>
        <c:lblOffset val="100"/>
        <c:noMultiLvlLbl val="0"/>
      </c:catAx>
      <c:valAx>
        <c:axId val="493898712"/>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3899496"/>
        <c:crosses val="autoZero"/>
        <c:crossBetween val="between"/>
      </c:valAx>
      <c:spPr>
        <a:noFill/>
        <a:ln>
          <a:noFill/>
        </a:ln>
        <a:effectLst/>
      </c:spPr>
    </c:plotArea>
    <c:legend>
      <c:legendPos val="b"/>
      <c:layout>
        <c:manualLayout>
          <c:xMode val="edge"/>
          <c:yMode val="edge"/>
          <c:x val="0.32124821203070381"/>
          <c:y val="9.4460554217346199E-2"/>
          <c:w val="0.67875178796929625"/>
          <c:h val="0.2432396482034189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511619749641173E-2"/>
          <c:y val="8.6798033460302446E-2"/>
          <c:w val="0.88545754900076989"/>
          <c:h val="0.81414357967195072"/>
        </c:manualLayout>
      </c:layout>
      <c:lineChart>
        <c:grouping val="standard"/>
        <c:varyColors val="0"/>
        <c:ser>
          <c:idx val="0"/>
          <c:order val="0"/>
          <c:tx>
            <c:strRef>
              <c:f>[2]③集計!$Y$5</c:f>
              <c:strCache>
                <c:ptCount val="1"/>
                <c:pt idx="0">
                  <c:v>雷</c:v>
                </c:pt>
              </c:strCache>
            </c:strRef>
          </c:tx>
          <c:spPr>
            <a:ln w="28575" cap="rnd">
              <a:solidFill>
                <a:schemeClr val="accent1"/>
              </a:solidFill>
              <a:round/>
            </a:ln>
            <a:effectLst/>
          </c:spPr>
          <c:marker>
            <c:symbol val="none"/>
          </c:marker>
          <c:cat>
            <c:strRef>
              <c:extLst>
                <c:ext xmlns:c15="http://schemas.microsoft.com/office/drawing/2012/chart" uri="{02D57815-91ED-43cb-92C2-25804820EDAC}">
                  <c15:fullRef>
                    <c15:sqref>[2]③集計!$Z$4:$AF$4</c15:sqref>
                  </c15:fullRef>
                </c:ext>
              </c:extLst>
              <c:f>[2]③集計!$AB$4:$AF$4</c:f>
              <c:strCache>
                <c:ptCount val="5"/>
                <c:pt idx="0">
                  <c:v>H24年度</c:v>
                </c:pt>
                <c:pt idx="1">
                  <c:v>H25年度</c:v>
                </c:pt>
                <c:pt idx="2">
                  <c:v>H26年度</c:v>
                </c:pt>
                <c:pt idx="3">
                  <c:v>H27年度</c:v>
                </c:pt>
                <c:pt idx="4">
                  <c:v>H28年度</c:v>
                </c:pt>
              </c:strCache>
            </c:strRef>
          </c:cat>
          <c:val>
            <c:numRef>
              <c:extLst>
                <c:ext xmlns:c15="http://schemas.microsoft.com/office/drawing/2012/chart" uri="{02D57815-91ED-43cb-92C2-25804820EDAC}">
                  <c15:fullRef>
                    <c15:sqref>[2]③集計!$Z$5:$AF$5</c15:sqref>
                  </c15:fullRef>
                </c:ext>
              </c:extLst>
              <c:f>[2]③集計!$AB$5:$AF$5</c:f>
              <c:numCache>
                <c:formatCode>General</c:formatCode>
                <c:ptCount val="5"/>
                <c:pt idx="0">
                  <c:v>4</c:v>
                </c:pt>
                <c:pt idx="1">
                  <c:v>7</c:v>
                </c:pt>
                <c:pt idx="2">
                  <c:v>2</c:v>
                </c:pt>
                <c:pt idx="3">
                  <c:v>0</c:v>
                </c:pt>
                <c:pt idx="4">
                  <c:v>3</c:v>
                </c:pt>
              </c:numCache>
            </c:numRef>
          </c:val>
          <c:smooth val="0"/>
          <c:extLst>
            <c:ext xmlns:c16="http://schemas.microsoft.com/office/drawing/2014/chart" uri="{C3380CC4-5D6E-409C-BE32-E72D297353CC}">
              <c16:uniqueId val="{00000000-F1E9-41FC-8D7F-546C0EDC7392}"/>
            </c:ext>
          </c:extLst>
        </c:ser>
        <c:ser>
          <c:idx val="1"/>
          <c:order val="1"/>
          <c:tx>
            <c:strRef>
              <c:f>[2]③集計!$Y$6</c:f>
              <c:strCache>
                <c:ptCount val="1"/>
                <c:pt idx="0">
                  <c:v>風雨</c:v>
                </c:pt>
              </c:strCache>
            </c:strRef>
          </c:tx>
          <c:spPr>
            <a:ln w="28575" cap="rnd">
              <a:solidFill>
                <a:schemeClr val="accent2"/>
              </a:solidFill>
              <a:round/>
            </a:ln>
            <a:effectLst/>
          </c:spPr>
          <c:marker>
            <c:symbol val="none"/>
          </c:marker>
          <c:cat>
            <c:strRef>
              <c:extLst>
                <c:ext xmlns:c15="http://schemas.microsoft.com/office/drawing/2012/chart" uri="{02D57815-91ED-43cb-92C2-25804820EDAC}">
                  <c15:fullRef>
                    <c15:sqref>[2]③集計!$Z$4:$AF$4</c15:sqref>
                  </c15:fullRef>
                </c:ext>
              </c:extLst>
              <c:f>[2]③集計!$AB$4:$AF$4</c:f>
              <c:strCache>
                <c:ptCount val="5"/>
                <c:pt idx="0">
                  <c:v>H24年度</c:v>
                </c:pt>
                <c:pt idx="1">
                  <c:v>H25年度</c:v>
                </c:pt>
                <c:pt idx="2">
                  <c:v>H26年度</c:v>
                </c:pt>
                <c:pt idx="3">
                  <c:v>H27年度</c:v>
                </c:pt>
                <c:pt idx="4">
                  <c:v>H28年度</c:v>
                </c:pt>
              </c:strCache>
            </c:strRef>
          </c:cat>
          <c:val>
            <c:numRef>
              <c:extLst>
                <c:ext xmlns:c15="http://schemas.microsoft.com/office/drawing/2012/chart" uri="{02D57815-91ED-43cb-92C2-25804820EDAC}">
                  <c15:fullRef>
                    <c15:sqref>[2]③集計!$Z$6:$AF$6</c15:sqref>
                  </c15:fullRef>
                </c:ext>
              </c:extLst>
              <c:f>[2]③集計!$AB$6:$AF$6</c:f>
              <c:numCache>
                <c:formatCode>General</c:formatCode>
                <c:ptCount val="5"/>
                <c:pt idx="0">
                  <c:v>4</c:v>
                </c:pt>
                <c:pt idx="1">
                  <c:v>2</c:v>
                </c:pt>
                <c:pt idx="2">
                  <c:v>1</c:v>
                </c:pt>
                <c:pt idx="3">
                  <c:v>0</c:v>
                </c:pt>
                <c:pt idx="4">
                  <c:v>3</c:v>
                </c:pt>
              </c:numCache>
            </c:numRef>
          </c:val>
          <c:smooth val="0"/>
          <c:extLst>
            <c:ext xmlns:c16="http://schemas.microsoft.com/office/drawing/2014/chart" uri="{C3380CC4-5D6E-409C-BE32-E72D297353CC}">
              <c16:uniqueId val="{00000001-F1E9-41FC-8D7F-546C0EDC7392}"/>
            </c:ext>
          </c:extLst>
        </c:ser>
        <c:ser>
          <c:idx val="2"/>
          <c:order val="2"/>
          <c:tx>
            <c:strRef>
              <c:f>[2]③集計!$Y$7</c:f>
              <c:strCache>
                <c:ptCount val="1"/>
                <c:pt idx="0">
                  <c:v>氷雪</c:v>
                </c:pt>
              </c:strCache>
            </c:strRef>
          </c:tx>
          <c:spPr>
            <a:ln w="28575" cap="rnd">
              <a:solidFill>
                <a:schemeClr val="accent3"/>
              </a:solidFill>
              <a:round/>
            </a:ln>
            <a:effectLst/>
          </c:spPr>
          <c:marker>
            <c:symbol val="none"/>
          </c:marker>
          <c:cat>
            <c:strRef>
              <c:extLst>
                <c:ext xmlns:c15="http://schemas.microsoft.com/office/drawing/2012/chart" uri="{02D57815-91ED-43cb-92C2-25804820EDAC}">
                  <c15:fullRef>
                    <c15:sqref>[2]③集計!$Z$4:$AF$4</c15:sqref>
                  </c15:fullRef>
                </c:ext>
              </c:extLst>
              <c:f>[2]③集計!$AB$4:$AF$4</c:f>
              <c:strCache>
                <c:ptCount val="5"/>
                <c:pt idx="0">
                  <c:v>H24年度</c:v>
                </c:pt>
                <c:pt idx="1">
                  <c:v>H25年度</c:v>
                </c:pt>
                <c:pt idx="2">
                  <c:v>H26年度</c:v>
                </c:pt>
                <c:pt idx="3">
                  <c:v>H27年度</c:v>
                </c:pt>
                <c:pt idx="4">
                  <c:v>H28年度</c:v>
                </c:pt>
              </c:strCache>
            </c:strRef>
          </c:cat>
          <c:val>
            <c:numRef>
              <c:extLst>
                <c:ext xmlns:c15="http://schemas.microsoft.com/office/drawing/2012/chart" uri="{02D57815-91ED-43cb-92C2-25804820EDAC}">
                  <c15:fullRef>
                    <c15:sqref>[2]③集計!$Z$7:$AF$7</c15:sqref>
                  </c15:fullRef>
                </c:ext>
              </c:extLst>
              <c:f>[2]③集計!$AB$7:$AF$7</c:f>
              <c:numCache>
                <c:formatCode>General</c:formatCode>
                <c:ptCount val="5"/>
                <c:pt idx="0">
                  <c:v>9</c:v>
                </c:pt>
                <c:pt idx="1">
                  <c:v>10</c:v>
                </c:pt>
                <c:pt idx="2">
                  <c:v>2</c:v>
                </c:pt>
                <c:pt idx="3">
                  <c:v>0</c:v>
                </c:pt>
                <c:pt idx="4">
                  <c:v>2</c:v>
                </c:pt>
              </c:numCache>
            </c:numRef>
          </c:val>
          <c:smooth val="0"/>
          <c:extLst>
            <c:ext xmlns:c16="http://schemas.microsoft.com/office/drawing/2014/chart" uri="{C3380CC4-5D6E-409C-BE32-E72D297353CC}">
              <c16:uniqueId val="{00000002-F1E9-41FC-8D7F-546C0EDC7392}"/>
            </c:ext>
          </c:extLst>
        </c:ser>
        <c:ser>
          <c:idx val="3"/>
          <c:order val="3"/>
          <c:tx>
            <c:strRef>
              <c:f>[2]③集計!$Y$8</c:f>
              <c:strCache>
                <c:ptCount val="1"/>
                <c:pt idx="0">
                  <c:v>地震</c:v>
                </c:pt>
              </c:strCache>
            </c:strRef>
          </c:tx>
          <c:spPr>
            <a:ln w="28575" cap="rnd">
              <a:solidFill>
                <a:schemeClr val="accent4"/>
              </a:solidFill>
              <a:round/>
            </a:ln>
            <a:effectLst/>
          </c:spPr>
          <c:marker>
            <c:symbol val="none"/>
          </c:marker>
          <c:cat>
            <c:strRef>
              <c:extLst>
                <c:ext xmlns:c15="http://schemas.microsoft.com/office/drawing/2012/chart" uri="{02D57815-91ED-43cb-92C2-25804820EDAC}">
                  <c15:fullRef>
                    <c15:sqref>[2]③集計!$Z$4:$AF$4</c15:sqref>
                  </c15:fullRef>
                </c:ext>
              </c:extLst>
              <c:f>[2]③集計!$AB$4:$AF$4</c:f>
              <c:strCache>
                <c:ptCount val="5"/>
                <c:pt idx="0">
                  <c:v>H24年度</c:v>
                </c:pt>
                <c:pt idx="1">
                  <c:v>H25年度</c:v>
                </c:pt>
                <c:pt idx="2">
                  <c:v>H26年度</c:v>
                </c:pt>
                <c:pt idx="3">
                  <c:v>H27年度</c:v>
                </c:pt>
                <c:pt idx="4">
                  <c:v>H28年度</c:v>
                </c:pt>
              </c:strCache>
            </c:strRef>
          </c:cat>
          <c:val>
            <c:numRef>
              <c:extLst>
                <c:ext xmlns:c15="http://schemas.microsoft.com/office/drawing/2012/chart" uri="{02D57815-91ED-43cb-92C2-25804820EDAC}">
                  <c15:fullRef>
                    <c15:sqref>[2]③集計!$Z$8:$AF$8</c15:sqref>
                  </c15:fullRef>
                </c:ext>
              </c:extLst>
              <c:f>[2]③集計!$AB$8:$AF$8</c:f>
              <c:numCache>
                <c:formatCode>General</c:formatCode>
                <c:ptCount val="5"/>
                <c:pt idx="0">
                  <c:v>0</c:v>
                </c:pt>
                <c:pt idx="1">
                  <c:v>0</c:v>
                </c:pt>
                <c:pt idx="2">
                  <c:v>0</c:v>
                </c:pt>
                <c:pt idx="3">
                  <c:v>0</c:v>
                </c:pt>
                <c:pt idx="4">
                  <c:v>6</c:v>
                </c:pt>
              </c:numCache>
            </c:numRef>
          </c:val>
          <c:smooth val="0"/>
          <c:extLst>
            <c:ext xmlns:c16="http://schemas.microsoft.com/office/drawing/2014/chart" uri="{C3380CC4-5D6E-409C-BE32-E72D297353CC}">
              <c16:uniqueId val="{00000003-F1E9-41FC-8D7F-546C0EDC7392}"/>
            </c:ext>
          </c:extLst>
        </c:ser>
        <c:ser>
          <c:idx val="4"/>
          <c:order val="4"/>
          <c:tx>
            <c:v>設備不備・保守不備等</c:v>
          </c:tx>
          <c:spPr>
            <a:ln w="28575" cap="rnd">
              <a:solidFill>
                <a:schemeClr val="accent5"/>
              </a:solidFill>
              <a:prstDash val="sysDash"/>
              <a:round/>
            </a:ln>
            <a:effectLst/>
          </c:spPr>
          <c:marker>
            <c:symbol val="none"/>
          </c:marker>
          <c:cat>
            <c:strRef>
              <c:extLst>
                <c:ext xmlns:c15="http://schemas.microsoft.com/office/drawing/2012/chart" uri="{02D57815-91ED-43cb-92C2-25804820EDAC}">
                  <c15:fullRef>
                    <c15:sqref>[2]③集計!$Z$4:$AF$4</c15:sqref>
                  </c15:fullRef>
                </c:ext>
              </c:extLst>
              <c:f>[2]③集計!$AB$4:$AF$4</c:f>
              <c:strCache>
                <c:ptCount val="5"/>
                <c:pt idx="0">
                  <c:v>H24年度</c:v>
                </c:pt>
                <c:pt idx="1">
                  <c:v>H25年度</c:v>
                </c:pt>
                <c:pt idx="2">
                  <c:v>H26年度</c:v>
                </c:pt>
                <c:pt idx="3">
                  <c:v>H27年度</c:v>
                </c:pt>
                <c:pt idx="4">
                  <c:v>H28年度</c:v>
                </c:pt>
              </c:strCache>
            </c:strRef>
          </c:cat>
          <c:val>
            <c:numRef>
              <c:extLst>
                <c:ext xmlns:c15="http://schemas.microsoft.com/office/drawing/2012/chart" uri="{02D57815-91ED-43cb-92C2-25804820EDAC}">
                  <c15:fullRef>
                    <c15:sqref>[2]③集計!$Z$11:$AF$11</c15:sqref>
                  </c15:fullRef>
                </c:ext>
              </c:extLst>
              <c:f>[2]③集計!$AB$11:$AF$11</c:f>
              <c:numCache>
                <c:formatCode>General</c:formatCode>
                <c:ptCount val="5"/>
                <c:pt idx="0">
                  <c:v>8</c:v>
                </c:pt>
                <c:pt idx="1">
                  <c:v>10</c:v>
                </c:pt>
                <c:pt idx="2">
                  <c:v>5</c:v>
                </c:pt>
                <c:pt idx="3">
                  <c:v>5</c:v>
                </c:pt>
                <c:pt idx="4">
                  <c:v>10</c:v>
                </c:pt>
              </c:numCache>
            </c:numRef>
          </c:val>
          <c:smooth val="0"/>
          <c:extLst>
            <c:ext xmlns:c16="http://schemas.microsoft.com/office/drawing/2014/chart" uri="{C3380CC4-5D6E-409C-BE32-E72D297353CC}">
              <c16:uniqueId val="{00000004-F1E9-41FC-8D7F-546C0EDC7392}"/>
            </c:ext>
          </c:extLst>
        </c:ser>
        <c:ser>
          <c:idx val="5"/>
          <c:order val="5"/>
          <c:tx>
            <c:strRef>
              <c:f>[2]③集計!$Y$9</c:f>
              <c:strCache>
                <c:ptCount val="1"/>
                <c:pt idx="0">
                  <c:v>塩、ちり、ガス</c:v>
                </c:pt>
              </c:strCache>
            </c:strRef>
          </c:tx>
          <c:spPr>
            <a:ln w="28575" cap="rnd">
              <a:solidFill>
                <a:schemeClr val="accent6"/>
              </a:solidFill>
              <a:round/>
            </a:ln>
            <a:effectLst/>
          </c:spPr>
          <c:marker>
            <c:symbol val="none"/>
          </c:marker>
          <c:cat>
            <c:strRef>
              <c:extLst>
                <c:ext xmlns:c15="http://schemas.microsoft.com/office/drawing/2012/chart" uri="{02D57815-91ED-43cb-92C2-25804820EDAC}">
                  <c15:fullRef>
                    <c15:sqref>[2]③集計!$Z$4:$AF$4</c15:sqref>
                  </c15:fullRef>
                </c:ext>
              </c:extLst>
              <c:f>[2]③集計!$AB$4:$AF$4</c:f>
              <c:strCache>
                <c:ptCount val="5"/>
                <c:pt idx="0">
                  <c:v>H24年度</c:v>
                </c:pt>
                <c:pt idx="1">
                  <c:v>H25年度</c:v>
                </c:pt>
                <c:pt idx="2">
                  <c:v>H26年度</c:v>
                </c:pt>
                <c:pt idx="3">
                  <c:v>H27年度</c:v>
                </c:pt>
                <c:pt idx="4">
                  <c:v>H28年度</c:v>
                </c:pt>
              </c:strCache>
            </c:strRef>
          </c:cat>
          <c:val>
            <c:numRef>
              <c:extLst>
                <c:ext xmlns:c15="http://schemas.microsoft.com/office/drawing/2012/chart" uri="{02D57815-91ED-43cb-92C2-25804820EDAC}">
                  <c15:fullRef>
                    <c15:sqref>[2]③集計!$Z$9:$AF$9</c15:sqref>
                  </c15:fullRef>
                </c:ext>
              </c:extLst>
              <c:f>[2]③集計!$AB$9:$AF$9</c:f>
              <c:numCache>
                <c:formatCode>General</c:formatCode>
                <c:ptCount val="5"/>
                <c:pt idx="0">
                  <c:v>0</c:v>
                </c:pt>
                <c:pt idx="1">
                  <c:v>0</c:v>
                </c:pt>
                <c:pt idx="2">
                  <c:v>0</c:v>
                </c:pt>
                <c:pt idx="3">
                  <c:v>0</c:v>
                </c:pt>
                <c:pt idx="4">
                  <c:v>2</c:v>
                </c:pt>
              </c:numCache>
            </c:numRef>
          </c:val>
          <c:smooth val="0"/>
          <c:extLst>
            <c:ext xmlns:c16="http://schemas.microsoft.com/office/drawing/2014/chart" uri="{C3380CC4-5D6E-409C-BE32-E72D297353CC}">
              <c16:uniqueId val="{00000005-F1E9-41FC-8D7F-546C0EDC7392}"/>
            </c:ext>
          </c:extLst>
        </c:ser>
        <c:dLbls>
          <c:showLegendKey val="0"/>
          <c:showVal val="0"/>
          <c:showCatName val="0"/>
          <c:showSerName val="0"/>
          <c:showPercent val="0"/>
          <c:showBubbleSize val="0"/>
        </c:dLbls>
        <c:smooth val="0"/>
        <c:axId val="493898320"/>
        <c:axId val="493899104"/>
      </c:lineChart>
      <c:catAx>
        <c:axId val="493898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3899104"/>
        <c:crosses val="autoZero"/>
        <c:auto val="1"/>
        <c:lblAlgn val="ctr"/>
        <c:lblOffset val="100"/>
        <c:noMultiLvlLbl val="0"/>
      </c:catAx>
      <c:valAx>
        <c:axId val="493899104"/>
        <c:scaling>
          <c:orientation val="minMax"/>
          <c:max val="2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3898320"/>
        <c:crosses val="autoZero"/>
        <c:crossBetween val="between"/>
      </c:valAx>
      <c:spPr>
        <a:noFill/>
        <a:ln>
          <a:noFill/>
        </a:ln>
        <a:effectLst/>
      </c:spPr>
    </c:plotArea>
    <c:legend>
      <c:legendPos val="b"/>
      <c:layout>
        <c:manualLayout>
          <c:xMode val="edge"/>
          <c:yMode val="edge"/>
          <c:x val="9.2926754788677055E-2"/>
          <c:y val="0.12844332741144021"/>
          <c:w val="0.87398319755123222"/>
          <c:h val="0.2432396482034189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511619749641173E-2"/>
          <c:y val="8.6798033460302446E-2"/>
          <c:w val="0.88545754900076989"/>
          <c:h val="0.81414357967195072"/>
        </c:manualLayout>
      </c:layout>
      <c:lineChart>
        <c:grouping val="standard"/>
        <c:varyColors val="0"/>
        <c:ser>
          <c:idx val="0"/>
          <c:order val="0"/>
          <c:tx>
            <c:strRef>
              <c:f>[2]③集計!$Y$5</c:f>
              <c:strCache>
                <c:ptCount val="1"/>
                <c:pt idx="0">
                  <c:v>雷</c:v>
                </c:pt>
              </c:strCache>
            </c:strRef>
          </c:tx>
          <c:spPr>
            <a:ln w="28575" cap="rnd">
              <a:solidFill>
                <a:schemeClr val="accent1"/>
              </a:solidFill>
              <a:round/>
            </a:ln>
            <a:effectLst/>
          </c:spPr>
          <c:marker>
            <c:symbol val="none"/>
          </c:marker>
          <c:cat>
            <c:strRef>
              <c:extLst>
                <c:ext xmlns:c15="http://schemas.microsoft.com/office/drawing/2012/chart" uri="{02D57815-91ED-43cb-92C2-25804820EDAC}">
                  <c15:fullRef>
                    <c15:sqref>[2]③集計!$Z$4:$AF$4</c15:sqref>
                  </c15:fullRef>
                </c:ext>
              </c:extLst>
              <c:f>[2]③集計!$AB$4:$AF$4</c:f>
              <c:strCache>
                <c:ptCount val="5"/>
                <c:pt idx="0">
                  <c:v>H24年度</c:v>
                </c:pt>
                <c:pt idx="1">
                  <c:v>H25年度</c:v>
                </c:pt>
                <c:pt idx="2">
                  <c:v>H26年度</c:v>
                </c:pt>
                <c:pt idx="3">
                  <c:v>H27年度</c:v>
                </c:pt>
                <c:pt idx="4">
                  <c:v>H28年度</c:v>
                </c:pt>
              </c:strCache>
            </c:strRef>
          </c:cat>
          <c:val>
            <c:numRef>
              <c:extLst>
                <c:ext xmlns:c15="http://schemas.microsoft.com/office/drawing/2012/chart" uri="{02D57815-91ED-43cb-92C2-25804820EDAC}">
                  <c15:fullRef>
                    <c15:sqref>[2]③集計!$Z$5:$AF$5</c15:sqref>
                  </c15:fullRef>
                </c:ext>
              </c:extLst>
              <c:f>[2]③集計!$AB$5:$AF$5</c:f>
              <c:numCache>
                <c:formatCode>General</c:formatCode>
                <c:ptCount val="5"/>
                <c:pt idx="0">
                  <c:v>4</c:v>
                </c:pt>
                <c:pt idx="1">
                  <c:v>7</c:v>
                </c:pt>
                <c:pt idx="2">
                  <c:v>2</c:v>
                </c:pt>
                <c:pt idx="3">
                  <c:v>0</c:v>
                </c:pt>
                <c:pt idx="4">
                  <c:v>3</c:v>
                </c:pt>
              </c:numCache>
            </c:numRef>
          </c:val>
          <c:smooth val="0"/>
          <c:extLst>
            <c:ext xmlns:c16="http://schemas.microsoft.com/office/drawing/2014/chart" uri="{C3380CC4-5D6E-409C-BE32-E72D297353CC}">
              <c16:uniqueId val="{00000000-DE66-4CCF-9E46-D9323500E47C}"/>
            </c:ext>
          </c:extLst>
        </c:ser>
        <c:ser>
          <c:idx val="1"/>
          <c:order val="1"/>
          <c:tx>
            <c:strRef>
              <c:f>[2]③集計!$Y$6</c:f>
              <c:strCache>
                <c:ptCount val="1"/>
                <c:pt idx="0">
                  <c:v>風雨</c:v>
                </c:pt>
              </c:strCache>
            </c:strRef>
          </c:tx>
          <c:spPr>
            <a:ln w="28575" cap="rnd">
              <a:solidFill>
                <a:schemeClr val="accent2"/>
              </a:solidFill>
              <a:round/>
            </a:ln>
            <a:effectLst/>
          </c:spPr>
          <c:marker>
            <c:symbol val="none"/>
          </c:marker>
          <c:cat>
            <c:strRef>
              <c:extLst>
                <c:ext xmlns:c15="http://schemas.microsoft.com/office/drawing/2012/chart" uri="{02D57815-91ED-43cb-92C2-25804820EDAC}">
                  <c15:fullRef>
                    <c15:sqref>[2]③集計!$Z$4:$AF$4</c15:sqref>
                  </c15:fullRef>
                </c:ext>
              </c:extLst>
              <c:f>[2]③集計!$AB$4:$AF$4</c:f>
              <c:strCache>
                <c:ptCount val="5"/>
                <c:pt idx="0">
                  <c:v>H24年度</c:v>
                </c:pt>
                <c:pt idx="1">
                  <c:v>H25年度</c:v>
                </c:pt>
                <c:pt idx="2">
                  <c:v>H26年度</c:v>
                </c:pt>
                <c:pt idx="3">
                  <c:v>H27年度</c:v>
                </c:pt>
                <c:pt idx="4">
                  <c:v>H28年度</c:v>
                </c:pt>
              </c:strCache>
            </c:strRef>
          </c:cat>
          <c:val>
            <c:numRef>
              <c:extLst>
                <c:ext xmlns:c15="http://schemas.microsoft.com/office/drawing/2012/chart" uri="{02D57815-91ED-43cb-92C2-25804820EDAC}">
                  <c15:fullRef>
                    <c15:sqref>[2]③集計!$Z$6:$AF$6</c15:sqref>
                  </c15:fullRef>
                </c:ext>
              </c:extLst>
              <c:f>[2]③集計!$AB$6:$AF$6</c:f>
              <c:numCache>
                <c:formatCode>General</c:formatCode>
                <c:ptCount val="5"/>
                <c:pt idx="0">
                  <c:v>4</c:v>
                </c:pt>
                <c:pt idx="1">
                  <c:v>2</c:v>
                </c:pt>
                <c:pt idx="2">
                  <c:v>1</c:v>
                </c:pt>
                <c:pt idx="3">
                  <c:v>0</c:v>
                </c:pt>
                <c:pt idx="4">
                  <c:v>3</c:v>
                </c:pt>
              </c:numCache>
            </c:numRef>
          </c:val>
          <c:smooth val="0"/>
          <c:extLst>
            <c:ext xmlns:c16="http://schemas.microsoft.com/office/drawing/2014/chart" uri="{C3380CC4-5D6E-409C-BE32-E72D297353CC}">
              <c16:uniqueId val="{00000001-DE66-4CCF-9E46-D9323500E47C}"/>
            </c:ext>
          </c:extLst>
        </c:ser>
        <c:ser>
          <c:idx val="2"/>
          <c:order val="2"/>
          <c:tx>
            <c:strRef>
              <c:f>[2]③集計!$Y$7</c:f>
              <c:strCache>
                <c:ptCount val="1"/>
                <c:pt idx="0">
                  <c:v>氷雪</c:v>
                </c:pt>
              </c:strCache>
            </c:strRef>
          </c:tx>
          <c:spPr>
            <a:ln w="28575" cap="rnd">
              <a:solidFill>
                <a:schemeClr val="accent3"/>
              </a:solidFill>
              <a:round/>
            </a:ln>
            <a:effectLst/>
          </c:spPr>
          <c:marker>
            <c:symbol val="none"/>
          </c:marker>
          <c:cat>
            <c:strRef>
              <c:extLst>
                <c:ext xmlns:c15="http://schemas.microsoft.com/office/drawing/2012/chart" uri="{02D57815-91ED-43cb-92C2-25804820EDAC}">
                  <c15:fullRef>
                    <c15:sqref>[2]③集計!$Z$4:$AF$4</c15:sqref>
                  </c15:fullRef>
                </c:ext>
              </c:extLst>
              <c:f>[2]③集計!$AB$4:$AF$4</c:f>
              <c:strCache>
                <c:ptCount val="5"/>
                <c:pt idx="0">
                  <c:v>H24年度</c:v>
                </c:pt>
                <c:pt idx="1">
                  <c:v>H25年度</c:v>
                </c:pt>
                <c:pt idx="2">
                  <c:v>H26年度</c:v>
                </c:pt>
                <c:pt idx="3">
                  <c:v>H27年度</c:v>
                </c:pt>
                <c:pt idx="4">
                  <c:v>H28年度</c:v>
                </c:pt>
              </c:strCache>
            </c:strRef>
          </c:cat>
          <c:val>
            <c:numRef>
              <c:extLst>
                <c:ext xmlns:c15="http://schemas.microsoft.com/office/drawing/2012/chart" uri="{02D57815-91ED-43cb-92C2-25804820EDAC}">
                  <c15:fullRef>
                    <c15:sqref>[2]③集計!$Z$7:$AF$7</c15:sqref>
                  </c15:fullRef>
                </c:ext>
              </c:extLst>
              <c:f>[2]③集計!$AB$7:$AF$7</c:f>
              <c:numCache>
                <c:formatCode>General</c:formatCode>
                <c:ptCount val="5"/>
                <c:pt idx="0">
                  <c:v>9</c:v>
                </c:pt>
                <c:pt idx="1">
                  <c:v>10</c:v>
                </c:pt>
                <c:pt idx="2">
                  <c:v>2</c:v>
                </c:pt>
                <c:pt idx="3">
                  <c:v>0</c:v>
                </c:pt>
                <c:pt idx="4">
                  <c:v>2</c:v>
                </c:pt>
              </c:numCache>
            </c:numRef>
          </c:val>
          <c:smooth val="0"/>
          <c:extLst>
            <c:ext xmlns:c16="http://schemas.microsoft.com/office/drawing/2014/chart" uri="{C3380CC4-5D6E-409C-BE32-E72D297353CC}">
              <c16:uniqueId val="{00000002-DE66-4CCF-9E46-D9323500E47C}"/>
            </c:ext>
          </c:extLst>
        </c:ser>
        <c:ser>
          <c:idx val="3"/>
          <c:order val="3"/>
          <c:tx>
            <c:strRef>
              <c:f>[2]③集計!$Y$8</c:f>
              <c:strCache>
                <c:ptCount val="1"/>
                <c:pt idx="0">
                  <c:v>地震</c:v>
                </c:pt>
              </c:strCache>
            </c:strRef>
          </c:tx>
          <c:spPr>
            <a:ln w="28575" cap="rnd">
              <a:solidFill>
                <a:schemeClr val="accent4"/>
              </a:solidFill>
              <a:round/>
            </a:ln>
            <a:effectLst/>
          </c:spPr>
          <c:marker>
            <c:symbol val="none"/>
          </c:marker>
          <c:cat>
            <c:strRef>
              <c:extLst>
                <c:ext xmlns:c15="http://schemas.microsoft.com/office/drawing/2012/chart" uri="{02D57815-91ED-43cb-92C2-25804820EDAC}">
                  <c15:fullRef>
                    <c15:sqref>[2]③集計!$Z$4:$AF$4</c15:sqref>
                  </c15:fullRef>
                </c:ext>
              </c:extLst>
              <c:f>[2]③集計!$AB$4:$AF$4</c:f>
              <c:strCache>
                <c:ptCount val="5"/>
                <c:pt idx="0">
                  <c:v>H24年度</c:v>
                </c:pt>
                <c:pt idx="1">
                  <c:v>H25年度</c:v>
                </c:pt>
                <c:pt idx="2">
                  <c:v>H26年度</c:v>
                </c:pt>
                <c:pt idx="3">
                  <c:v>H27年度</c:v>
                </c:pt>
                <c:pt idx="4">
                  <c:v>H28年度</c:v>
                </c:pt>
              </c:strCache>
            </c:strRef>
          </c:cat>
          <c:val>
            <c:numRef>
              <c:extLst>
                <c:ext xmlns:c15="http://schemas.microsoft.com/office/drawing/2012/chart" uri="{02D57815-91ED-43cb-92C2-25804820EDAC}">
                  <c15:fullRef>
                    <c15:sqref>[2]③集計!$Z$8:$AF$8</c15:sqref>
                  </c15:fullRef>
                </c:ext>
              </c:extLst>
              <c:f>[2]③集計!$AB$8:$AF$8</c:f>
              <c:numCache>
                <c:formatCode>General</c:formatCode>
                <c:ptCount val="5"/>
                <c:pt idx="0">
                  <c:v>0</c:v>
                </c:pt>
                <c:pt idx="1">
                  <c:v>0</c:v>
                </c:pt>
                <c:pt idx="2">
                  <c:v>0</c:v>
                </c:pt>
                <c:pt idx="3">
                  <c:v>0</c:v>
                </c:pt>
                <c:pt idx="4">
                  <c:v>6</c:v>
                </c:pt>
              </c:numCache>
            </c:numRef>
          </c:val>
          <c:smooth val="0"/>
          <c:extLst>
            <c:ext xmlns:c16="http://schemas.microsoft.com/office/drawing/2014/chart" uri="{C3380CC4-5D6E-409C-BE32-E72D297353CC}">
              <c16:uniqueId val="{00000003-DE66-4CCF-9E46-D9323500E47C}"/>
            </c:ext>
          </c:extLst>
        </c:ser>
        <c:ser>
          <c:idx val="4"/>
          <c:order val="4"/>
          <c:tx>
            <c:v>設備不備・保守不備等</c:v>
          </c:tx>
          <c:spPr>
            <a:ln w="28575" cap="rnd">
              <a:solidFill>
                <a:schemeClr val="accent5"/>
              </a:solidFill>
              <a:prstDash val="sysDash"/>
              <a:round/>
            </a:ln>
            <a:effectLst/>
          </c:spPr>
          <c:marker>
            <c:symbol val="none"/>
          </c:marker>
          <c:cat>
            <c:strRef>
              <c:extLst>
                <c:ext xmlns:c15="http://schemas.microsoft.com/office/drawing/2012/chart" uri="{02D57815-91ED-43cb-92C2-25804820EDAC}">
                  <c15:fullRef>
                    <c15:sqref>[2]③集計!$Z$4:$AF$4</c15:sqref>
                  </c15:fullRef>
                </c:ext>
              </c:extLst>
              <c:f>[2]③集計!$AB$4:$AF$4</c:f>
              <c:strCache>
                <c:ptCount val="5"/>
                <c:pt idx="0">
                  <c:v>H24年度</c:v>
                </c:pt>
                <c:pt idx="1">
                  <c:v>H25年度</c:v>
                </c:pt>
                <c:pt idx="2">
                  <c:v>H26年度</c:v>
                </c:pt>
                <c:pt idx="3">
                  <c:v>H27年度</c:v>
                </c:pt>
                <c:pt idx="4">
                  <c:v>H28年度</c:v>
                </c:pt>
              </c:strCache>
            </c:strRef>
          </c:cat>
          <c:val>
            <c:numRef>
              <c:extLst>
                <c:ext xmlns:c15="http://schemas.microsoft.com/office/drawing/2012/chart" uri="{02D57815-91ED-43cb-92C2-25804820EDAC}">
                  <c15:fullRef>
                    <c15:sqref>[2]③集計!$Z$11:$AF$11</c15:sqref>
                  </c15:fullRef>
                </c:ext>
              </c:extLst>
              <c:f>[2]③集計!$AB$11:$AF$11</c:f>
              <c:numCache>
                <c:formatCode>General</c:formatCode>
                <c:ptCount val="5"/>
                <c:pt idx="0">
                  <c:v>8</c:v>
                </c:pt>
                <c:pt idx="1">
                  <c:v>10</c:v>
                </c:pt>
                <c:pt idx="2">
                  <c:v>5</c:v>
                </c:pt>
                <c:pt idx="3">
                  <c:v>5</c:v>
                </c:pt>
                <c:pt idx="4">
                  <c:v>10</c:v>
                </c:pt>
              </c:numCache>
            </c:numRef>
          </c:val>
          <c:smooth val="0"/>
          <c:extLst>
            <c:ext xmlns:c16="http://schemas.microsoft.com/office/drawing/2014/chart" uri="{C3380CC4-5D6E-409C-BE32-E72D297353CC}">
              <c16:uniqueId val="{00000004-DE66-4CCF-9E46-D9323500E47C}"/>
            </c:ext>
          </c:extLst>
        </c:ser>
        <c:ser>
          <c:idx val="5"/>
          <c:order val="5"/>
          <c:tx>
            <c:strRef>
              <c:f>[2]③集計!$Y$9</c:f>
              <c:strCache>
                <c:ptCount val="1"/>
                <c:pt idx="0">
                  <c:v>塩、ちり、ガス</c:v>
                </c:pt>
              </c:strCache>
            </c:strRef>
          </c:tx>
          <c:spPr>
            <a:ln w="28575" cap="rnd">
              <a:solidFill>
                <a:schemeClr val="accent6"/>
              </a:solidFill>
              <a:round/>
            </a:ln>
            <a:effectLst/>
          </c:spPr>
          <c:marker>
            <c:symbol val="none"/>
          </c:marker>
          <c:cat>
            <c:strRef>
              <c:extLst>
                <c:ext xmlns:c15="http://schemas.microsoft.com/office/drawing/2012/chart" uri="{02D57815-91ED-43cb-92C2-25804820EDAC}">
                  <c15:fullRef>
                    <c15:sqref>[2]③集計!$Z$4:$AF$4</c15:sqref>
                  </c15:fullRef>
                </c:ext>
              </c:extLst>
              <c:f>[2]③集計!$AB$4:$AF$4</c:f>
              <c:strCache>
                <c:ptCount val="5"/>
                <c:pt idx="0">
                  <c:v>H24年度</c:v>
                </c:pt>
                <c:pt idx="1">
                  <c:v>H25年度</c:v>
                </c:pt>
                <c:pt idx="2">
                  <c:v>H26年度</c:v>
                </c:pt>
                <c:pt idx="3">
                  <c:v>H27年度</c:v>
                </c:pt>
                <c:pt idx="4">
                  <c:v>H28年度</c:v>
                </c:pt>
              </c:strCache>
            </c:strRef>
          </c:cat>
          <c:val>
            <c:numRef>
              <c:extLst>
                <c:ext xmlns:c15="http://schemas.microsoft.com/office/drawing/2012/chart" uri="{02D57815-91ED-43cb-92C2-25804820EDAC}">
                  <c15:fullRef>
                    <c15:sqref>[2]③集計!$Z$9:$AF$9</c15:sqref>
                  </c15:fullRef>
                </c:ext>
              </c:extLst>
              <c:f>[2]③集計!$AB$9:$AF$9</c:f>
              <c:numCache>
                <c:formatCode>General</c:formatCode>
                <c:ptCount val="5"/>
                <c:pt idx="0">
                  <c:v>0</c:v>
                </c:pt>
                <c:pt idx="1">
                  <c:v>0</c:v>
                </c:pt>
                <c:pt idx="2">
                  <c:v>0</c:v>
                </c:pt>
                <c:pt idx="3">
                  <c:v>0</c:v>
                </c:pt>
                <c:pt idx="4">
                  <c:v>2</c:v>
                </c:pt>
              </c:numCache>
            </c:numRef>
          </c:val>
          <c:smooth val="0"/>
          <c:extLst>
            <c:ext xmlns:c16="http://schemas.microsoft.com/office/drawing/2014/chart" uri="{C3380CC4-5D6E-409C-BE32-E72D297353CC}">
              <c16:uniqueId val="{00000005-DE66-4CCF-9E46-D9323500E47C}"/>
            </c:ext>
          </c:extLst>
        </c:ser>
        <c:dLbls>
          <c:showLegendKey val="0"/>
          <c:showVal val="0"/>
          <c:showCatName val="0"/>
          <c:showSerName val="0"/>
          <c:showPercent val="0"/>
          <c:showBubbleSize val="0"/>
        </c:dLbls>
        <c:smooth val="0"/>
        <c:axId val="493900672"/>
        <c:axId val="493897144"/>
      </c:lineChart>
      <c:catAx>
        <c:axId val="493900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3897144"/>
        <c:crosses val="autoZero"/>
        <c:auto val="1"/>
        <c:lblAlgn val="ctr"/>
        <c:lblOffset val="100"/>
        <c:noMultiLvlLbl val="0"/>
      </c:catAx>
      <c:valAx>
        <c:axId val="493897144"/>
        <c:scaling>
          <c:orientation val="minMax"/>
          <c:max val="2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3900672"/>
        <c:crosses val="autoZero"/>
        <c:crossBetween val="between"/>
      </c:valAx>
      <c:spPr>
        <a:noFill/>
        <a:ln>
          <a:noFill/>
        </a:ln>
        <a:effectLst/>
      </c:spPr>
    </c:plotArea>
    <c:legend>
      <c:legendPos val="b"/>
      <c:layout>
        <c:manualLayout>
          <c:xMode val="edge"/>
          <c:yMode val="edge"/>
          <c:x val="9.2926754788677055E-2"/>
          <c:y val="0.12844332741144021"/>
          <c:w val="0.87398319755123222"/>
          <c:h val="0.2432396482034189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2401</xdr:colOff>
      <xdr:row>2</xdr:row>
      <xdr:rowOff>2401</xdr:rowOff>
    </xdr:from>
    <xdr:to>
      <xdr:col>4</xdr:col>
      <xdr:colOff>238685</xdr:colOff>
      <xdr:row>6</xdr:row>
      <xdr:rowOff>313764</xdr:rowOff>
    </xdr:to>
    <xdr:cxnSp macro="">
      <xdr:nvCxnSpPr>
        <xdr:cNvPr id="2" name="直線コネクタ 1">
          <a:extLst>
            <a:ext uri="{FF2B5EF4-FFF2-40B4-BE49-F238E27FC236}">
              <a16:creationId xmlns:a16="http://schemas.microsoft.com/office/drawing/2014/main" id="{00000000-0008-0000-0700-000002000000}"/>
            </a:ext>
          </a:extLst>
        </xdr:cNvPr>
        <xdr:cNvCxnSpPr/>
      </xdr:nvCxnSpPr>
      <xdr:spPr>
        <a:xfrm>
          <a:off x="9872" y="1937283"/>
          <a:ext cx="1521225" cy="1506657"/>
        </a:xfrm>
        <a:prstGeom prst="line">
          <a:avLst/>
        </a:prstGeom>
        <a:ln w="9525">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67238</xdr:colOff>
      <xdr:row>12</xdr:row>
      <xdr:rowOff>33617</xdr:rowOff>
    </xdr:from>
    <xdr:to>
      <xdr:col>21</xdr:col>
      <xdr:colOff>476250</xdr:colOff>
      <xdr:row>28</xdr:row>
      <xdr:rowOff>0</xdr:rowOff>
    </xdr:to>
    <xdr:graphicFrame macro="">
      <xdr:nvGraphicFramePr>
        <xdr:cNvPr id="3" name="グラフ 2">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67238</xdr:colOff>
      <xdr:row>12</xdr:row>
      <xdr:rowOff>33616</xdr:rowOff>
    </xdr:from>
    <xdr:to>
      <xdr:col>21</xdr:col>
      <xdr:colOff>476250</xdr:colOff>
      <xdr:row>29</xdr:row>
      <xdr:rowOff>27213</xdr:rowOff>
    </xdr:to>
    <xdr:graphicFrame macro="">
      <xdr:nvGraphicFramePr>
        <xdr:cNvPr id="6" name="グラフ 5">
          <a:extLst>
            <a:ext uri="{FF2B5EF4-FFF2-40B4-BE49-F238E27FC236}">
              <a16:creationId xmlns:a16="http://schemas.microsoft.com/office/drawing/2014/main" id="{00000000-0008-0000-08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12</xdr:col>
      <xdr:colOff>82924</xdr:colOff>
      <xdr:row>11</xdr:row>
      <xdr:rowOff>156882</xdr:rowOff>
    </xdr:from>
    <xdr:ext cx="370871" cy="242374"/>
    <xdr:sp macro="" textlink="">
      <xdr:nvSpPr>
        <xdr:cNvPr id="7" name="テキスト ボックス 6">
          <a:extLst>
            <a:ext uri="{FF2B5EF4-FFF2-40B4-BE49-F238E27FC236}">
              <a16:creationId xmlns:a16="http://schemas.microsoft.com/office/drawing/2014/main" id="{00000000-0008-0000-0800-000007000000}"/>
            </a:ext>
          </a:extLst>
        </xdr:cNvPr>
        <xdr:cNvSpPr txBox="1"/>
      </xdr:nvSpPr>
      <xdr:spPr>
        <a:xfrm>
          <a:off x="4912659" y="1905000"/>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twoCellAnchor>
    <xdr:from>
      <xdr:col>1</xdr:col>
      <xdr:colOff>76201</xdr:colOff>
      <xdr:row>2</xdr:row>
      <xdr:rowOff>38100</xdr:rowOff>
    </xdr:from>
    <xdr:to>
      <xdr:col>22</xdr:col>
      <xdr:colOff>161925</xdr:colOff>
      <xdr:row>11</xdr:row>
      <xdr:rowOff>114300</xdr:rowOff>
    </xdr:to>
    <xdr:sp macro="" textlink="">
      <xdr:nvSpPr>
        <xdr:cNvPr id="8" name="角丸四角形 7">
          <a:extLst>
            <a:ext uri="{FF2B5EF4-FFF2-40B4-BE49-F238E27FC236}">
              <a16:creationId xmlns:a16="http://schemas.microsoft.com/office/drawing/2014/main" id="{00000000-0008-0000-0800-000008000000}"/>
            </a:ext>
          </a:extLst>
        </xdr:cNvPr>
        <xdr:cNvSpPr/>
      </xdr:nvSpPr>
      <xdr:spPr>
        <a:xfrm>
          <a:off x="762001" y="381000"/>
          <a:ext cx="8258174" cy="1343025"/>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en-US" sz="1100" b="0" i="0" u="none" strike="noStrike" baseline="0">
              <a:solidFill>
                <a:sysClr val="windowText" lastClr="000000"/>
              </a:solidFill>
              <a:latin typeface="+mn-lt"/>
              <a:ea typeface="+mn-ea"/>
              <a:cs typeface="+mn-cs"/>
            </a:rPr>
            <a:t>平成</a:t>
          </a:r>
          <a:r>
            <a:rPr lang="en-US" altLang="ja-JP" sz="1100" b="0" i="0" u="none" strike="noStrike" baseline="0">
              <a:solidFill>
                <a:sysClr val="windowText" lastClr="000000"/>
              </a:solidFill>
              <a:latin typeface="+mn-lt"/>
              <a:ea typeface="+mn-ea"/>
              <a:cs typeface="+mn-cs"/>
            </a:rPr>
            <a:t>28</a:t>
          </a:r>
          <a:r>
            <a:rPr lang="ja-JP" altLang="en-US" sz="1100" b="0" i="0" u="none" strike="noStrike" baseline="0">
              <a:solidFill>
                <a:sysClr val="windowText" lastClr="000000"/>
              </a:solidFill>
              <a:latin typeface="+mn-lt"/>
              <a:ea typeface="+mn-ea"/>
              <a:cs typeface="+mn-cs"/>
            </a:rPr>
            <a:t>年度、一定規模以上の供給支障件数実績に関する分析としては、以下のことが言える。</a:t>
          </a:r>
          <a:endParaRPr lang="en-US" altLang="ja-JP" sz="1100" b="0" i="0" u="none" strike="noStrike" baseline="0">
            <a:solidFill>
              <a:sysClr val="windowText" lastClr="000000"/>
            </a:solidFill>
            <a:latin typeface="+mn-lt"/>
            <a:ea typeface="+mn-ea"/>
            <a:cs typeface="+mn-cs"/>
          </a:endParaRPr>
        </a:p>
        <a:p>
          <a:r>
            <a:rPr lang="ja-JP" altLang="en-US" sz="1100" b="0" i="0" u="none" strike="noStrike" baseline="0">
              <a:solidFill>
                <a:sysClr val="windowText" lastClr="000000"/>
              </a:solidFill>
              <a:latin typeface="+mn-lt"/>
              <a:ea typeface="+mn-ea"/>
              <a:cs typeface="+mn-cs"/>
            </a:rPr>
            <a:t>・自然現象に起因する一定規模以上の供給支障は全国で</a:t>
          </a:r>
          <a:r>
            <a:rPr lang="en-US" altLang="ja-JP" sz="1100" b="0" i="0" u="none" strike="noStrike" baseline="0">
              <a:solidFill>
                <a:sysClr val="windowText" lastClr="000000"/>
              </a:solidFill>
              <a:latin typeface="+mn-lt"/>
              <a:ea typeface="+mn-ea"/>
              <a:cs typeface="+mn-cs"/>
            </a:rPr>
            <a:t>16 </a:t>
          </a:r>
          <a:r>
            <a:rPr lang="ja-JP" altLang="en-US" sz="1100" b="0" i="0" u="none" strike="noStrike" baseline="0">
              <a:solidFill>
                <a:sysClr val="windowText" lastClr="000000"/>
              </a:solidFill>
              <a:latin typeface="+mn-lt"/>
              <a:ea typeface="+mn-ea"/>
              <a:cs typeface="+mn-cs"/>
            </a:rPr>
            <a:t>件であるが、おおよそ</a:t>
          </a:r>
          <a:r>
            <a:rPr lang="en-US" altLang="ja-JP" sz="1100" b="0" i="0" u="none" strike="noStrike" baseline="0">
              <a:solidFill>
                <a:sysClr val="windowText" lastClr="000000"/>
              </a:solidFill>
              <a:latin typeface="+mn-lt"/>
              <a:ea typeface="+mn-ea"/>
              <a:cs typeface="+mn-cs"/>
            </a:rPr>
            <a:t>5</a:t>
          </a:r>
          <a:r>
            <a:rPr lang="ja-JP" altLang="en-US" sz="1100" b="0" i="0" u="none" strike="noStrike" baseline="0">
              <a:solidFill>
                <a:sysClr val="windowText" lastClr="000000"/>
              </a:solidFill>
              <a:latin typeface="+mn-lt"/>
              <a:ea typeface="+mn-ea"/>
              <a:cs typeface="+mn-cs"/>
            </a:rPr>
            <a:t>ヶ年平均値並みである。</a:t>
          </a:r>
          <a:endParaRPr lang="en-US" altLang="ja-JP" sz="1100" b="0" i="0" u="none" strike="noStrike" baseline="0">
            <a:solidFill>
              <a:sysClr val="windowText" lastClr="000000"/>
            </a:solidFill>
            <a:latin typeface="+mn-lt"/>
            <a:ea typeface="+mn-ea"/>
            <a:cs typeface="+mn-cs"/>
          </a:endParaRPr>
        </a:p>
        <a:p>
          <a:r>
            <a:rPr lang="ja-JP" altLang="en-US" sz="1100" b="0" i="0" u="none" strike="noStrike" baseline="0">
              <a:solidFill>
                <a:sysClr val="windowText" lastClr="000000"/>
              </a:solidFill>
              <a:latin typeface="+mn-lt"/>
              <a:ea typeface="+mn-ea"/>
              <a:cs typeface="+mn-cs"/>
            </a:rPr>
            <a:t>・地震による一定規模以上の供給支障は全国で</a:t>
          </a:r>
          <a:r>
            <a:rPr lang="en-US" altLang="ja-JP" sz="1100" b="0" i="0" u="none" strike="noStrike" baseline="0">
              <a:solidFill>
                <a:sysClr val="windowText" lastClr="000000"/>
              </a:solidFill>
              <a:latin typeface="+mn-lt"/>
              <a:ea typeface="+mn-ea"/>
              <a:cs typeface="+mn-cs"/>
            </a:rPr>
            <a:t>6 </a:t>
          </a:r>
          <a:r>
            <a:rPr lang="ja-JP" altLang="en-US" sz="1100" b="0" i="0" u="none" strike="noStrike" baseline="0">
              <a:solidFill>
                <a:sysClr val="windowText" lastClr="000000"/>
              </a:solidFill>
              <a:latin typeface="+mn-lt"/>
              <a:ea typeface="+mn-ea"/>
              <a:cs typeface="+mn-cs"/>
            </a:rPr>
            <a:t>件と多かったが、九州エリアにおいて</a:t>
          </a:r>
          <a:r>
            <a:rPr lang="en-US" altLang="ja-JP" sz="1100" b="0" i="0" u="none" strike="noStrike" baseline="0">
              <a:solidFill>
                <a:sysClr val="windowText" lastClr="000000"/>
              </a:solidFill>
              <a:latin typeface="+mn-lt"/>
              <a:ea typeface="+mn-ea"/>
              <a:cs typeface="+mn-cs"/>
            </a:rPr>
            <a:t>4</a:t>
          </a:r>
          <a:r>
            <a:rPr lang="ja-JP" altLang="en-US" sz="1100" b="0" i="0" u="none" strike="noStrike" baseline="0">
              <a:solidFill>
                <a:sysClr val="windowText" lastClr="000000"/>
              </a:solidFill>
              <a:latin typeface="+mn-lt"/>
              <a:ea typeface="+mn-ea"/>
              <a:cs typeface="+mn-cs"/>
            </a:rPr>
            <a:t>月</a:t>
          </a:r>
          <a:r>
            <a:rPr lang="en-US" altLang="ja-JP" sz="1100" b="0" i="0" u="none" strike="noStrike" baseline="0">
              <a:solidFill>
                <a:sysClr val="windowText" lastClr="000000"/>
              </a:solidFill>
              <a:latin typeface="+mn-lt"/>
              <a:ea typeface="+mn-ea"/>
              <a:cs typeface="+mn-cs"/>
            </a:rPr>
            <a:t>14</a:t>
          </a:r>
          <a:r>
            <a:rPr lang="ja-JP" altLang="en-US" sz="1100" b="0" i="0" u="none" strike="noStrike" baseline="0">
              <a:solidFill>
                <a:sysClr val="windowText" lastClr="000000"/>
              </a:solidFill>
              <a:latin typeface="+mn-lt"/>
              <a:ea typeface="+mn-ea"/>
              <a:cs typeface="+mn-cs"/>
            </a:rPr>
            <a:t>日夜および</a:t>
          </a:r>
          <a:r>
            <a:rPr lang="en-US" altLang="ja-JP" sz="1100" b="0" i="0" u="none" strike="noStrike" baseline="0">
              <a:solidFill>
                <a:sysClr val="windowText" lastClr="000000"/>
              </a:solidFill>
              <a:latin typeface="+mn-lt"/>
              <a:ea typeface="+mn-ea"/>
              <a:cs typeface="+mn-cs"/>
            </a:rPr>
            <a:t>4</a:t>
          </a:r>
          <a:r>
            <a:rPr lang="ja-JP" altLang="en-US" sz="1100" b="0" i="0" u="none" strike="noStrike" baseline="0">
              <a:solidFill>
                <a:sysClr val="windowText" lastClr="000000"/>
              </a:solidFill>
              <a:latin typeface="+mn-lt"/>
              <a:ea typeface="+mn-ea"/>
              <a:cs typeface="+mn-cs"/>
            </a:rPr>
            <a:t>月</a:t>
          </a:r>
          <a:r>
            <a:rPr lang="en-US" altLang="ja-JP" sz="1100" b="0" i="0" u="none" strike="noStrike" baseline="0">
              <a:solidFill>
                <a:sysClr val="windowText" lastClr="000000"/>
              </a:solidFill>
              <a:latin typeface="+mn-lt"/>
              <a:ea typeface="+mn-ea"/>
              <a:cs typeface="+mn-cs"/>
            </a:rPr>
            <a:t>16</a:t>
          </a:r>
          <a:r>
            <a:rPr lang="ja-JP" altLang="en-US" sz="1100" b="0" i="0" u="none" strike="noStrike" baseline="0">
              <a:solidFill>
                <a:sysClr val="windowText" lastClr="000000"/>
              </a:solidFill>
              <a:latin typeface="+mn-lt"/>
              <a:ea typeface="+mn-ea"/>
              <a:cs typeface="+mn-cs"/>
            </a:rPr>
            <a:t>日未明に発生した熊本地震によるものが、うち</a:t>
          </a:r>
          <a:r>
            <a:rPr lang="en-US" altLang="ja-JP" sz="1100" b="0" i="0" u="none" strike="noStrike" baseline="0">
              <a:solidFill>
                <a:sysClr val="windowText" lastClr="000000"/>
              </a:solidFill>
              <a:latin typeface="+mn-lt"/>
              <a:ea typeface="+mn-ea"/>
              <a:cs typeface="+mn-cs"/>
            </a:rPr>
            <a:t>5 </a:t>
          </a:r>
          <a:r>
            <a:rPr lang="ja-JP" altLang="en-US" sz="1100" b="0" i="0" u="none" strike="noStrike" baseline="0">
              <a:solidFill>
                <a:sysClr val="windowText" lastClr="000000"/>
              </a:solidFill>
              <a:latin typeface="+mn-lt"/>
              <a:ea typeface="+mn-ea"/>
              <a:cs typeface="+mn-cs"/>
            </a:rPr>
            <a:t>件を占めている。</a:t>
          </a:r>
        </a:p>
        <a:p>
          <a:r>
            <a:rPr lang="ja-JP" altLang="en-US" sz="1100" b="0" i="0" u="none" strike="noStrike" baseline="0">
              <a:solidFill>
                <a:sysClr val="windowText" lastClr="000000"/>
              </a:solidFill>
              <a:latin typeface="+mn-lt"/>
              <a:ea typeface="+mn-ea"/>
              <a:cs typeface="+mn-cs"/>
            </a:rPr>
            <a:t>・自然現象以外の原因による件数は全国で</a:t>
          </a:r>
          <a:r>
            <a:rPr lang="en-US" altLang="ja-JP" sz="1100" b="0" i="0" u="none" strike="noStrike" baseline="0">
              <a:solidFill>
                <a:sysClr val="windowText" lastClr="000000"/>
              </a:solidFill>
              <a:latin typeface="+mn-lt"/>
              <a:ea typeface="+mn-ea"/>
              <a:cs typeface="+mn-cs"/>
            </a:rPr>
            <a:t>10 </a:t>
          </a:r>
          <a:r>
            <a:rPr lang="ja-JP" altLang="en-US" sz="1100" b="0" i="0" u="none" strike="noStrike" baseline="0">
              <a:solidFill>
                <a:sysClr val="windowText" lastClr="000000"/>
              </a:solidFill>
              <a:latin typeface="+mn-lt"/>
              <a:ea typeface="+mn-ea"/>
              <a:cs typeface="+mn-cs"/>
            </a:rPr>
            <a:t>件であり、平成</a:t>
          </a:r>
          <a:r>
            <a:rPr lang="en-US" altLang="ja-JP" sz="1100" b="0" i="0" u="none" strike="noStrike" baseline="0">
              <a:solidFill>
                <a:sysClr val="windowText" lastClr="000000"/>
              </a:solidFill>
              <a:latin typeface="+mn-lt"/>
              <a:ea typeface="+mn-ea"/>
              <a:cs typeface="+mn-cs"/>
            </a:rPr>
            <a:t>25 </a:t>
          </a:r>
          <a:r>
            <a:rPr lang="ja-JP" altLang="en-US" sz="1100" b="0" i="0" u="none" strike="noStrike" baseline="0">
              <a:solidFill>
                <a:sysClr val="windowText" lastClr="000000"/>
              </a:solidFill>
              <a:latin typeface="+mn-lt"/>
              <a:ea typeface="+mn-ea"/>
              <a:cs typeface="+mn-cs"/>
            </a:rPr>
            <a:t>年度と並び直近</a:t>
          </a:r>
          <a:r>
            <a:rPr lang="en-US" altLang="ja-JP" sz="1100" b="0" i="0" u="none" strike="noStrike" baseline="0">
              <a:solidFill>
                <a:sysClr val="windowText" lastClr="000000"/>
              </a:solidFill>
              <a:latin typeface="+mn-lt"/>
              <a:ea typeface="+mn-ea"/>
              <a:cs typeface="+mn-cs"/>
            </a:rPr>
            <a:t>5</a:t>
          </a:r>
          <a:r>
            <a:rPr lang="ja-JP" altLang="en-US" sz="1100" b="0" i="0" u="none" strike="noStrike" baseline="0">
              <a:solidFill>
                <a:sysClr val="windowText" lastClr="000000"/>
              </a:solidFill>
              <a:latin typeface="+mn-lt"/>
              <a:ea typeface="+mn-ea"/>
              <a:cs typeface="+mn-cs"/>
            </a:rPr>
            <a:t>ヶ年で最大となるが、近年の実績が年間</a:t>
          </a:r>
          <a:r>
            <a:rPr lang="en-US" altLang="ja-JP" sz="1100" b="0" i="0" u="none" strike="noStrike" baseline="0">
              <a:solidFill>
                <a:sysClr val="windowText" lastClr="000000"/>
              </a:solidFill>
              <a:latin typeface="+mn-lt"/>
              <a:ea typeface="+mn-ea"/>
              <a:cs typeface="+mn-cs"/>
            </a:rPr>
            <a:t>5</a:t>
          </a:r>
          <a:r>
            <a:rPr lang="ja-JP" altLang="en-US" sz="1100" b="0" i="0" u="none" strike="noStrike" baseline="0">
              <a:solidFill>
                <a:sysClr val="windowText" lastClr="000000"/>
              </a:solidFill>
              <a:latin typeface="+mn-lt"/>
              <a:ea typeface="+mn-ea"/>
              <a:cs typeface="+mn-cs"/>
            </a:rPr>
            <a:t>～</a:t>
          </a:r>
          <a:r>
            <a:rPr lang="en-US" altLang="ja-JP" sz="1100" b="0" i="0" u="none" strike="noStrike" baseline="0">
              <a:solidFill>
                <a:sysClr val="windowText" lastClr="000000"/>
              </a:solidFill>
              <a:latin typeface="+mn-lt"/>
              <a:ea typeface="+mn-ea"/>
              <a:cs typeface="+mn-cs"/>
            </a:rPr>
            <a:t>10 </a:t>
          </a:r>
          <a:r>
            <a:rPr lang="ja-JP" altLang="en-US" sz="1100" b="0" i="0" u="none" strike="noStrike" baseline="0">
              <a:solidFill>
                <a:sysClr val="windowText" lastClr="000000"/>
              </a:solidFill>
              <a:latin typeface="+mn-lt"/>
              <a:ea typeface="+mn-ea"/>
              <a:cs typeface="+mn-cs"/>
            </a:rPr>
            <a:t>件程度であることから、自然現象以外の設備不備等の構造的な要因による件数の増加は認められない。</a:t>
          </a:r>
          <a:endParaRPr kumimoji="1" lang="ja-JP" altLang="en-US" sz="1100">
            <a:solidFill>
              <a:sysClr val="windowText" lastClr="000000"/>
            </a:solidFill>
          </a:endParaRPr>
        </a:p>
      </xdr:txBody>
    </xdr:sp>
    <xdr:clientData/>
  </xdr:twoCellAnchor>
  <xdr:twoCellAnchor>
    <xdr:from>
      <xdr:col>24</xdr:col>
      <xdr:colOff>276225</xdr:colOff>
      <xdr:row>3</xdr:row>
      <xdr:rowOff>9525</xdr:rowOff>
    </xdr:from>
    <xdr:to>
      <xdr:col>34</xdr:col>
      <xdr:colOff>306481</xdr:colOff>
      <xdr:row>14</xdr:row>
      <xdr:rowOff>0</xdr:rowOff>
    </xdr:to>
    <xdr:sp macro="" textlink="">
      <xdr:nvSpPr>
        <xdr:cNvPr id="9" name="正方形/長方形 8">
          <a:extLst>
            <a:ext uri="{FF2B5EF4-FFF2-40B4-BE49-F238E27FC236}">
              <a16:creationId xmlns:a16="http://schemas.microsoft.com/office/drawing/2014/main" id="{00000000-0008-0000-0800-000009000000}"/>
            </a:ext>
          </a:extLst>
        </xdr:cNvPr>
        <xdr:cNvSpPr/>
      </xdr:nvSpPr>
      <xdr:spPr>
        <a:xfrm>
          <a:off x="9572625" y="419100"/>
          <a:ext cx="6488206" cy="2447925"/>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【0912</a:t>
          </a:r>
          <a:r>
            <a:rPr kumimoji="1" lang="ja-JP" altLang="en-US" sz="1100">
              <a:solidFill>
                <a:sysClr val="windowText" lastClr="000000"/>
              </a:solidFill>
            </a:rPr>
            <a:t>進士部長説明後の修正内容</a:t>
          </a:r>
          <a:r>
            <a:rPr kumimoji="1" lang="en-US" altLang="ja-JP" sz="1100">
              <a:solidFill>
                <a:sysClr val="windowText" lastClr="000000"/>
              </a:solidFill>
            </a:rPr>
            <a:t>】</a:t>
          </a:r>
        </a:p>
        <a:p>
          <a:pPr algn="l"/>
          <a:endParaRPr kumimoji="1" lang="en-US" altLang="ja-JP" sz="1100">
            <a:solidFill>
              <a:sysClr val="windowText" lastClr="000000"/>
            </a:solidFill>
          </a:endParaRPr>
        </a:p>
        <a:p>
          <a:pPr algn="l"/>
          <a:r>
            <a:rPr kumimoji="1" lang="ja-JP" altLang="en-US" sz="1100">
              <a:solidFill>
                <a:sysClr val="windowText" lastClr="000000"/>
              </a:solidFill>
            </a:rPr>
            <a:t>・コメント案、頭に「平成</a:t>
          </a:r>
          <a:r>
            <a:rPr kumimoji="1" lang="en-US" altLang="ja-JP" sz="1100">
              <a:solidFill>
                <a:sysClr val="windowText" lastClr="000000"/>
              </a:solidFill>
            </a:rPr>
            <a:t>28</a:t>
          </a:r>
          <a:r>
            <a:rPr kumimoji="1" lang="ja-JP" altLang="en-US" sz="1100">
              <a:solidFill>
                <a:sysClr val="windowText" lastClr="000000"/>
              </a:solidFill>
            </a:rPr>
            <a:t>年度の・・・」を追加。</a:t>
          </a:r>
          <a:endParaRPr kumimoji="1" lang="en-US" altLang="ja-JP" sz="1100">
            <a:solidFill>
              <a:sysClr val="windowText" lastClr="000000"/>
            </a:solidFill>
          </a:endParaRPr>
        </a:p>
        <a:p>
          <a:pPr algn="l"/>
          <a:r>
            <a:rPr kumimoji="1" lang="ja-JP" altLang="en-US" sz="1100">
              <a:solidFill>
                <a:sysClr val="windowText" lastClr="000000"/>
              </a:solidFill>
            </a:rPr>
            <a:t>・表</a:t>
          </a:r>
          <a:r>
            <a:rPr kumimoji="1" lang="en-US" altLang="ja-JP" sz="1100">
              <a:solidFill>
                <a:sysClr val="windowText" lastClr="000000"/>
              </a:solidFill>
            </a:rPr>
            <a:t>37</a:t>
          </a:r>
          <a:r>
            <a:rPr kumimoji="1" lang="ja-JP" altLang="en-US" sz="1100">
              <a:solidFill>
                <a:sysClr val="windowText" lastClr="000000"/>
              </a:solidFill>
            </a:rPr>
            <a:t>の「小計（地震除き）」の行を削除。</a:t>
          </a:r>
          <a:endParaRPr kumimoji="1" lang="en-US" altLang="ja-JP" sz="1100">
            <a:solidFill>
              <a:sysClr val="windowText" lastClr="000000"/>
            </a:solidFill>
          </a:endParaRPr>
        </a:p>
        <a:p>
          <a:pPr algn="l"/>
          <a:r>
            <a:rPr kumimoji="1" lang="ja-JP" altLang="en-US" sz="1100">
              <a:solidFill>
                <a:sysClr val="windowText" lastClr="000000"/>
              </a:solidFill>
            </a:rPr>
            <a:t>・なお中国地方において</a:t>
          </a:r>
          <a:r>
            <a:rPr kumimoji="1" lang="en-US" altLang="ja-JP" sz="1100">
              <a:solidFill>
                <a:sysClr val="windowText" lastClr="000000"/>
              </a:solidFill>
            </a:rPr>
            <a:t>1</a:t>
          </a:r>
          <a:r>
            <a:rPr kumimoji="1" lang="ja-JP" altLang="en-US" sz="1100">
              <a:solidFill>
                <a:sysClr val="windowText" lastClr="000000"/>
              </a:solidFill>
            </a:rPr>
            <a:t>件計上されていた地震による供給支障は、熊本地震とは全くの無関係であることを確認した。</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【0915</a:t>
          </a:r>
          <a:r>
            <a:rPr kumimoji="1" lang="ja-JP" altLang="en-US" sz="1100">
              <a:solidFill>
                <a:sysClr val="windowText" lastClr="000000"/>
              </a:solidFill>
            </a:rPr>
            <a:t>遠藤理事説明後の修正内容</a:t>
          </a:r>
          <a:r>
            <a:rPr kumimoji="1" lang="en-US" altLang="ja-JP" sz="1100">
              <a:solidFill>
                <a:sysClr val="windowText" lastClr="000000"/>
              </a:solidFill>
            </a:rPr>
            <a:t>】</a:t>
          </a:r>
        </a:p>
        <a:p>
          <a:pPr algn="l"/>
          <a:endParaRPr kumimoji="1" lang="en-US" altLang="ja-JP" sz="1100">
            <a:solidFill>
              <a:sysClr val="windowText" lastClr="000000"/>
            </a:solidFill>
          </a:endParaRPr>
        </a:p>
        <a:p>
          <a:pPr algn="l"/>
          <a:r>
            <a:rPr kumimoji="1" lang="ja-JP" altLang="en-US" sz="1100">
              <a:solidFill>
                <a:sysClr val="windowText" lastClr="000000"/>
              </a:solidFill>
            </a:rPr>
            <a:t>・表</a:t>
          </a:r>
          <a:r>
            <a:rPr kumimoji="1" lang="en-US" altLang="ja-JP" sz="1100">
              <a:solidFill>
                <a:sysClr val="windowText" lastClr="000000"/>
              </a:solidFill>
            </a:rPr>
            <a:t>37</a:t>
          </a:r>
          <a:r>
            <a:rPr kumimoji="1" lang="ja-JP" altLang="en-US" sz="1100">
              <a:solidFill>
                <a:sysClr val="windowText" lastClr="000000"/>
              </a:solidFill>
            </a:rPr>
            <a:t>の「合計（地震除き）」の行を削除。</a:t>
          </a:r>
          <a:endParaRPr kumimoji="1" lang="en-US" altLang="ja-JP" sz="1100">
            <a:solidFill>
              <a:sysClr val="windowText" lastClr="000000"/>
            </a:solidFill>
          </a:endParaRPr>
        </a:p>
        <a:p>
          <a:pPr algn="l"/>
          <a:r>
            <a:rPr kumimoji="1" lang="ja-JP" altLang="en-US" sz="1100">
              <a:solidFill>
                <a:sysClr val="windowText" lastClr="000000"/>
              </a:solidFill>
            </a:rPr>
            <a:t>・表の大分類「その他」を「自然現象以外」に変更。</a:t>
          </a:r>
          <a:endParaRPr kumimoji="1" lang="en-US" altLang="ja-JP" sz="1100">
            <a:solidFill>
              <a:sysClr val="windowText" lastClr="000000"/>
            </a:solidFill>
          </a:endParaRPr>
        </a:p>
        <a:p>
          <a:pPr algn="l"/>
          <a:r>
            <a:rPr kumimoji="1" lang="ja-JP" altLang="en-US" sz="1100">
              <a:solidFill>
                <a:sysClr val="windowText" lastClr="000000"/>
              </a:solidFill>
            </a:rPr>
            <a:t>　</a:t>
          </a:r>
          <a:r>
            <a:rPr kumimoji="1" lang="en-US" altLang="ja-JP" sz="1100">
              <a:solidFill>
                <a:sysClr val="windowText" lastClr="000000"/>
              </a:solidFill>
            </a:rPr>
            <a:t>※</a:t>
          </a:r>
          <a:r>
            <a:rPr kumimoji="1" lang="ja-JP" altLang="en-US" sz="1100">
              <a:solidFill>
                <a:sysClr val="windowText" lastClr="000000"/>
              </a:solidFill>
            </a:rPr>
            <a:t>確認したところ、ここは電気関係報告規則で規定されているわけではありませんでした。</a:t>
          </a:r>
          <a:endParaRPr kumimoji="1" lang="en-US" altLang="ja-JP" sz="1100">
            <a:solidFill>
              <a:sysClr val="windowText" lastClr="000000"/>
            </a:solidFill>
          </a:endParaRPr>
        </a:p>
        <a:p>
          <a:pPr algn="l"/>
          <a:r>
            <a:rPr kumimoji="1" lang="ja-JP" altLang="en-US" sz="1100" baseline="0">
              <a:solidFill>
                <a:sysClr val="windowText" lastClr="000000"/>
              </a:solidFill>
            </a:rPr>
            <a:t>　　　→自然現象以外を削除、横並びで表示</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67238</xdr:colOff>
      <xdr:row>12</xdr:row>
      <xdr:rowOff>33616</xdr:rowOff>
    </xdr:from>
    <xdr:to>
      <xdr:col>21</xdr:col>
      <xdr:colOff>476250</xdr:colOff>
      <xdr:row>28</xdr:row>
      <xdr:rowOff>163286</xdr:rowOff>
    </xdr:to>
    <xdr:graphicFrame macro="">
      <xdr:nvGraphicFramePr>
        <xdr:cNvPr id="3" name="グラフ 2">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12</xdr:col>
      <xdr:colOff>82924</xdr:colOff>
      <xdr:row>11</xdr:row>
      <xdr:rowOff>156882</xdr:rowOff>
    </xdr:from>
    <xdr:ext cx="370871" cy="242374"/>
    <xdr:sp macro="" textlink="">
      <xdr:nvSpPr>
        <xdr:cNvPr id="4" name="テキスト ボックス 3">
          <a:extLst>
            <a:ext uri="{FF2B5EF4-FFF2-40B4-BE49-F238E27FC236}">
              <a16:creationId xmlns:a16="http://schemas.microsoft.com/office/drawing/2014/main" id="{00000000-0008-0000-0900-000004000000}"/>
            </a:ext>
          </a:extLst>
        </xdr:cNvPr>
        <xdr:cNvSpPr txBox="1"/>
      </xdr:nvSpPr>
      <xdr:spPr>
        <a:xfrm>
          <a:off x="4940674" y="1938057"/>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twoCellAnchor>
    <xdr:from>
      <xdr:col>1</xdr:col>
      <xdr:colOff>76201</xdr:colOff>
      <xdr:row>2</xdr:row>
      <xdr:rowOff>38100</xdr:rowOff>
    </xdr:from>
    <xdr:to>
      <xdr:col>22</xdr:col>
      <xdr:colOff>161925</xdr:colOff>
      <xdr:row>11</xdr:row>
      <xdr:rowOff>114300</xdr:rowOff>
    </xdr:to>
    <xdr:sp macro="" textlink="">
      <xdr:nvSpPr>
        <xdr:cNvPr id="5" name="角丸四角形 4">
          <a:extLst>
            <a:ext uri="{FF2B5EF4-FFF2-40B4-BE49-F238E27FC236}">
              <a16:creationId xmlns:a16="http://schemas.microsoft.com/office/drawing/2014/main" id="{00000000-0008-0000-0900-000005000000}"/>
            </a:ext>
          </a:extLst>
        </xdr:cNvPr>
        <xdr:cNvSpPr/>
      </xdr:nvSpPr>
      <xdr:spPr>
        <a:xfrm>
          <a:off x="762001" y="381000"/>
          <a:ext cx="8258174" cy="1514475"/>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en-US" sz="1100" b="0" i="0" u="none" strike="noStrike" baseline="0">
              <a:solidFill>
                <a:sysClr val="windowText" lastClr="000000"/>
              </a:solidFill>
              <a:latin typeface="+mn-lt"/>
              <a:ea typeface="+mn-ea"/>
              <a:cs typeface="+mn-cs"/>
            </a:rPr>
            <a:t>平成</a:t>
          </a:r>
          <a:r>
            <a:rPr lang="en-US" altLang="ja-JP" sz="1100" b="0" i="0" u="none" strike="noStrike" baseline="0">
              <a:solidFill>
                <a:sysClr val="windowText" lastClr="000000"/>
              </a:solidFill>
              <a:latin typeface="+mn-lt"/>
              <a:ea typeface="+mn-ea"/>
              <a:cs typeface="+mn-cs"/>
            </a:rPr>
            <a:t>28</a:t>
          </a:r>
          <a:r>
            <a:rPr lang="ja-JP" altLang="en-US" sz="1100" b="0" i="0" u="none" strike="noStrike" baseline="0">
              <a:solidFill>
                <a:sysClr val="windowText" lastClr="000000"/>
              </a:solidFill>
              <a:latin typeface="+mn-lt"/>
              <a:ea typeface="+mn-ea"/>
              <a:cs typeface="+mn-cs"/>
            </a:rPr>
            <a:t>年度、一定規模以上の供給支障件数実績に関する分析としては、以下のことが言える。</a:t>
          </a:r>
          <a:endParaRPr lang="en-US" altLang="ja-JP" sz="1100" b="0" i="0" u="none" strike="noStrike" baseline="0">
            <a:solidFill>
              <a:sysClr val="windowText" lastClr="000000"/>
            </a:solidFill>
            <a:latin typeface="+mn-lt"/>
            <a:ea typeface="+mn-ea"/>
            <a:cs typeface="+mn-cs"/>
          </a:endParaRPr>
        </a:p>
        <a:p>
          <a:r>
            <a:rPr lang="ja-JP" altLang="en-US" sz="1100" b="0" i="0" u="none" strike="noStrike" baseline="0">
              <a:solidFill>
                <a:sysClr val="windowText" lastClr="000000"/>
              </a:solidFill>
              <a:latin typeface="+mn-lt"/>
              <a:ea typeface="+mn-ea"/>
              <a:cs typeface="+mn-cs"/>
            </a:rPr>
            <a:t>・自然現象に起因する一定規模以上の供給支障は全国で</a:t>
          </a:r>
          <a:r>
            <a:rPr lang="en-US" altLang="ja-JP" sz="1100" b="0" i="0" u="none" strike="noStrike" baseline="0">
              <a:solidFill>
                <a:sysClr val="windowText" lastClr="000000"/>
              </a:solidFill>
              <a:latin typeface="+mn-lt"/>
              <a:ea typeface="+mn-ea"/>
              <a:cs typeface="+mn-cs"/>
            </a:rPr>
            <a:t>16 </a:t>
          </a:r>
          <a:r>
            <a:rPr lang="ja-JP" altLang="en-US" sz="1100" b="0" i="0" u="none" strike="noStrike" baseline="0">
              <a:solidFill>
                <a:sysClr val="windowText" lastClr="000000"/>
              </a:solidFill>
              <a:latin typeface="+mn-lt"/>
              <a:ea typeface="+mn-ea"/>
              <a:cs typeface="+mn-cs"/>
            </a:rPr>
            <a:t>件であるが、おおよそ</a:t>
          </a:r>
          <a:r>
            <a:rPr lang="en-US" altLang="ja-JP" sz="1100" b="0" i="0" u="none" strike="noStrike" baseline="0">
              <a:solidFill>
                <a:sysClr val="windowText" lastClr="000000"/>
              </a:solidFill>
              <a:latin typeface="+mn-lt"/>
              <a:ea typeface="+mn-ea"/>
              <a:cs typeface="+mn-cs"/>
            </a:rPr>
            <a:t>5</a:t>
          </a:r>
          <a:r>
            <a:rPr lang="ja-JP" altLang="en-US" sz="1100" b="0" i="0" u="none" strike="noStrike" baseline="0">
              <a:solidFill>
                <a:sysClr val="windowText" lastClr="000000"/>
              </a:solidFill>
              <a:latin typeface="+mn-lt"/>
              <a:ea typeface="+mn-ea"/>
              <a:cs typeface="+mn-cs"/>
            </a:rPr>
            <a:t>ヶ年平均値並みである。</a:t>
          </a:r>
          <a:endParaRPr lang="en-US" altLang="ja-JP" sz="1100" b="0" i="0" u="none" strike="noStrike" baseline="0">
            <a:solidFill>
              <a:sysClr val="windowText" lastClr="000000"/>
            </a:solidFill>
            <a:latin typeface="+mn-lt"/>
            <a:ea typeface="+mn-ea"/>
            <a:cs typeface="+mn-cs"/>
          </a:endParaRPr>
        </a:p>
        <a:p>
          <a:r>
            <a:rPr lang="ja-JP" altLang="en-US" sz="1100" b="0" i="0" u="none" strike="noStrike" baseline="0">
              <a:solidFill>
                <a:sysClr val="windowText" lastClr="000000"/>
              </a:solidFill>
              <a:latin typeface="+mn-lt"/>
              <a:ea typeface="+mn-ea"/>
              <a:cs typeface="+mn-cs"/>
            </a:rPr>
            <a:t>・地震による一定規模以上の供給支障は全国で</a:t>
          </a:r>
          <a:r>
            <a:rPr lang="en-US" altLang="ja-JP" sz="1100" b="0" i="0" u="none" strike="noStrike" baseline="0">
              <a:solidFill>
                <a:sysClr val="windowText" lastClr="000000"/>
              </a:solidFill>
              <a:latin typeface="+mn-lt"/>
              <a:ea typeface="+mn-ea"/>
              <a:cs typeface="+mn-cs"/>
            </a:rPr>
            <a:t>6 </a:t>
          </a:r>
          <a:r>
            <a:rPr lang="ja-JP" altLang="en-US" sz="1100" b="0" i="0" u="none" strike="noStrike" baseline="0">
              <a:solidFill>
                <a:sysClr val="windowText" lastClr="000000"/>
              </a:solidFill>
              <a:latin typeface="+mn-lt"/>
              <a:ea typeface="+mn-ea"/>
              <a:cs typeface="+mn-cs"/>
            </a:rPr>
            <a:t>件と多かったが、九州エリアにおいて</a:t>
          </a:r>
          <a:r>
            <a:rPr lang="en-US" altLang="ja-JP" sz="1100" b="0" i="0" u="none" strike="noStrike" baseline="0">
              <a:solidFill>
                <a:sysClr val="windowText" lastClr="000000"/>
              </a:solidFill>
              <a:latin typeface="+mn-lt"/>
              <a:ea typeface="+mn-ea"/>
              <a:cs typeface="+mn-cs"/>
            </a:rPr>
            <a:t>4</a:t>
          </a:r>
          <a:r>
            <a:rPr lang="ja-JP" altLang="en-US" sz="1100" b="0" i="0" u="none" strike="noStrike" baseline="0">
              <a:solidFill>
                <a:sysClr val="windowText" lastClr="000000"/>
              </a:solidFill>
              <a:latin typeface="+mn-lt"/>
              <a:ea typeface="+mn-ea"/>
              <a:cs typeface="+mn-cs"/>
            </a:rPr>
            <a:t>月</a:t>
          </a:r>
          <a:r>
            <a:rPr lang="en-US" altLang="ja-JP" sz="1100" b="0" i="0" u="none" strike="noStrike" baseline="0">
              <a:solidFill>
                <a:sysClr val="windowText" lastClr="000000"/>
              </a:solidFill>
              <a:latin typeface="+mn-lt"/>
              <a:ea typeface="+mn-ea"/>
              <a:cs typeface="+mn-cs"/>
            </a:rPr>
            <a:t>14</a:t>
          </a:r>
          <a:r>
            <a:rPr lang="ja-JP" altLang="en-US" sz="1100" b="0" i="0" u="none" strike="noStrike" baseline="0">
              <a:solidFill>
                <a:sysClr val="windowText" lastClr="000000"/>
              </a:solidFill>
              <a:latin typeface="+mn-lt"/>
              <a:ea typeface="+mn-ea"/>
              <a:cs typeface="+mn-cs"/>
            </a:rPr>
            <a:t>日夜および</a:t>
          </a:r>
          <a:r>
            <a:rPr lang="en-US" altLang="ja-JP" sz="1100" b="0" i="0" u="none" strike="noStrike" baseline="0">
              <a:solidFill>
                <a:sysClr val="windowText" lastClr="000000"/>
              </a:solidFill>
              <a:latin typeface="+mn-lt"/>
              <a:ea typeface="+mn-ea"/>
              <a:cs typeface="+mn-cs"/>
            </a:rPr>
            <a:t>4</a:t>
          </a:r>
          <a:r>
            <a:rPr lang="ja-JP" altLang="en-US" sz="1100" b="0" i="0" u="none" strike="noStrike" baseline="0">
              <a:solidFill>
                <a:sysClr val="windowText" lastClr="000000"/>
              </a:solidFill>
              <a:latin typeface="+mn-lt"/>
              <a:ea typeface="+mn-ea"/>
              <a:cs typeface="+mn-cs"/>
            </a:rPr>
            <a:t>月</a:t>
          </a:r>
          <a:r>
            <a:rPr lang="en-US" altLang="ja-JP" sz="1100" b="0" i="0" u="none" strike="noStrike" baseline="0">
              <a:solidFill>
                <a:sysClr val="windowText" lastClr="000000"/>
              </a:solidFill>
              <a:latin typeface="+mn-lt"/>
              <a:ea typeface="+mn-ea"/>
              <a:cs typeface="+mn-cs"/>
            </a:rPr>
            <a:t>16</a:t>
          </a:r>
          <a:r>
            <a:rPr lang="ja-JP" altLang="en-US" sz="1100" b="0" i="0" u="none" strike="noStrike" baseline="0">
              <a:solidFill>
                <a:sysClr val="windowText" lastClr="000000"/>
              </a:solidFill>
              <a:latin typeface="+mn-lt"/>
              <a:ea typeface="+mn-ea"/>
              <a:cs typeface="+mn-cs"/>
            </a:rPr>
            <a:t>日未明に発生した熊本地震によるものが、うち</a:t>
          </a:r>
          <a:r>
            <a:rPr lang="en-US" altLang="ja-JP" sz="1100" b="0" i="0" u="none" strike="noStrike" baseline="0">
              <a:solidFill>
                <a:sysClr val="windowText" lastClr="000000"/>
              </a:solidFill>
              <a:latin typeface="+mn-lt"/>
              <a:ea typeface="+mn-ea"/>
              <a:cs typeface="+mn-cs"/>
            </a:rPr>
            <a:t>5 </a:t>
          </a:r>
          <a:r>
            <a:rPr lang="ja-JP" altLang="en-US" sz="1100" b="0" i="0" u="none" strike="noStrike" baseline="0">
              <a:solidFill>
                <a:sysClr val="windowText" lastClr="000000"/>
              </a:solidFill>
              <a:latin typeface="+mn-lt"/>
              <a:ea typeface="+mn-ea"/>
              <a:cs typeface="+mn-cs"/>
            </a:rPr>
            <a:t>件を占めている。</a:t>
          </a:r>
        </a:p>
        <a:p>
          <a:r>
            <a:rPr lang="ja-JP" altLang="en-US" sz="1100" b="0" i="0" u="none" strike="noStrike" baseline="0">
              <a:solidFill>
                <a:sysClr val="windowText" lastClr="000000"/>
              </a:solidFill>
              <a:latin typeface="+mn-lt"/>
              <a:ea typeface="+mn-ea"/>
              <a:cs typeface="+mn-cs"/>
            </a:rPr>
            <a:t>・自然現象以外の原因による件数は全国で</a:t>
          </a:r>
          <a:r>
            <a:rPr lang="en-US" altLang="ja-JP" sz="1100" b="0" i="0" u="none" strike="noStrike" baseline="0">
              <a:solidFill>
                <a:sysClr val="windowText" lastClr="000000"/>
              </a:solidFill>
              <a:latin typeface="+mn-lt"/>
              <a:ea typeface="+mn-ea"/>
              <a:cs typeface="+mn-cs"/>
            </a:rPr>
            <a:t>10 </a:t>
          </a:r>
          <a:r>
            <a:rPr lang="ja-JP" altLang="en-US" sz="1100" b="0" i="0" u="none" strike="noStrike" baseline="0">
              <a:solidFill>
                <a:sysClr val="windowText" lastClr="000000"/>
              </a:solidFill>
              <a:latin typeface="+mn-lt"/>
              <a:ea typeface="+mn-ea"/>
              <a:cs typeface="+mn-cs"/>
            </a:rPr>
            <a:t>件であり、平成</a:t>
          </a:r>
          <a:r>
            <a:rPr lang="en-US" altLang="ja-JP" sz="1100" b="0" i="0" u="none" strike="noStrike" baseline="0">
              <a:solidFill>
                <a:sysClr val="windowText" lastClr="000000"/>
              </a:solidFill>
              <a:latin typeface="+mn-lt"/>
              <a:ea typeface="+mn-ea"/>
              <a:cs typeface="+mn-cs"/>
            </a:rPr>
            <a:t>25 </a:t>
          </a:r>
          <a:r>
            <a:rPr lang="ja-JP" altLang="en-US" sz="1100" b="0" i="0" u="none" strike="noStrike" baseline="0">
              <a:solidFill>
                <a:sysClr val="windowText" lastClr="000000"/>
              </a:solidFill>
              <a:latin typeface="+mn-lt"/>
              <a:ea typeface="+mn-ea"/>
              <a:cs typeface="+mn-cs"/>
            </a:rPr>
            <a:t>年度と並び直近</a:t>
          </a:r>
          <a:r>
            <a:rPr lang="en-US" altLang="ja-JP" sz="1100" b="0" i="0" u="none" strike="noStrike" baseline="0">
              <a:solidFill>
                <a:sysClr val="windowText" lastClr="000000"/>
              </a:solidFill>
              <a:latin typeface="+mn-lt"/>
              <a:ea typeface="+mn-ea"/>
              <a:cs typeface="+mn-cs"/>
            </a:rPr>
            <a:t>5</a:t>
          </a:r>
          <a:r>
            <a:rPr lang="ja-JP" altLang="en-US" sz="1100" b="0" i="0" u="none" strike="noStrike" baseline="0">
              <a:solidFill>
                <a:sysClr val="windowText" lastClr="000000"/>
              </a:solidFill>
              <a:latin typeface="+mn-lt"/>
              <a:ea typeface="+mn-ea"/>
              <a:cs typeface="+mn-cs"/>
            </a:rPr>
            <a:t>ヶ年で最大となるが、近年の実績が年間</a:t>
          </a:r>
          <a:r>
            <a:rPr lang="en-US" altLang="ja-JP" sz="1100" b="0" i="0" u="none" strike="noStrike" baseline="0">
              <a:solidFill>
                <a:sysClr val="windowText" lastClr="000000"/>
              </a:solidFill>
              <a:latin typeface="+mn-lt"/>
              <a:ea typeface="+mn-ea"/>
              <a:cs typeface="+mn-cs"/>
            </a:rPr>
            <a:t>5</a:t>
          </a:r>
          <a:r>
            <a:rPr lang="ja-JP" altLang="en-US" sz="1100" b="0" i="0" u="none" strike="noStrike" baseline="0">
              <a:solidFill>
                <a:sysClr val="windowText" lastClr="000000"/>
              </a:solidFill>
              <a:latin typeface="+mn-lt"/>
              <a:ea typeface="+mn-ea"/>
              <a:cs typeface="+mn-cs"/>
            </a:rPr>
            <a:t>～</a:t>
          </a:r>
          <a:r>
            <a:rPr lang="en-US" altLang="ja-JP" sz="1100" b="0" i="0" u="none" strike="noStrike" baseline="0">
              <a:solidFill>
                <a:sysClr val="windowText" lastClr="000000"/>
              </a:solidFill>
              <a:latin typeface="+mn-lt"/>
              <a:ea typeface="+mn-ea"/>
              <a:cs typeface="+mn-cs"/>
            </a:rPr>
            <a:t>10 </a:t>
          </a:r>
          <a:r>
            <a:rPr lang="ja-JP" altLang="en-US" sz="1100" b="0" i="0" u="none" strike="noStrike" baseline="0">
              <a:solidFill>
                <a:sysClr val="windowText" lastClr="000000"/>
              </a:solidFill>
              <a:latin typeface="+mn-lt"/>
              <a:ea typeface="+mn-ea"/>
              <a:cs typeface="+mn-cs"/>
            </a:rPr>
            <a:t>件程度であることから、自然現象以外の設備不備等の構造的な要因による件数の増加は認められない。</a:t>
          </a:r>
          <a:endParaRPr kumimoji="1" lang="ja-JP" altLang="en-US" sz="1100">
            <a:solidFill>
              <a:sysClr val="windowText" lastClr="000000"/>
            </a:solidFill>
          </a:endParaRPr>
        </a:p>
      </xdr:txBody>
    </xdr:sp>
    <xdr:clientData/>
  </xdr:twoCellAnchor>
  <xdr:twoCellAnchor>
    <xdr:from>
      <xdr:col>24</xdr:col>
      <xdr:colOff>276225</xdr:colOff>
      <xdr:row>3</xdr:row>
      <xdr:rowOff>9525</xdr:rowOff>
    </xdr:from>
    <xdr:to>
      <xdr:col>34</xdr:col>
      <xdr:colOff>306481</xdr:colOff>
      <xdr:row>14</xdr:row>
      <xdr:rowOff>0</xdr:rowOff>
    </xdr:to>
    <xdr:sp macro="" textlink="">
      <xdr:nvSpPr>
        <xdr:cNvPr id="6" name="正方形/長方形 5">
          <a:extLst>
            <a:ext uri="{FF2B5EF4-FFF2-40B4-BE49-F238E27FC236}">
              <a16:creationId xmlns:a16="http://schemas.microsoft.com/office/drawing/2014/main" id="{00000000-0008-0000-0900-000006000000}"/>
            </a:ext>
          </a:extLst>
        </xdr:cNvPr>
        <xdr:cNvSpPr/>
      </xdr:nvSpPr>
      <xdr:spPr>
        <a:xfrm>
          <a:off x="9572625" y="419100"/>
          <a:ext cx="6488206" cy="1885950"/>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【0912</a:t>
          </a:r>
          <a:r>
            <a:rPr kumimoji="1" lang="ja-JP" altLang="en-US" sz="1100">
              <a:solidFill>
                <a:sysClr val="windowText" lastClr="000000"/>
              </a:solidFill>
            </a:rPr>
            <a:t>進士部長説明後の修正内容</a:t>
          </a:r>
          <a:r>
            <a:rPr kumimoji="1" lang="en-US" altLang="ja-JP" sz="1100">
              <a:solidFill>
                <a:sysClr val="windowText" lastClr="000000"/>
              </a:solidFill>
            </a:rPr>
            <a:t>】</a:t>
          </a:r>
        </a:p>
        <a:p>
          <a:pPr algn="l"/>
          <a:endParaRPr kumimoji="1" lang="en-US" altLang="ja-JP" sz="1100">
            <a:solidFill>
              <a:sysClr val="windowText" lastClr="000000"/>
            </a:solidFill>
          </a:endParaRPr>
        </a:p>
        <a:p>
          <a:pPr algn="l"/>
          <a:r>
            <a:rPr kumimoji="1" lang="ja-JP" altLang="en-US" sz="1100">
              <a:solidFill>
                <a:sysClr val="windowText" lastClr="000000"/>
              </a:solidFill>
            </a:rPr>
            <a:t>・コメント案、頭に「平成</a:t>
          </a:r>
          <a:r>
            <a:rPr kumimoji="1" lang="en-US" altLang="ja-JP" sz="1100">
              <a:solidFill>
                <a:sysClr val="windowText" lastClr="000000"/>
              </a:solidFill>
            </a:rPr>
            <a:t>28</a:t>
          </a:r>
          <a:r>
            <a:rPr kumimoji="1" lang="ja-JP" altLang="en-US" sz="1100">
              <a:solidFill>
                <a:sysClr val="windowText" lastClr="000000"/>
              </a:solidFill>
            </a:rPr>
            <a:t>年度の・・・」を追加。</a:t>
          </a:r>
          <a:endParaRPr kumimoji="1" lang="en-US" altLang="ja-JP" sz="1100">
            <a:solidFill>
              <a:sysClr val="windowText" lastClr="000000"/>
            </a:solidFill>
          </a:endParaRPr>
        </a:p>
        <a:p>
          <a:pPr algn="l"/>
          <a:r>
            <a:rPr kumimoji="1" lang="ja-JP" altLang="en-US" sz="1100">
              <a:solidFill>
                <a:sysClr val="windowText" lastClr="000000"/>
              </a:solidFill>
            </a:rPr>
            <a:t>・表</a:t>
          </a:r>
          <a:r>
            <a:rPr kumimoji="1" lang="en-US" altLang="ja-JP" sz="1100">
              <a:solidFill>
                <a:sysClr val="windowText" lastClr="000000"/>
              </a:solidFill>
            </a:rPr>
            <a:t>37</a:t>
          </a:r>
          <a:r>
            <a:rPr kumimoji="1" lang="ja-JP" altLang="en-US" sz="1100">
              <a:solidFill>
                <a:sysClr val="windowText" lastClr="000000"/>
              </a:solidFill>
            </a:rPr>
            <a:t>の「小計（地震除き）」の行を削除。</a:t>
          </a:r>
          <a:endParaRPr kumimoji="1" lang="en-US" altLang="ja-JP" sz="1100">
            <a:solidFill>
              <a:sysClr val="windowText" lastClr="000000"/>
            </a:solidFill>
          </a:endParaRPr>
        </a:p>
        <a:p>
          <a:pPr algn="l"/>
          <a:r>
            <a:rPr kumimoji="1" lang="ja-JP" altLang="en-US" sz="1100">
              <a:solidFill>
                <a:sysClr val="windowText" lastClr="000000"/>
              </a:solidFill>
            </a:rPr>
            <a:t>・なお中国地方において</a:t>
          </a:r>
          <a:r>
            <a:rPr kumimoji="1" lang="en-US" altLang="ja-JP" sz="1100">
              <a:solidFill>
                <a:sysClr val="windowText" lastClr="000000"/>
              </a:solidFill>
            </a:rPr>
            <a:t>1</a:t>
          </a:r>
          <a:r>
            <a:rPr kumimoji="1" lang="ja-JP" altLang="en-US" sz="1100">
              <a:solidFill>
                <a:sysClr val="windowText" lastClr="000000"/>
              </a:solidFill>
            </a:rPr>
            <a:t>件計上されていた地震による供給支障は、熊本地震とは全くの無関係であることを確認した。</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【0915</a:t>
          </a:r>
          <a:r>
            <a:rPr kumimoji="1" lang="ja-JP" altLang="en-US" sz="1100">
              <a:solidFill>
                <a:sysClr val="windowText" lastClr="000000"/>
              </a:solidFill>
            </a:rPr>
            <a:t>遠藤理事説明後の修正内容</a:t>
          </a:r>
          <a:r>
            <a:rPr kumimoji="1" lang="en-US" altLang="ja-JP" sz="1100">
              <a:solidFill>
                <a:sysClr val="windowText" lastClr="000000"/>
              </a:solidFill>
            </a:rPr>
            <a:t>】</a:t>
          </a:r>
        </a:p>
        <a:p>
          <a:pPr algn="l"/>
          <a:endParaRPr kumimoji="1" lang="en-US" altLang="ja-JP" sz="1100">
            <a:solidFill>
              <a:sysClr val="windowText" lastClr="000000"/>
            </a:solidFill>
          </a:endParaRPr>
        </a:p>
        <a:p>
          <a:pPr algn="l"/>
          <a:r>
            <a:rPr kumimoji="1" lang="ja-JP" altLang="en-US" sz="1100">
              <a:solidFill>
                <a:sysClr val="windowText" lastClr="000000"/>
              </a:solidFill>
            </a:rPr>
            <a:t>・表</a:t>
          </a:r>
          <a:r>
            <a:rPr kumimoji="1" lang="en-US" altLang="ja-JP" sz="1100">
              <a:solidFill>
                <a:sysClr val="windowText" lastClr="000000"/>
              </a:solidFill>
            </a:rPr>
            <a:t>37</a:t>
          </a:r>
          <a:r>
            <a:rPr kumimoji="1" lang="ja-JP" altLang="en-US" sz="1100">
              <a:solidFill>
                <a:sysClr val="windowText" lastClr="000000"/>
              </a:solidFill>
            </a:rPr>
            <a:t>の「合計（地震除き）」の行を削除。</a:t>
          </a:r>
          <a:endParaRPr kumimoji="1" lang="en-US" altLang="ja-JP" sz="1100">
            <a:solidFill>
              <a:sysClr val="windowText" lastClr="000000"/>
            </a:solidFill>
          </a:endParaRPr>
        </a:p>
        <a:p>
          <a:pPr algn="l"/>
          <a:r>
            <a:rPr kumimoji="1" lang="ja-JP" altLang="en-US" sz="1100">
              <a:solidFill>
                <a:sysClr val="windowText" lastClr="000000"/>
              </a:solidFill>
            </a:rPr>
            <a:t>・表の大分類「その他」を「自然現象以外」に変更。</a:t>
          </a:r>
          <a:endParaRPr kumimoji="1" lang="en-US" altLang="ja-JP" sz="1100">
            <a:solidFill>
              <a:sysClr val="windowText" lastClr="000000"/>
            </a:solidFill>
          </a:endParaRPr>
        </a:p>
        <a:p>
          <a:pPr algn="l"/>
          <a:r>
            <a:rPr kumimoji="1" lang="ja-JP" altLang="en-US" sz="1100">
              <a:solidFill>
                <a:sysClr val="windowText" lastClr="000000"/>
              </a:solidFill>
            </a:rPr>
            <a:t>　</a:t>
          </a:r>
          <a:r>
            <a:rPr kumimoji="1" lang="en-US" altLang="ja-JP" sz="1100">
              <a:solidFill>
                <a:sysClr val="windowText" lastClr="000000"/>
              </a:solidFill>
            </a:rPr>
            <a:t>※</a:t>
          </a:r>
          <a:r>
            <a:rPr kumimoji="1" lang="ja-JP" altLang="en-US" sz="1100">
              <a:solidFill>
                <a:sysClr val="windowText" lastClr="000000"/>
              </a:solidFill>
            </a:rPr>
            <a:t>確認したところ、ここは電気関係報告規則で規定されているわけではありませんでした。</a:t>
          </a:r>
          <a:endParaRPr kumimoji="1" lang="en-US" altLang="ja-JP" sz="1100">
            <a:solidFill>
              <a:sysClr val="windowText" lastClr="000000"/>
            </a:solidFill>
          </a:endParaRPr>
        </a:p>
        <a:p>
          <a:pPr algn="l"/>
          <a:r>
            <a:rPr kumimoji="1" lang="ja-JP" altLang="en-US" sz="1100" baseline="0">
              <a:solidFill>
                <a:sysClr val="windowText" lastClr="000000"/>
              </a:solidFill>
            </a:rPr>
            <a:t>　　　→自然現象以外を削除、横並びで表示</a:t>
          </a:r>
          <a:endParaRPr kumimoji="1" lang="en-US" altLang="ja-JP" sz="1100">
            <a:solidFill>
              <a:sysClr val="windowText" lastClr="000000"/>
            </a:solidFill>
          </a:endParaRPr>
        </a:p>
      </xdr:txBody>
    </xdr:sp>
    <xdr:clientData/>
  </xdr:twoCellAnchor>
  <xdr:oneCellAnchor>
    <xdr:from>
      <xdr:col>10</xdr:col>
      <xdr:colOff>258536</xdr:colOff>
      <xdr:row>11</xdr:row>
      <xdr:rowOff>163286</xdr:rowOff>
    </xdr:from>
    <xdr:ext cx="370871" cy="242374"/>
    <xdr:sp macro="" textlink="">
      <xdr:nvSpPr>
        <xdr:cNvPr id="7" name="テキスト ボックス 6">
          <a:extLst>
            <a:ext uri="{FF2B5EF4-FFF2-40B4-BE49-F238E27FC236}">
              <a16:creationId xmlns:a16="http://schemas.microsoft.com/office/drawing/2014/main" id="{00000000-0008-0000-0900-000007000000}"/>
            </a:ext>
          </a:extLst>
        </xdr:cNvPr>
        <xdr:cNvSpPr txBox="1"/>
      </xdr:nvSpPr>
      <xdr:spPr>
        <a:xfrm>
          <a:off x="4395107" y="2000250"/>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10</xdr:col>
      <xdr:colOff>258537</xdr:colOff>
      <xdr:row>30</xdr:row>
      <xdr:rowOff>81642</xdr:rowOff>
    </xdr:from>
    <xdr:ext cx="370871" cy="242374"/>
    <xdr:sp macro="" textlink="">
      <xdr:nvSpPr>
        <xdr:cNvPr id="8" name="テキスト ボックス 7">
          <a:extLst>
            <a:ext uri="{FF2B5EF4-FFF2-40B4-BE49-F238E27FC236}">
              <a16:creationId xmlns:a16="http://schemas.microsoft.com/office/drawing/2014/main" id="{00000000-0008-0000-0900-000008000000}"/>
            </a:ext>
          </a:extLst>
        </xdr:cNvPr>
        <xdr:cNvSpPr txBox="1"/>
      </xdr:nvSpPr>
      <xdr:spPr>
        <a:xfrm>
          <a:off x="4395108" y="5306785"/>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10</xdr:col>
      <xdr:colOff>258536</xdr:colOff>
      <xdr:row>49</xdr:row>
      <xdr:rowOff>81643</xdr:rowOff>
    </xdr:from>
    <xdr:ext cx="370871" cy="242374"/>
    <xdr:sp macro="" textlink="">
      <xdr:nvSpPr>
        <xdr:cNvPr id="9" name="テキスト ボックス 8">
          <a:extLst>
            <a:ext uri="{FF2B5EF4-FFF2-40B4-BE49-F238E27FC236}">
              <a16:creationId xmlns:a16="http://schemas.microsoft.com/office/drawing/2014/main" id="{00000000-0008-0000-0900-000009000000}"/>
            </a:ext>
          </a:extLst>
        </xdr:cNvPr>
        <xdr:cNvSpPr txBox="1"/>
      </xdr:nvSpPr>
      <xdr:spPr>
        <a:xfrm>
          <a:off x="4395107" y="8613322"/>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10</xdr:col>
      <xdr:colOff>258536</xdr:colOff>
      <xdr:row>68</xdr:row>
      <xdr:rowOff>81643</xdr:rowOff>
    </xdr:from>
    <xdr:ext cx="370871" cy="242374"/>
    <xdr:sp macro="" textlink="">
      <xdr:nvSpPr>
        <xdr:cNvPr id="10" name="テキスト ボックス 9">
          <a:extLst>
            <a:ext uri="{FF2B5EF4-FFF2-40B4-BE49-F238E27FC236}">
              <a16:creationId xmlns:a16="http://schemas.microsoft.com/office/drawing/2014/main" id="{00000000-0008-0000-0900-00000A000000}"/>
            </a:ext>
          </a:extLst>
        </xdr:cNvPr>
        <xdr:cNvSpPr txBox="1"/>
      </xdr:nvSpPr>
      <xdr:spPr>
        <a:xfrm>
          <a:off x="4395107" y="11919857"/>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10</xdr:col>
      <xdr:colOff>258536</xdr:colOff>
      <xdr:row>87</xdr:row>
      <xdr:rowOff>81643</xdr:rowOff>
    </xdr:from>
    <xdr:ext cx="370871" cy="242374"/>
    <xdr:sp macro="" textlink="">
      <xdr:nvSpPr>
        <xdr:cNvPr id="11" name="テキスト ボックス 10">
          <a:extLst>
            <a:ext uri="{FF2B5EF4-FFF2-40B4-BE49-F238E27FC236}">
              <a16:creationId xmlns:a16="http://schemas.microsoft.com/office/drawing/2014/main" id="{00000000-0008-0000-0900-00000B000000}"/>
            </a:ext>
          </a:extLst>
        </xdr:cNvPr>
        <xdr:cNvSpPr txBox="1"/>
      </xdr:nvSpPr>
      <xdr:spPr>
        <a:xfrm>
          <a:off x="4395107" y="15226393"/>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10</xdr:col>
      <xdr:colOff>258536</xdr:colOff>
      <xdr:row>106</xdr:row>
      <xdr:rowOff>81643</xdr:rowOff>
    </xdr:from>
    <xdr:ext cx="370871" cy="242374"/>
    <xdr:sp macro="" textlink="">
      <xdr:nvSpPr>
        <xdr:cNvPr id="12" name="テキスト ボックス 11">
          <a:extLst>
            <a:ext uri="{FF2B5EF4-FFF2-40B4-BE49-F238E27FC236}">
              <a16:creationId xmlns:a16="http://schemas.microsoft.com/office/drawing/2014/main" id="{00000000-0008-0000-0900-00000C000000}"/>
            </a:ext>
          </a:extLst>
        </xdr:cNvPr>
        <xdr:cNvSpPr txBox="1"/>
      </xdr:nvSpPr>
      <xdr:spPr>
        <a:xfrm>
          <a:off x="4395107" y="18532929"/>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21</xdr:col>
      <xdr:colOff>258537</xdr:colOff>
      <xdr:row>30</xdr:row>
      <xdr:rowOff>81643</xdr:rowOff>
    </xdr:from>
    <xdr:ext cx="370871" cy="242374"/>
    <xdr:sp macro="" textlink="">
      <xdr:nvSpPr>
        <xdr:cNvPr id="13" name="テキスト ボックス 12">
          <a:extLst>
            <a:ext uri="{FF2B5EF4-FFF2-40B4-BE49-F238E27FC236}">
              <a16:creationId xmlns:a16="http://schemas.microsoft.com/office/drawing/2014/main" id="{00000000-0008-0000-0900-00000D000000}"/>
            </a:ext>
          </a:extLst>
        </xdr:cNvPr>
        <xdr:cNvSpPr txBox="1"/>
      </xdr:nvSpPr>
      <xdr:spPr>
        <a:xfrm>
          <a:off x="8599716" y="5306786"/>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21</xdr:col>
      <xdr:colOff>258536</xdr:colOff>
      <xdr:row>49</xdr:row>
      <xdr:rowOff>81644</xdr:rowOff>
    </xdr:from>
    <xdr:ext cx="370871" cy="242374"/>
    <xdr:sp macro="" textlink="">
      <xdr:nvSpPr>
        <xdr:cNvPr id="14" name="テキスト ボックス 13">
          <a:extLst>
            <a:ext uri="{FF2B5EF4-FFF2-40B4-BE49-F238E27FC236}">
              <a16:creationId xmlns:a16="http://schemas.microsoft.com/office/drawing/2014/main" id="{00000000-0008-0000-0900-00000E000000}"/>
            </a:ext>
          </a:extLst>
        </xdr:cNvPr>
        <xdr:cNvSpPr txBox="1"/>
      </xdr:nvSpPr>
      <xdr:spPr>
        <a:xfrm>
          <a:off x="8599715" y="8613323"/>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21</xdr:col>
      <xdr:colOff>258536</xdr:colOff>
      <xdr:row>68</xdr:row>
      <xdr:rowOff>81644</xdr:rowOff>
    </xdr:from>
    <xdr:ext cx="370871" cy="242374"/>
    <xdr:sp macro="" textlink="">
      <xdr:nvSpPr>
        <xdr:cNvPr id="15" name="テキスト ボックス 14">
          <a:extLst>
            <a:ext uri="{FF2B5EF4-FFF2-40B4-BE49-F238E27FC236}">
              <a16:creationId xmlns:a16="http://schemas.microsoft.com/office/drawing/2014/main" id="{00000000-0008-0000-0900-00000F000000}"/>
            </a:ext>
          </a:extLst>
        </xdr:cNvPr>
        <xdr:cNvSpPr txBox="1"/>
      </xdr:nvSpPr>
      <xdr:spPr>
        <a:xfrm>
          <a:off x="8599715" y="11919858"/>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21</xdr:col>
      <xdr:colOff>258536</xdr:colOff>
      <xdr:row>87</xdr:row>
      <xdr:rowOff>81644</xdr:rowOff>
    </xdr:from>
    <xdr:ext cx="370871" cy="242374"/>
    <xdr:sp macro="" textlink="">
      <xdr:nvSpPr>
        <xdr:cNvPr id="16" name="テキスト ボックス 15">
          <a:extLst>
            <a:ext uri="{FF2B5EF4-FFF2-40B4-BE49-F238E27FC236}">
              <a16:creationId xmlns:a16="http://schemas.microsoft.com/office/drawing/2014/main" id="{00000000-0008-0000-0900-000010000000}"/>
            </a:ext>
          </a:extLst>
        </xdr:cNvPr>
        <xdr:cNvSpPr txBox="1"/>
      </xdr:nvSpPr>
      <xdr:spPr>
        <a:xfrm>
          <a:off x="8599715" y="15226394"/>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21</xdr:col>
      <xdr:colOff>258536</xdr:colOff>
      <xdr:row>106</xdr:row>
      <xdr:rowOff>81644</xdr:rowOff>
    </xdr:from>
    <xdr:ext cx="370871" cy="242374"/>
    <xdr:sp macro="" textlink="">
      <xdr:nvSpPr>
        <xdr:cNvPr id="17" name="テキスト ボックス 16">
          <a:extLst>
            <a:ext uri="{FF2B5EF4-FFF2-40B4-BE49-F238E27FC236}">
              <a16:creationId xmlns:a16="http://schemas.microsoft.com/office/drawing/2014/main" id="{00000000-0008-0000-0900-000011000000}"/>
            </a:ext>
          </a:extLst>
        </xdr:cNvPr>
        <xdr:cNvSpPr txBox="1"/>
      </xdr:nvSpPr>
      <xdr:spPr>
        <a:xfrm>
          <a:off x="8599715" y="18532930"/>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8</xdr:col>
      <xdr:colOff>258536</xdr:colOff>
      <xdr:row>1</xdr:row>
      <xdr:rowOff>0</xdr:rowOff>
    </xdr:from>
    <xdr:ext cx="370871" cy="242374"/>
    <xdr:sp macro="" textlink="">
      <xdr:nvSpPr>
        <xdr:cNvPr id="6" name="テキスト ボックス 5">
          <a:extLst>
            <a:ext uri="{FF2B5EF4-FFF2-40B4-BE49-F238E27FC236}">
              <a16:creationId xmlns:a16="http://schemas.microsoft.com/office/drawing/2014/main" id="{00000000-0008-0000-0A00-000006000000}"/>
            </a:ext>
          </a:extLst>
        </xdr:cNvPr>
        <xdr:cNvSpPr txBox="1"/>
      </xdr:nvSpPr>
      <xdr:spPr>
        <a:xfrm>
          <a:off x="4373336" y="1944461"/>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8</xdr:col>
      <xdr:colOff>258537</xdr:colOff>
      <xdr:row>20</xdr:row>
      <xdr:rowOff>81642</xdr:rowOff>
    </xdr:from>
    <xdr:ext cx="370871" cy="242374"/>
    <xdr:sp macro="" textlink="">
      <xdr:nvSpPr>
        <xdr:cNvPr id="7" name="テキスト ボックス 6">
          <a:extLst>
            <a:ext uri="{FF2B5EF4-FFF2-40B4-BE49-F238E27FC236}">
              <a16:creationId xmlns:a16="http://schemas.microsoft.com/office/drawing/2014/main" id="{00000000-0008-0000-0A00-000007000000}"/>
            </a:ext>
          </a:extLst>
        </xdr:cNvPr>
        <xdr:cNvSpPr txBox="1"/>
      </xdr:nvSpPr>
      <xdr:spPr>
        <a:xfrm>
          <a:off x="4373337" y="5310867"/>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8</xdr:col>
      <xdr:colOff>258536</xdr:colOff>
      <xdr:row>40</xdr:row>
      <xdr:rowOff>81643</xdr:rowOff>
    </xdr:from>
    <xdr:ext cx="370871" cy="242374"/>
    <xdr:sp macro="" textlink="">
      <xdr:nvSpPr>
        <xdr:cNvPr id="8" name="テキスト ボックス 7">
          <a:extLst>
            <a:ext uri="{FF2B5EF4-FFF2-40B4-BE49-F238E27FC236}">
              <a16:creationId xmlns:a16="http://schemas.microsoft.com/office/drawing/2014/main" id="{00000000-0008-0000-0A00-000008000000}"/>
            </a:ext>
          </a:extLst>
        </xdr:cNvPr>
        <xdr:cNvSpPr txBox="1"/>
      </xdr:nvSpPr>
      <xdr:spPr>
        <a:xfrm>
          <a:off x="4373336" y="8682718"/>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8</xdr:col>
      <xdr:colOff>258536</xdr:colOff>
      <xdr:row>60</xdr:row>
      <xdr:rowOff>81643</xdr:rowOff>
    </xdr:from>
    <xdr:ext cx="370871" cy="242374"/>
    <xdr:sp macro="" textlink="">
      <xdr:nvSpPr>
        <xdr:cNvPr id="9" name="テキスト ボックス 8">
          <a:extLst>
            <a:ext uri="{FF2B5EF4-FFF2-40B4-BE49-F238E27FC236}">
              <a16:creationId xmlns:a16="http://schemas.microsoft.com/office/drawing/2014/main" id="{00000000-0008-0000-0A00-000009000000}"/>
            </a:ext>
          </a:extLst>
        </xdr:cNvPr>
        <xdr:cNvSpPr txBox="1"/>
      </xdr:nvSpPr>
      <xdr:spPr>
        <a:xfrm>
          <a:off x="4373336" y="12054568"/>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8</xdr:col>
      <xdr:colOff>258536</xdr:colOff>
      <xdr:row>80</xdr:row>
      <xdr:rowOff>81643</xdr:rowOff>
    </xdr:from>
    <xdr:ext cx="370871" cy="242374"/>
    <xdr:sp macro="" textlink="">
      <xdr:nvSpPr>
        <xdr:cNvPr id="10" name="テキスト ボックス 9">
          <a:extLst>
            <a:ext uri="{FF2B5EF4-FFF2-40B4-BE49-F238E27FC236}">
              <a16:creationId xmlns:a16="http://schemas.microsoft.com/office/drawing/2014/main" id="{00000000-0008-0000-0A00-00000A000000}"/>
            </a:ext>
          </a:extLst>
        </xdr:cNvPr>
        <xdr:cNvSpPr txBox="1"/>
      </xdr:nvSpPr>
      <xdr:spPr>
        <a:xfrm>
          <a:off x="4373336" y="15426418"/>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8</xdr:col>
      <xdr:colOff>258536</xdr:colOff>
      <xdr:row>100</xdr:row>
      <xdr:rowOff>81643</xdr:rowOff>
    </xdr:from>
    <xdr:ext cx="370871" cy="242374"/>
    <xdr:sp macro="" textlink="">
      <xdr:nvSpPr>
        <xdr:cNvPr id="11" name="テキスト ボックス 10">
          <a:extLst>
            <a:ext uri="{FF2B5EF4-FFF2-40B4-BE49-F238E27FC236}">
              <a16:creationId xmlns:a16="http://schemas.microsoft.com/office/drawing/2014/main" id="{00000000-0008-0000-0A00-00000B000000}"/>
            </a:ext>
          </a:extLst>
        </xdr:cNvPr>
        <xdr:cNvSpPr txBox="1"/>
      </xdr:nvSpPr>
      <xdr:spPr>
        <a:xfrm>
          <a:off x="4373336" y="18798268"/>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17</xdr:col>
      <xdr:colOff>258537</xdr:colOff>
      <xdr:row>20</xdr:row>
      <xdr:rowOff>81643</xdr:rowOff>
    </xdr:from>
    <xdr:ext cx="370871" cy="242374"/>
    <xdr:sp macro="" textlink="">
      <xdr:nvSpPr>
        <xdr:cNvPr id="12" name="テキスト ボックス 11">
          <a:extLst>
            <a:ext uri="{FF2B5EF4-FFF2-40B4-BE49-F238E27FC236}">
              <a16:creationId xmlns:a16="http://schemas.microsoft.com/office/drawing/2014/main" id="{00000000-0008-0000-0A00-00000C000000}"/>
            </a:ext>
          </a:extLst>
        </xdr:cNvPr>
        <xdr:cNvSpPr txBox="1"/>
      </xdr:nvSpPr>
      <xdr:spPr>
        <a:xfrm>
          <a:off x="8545287" y="5310868"/>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17</xdr:col>
      <xdr:colOff>258536</xdr:colOff>
      <xdr:row>40</xdr:row>
      <xdr:rowOff>81644</xdr:rowOff>
    </xdr:from>
    <xdr:ext cx="370871" cy="242374"/>
    <xdr:sp macro="" textlink="">
      <xdr:nvSpPr>
        <xdr:cNvPr id="13" name="テキスト ボックス 12">
          <a:extLst>
            <a:ext uri="{FF2B5EF4-FFF2-40B4-BE49-F238E27FC236}">
              <a16:creationId xmlns:a16="http://schemas.microsoft.com/office/drawing/2014/main" id="{00000000-0008-0000-0A00-00000D000000}"/>
            </a:ext>
          </a:extLst>
        </xdr:cNvPr>
        <xdr:cNvSpPr txBox="1"/>
      </xdr:nvSpPr>
      <xdr:spPr>
        <a:xfrm>
          <a:off x="8545286" y="8682719"/>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17</xdr:col>
      <xdr:colOff>258536</xdr:colOff>
      <xdr:row>60</xdr:row>
      <xdr:rowOff>81644</xdr:rowOff>
    </xdr:from>
    <xdr:ext cx="370871" cy="242374"/>
    <xdr:sp macro="" textlink="">
      <xdr:nvSpPr>
        <xdr:cNvPr id="14" name="テキスト ボックス 13">
          <a:extLst>
            <a:ext uri="{FF2B5EF4-FFF2-40B4-BE49-F238E27FC236}">
              <a16:creationId xmlns:a16="http://schemas.microsoft.com/office/drawing/2014/main" id="{00000000-0008-0000-0A00-00000E000000}"/>
            </a:ext>
          </a:extLst>
        </xdr:cNvPr>
        <xdr:cNvSpPr txBox="1"/>
      </xdr:nvSpPr>
      <xdr:spPr>
        <a:xfrm>
          <a:off x="8545286" y="12054569"/>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17</xdr:col>
      <xdr:colOff>258536</xdr:colOff>
      <xdr:row>80</xdr:row>
      <xdr:rowOff>81644</xdr:rowOff>
    </xdr:from>
    <xdr:ext cx="370871" cy="242374"/>
    <xdr:sp macro="" textlink="">
      <xdr:nvSpPr>
        <xdr:cNvPr id="15" name="テキスト ボックス 14">
          <a:extLst>
            <a:ext uri="{FF2B5EF4-FFF2-40B4-BE49-F238E27FC236}">
              <a16:creationId xmlns:a16="http://schemas.microsoft.com/office/drawing/2014/main" id="{00000000-0008-0000-0A00-00000F000000}"/>
            </a:ext>
          </a:extLst>
        </xdr:cNvPr>
        <xdr:cNvSpPr txBox="1"/>
      </xdr:nvSpPr>
      <xdr:spPr>
        <a:xfrm>
          <a:off x="8545286" y="15426419"/>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17</xdr:col>
      <xdr:colOff>258536</xdr:colOff>
      <xdr:row>100</xdr:row>
      <xdr:rowOff>81644</xdr:rowOff>
    </xdr:from>
    <xdr:ext cx="370871" cy="242374"/>
    <xdr:sp macro="" textlink="">
      <xdr:nvSpPr>
        <xdr:cNvPr id="16" name="テキスト ボックス 15">
          <a:extLst>
            <a:ext uri="{FF2B5EF4-FFF2-40B4-BE49-F238E27FC236}">
              <a16:creationId xmlns:a16="http://schemas.microsoft.com/office/drawing/2014/main" id="{00000000-0008-0000-0A00-000010000000}"/>
            </a:ext>
          </a:extLst>
        </xdr:cNvPr>
        <xdr:cNvSpPr txBox="1"/>
      </xdr:nvSpPr>
      <xdr:spPr>
        <a:xfrm>
          <a:off x="8545286" y="18798269"/>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8</xdr:col>
      <xdr:colOff>258537</xdr:colOff>
      <xdr:row>20</xdr:row>
      <xdr:rowOff>81642</xdr:rowOff>
    </xdr:from>
    <xdr:ext cx="370871" cy="242374"/>
    <xdr:sp macro="" textlink="">
      <xdr:nvSpPr>
        <xdr:cNvPr id="20" name="テキスト ボックス 19">
          <a:extLst>
            <a:ext uri="{FF2B5EF4-FFF2-40B4-BE49-F238E27FC236}">
              <a16:creationId xmlns:a16="http://schemas.microsoft.com/office/drawing/2014/main" id="{A9DE182B-12C5-4D4B-8B50-E431ACA0D3DB}"/>
            </a:ext>
          </a:extLst>
        </xdr:cNvPr>
        <xdr:cNvSpPr txBox="1"/>
      </xdr:nvSpPr>
      <xdr:spPr>
        <a:xfrm>
          <a:off x="4633687" y="5218792"/>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8</xdr:col>
      <xdr:colOff>258536</xdr:colOff>
      <xdr:row>40</xdr:row>
      <xdr:rowOff>81643</xdr:rowOff>
    </xdr:from>
    <xdr:ext cx="370871" cy="242374"/>
    <xdr:sp macro="" textlink="">
      <xdr:nvSpPr>
        <xdr:cNvPr id="21" name="テキスト ボックス 20">
          <a:extLst>
            <a:ext uri="{FF2B5EF4-FFF2-40B4-BE49-F238E27FC236}">
              <a16:creationId xmlns:a16="http://schemas.microsoft.com/office/drawing/2014/main" id="{182F1AD8-7B9C-484A-8B35-AD2C04BA4D3F}"/>
            </a:ext>
          </a:extLst>
        </xdr:cNvPr>
        <xdr:cNvSpPr txBox="1"/>
      </xdr:nvSpPr>
      <xdr:spPr>
        <a:xfrm>
          <a:off x="4633686" y="8501743"/>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8</xdr:col>
      <xdr:colOff>258536</xdr:colOff>
      <xdr:row>60</xdr:row>
      <xdr:rowOff>81643</xdr:rowOff>
    </xdr:from>
    <xdr:ext cx="370871" cy="242374"/>
    <xdr:sp macro="" textlink="">
      <xdr:nvSpPr>
        <xdr:cNvPr id="23" name="テキスト ボックス 22">
          <a:extLst>
            <a:ext uri="{FF2B5EF4-FFF2-40B4-BE49-F238E27FC236}">
              <a16:creationId xmlns:a16="http://schemas.microsoft.com/office/drawing/2014/main" id="{28B57516-30D5-468E-93B0-44FAF70CBF06}"/>
            </a:ext>
          </a:extLst>
        </xdr:cNvPr>
        <xdr:cNvSpPr txBox="1"/>
      </xdr:nvSpPr>
      <xdr:spPr>
        <a:xfrm>
          <a:off x="4633686" y="11784693"/>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8</xdr:col>
      <xdr:colOff>258536</xdr:colOff>
      <xdr:row>80</xdr:row>
      <xdr:rowOff>81643</xdr:rowOff>
    </xdr:from>
    <xdr:ext cx="370871" cy="242374"/>
    <xdr:sp macro="" textlink="">
      <xdr:nvSpPr>
        <xdr:cNvPr id="24" name="テキスト ボックス 23">
          <a:extLst>
            <a:ext uri="{FF2B5EF4-FFF2-40B4-BE49-F238E27FC236}">
              <a16:creationId xmlns:a16="http://schemas.microsoft.com/office/drawing/2014/main" id="{EFE80F1D-F9F8-4C04-A532-D639A4EBF81F}"/>
            </a:ext>
          </a:extLst>
        </xdr:cNvPr>
        <xdr:cNvSpPr txBox="1"/>
      </xdr:nvSpPr>
      <xdr:spPr>
        <a:xfrm>
          <a:off x="4633686" y="15067643"/>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8</xdr:col>
      <xdr:colOff>258536</xdr:colOff>
      <xdr:row>100</xdr:row>
      <xdr:rowOff>81643</xdr:rowOff>
    </xdr:from>
    <xdr:ext cx="370871" cy="242374"/>
    <xdr:sp macro="" textlink="">
      <xdr:nvSpPr>
        <xdr:cNvPr id="25" name="テキスト ボックス 24">
          <a:extLst>
            <a:ext uri="{FF2B5EF4-FFF2-40B4-BE49-F238E27FC236}">
              <a16:creationId xmlns:a16="http://schemas.microsoft.com/office/drawing/2014/main" id="{182594C5-73A4-4614-82B2-3EEFC32944E1}"/>
            </a:ext>
          </a:extLst>
        </xdr:cNvPr>
        <xdr:cNvSpPr txBox="1"/>
      </xdr:nvSpPr>
      <xdr:spPr>
        <a:xfrm>
          <a:off x="4633686" y="18350593"/>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17</xdr:col>
      <xdr:colOff>258537</xdr:colOff>
      <xdr:row>20</xdr:row>
      <xdr:rowOff>81643</xdr:rowOff>
    </xdr:from>
    <xdr:ext cx="370871" cy="242374"/>
    <xdr:sp macro="" textlink="">
      <xdr:nvSpPr>
        <xdr:cNvPr id="26" name="テキスト ボックス 25">
          <a:extLst>
            <a:ext uri="{FF2B5EF4-FFF2-40B4-BE49-F238E27FC236}">
              <a16:creationId xmlns:a16="http://schemas.microsoft.com/office/drawing/2014/main" id="{3CC7F775-11B7-4E50-B82A-5DCB31F47A33}"/>
            </a:ext>
          </a:extLst>
        </xdr:cNvPr>
        <xdr:cNvSpPr txBox="1"/>
      </xdr:nvSpPr>
      <xdr:spPr>
        <a:xfrm>
          <a:off x="9129487" y="5218793"/>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17</xdr:col>
      <xdr:colOff>258536</xdr:colOff>
      <xdr:row>40</xdr:row>
      <xdr:rowOff>81644</xdr:rowOff>
    </xdr:from>
    <xdr:ext cx="370871" cy="242374"/>
    <xdr:sp macro="" textlink="">
      <xdr:nvSpPr>
        <xdr:cNvPr id="27" name="テキスト ボックス 26">
          <a:extLst>
            <a:ext uri="{FF2B5EF4-FFF2-40B4-BE49-F238E27FC236}">
              <a16:creationId xmlns:a16="http://schemas.microsoft.com/office/drawing/2014/main" id="{21B25B36-561B-4B1B-ACE0-6C8EF0477617}"/>
            </a:ext>
          </a:extLst>
        </xdr:cNvPr>
        <xdr:cNvSpPr txBox="1"/>
      </xdr:nvSpPr>
      <xdr:spPr>
        <a:xfrm>
          <a:off x="9129486" y="8501744"/>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17</xdr:col>
      <xdr:colOff>258536</xdr:colOff>
      <xdr:row>60</xdr:row>
      <xdr:rowOff>81644</xdr:rowOff>
    </xdr:from>
    <xdr:ext cx="370871" cy="242374"/>
    <xdr:sp macro="" textlink="">
      <xdr:nvSpPr>
        <xdr:cNvPr id="28" name="テキスト ボックス 27">
          <a:extLst>
            <a:ext uri="{FF2B5EF4-FFF2-40B4-BE49-F238E27FC236}">
              <a16:creationId xmlns:a16="http://schemas.microsoft.com/office/drawing/2014/main" id="{A4075BB8-4C0A-4389-8886-0C3E07D9EA7D}"/>
            </a:ext>
          </a:extLst>
        </xdr:cNvPr>
        <xdr:cNvSpPr txBox="1"/>
      </xdr:nvSpPr>
      <xdr:spPr>
        <a:xfrm>
          <a:off x="9129486" y="11784694"/>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17</xdr:col>
      <xdr:colOff>258536</xdr:colOff>
      <xdr:row>80</xdr:row>
      <xdr:rowOff>81644</xdr:rowOff>
    </xdr:from>
    <xdr:ext cx="370871" cy="242374"/>
    <xdr:sp macro="" textlink="">
      <xdr:nvSpPr>
        <xdr:cNvPr id="29" name="テキスト ボックス 28">
          <a:extLst>
            <a:ext uri="{FF2B5EF4-FFF2-40B4-BE49-F238E27FC236}">
              <a16:creationId xmlns:a16="http://schemas.microsoft.com/office/drawing/2014/main" id="{1415167B-4263-4334-B877-2ABBCF54EFD7}"/>
            </a:ext>
          </a:extLst>
        </xdr:cNvPr>
        <xdr:cNvSpPr txBox="1"/>
      </xdr:nvSpPr>
      <xdr:spPr>
        <a:xfrm>
          <a:off x="9129486" y="15067644"/>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17</xdr:col>
      <xdr:colOff>258536</xdr:colOff>
      <xdr:row>100</xdr:row>
      <xdr:rowOff>81644</xdr:rowOff>
    </xdr:from>
    <xdr:ext cx="370871" cy="242374"/>
    <xdr:sp macro="" textlink="">
      <xdr:nvSpPr>
        <xdr:cNvPr id="30" name="テキスト ボックス 29">
          <a:extLst>
            <a:ext uri="{FF2B5EF4-FFF2-40B4-BE49-F238E27FC236}">
              <a16:creationId xmlns:a16="http://schemas.microsoft.com/office/drawing/2014/main" id="{7192D14B-8148-40EF-8059-C10803A2F837}"/>
            </a:ext>
          </a:extLst>
        </xdr:cNvPr>
        <xdr:cNvSpPr txBox="1"/>
      </xdr:nvSpPr>
      <xdr:spPr>
        <a:xfrm>
          <a:off x="9129486" y="18350594"/>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8</xdr:col>
      <xdr:colOff>0</xdr:colOff>
      <xdr:row>51</xdr:row>
      <xdr:rowOff>28575</xdr:rowOff>
    </xdr:from>
    <xdr:to>
      <xdr:col>10</xdr:col>
      <xdr:colOff>323850</xdr:colOff>
      <xdr:row>53</xdr:row>
      <xdr:rowOff>66675</xdr:rowOff>
    </xdr:to>
    <xdr:sp macro="" textlink="">
      <xdr:nvSpPr>
        <xdr:cNvPr id="93" name="正方形/長方形 92">
          <a:extLst>
            <a:ext uri="{FF2B5EF4-FFF2-40B4-BE49-F238E27FC236}">
              <a16:creationId xmlns:a16="http://schemas.microsoft.com/office/drawing/2014/main" id="{00000000-0008-0000-0C00-00005D000000}"/>
            </a:ext>
          </a:extLst>
        </xdr:cNvPr>
        <xdr:cNvSpPr/>
      </xdr:nvSpPr>
      <xdr:spPr>
        <a:xfrm>
          <a:off x="35080575" y="9505950"/>
          <a:ext cx="3419475" cy="2286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0</xdr:colOff>
      <xdr:row>52</xdr:row>
      <xdr:rowOff>28575</xdr:rowOff>
    </xdr:from>
    <xdr:ext cx="184731" cy="264560"/>
    <xdr:sp macro="" textlink="">
      <xdr:nvSpPr>
        <xdr:cNvPr id="96" name="テキスト ボックス 95">
          <a:extLst>
            <a:ext uri="{FF2B5EF4-FFF2-40B4-BE49-F238E27FC236}">
              <a16:creationId xmlns:a16="http://schemas.microsoft.com/office/drawing/2014/main" id="{00000000-0008-0000-0C00-000060000000}"/>
            </a:ext>
          </a:extLst>
        </xdr:cNvPr>
        <xdr:cNvSpPr txBox="1"/>
      </xdr:nvSpPr>
      <xdr:spPr>
        <a:xfrm>
          <a:off x="41031085" y="106517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8</xdr:col>
      <xdr:colOff>0</xdr:colOff>
      <xdr:row>51</xdr:row>
      <xdr:rowOff>28575</xdr:rowOff>
    </xdr:from>
    <xdr:ext cx="184731" cy="264560"/>
    <xdr:sp macro="" textlink="">
      <xdr:nvSpPr>
        <xdr:cNvPr id="101" name="テキスト ボックス 100">
          <a:extLst>
            <a:ext uri="{FF2B5EF4-FFF2-40B4-BE49-F238E27FC236}">
              <a16:creationId xmlns:a16="http://schemas.microsoft.com/office/drawing/2014/main" id="{00000000-0008-0000-0C00-000065000000}"/>
            </a:ext>
          </a:extLst>
        </xdr:cNvPr>
        <xdr:cNvSpPr txBox="1"/>
      </xdr:nvSpPr>
      <xdr:spPr>
        <a:xfrm>
          <a:off x="40422606" y="1055463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nnasf01a\&#20849;&#36890;\Documents%20and%20Settings\miyata\My%20Documents\&#20013;&#32102;&#36899;\&#24115;&#31080;&#12501;&#12457;&#12540;&#12510;&#12483;&#12488;&#38598;(13.&#38656;&#32102;&#26989;&#2120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nnasf01a\&#20849;&#36890;\01_&#35336;&#30011;&#23455;&#32318;\23_&#36074;&#30340;&#35413;&#20385;\&#24179;&#25104;29&#24180;&#24230;\&#12487;&#12540;&#12479;&#39006;\&#12487;&#12540;&#12479;&#38598;&#35336;(&#27096;&#24335;11)_v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需給)需給予想表(その１レイアウト)"/>
      <sheetName val="(需給)需給予想表（その１）"/>
      <sheetName val="(需給)需給予想表(その２)レイアウト"/>
      <sheetName val="(需給)需給予想表（その２）"/>
      <sheetName val="(需給)需給総計毎時間実績レイアウト"/>
      <sheetName val="(需給)需給総計毎時間実績"/>
      <sheetName val="(需給)最大需給電力実績レイアウト"/>
      <sheetName val="(需給)最大需給電力実績"/>
      <sheetName val="(需給)最低需給電力実績レイアウト"/>
      <sheetName val="(需給)最低需給電力実績"/>
      <sheetName val="(需給)最大電力曲線図レイアウト"/>
      <sheetName val="(需給)最大電力曲線図"/>
      <sheetName val="(需給)需給電力量曲線図レイアウト"/>
      <sheetName val="(需給)需給電力量曲線図"/>
      <sheetName val="(需給)需給実績(全国計)曲線図レイアウト"/>
      <sheetName val="(需給)需給実績(全国計)曲線図"/>
      <sheetName val="需給実績(全国計)曲線図(28)"/>
      <sheetName val="曲線図(全エリア合計G) (28-B)"/>
      <sheetName val="曲線図(全エリア合計)データシート(28)"/>
      <sheetName val="(需給)最大電力記録更新表(速々報・速報)レイアウト"/>
      <sheetName val="(需給)最大電力記録更新表(速々報・速報)"/>
      <sheetName val="(需給)日電力量記録更新表(速報)レイアウト"/>
      <sheetName val="(需給)日電力量記録更新表(速報)"/>
      <sheetName val="(需給)最大電力記録更新状況レイアウト"/>
      <sheetName val="(需給)最大電力記録更新状況"/>
      <sheetName val="(需給）前年対比データレイアウト"/>
      <sheetName val="(需給)前年対比データ"/>
      <sheetName val="●●ここから先は印刷不要●●"/>
      <sheetName val="(需給)曲線図(最大電力)"/>
      <sheetName val="(需給)曲線図(全エリア合計)"/>
      <sheetName val="記録更新状況 (2頁案)"/>
      <sheetName val="(不要)供給計画（年月）"/>
      <sheetName val="(不要)供給計画（年度）"/>
      <sheetName val="参考＿曲線図(全エリア合計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③集計"/>
      <sheetName val="②抜粋"/>
      <sheetName val="①元データ"/>
    </sheetNames>
    <sheetDataSet>
      <sheetData sheetId="0">
        <row r="4">
          <cell r="Z4" t="str">
            <v>H22年度</v>
          </cell>
          <cell r="AA4" t="str">
            <v>H23年度</v>
          </cell>
          <cell r="AB4" t="str">
            <v>H24年度</v>
          </cell>
          <cell r="AC4" t="str">
            <v>H25年度</v>
          </cell>
          <cell r="AD4" t="str">
            <v>H26年度</v>
          </cell>
          <cell r="AE4" t="str">
            <v>H27年度</v>
          </cell>
          <cell r="AF4" t="str">
            <v>H28年度</v>
          </cell>
        </row>
        <row r="5">
          <cell r="Y5" t="str">
            <v>雷</v>
          </cell>
          <cell r="Z5">
            <v>3</v>
          </cell>
          <cell r="AA5">
            <v>1</v>
          </cell>
          <cell r="AB5">
            <v>4</v>
          </cell>
          <cell r="AC5">
            <v>7</v>
          </cell>
          <cell r="AD5">
            <v>2</v>
          </cell>
          <cell r="AE5">
            <v>0</v>
          </cell>
          <cell r="AF5">
            <v>3</v>
          </cell>
        </row>
        <row r="6">
          <cell r="Y6" t="str">
            <v>風雨</v>
          </cell>
          <cell r="Z6">
            <v>0</v>
          </cell>
          <cell r="AA6">
            <v>3</v>
          </cell>
          <cell r="AB6">
            <v>4</v>
          </cell>
          <cell r="AC6">
            <v>2</v>
          </cell>
          <cell r="AD6">
            <v>1</v>
          </cell>
          <cell r="AE6">
            <v>0</v>
          </cell>
          <cell r="AF6">
            <v>3</v>
          </cell>
        </row>
        <row r="7">
          <cell r="Y7" t="str">
            <v>氷雪</v>
          </cell>
          <cell r="Z7">
            <v>1</v>
          </cell>
          <cell r="AA7">
            <v>1</v>
          </cell>
          <cell r="AB7">
            <v>9</v>
          </cell>
          <cell r="AC7">
            <v>10</v>
          </cell>
          <cell r="AD7">
            <v>2</v>
          </cell>
          <cell r="AE7">
            <v>0</v>
          </cell>
          <cell r="AF7">
            <v>2</v>
          </cell>
        </row>
        <row r="8">
          <cell r="Y8" t="str">
            <v>地震</v>
          </cell>
          <cell r="Z8">
            <v>38</v>
          </cell>
          <cell r="AA8">
            <v>3</v>
          </cell>
          <cell r="AB8">
            <v>0</v>
          </cell>
          <cell r="AC8">
            <v>0</v>
          </cell>
          <cell r="AD8">
            <v>0</v>
          </cell>
          <cell r="AE8">
            <v>0</v>
          </cell>
          <cell r="AF8">
            <v>6</v>
          </cell>
        </row>
        <row r="9">
          <cell r="Y9" t="str">
            <v>塩、ちり、ガス</v>
          </cell>
          <cell r="Z9">
            <v>0</v>
          </cell>
          <cell r="AA9">
            <v>0</v>
          </cell>
          <cell r="AB9">
            <v>0</v>
          </cell>
          <cell r="AC9">
            <v>0</v>
          </cell>
          <cell r="AD9">
            <v>0</v>
          </cell>
          <cell r="AE9">
            <v>0</v>
          </cell>
          <cell r="AF9">
            <v>2</v>
          </cell>
        </row>
        <row r="11">
          <cell r="Z11">
            <v>6</v>
          </cell>
          <cell r="AA11">
            <v>7</v>
          </cell>
          <cell r="AB11">
            <v>8</v>
          </cell>
          <cell r="AC11">
            <v>10</v>
          </cell>
          <cell r="AD11">
            <v>5</v>
          </cell>
          <cell r="AE11">
            <v>5</v>
          </cell>
          <cell r="AF11">
            <v>10</v>
          </cell>
        </row>
      </sheetData>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2:F32"/>
  <sheetViews>
    <sheetView zoomScaleNormal="100" zoomScaleSheetLayoutView="100" workbookViewId="0">
      <selection activeCell="B27" sqref="B27:F31"/>
    </sheetView>
  </sheetViews>
  <sheetFormatPr defaultColWidth="9" defaultRowHeight="13" outlineLevelRow="1" x14ac:dyDescent="0.2"/>
  <cols>
    <col min="1" max="1" width="10.08984375" style="2" customWidth="1"/>
    <col min="2" max="5" width="9.08984375" style="3" customWidth="1"/>
    <col min="6" max="6" width="9.90625" style="3" customWidth="1"/>
    <col min="7" max="7" width="11.1796875" style="2" customWidth="1"/>
    <col min="8" max="8" width="9.1796875" style="2" customWidth="1"/>
    <col min="9" max="9" width="11.90625" style="2" customWidth="1"/>
    <col min="10" max="10" width="8.08984375" style="2" customWidth="1"/>
    <col min="11" max="14" width="10" style="2" customWidth="1"/>
    <col min="15" max="15" width="11.453125" style="2" customWidth="1"/>
    <col min="16" max="16" width="9.6328125" style="2" customWidth="1"/>
    <col min="17" max="17" width="8.08984375" style="2" customWidth="1"/>
    <col min="18" max="18" width="2" style="2" customWidth="1"/>
    <col min="19" max="16384" width="9" style="2"/>
  </cols>
  <sheetData>
    <row r="2" spans="1:6" x14ac:dyDescent="0.2">
      <c r="A2" s="7" t="s">
        <v>192</v>
      </c>
      <c r="C2" s="6"/>
      <c r="D2" s="6"/>
      <c r="E2" s="8"/>
      <c r="F2" s="74" t="s">
        <v>56</v>
      </c>
    </row>
    <row r="3" spans="1:6" x14ac:dyDescent="0.2">
      <c r="A3" s="9" t="s">
        <v>133</v>
      </c>
      <c r="B3" s="10" t="s">
        <v>138</v>
      </c>
      <c r="C3" s="10" t="s">
        <v>140</v>
      </c>
      <c r="D3" s="10" t="s">
        <v>144</v>
      </c>
      <c r="E3" s="11" t="s">
        <v>187</v>
      </c>
      <c r="F3" s="11" t="s">
        <v>196</v>
      </c>
    </row>
    <row r="4" spans="1:6" x14ac:dyDescent="0.2">
      <c r="A4" s="12" t="s">
        <v>134</v>
      </c>
      <c r="B4" s="13">
        <v>99.966710000000006</v>
      </c>
      <c r="C4" s="14">
        <v>99.85981000000001</v>
      </c>
      <c r="D4" s="14">
        <v>99.980090000000004</v>
      </c>
      <c r="E4" s="14">
        <v>99.926299999999998</v>
      </c>
      <c r="F4" s="15">
        <v>99.868889999999993</v>
      </c>
    </row>
    <row r="5" spans="1:6" x14ac:dyDescent="0.2">
      <c r="A5" s="218" t="s">
        <v>135</v>
      </c>
      <c r="B5" s="219">
        <v>99.996089999999995</v>
      </c>
      <c r="C5" s="220">
        <v>99.947519999999997</v>
      </c>
      <c r="D5" s="220">
        <v>99.99803</v>
      </c>
      <c r="E5" s="220">
        <v>99.998099999999994</v>
      </c>
      <c r="F5" s="221">
        <v>99.988190000000003</v>
      </c>
    </row>
    <row r="6" spans="1:6" x14ac:dyDescent="0.2">
      <c r="A6" s="226" t="s">
        <v>136</v>
      </c>
      <c r="B6" s="227">
        <v>99.999009999999998</v>
      </c>
      <c r="C6" s="228">
        <v>99.983639999999994</v>
      </c>
      <c r="D6" s="228">
        <v>99.999889999999994</v>
      </c>
      <c r="E6" s="228">
        <v>99.999899999999997</v>
      </c>
      <c r="F6" s="232">
        <v>99.999409999999997</v>
      </c>
    </row>
    <row r="7" spans="1:6" outlineLevel="1" x14ac:dyDescent="0.2">
      <c r="A7" s="222" t="s">
        <v>153</v>
      </c>
      <c r="B7" s="223">
        <v>9.8999999999999999E-4</v>
      </c>
      <c r="C7" s="224">
        <v>1.636E-2</v>
      </c>
      <c r="D7" s="224">
        <v>1.1E-4</v>
      </c>
      <c r="E7" s="224">
        <v>1E-4</v>
      </c>
      <c r="F7" s="225">
        <v>5.9000000000000003E-4</v>
      </c>
    </row>
    <row r="8" spans="1:6" x14ac:dyDescent="0.2">
      <c r="A8" s="69"/>
      <c r="B8" s="212"/>
      <c r="C8" s="212"/>
      <c r="D8" s="212"/>
      <c r="E8" s="212"/>
      <c r="F8" s="212"/>
    </row>
    <row r="10" spans="1:6" x14ac:dyDescent="0.2">
      <c r="A10" s="7" t="s">
        <v>193</v>
      </c>
      <c r="C10" s="6"/>
      <c r="D10" s="6"/>
      <c r="E10" s="8"/>
      <c r="F10" s="74" t="s">
        <v>56</v>
      </c>
    </row>
    <row r="11" spans="1:6" x14ac:dyDescent="0.2">
      <c r="A11" s="9" t="s">
        <v>133</v>
      </c>
      <c r="B11" s="10" t="s">
        <v>138</v>
      </c>
      <c r="C11" s="10" t="s">
        <v>140</v>
      </c>
      <c r="D11" s="10" t="s">
        <v>144</v>
      </c>
      <c r="E11" s="11" t="s">
        <v>187</v>
      </c>
      <c r="F11" s="11" t="s">
        <v>196</v>
      </c>
    </row>
    <row r="12" spans="1:6" x14ac:dyDescent="0.2">
      <c r="A12" s="12" t="s">
        <v>134</v>
      </c>
      <c r="B12" s="229">
        <v>99.799160000000001</v>
      </c>
      <c r="C12" s="230">
        <v>99.835880000000003</v>
      </c>
      <c r="D12" s="230">
        <v>99.834599999999995</v>
      </c>
      <c r="E12" s="230">
        <v>99.708950000000002</v>
      </c>
      <c r="F12" s="231">
        <v>99.502589999999998</v>
      </c>
    </row>
    <row r="13" spans="1:6" x14ac:dyDescent="0.2">
      <c r="A13" s="218" t="s">
        <v>135</v>
      </c>
      <c r="B13" s="16">
        <v>99.999589999999998</v>
      </c>
      <c r="C13" s="17">
        <v>99.998289999999997</v>
      </c>
      <c r="D13" s="17">
        <v>99.999899999999997</v>
      </c>
      <c r="E13" s="17">
        <v>99.999099999999999</v>
      </c>
      <c r="F13" s="233">
        <v>99.999660000000006</v>
      </c>
    </row>
    <row r="14" spans="1:6" x14ac:dyDescent="0.2">
      <c r="A14" s="226" t="s">
        <v>136</v>
      </c>
      <c r="B14" s="18">
        <v>100</v>
      </c>
      <c r="C14" s="19">
        <v>99.999510000000001</v>
      </c>
      <c r="D14" s="19">
        <v>99.999970000000005</v>
      </c>
      <c r="E14" s="19">
        <v>100</v>
      </c>
      <c r="F14" s="20">
        <v>99.999849999999995</v>
      </c>
    </row>
    <row r="15" spans="1:6" outlineLevel="1" x14ac:dyDescent="0.2">
      <c r="A15" s="222" t="s">
        <v>153</v>
      </c>
      <c r="B15" s="223">
        <v>0</v>
      </c>
      <c r="C15" s="224">
        <v>4.8999999999999998E-4</v>
      </c>
      <c r="D15" s="224">
        <v>2.9999999999999997E-5</v>
      </c>
      <c r="E15" s="224">
        <v>0</v>
      </c>
      <c r="F15" s="225">
        <v>1.4999999999999999E-4</v>
      </c>
    </row>
    <row r="16" spans="1:6" x14ac:dyDescent="0.2">
      <c r="A16" s="69"/>
      <c r="B16" s="212"/>
      <c r="C16" s="212"/>
      <c r="D16" s="212"/>
      <c r="E16" s="212"/>
      <c r="F16" s="212"/>
    </row>
    <row r="17" spans="1:6" x14ac:dyDescent="0.2">
      <c r="A17" s="7"/>
    </row>
    <row r="18" spans="1:6" x14ac:dyDescent="0.2">
      <c r="A18" s="7" t="s">
        <v>194</v>
      </c>
      <c r="C18" s="6"/>
      <c r="D18" s="6"/>
      <c r="E18" s="8"/>
      <c r="F18" s="74" t="s">
        <v>56</v>
      </c>
    </row>
    <row r="19" spans="1:6" x14ac:dyDescent="0.2">
      <c r="A19" s="9" t="s">
        <v>133</v>
      </c>
      <c r="B19" s="10" t="s">
        <v>138</v>
      </c>
      <c r="C19" s="10" t="s">
        <v>140</v>
      </c>
      <c r="D19" s="10" t="s">
        <v>144</v>
      </c>
      <c r="E19" s="11" t="s">
        <v>187</v>
      </c>
      <c r="F19" s="11" t="s">
        <v>196</v>
      </c>
    </row>
    <row r="20" spans="1:6" x14ac:dyDescent="0.2">
      <c r="A20" s="12" t="s">
        <v>134</v>
      </c>
      <c r="B20" s="229">
        <v>99.173550000000006</v>
      </c>
      <c r="C20" s="230">
        <v>99.127440000000007</v>
      </c>
      <c r="D20" s="230">
        <v>99.019210000000001</v>
      </c>
      <c r="E20" s="230">
        <v>98.500699999999995</v>
      </c>
      <c r="F20" s="235">
        <v>98.119577000000007</v>
      </c>
    </row>
    <row r="21" spans="1:6" x14ac:dyDescent="0.2">
      <c r="A21" s="218" t="s">
        <v>135</v>
      </c>
      <c r="B21" s="16">
        <v>99.999459999999999</v>
      </c>
      <c r="C21" s="17">
        <v>99.999460000000013</v>
      </c>
      <c r="D21" s="17">
        <v>99.999619999999993</v>
      </c>
      <c r="E21" s="17">
        <v>99.998480000000001</v>
      </c>
      <c r="F21" s="233">
        <v>99.995434000000003</v>
      </c>
    </row>
    <row r="22" spans="1:6" x14ac:dyDescent="0.2">
      <c r="A22" s="309" t="s">
        <v>136</v>
      </c>
      <c r="B22" s="223">
        <v>100</v>
      </c>
      <c r="C22" s="224">
        <v>100.00000000000001</v>
      </c>
      <c r="D22" s="224">
        <v>100</v>
      </c>
      <c r="E22" s="224">
        <v>100</v>
      </c>
      <c r="F22" s="225">
        <v>99.999937000000003</v>
      </c>
    </row>
    <row r="23" spans="1:6" outlineLevel="1" x14ac:dyDescent="0.2">
      <c r="A23" s="222" t="s">
        <v>153</v>
      </c>
      <c r="B23" s="223">
        <v>0</v>
      </c>
      <c r="C23" s="224">
        <v>0</v>
      </c>
      <c r="D23" s="224">
        <v>0</v>
      </c>
      <c r="E23" s="224">
        <v>0</v>
      </c>
      <c r="F23" s="225">
        <v>6.3E-5</v>
      </c>
    </row>
    <row r="24" spans="1:6" x14ac:dyDescent="0.2">
      <c r="A24" s="69"/>
      <c r="B24" s="212"/>
      <c r="C24" s="212"/>
      <c r="D24" s="212"/>
      <c r="E24" s="212"/>
      <c r="F24" s="212"/>
    </row>
    <row r="26" spans="1:6" x14ac:dyDescent="0.2">
      <c r="A26" s="7" t="s">
        <v>195</v>
      </c>
      <c r="C26" s="6"/>
      <c r="D26" s="6"/>
      <c r="E26" s="8"/>
      <c r="F26" s="74" t="s">
        <v>56</v>
      </c>
    </row>
    <row r="27" spans="1:6" x14ac:dyDescent="0.2">
      <c r="A27" s="9" t="s">
        <v>133</v>
      </c>
      <c r="B27" s="10" t="s">
        <v>138</v>
      </c>
      <c r="C27" s="10" t="s">
        <v>140</v>
      </c>
      <c r="D27" s="10" t="s">
        <v>144</v>
      </c>
      <c r="E27" s="11" t="s">
        <v>187</v>
      </c>
      <c r="F27" s="11" t="s">
        <v>196</v>
      </c>
    </row>
    <row r="28" spans="1:6" x14ac:dyDescent="0.2">
      <c r="A28" s="12" t="s">
        <v>134</v>
      </c>
      <c r="B28" s="229">
        <v>99.916579999999996</v>
      </c>
      <c r="C28" s="230">
        <v>99.892330000000001</v>
      </c>
      <c r="D28" s="230">
        <v>99.885379999999998</v>
      </c>
      <c r="E28" s="230">
        <v>99.918940000000006</v>
      </c>
      <c r="F28" s="15">
        <v>99.888249999999999</v>
      </c>
    </row>
    <row r="29" spans="1:6" x14ac:dyDescent="0.2">
      <c r="A29" s="218" t="s">
        <v>135</v>
      </c>
      <c r="B29" s="16">
        <v>99.997799999999998</v>
      </c>
      <c r="C29" s="17">
        <v>99.997690000000006</v>
      </c>
      <c r="D29" s="17">
        <v>99.995409999999993</v>
      </c>
      <c r="E29" s="17">
        <v>99.998289999999997</v>
      </c>
      <c r="F29" s="221">
        <v>99.996589999999998</v>
      </c>
    </row>
    <row r="30" spans="1:6" x14ac:dyDescent="0.2">
      <c r="A30" s="309" t="s">
        <v>136</v>
      </c>
      <c r="B30" s="223">
        <v>99.999139999999997</v>
      </c>
      <c r="C30" s="224">
        <v>99.999899999999997</v>
      </c>
      <c r="D30" s="224">
        <v>99.998450000000005</v>
      </c>
      <c r="E30" s="224">
        <v>99.999949999999998</v>
      </c>
      <c r="F30" s="310">
        <v>99.999629999999996</v>
      </c>
    </row>
    <row r="31" spans="1:6" outlineLevel="1" x14ac:dyDescent="0.2">
      <c r="A31" s="222" t="s">
        <v>153</v>
      </c>
      <c r="B31" s="223">
        <v>8.5999999999999998E-4</v>
      </c>
      <c r="C31" s="224">
        <v>1E-4</v>
      </c>
      <c r="D31" s="224">
        <v>1.5500000000000002E-3</v>
      </c>
      <c r="E31" s="224">
        <v>5.0000000000000002E-5</v>
      </c>
      <c r="F31" s="225">
        <v>3.6999999999999999E-4</v>
      </c>
    </row>
    <row r="32" spans="1:6" x14ac:dyDescent="0.2">
      <c r="A32" s="69"/>
      <c r="B32" s="212"/>
      <c r="C32" s="212"/>
      <c r="D32" s="212"/>
      <c r="E32" s="212"/>
      <c r="F32" s="212"/>
    </row>
  </sheetData>
  <phoneticPr fontId="3"/>
  <pageMargins left="0.7" right="0.7" top="0.75" bottom="0.75" header="0.3" footer="0.3"/>
  <pageSetup paperSize="9" scale="87"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CE3A3-6729-494B-8B69-D5473E44E541}">
  <sheetPr>
    <tabColor rgb="FFFF0000"/>
    <pageSetUpPr fitToPage="1"/>
  </sheetPr>
  <dimension ref="A1:O94"/>
  <sheetViews>
    <sheetView showGridLines="0" zoomScale="85" zoomScaleNormal="85" zoomScaleSheetLayoutView="100" workbookViewId="0">
      <selection activeCell="B50" sqref="B50:B51"/>
    </sheetView>
  </sheetViews>
  <sheetFormatPr defaultRowHeight="13" x14ac:dyDescent="0.2"/>
  <cols>
    <col min="1" max="1" width="2.1796875" customWidth="1"/>
    <col min="4" max="4" width="14.81640625" customWidth="1"/>
    <col min="11" max="13" width="10.08984375" customWidth="1"/>
    <col min="14" max="14" width="1.6328125" customWidth="1"/>
  </cols>
  <sheetData>
    <row r="1" spans="1:15" ht="23.4" x14ac:dyDescent="0.2">
      <c r="B1" s="351"/>
    </row>
    <row r="2" spans="1:15" x14ac:dyDescent="0.2">
      <c r="A2" s="352"/>
      <c r="B2" s="378" t="s">
        <v>235</v>
      </c>
      <c r="C2" s="378"/>
      <c r="D2" s="378"/>
      <c r="E2" s="378"/>
      <c r="F2" s="378"/>
      <c r="G2" s="378"/>
      <c r="H2" s="378"/>
      <c r="I2" s="378"/>
      <c r="J2" s="378"/>
      <c r="K2" s="378"/>
      <c r="L2" s="378"/>
      <c r="M2" s="378"/>
      <c r="N2" s="352"/>
      <c r="O2" s="352"/>
    </row>
    <row r="3" spans="1:15" x14ac:dyDescent="0.2">
      <c r="B3" s="522"/>
      <c r="C3" s="367"/>
      <c r="D3" s="367"/>
      <c r="E3" s="367"/>
      <c r="F3" s="367"/>
      <c r="G3" s="367"/>
      <c r="H3" s="367"/>
      <c r="I3" s="367"/>
      <c r="J3" s="367"/>
      <c r="K3" s="367"/>
      <c r="L3" s="367"/>
      <c r="M3" s="367"/>
      <c r="O3" s="352"/>
    </row>
    <row r="4" spans="1:15" ht="15.75" customHeight="1" x14ac:dyDescent="0.2">
      <c r="B4" s="523"/>
      <c r="C4" s="367"/>
      <c r="D4" s="367"/>
      <c r="E4" s="379"/>
      <c r="F4" s="524" t="s">
        <v>154</v>
      </c>
      <c r="G4" s="525"/>
      <c r="H4" s="525"/>
      <c r="I4" s="525"/>
      <c r="J4" s="526"/>
      <c r="K4" s="527" t="s">
        <v>155</v>
      </c>
      <c r="L4" s="528"/>
      <c r="M4" s="529"/>
      <c r="O4" s="352"/>
    </row>
    <row r="5" spans="1:15" ht="24" x14ac:dyDescent="0.2">
      <c r="B5" s="513" t="s">
        <v>156</v>
      </c>
      <c r="C5" s="514"/>
      <c r="D5" s="514"/>
      <c r="E5" s="515"/>
      <c r="F5" s="354" t="s">
        <v>188</v>
      </c>
      <c r="G5" s="354" t="s">
        <v>189</v>
      </c>
      <c r="H5" s="354" t="s">
        <v>190</v>
      </c>
      <c r="I5" s="354" t="s">
        <v>191</v>
      </c>
      <c r="J5" s="354" t="s">
        <v>234</v>
      </c>
      <c r="K5" s="355" t="s">
        <v>157</v>
      </c>
      <c r="L5" s="356" t="s">
        <v>158</v>
      </c>
      <c r="M5" s="356" t="s">
        <v>159</v>
      </c>
      <c r="O5" s="352"/>
    </row>
    <row r="6" spans="1:15" ht="14.25" customHeight="1" x14ac:dyDescent="0.2">
      <c r="B6" s="516" t="s">
        <v>160</v>
      </c>
      <c r="C6" s="516"/>
      <c r="D6" s="517"/>
      <c r="E6" s="357"/>
      <c r="F6" s="381">
        <v>16</v>
      </c>
      <c r="G6" s="381">
        <v>225</v>
      </c>
      <c r="H6" s="381">
        <v>86</v>
      </c>
      <c r="I6" s="381">
        <v>76</v>
      </c>
      <c r="J6" s="381">
        <v>10</v>
      </c>
      <c r="K6" s="518" t="s">
        <v>161</v>
      </c>
      <c r="L6" s="516" t="s">
        <v>162</v>
      </c>
      <c r="M6" s="516" t="s">
        <v>176</v>
      </c>
      <c r="O6" s="352"/>
    </row>
    <row r="7" spans="1:15" x14ac:dyDescent="0.2">
      <c r="B7" s="516"/>
      <c r="C7" s="516"/>
      <c r="D7" s="516"/>
      <c r="E7" s="360" t="s">
        <v>47</v>
      </c>
      <c r="F7" s="383">
        <v>12</v>
      </c>
      <c r="G7" s="382">
        <v>221</v>
      </c>
      <c r="H7" s="382">
        <v>82</v>
      </c>
      <c r="I7" s="382">
        <v>72</v>
      </c>
      <c r="J7" s="382">
        <v>7</v>
      </c>
      <c r="K7" s="518"/>
      <c r="L7" s="516"/>
      <c r="M7" s="516"/>
      <c r="O7" s="352"/>
    </row>
    <row r="8" spans="1:15" x14ac:dyDescent="0.2">
      <c r="B8" s="516"/>
      <c r="C8" s="516"/>
      <c r="D8" s="516"/>
      <c r="E8" s="363" t="s">
        <v>48</v>
      </c>
      <c r="F8" s="384">
        <v>4</v>
      </c>
      <c r="G8" s="384">
        <v>4</v>
      </c>
      <c r="H8" s="384">
        <v>3</v>
      </c>
      <c r="I8" s="384">
        <v>3</v>
      </c>
      <c r="J8" s="384">
        <v>3</v>
      </c>
      <c r="K8" s="518"/>
      <c r="L8" s="516"/>
      <c r="M8" s="516"/>
      <c r="O8" s="352"/>
    </row>
    <row r="9" spans="1:15" ht="6" customHeight="1" x14ac:dyDescent="0.2">
      <c r="B9" s="366"/>
      <c r="C9" s="367"/>
      <c r="D9" s="367"/>
      <c r="E9" s="367"/>
      <c r="F9" s="385"/>
      <c r="G9" s="385"/>
      <c r="H9" s="385"/>
      <c r="I9" s="385"/>
      <c r="J9" s="368"/>
      <c r="K9" s="368"/>
      <c r="L9" s="368"/>
      <c r="M9" s="368"/>
      <c r="O9" s="352"/>
    </row>
    <row r="10" spans="1:15" ht="14.25" customHeight="1" x14ac:dyDescent="0.2">
      <c r="B10" s="499" t="s">
        <v>164</v>
      </c>
      <c r="C10" s="507" t="s">
        <v>165</v>
      </c>
      <c r="D10" s="508"/>
      <c r="E10" s="369"/>
      <c r="F10" s="386">
        <v>307.66000000000003</v>
      </c>
      <c r="G10" s="386">
        <v>265.60000000000002</v>
      </c>
      <c r="H10" s="386">
        <v>737.4</v>
      </c>
      <c r="I10" s="386">
        <v>327.45657419717412</v>
      </c>
      <c r="J10" s="380">
        <v>354.62224762632604</v>
      </c>
      <c r="K10" s="519" t="s">
        <v>166</v>
      </c>
      <c r="L10" s="499" t="s">
        <v>167</v>
      </c>
      <c r="M10" s="499" t="s">
        <v>176</v>
      </c>
      <c r="O10" s="352"/>
    </row>
    <row r="11" spans="1:15" ht="13.5" customHeight="1" x14ac:dyDescent="0.2">
      <c r="B11" s="500"/>
      <c r="C11" s="509"/>
      <c r="D11" s="510"/>
      <c r="E11" s="360" t="s">
        <v>47</v>
      </c>
      <c r="F11" s="383">
        <v>243.64</v>
      </c>
      <c r="G11" s="382">
        <v>200.68</v>
      </c>
      <c r="H11" s="382">
        <v>689.52</v>
      </c>
      <c r="I11" s="382">
        <v>309.87937483571432</v>
      </c>
      <c r="J11" s="382">
        <v>329.78959349876675</v>
      </c>
      <c r="K11" s="520"/>
      <c r="L11" s="500"/>
      <c r="M11" s="500"/>
      <c r="O11" s="352"/>
    </row>
    <row r="12" spans="1:15" ht="13.5" customHeight="1" x14ac:dyDescent="0.2">
      <c r="B12" s="500"/>
      <c r="C12" s="511"/>
      <c r="D12" s="512"/>
      <c r="E12" s="363" t="s">
        <v>48</v>
      </c>
      <c r="F12" s="384">
        <v>64.02</v>
      </c>
      <c r="G12" s="384">
        <v>64.930000000000007</v>
      </c>
      <c r="H12" s="384">
        <v>47.89</v>
      </c>
      <c r="I12" s="384">
        <v>17.577199361459801</v>
      </c>
      <c r="J12" s="384">
        <v>24.832654127559319</v>
      </c>
      <c r="K12" s="520"/>
      <c r="L12" s="500"/>
      <c r="M12" s="500"/>
      <c r="O12" s="352"/>
    </row>
    <row r="13" spans="1:15" ht="14.25" customHeight="1" x14ac:dyDescent="0.2">
      <c r="B13" s="500"/>
      <c r="C13" s="507" t="s">
        <v>168</v>
      </c>
      <c r="D13" s="508"/>
      <c r="E13" s="369"/>
      <c r="F13" s="386">
        <v>522</v>
      </c>
      <c r="G13" s="386">
        <v>175.32</v>
      </c>
      <c r="H13" s="386">
        <v>334.78</v>
      </c>
      <c r="I13" s="386">
        <v>356.25</v>
      </c>
      <c r="J13" s="386">
        <v>1136.2835975160976</v>
      </c>
      <c r="K13" s="520"/>
      <c r="L13" s="500"/>
      <c r="M13" s="500"/>
      <c r="O13" s="352"/>
    </row>
    <row r="14" spans="1:15" ht="13.5" customHeight="1" x14ac:dyDescent="0.2">
      <c r="B14" s="500"/>
      <c r="C14" s="509"/>
      <c r="D14" s="510"/>
      <c r="E14" s="360" t="s">
        <v>47</v>
      </c>
      <c r="F14" s="383">
        <v>509</v>
      </c>
      <c r="G14" s="382">
        <v>158.30000000000001</v>
      </c>
      <c r="H14" s="382">
        <v>319.36</v>
      </c>
      <c r="I14" s="382">
        <v>342.83</v>
      </c>
      <c r="J14" s="382">
        <v>1120.9804900926383</v>
      </c>
      <c r="K14" s="520"/>
      <c r="L14" s="500"/>
      <c r="M14" s="500"/>
      <c r="O14" s="352"/>
    </row>
    <row r="15" spans="1:15" ht="13.5" customHeight="1" x14ac:dyDescent="0.2">
      <c r="B15" s="500"/>
      <c r="C15" s="511"/>
      <c r="D15" s="512"/>
      <c r="E15" s="363" t="s">
        <v>48</v>
      </c>
      <c r="F15" s="384">
        <v>13</v>
      </c>
      <c r="G15" s="384">
        <v>17.02</v>
      </c>
      <c r="H15" s="384">
        <v>15.42</v>
      </c>
      <c r="I15" s="384">
        <v>13.42</v>
      </c>
      <c r="J15" s="384">
        <v>15.3031074234597</v>
      </c>
      <c r="K15" s="520"/>
      <c r="L15" s="500"/>
      <c r="M15" s="500"/>
      <c r="O15" s="352"/>
    </row>
    <row r="16" spans="1:15" ht="14.25" customHeight="1" x14ac:dyDescent="0.2">
      <c r="B16" s="500"/>
      <c r="C16" s="507" t="s">
        <v>169</v>
      </c>
      <c r="D16" s="508"/>
      <c r="E16" s="369"/>
      <c r="F16" s="386">
        <v>270</v>
      </c>
      <c r="G16" s="386">
        <v>409</v>
      </c>
      <c r="H16" s="386">
        <v>228</v>
      </c>
      <c r="I16" s="386">
        <v>538</v>
      </c>
      <c r="J16" s="386">
        <v>167</v>
      </c>
      <c r="K16" s="520"/>
      <c r="L16" s="500"/>
      <c r="M16" s="500"/>
      <c r="O16" s="352"/>
    </row>
    <row r="17" spans="2:15" ht="13.5" customHeight="1" x14ac:dyDescent="0.2">
      <c r="B17" s="500"/>
      <c r="C17" s="509"/>
      <c r="D17" s="510"/>
      <c r="E17" s="360" t="s">
        <v>47</v>
      </c>
      <c r="F17" s="373" t="s">
        <v>63</v>
      </c>
      <c r="G17" s="373" t="s">
        <v>63</v>
      </c>
      <c r="H17" s="373" t="s">
        <v>63</v>
      </c>
      <c r="I17" s="373" t="s">
        <v>63</v>
      </c>
      <c r="J17" s="373" t="s">
        <v>63</v>
      </c>
      <c r="K17" s="520"/>
      <c r="L17" s="500"/>
      <c r="M17" s="500"/>
      <c r="O17" s="352"/>
    </row>
    <row r="18" spans="2:15" ht="13.5" customHeight="1" x14ac:dyDescent="0.2">
      <c r="B18" s="500"/>
      <c r="C18" s="511"/>
      <c r="D18" s="512"/>
      <c r="E18" s="363" t="s">
        <v>48</v>
      </c>
      <c r="F18" s="374" t="s">
        <v>63</v>
      </c>
      <c r="G18" s="374" t="s">
        <v>63</v>
      </c>
      <c r="H18" s="374" t="s">
        <v>63</v>
      </c>
      <c r="I18" s="374" t="s">
        <v>63</v>
      </c>
      <c r="J18" s="374" t="s">
        <v>63</v>
      </c>
      <c r="K18" s="520"/>
      <c r="L18" s="500"/>
      <c r="M18" s="501"/>
      <c r="O18" s="352"/>
    </row>
    <row r="19" spans="2:15" ht="14.25" hidden="1" customHeight="1" x14ac:dyDescent="0.2">
      <c r="B19" s="500"/>
      <c r="C19" s="507" t="s">
        <v>170</v>
      </c>
      <c r="D19" s="508"/>
      <c r="E19" s="369"/>
      <c r="F19" s="386">
        <v>138</v>
      </c>
      <c r="G19" s="386"/>
      <c r="H19" s="387"/>
      <c r="I19" s="387"/>
      <c r="J19" s="371"/>
      <c r="K19" s="520"/>
      <c r="L19" s="500"/>
      <c r="M19" s="499" t="s">
        <v>186</v>
      </c>
      <c r="O19" s="352"/>
    </row>
    <row r="20" spans="2:15" ht="13.5" hidden="1" customHeight="1" x14ac:dyDescent="0.2">
      <c r="B20" s="500"/>
      <c r="C20" s="509"/>
      <c r="D20" s="510"/>
      <c r="E20" s="360" t="s">
        <v>47</v>
      </c>
      <c r="F20" s="373" t="s">
        <v>63</v>
      </c>
      <c r="G20" s="373"/>
      <c r="H20" s="375"/>
      <c r="I20" s="375"/>
      <c r="J20" s="375"/>
      <c r="K20" s="520"/>
      <c r="L20" s="500"/>
      <c r="M20" s="500"/>
      <c r="O20" s="352"/>
    </row>
    <row r="21" spans="2:15" ht="13.5" hidden="1" customHeight="1" x14ac:dyDescent="0.2">
      <c r="B21" s="501"/>
      <c r="C21" s="511"/>
      <c r="D21" s="512"/>
      <c r="E21" s="363" t="s">
        <v>48</v>
      </c>
      <c r="F21" s="374" t="s">
        <v>63</v>
      </c>
      <c r="G21" s="374"/>
      <c r="H21" s="376"/>
      <c r="I21" s="376"/>
      <c r="J21" s="376"/>
      <c r="K21" s="521"/>
      <c r="L21" s="501"/>
      <c r="M21" s="501"/>
      <c r="O21" s="352"/>
    </row>
    <row r="22" spans="2:15" ht="6" customHeight="1" x14ac:dyDescent="0.2">
      <c r="B22" s="366"/>
      <c r="C22" s="377"/>
      <c r="D22" s="377"/>
      <c r="E22" s="377"/>
      <c r="F22" s="385"/>
      <c r="G22" s="385"/>
      <c r="H22" s="385"/>
      <c r="I22" s="385"/>
      <c r="J22" s="368"/>
      <c r="K22" s="368"/>
      <c r="L22" s="368"/>
      <c r="M22" s="368"/>
      <c r="O22" s="352"/>
    </row>
    <row r="23" spans="2:15" ht="14.25" customHeight="1" x14ac:dyDescent="0.2">
      <c r="B23" s="498" t="s">
        <v>172</v>
      </c>
      <c r="C23" s="502" t="s">
        <v>173</v>
      </c>
      <c r="D23" s="503"/>
      <c r="E23" s="392"/>
      <c r="F23" s="403">
        <v>23.549999999999997</v>
      </c>
      <c r="G23" s="404" t="s">
        <v>63</v>
      </c>
      <c r="H23" s="404" t="s">
        <v>63</v>
      </c>
      <c r="I23" s="404" t="s">
        <v>63</v>
      </c>
      <c r="J23" s="394" t="s">
        <v>63</v>
      </c>
      <c r="K23" s="504" t="s">
        <v>174</v>
      </c>
      <c r="L23" s="497" t="s">
        <v>175</v>
      </c>
      <c r="M23" s="498" t="s">
        <v>176</v>
      </c>
      <c r="O23" s="352"/>
    </row>
    <row r="24" spans="2:15" x14ac:dyDescent="0.2">
      <c r="B24" s="498"/>
      <c r="C24" s="492"/>
      <c r="D24" s="494"/>
      <c r="E24" s="395" t="s">
        <v>47</v>
      </c>
      <c r="F24" s="405">
        <v>13.26</v>
      </c>
      <c r="G24" s="406" t="s">
        <v>63</v>
      </c>
      <c r="H24" s="406" t="s">
        <v>63</v>
      </c>
      <c r="I24" s="406" t="s">
        <v>63</v>
      </c>
      <c r="J24" s="397" t="s">
        <v>63</v>
      </c>
      <c r="K24" s="505"/>
      <c r="L24" s="497"/>
      <c r="M24" s="498"/>
      <c r="O24" s="352"/>
    </row>
    <row r="25" spans="2:15" x14ac:dyDescent="0.2">
      <c r="B25" s="498"/>
      <c r="C25" s="495"/>
      <c r="D25" s="496"/>
      <c r="E25" s="398" t="s">
        <v>48</v>
      </c>
      <c r="F25" s="407">
        <v>10.29</v>
      </c>
      <c r="G25" s="408" t="s">
        <v>63</v>
      </c>
      <c r="H25" s="408" t="s">
        <v>63</v>
      </c>
      <c r="I25" s="408" t="s">
        <v>63</v>
      </c>
      <c r="J25" s="400" t="s">
        <v>63</v>
      </c>
      <c r="K25" s="505"/>
      <c r="L25" s="497"/>
      <c r="M25" s="498"/>
      <c r="O25" s="352"/>
    </row>
    <row r="26" spans="2:15" ht="14" x14ac:dyDescent="0.2">
      <c r="B26" s="498"/>
      <c r="C26" s="492" t="s">
        <v>177</v>
      </c>
      <c r="D26" s="493"/>
      <c r="E26" s="392"/>
      <c r="F26" s="409">
        <v>143.74</v>
      </c>
      <c r="G26" s="410" t="s">
        <v>63</v>
      </c>
      <c r="H26" s="410" t="s">
        <v>63</v>
      </c>
      <c r="I26" s="410" t="s">
        <v>63</v>
      </c>
      <c r="J26" s="394" t="s">
        <v>63</v>
      </c>
      <c r="K26" s="505"/>
      <c r="L26" s="497" t="s">
        <v>178</v>
      </c>
      <c r="M26" s="498" t="s">
        <v>176</v>
      </c>
      <c r="O26" s="352"/>
    </row>
    <row r="27" spans="2:15" x14ac:dyDescent="0.2">
      <c r="B27" s="498"/>
      <c r="C27" s="492"/>
      <c r="D27" s="494"/>
      <c r="E27" s="395" t="s">
        <v>47</v>
      </c>
      <c r="F27" s="405">
        <v>64.89</v>
      </c>
      <c r="G27" s="406" t="s">
        <v>63</v>
      </c>
      <c r="H27" s="406" t="s">
        <v>63</v>
      </c>
      <c r="I27" s="406" t="s">
        <v>63</v>
      </c>
      <c r="J27" s="397" t="s">
        <v>63</v>
      </c>
      <c r="K27" s="505"/>
      <c r="L27" s="497"/>
      <c r="M27" s="498"/>
      <c r="O27" s="352"/>
    </row>
    <row r="28" spans="2:15" x14ac:dyDescent="0.2">
      <c r="B28" s="498"/>
      <c r="C28" s="495"/>
      <c r="D28" s="496"/>
      <c r="E28" s="398" t="s">
        <v>48</v>
      </c>
      <c r="F28" s="407">
        <v>78.849999999999994</v>
      </c>
      <c r="G28" s="408" t="s">
        <v>63</v>
      </c>
      <c r="H28" s="408" t="s">
        <v>63</v>
      </c>
      <c r="I28" s="408" t="s">
        <v>63</v>
      </c>
      <c r="J28" s="400" t="s">
        <v>63</v>
      </c>
      <c r="K28" s="505"/>
      <c r="L28" s="497"/>
      <c r="M28" s="498"/>
      <c r="O28" s="352"/>
    </row>
    <row r="29" spans="2:15" ht="14" x14ac:dyDescent="0.2">
      <c r="B29" s="498"/>
      <c r="C29" s="492" t="s">
        <v>179</v>
      </c>
      <c r="D29" s="493"/>
      <c r="E29" s="392"/>
      <c r="F29" s="409">
        <v>70.5</v>
      </c>
      <c r="G29" s="410" t="s">
        <v>63</v>
      </c>
      <c r="H29" s="410" t="s">
        <v>63</v>
      </c>
      <c r="I29" s="410" t="s">
        <v>63</v>
      </c>
      <c r="J29" s="402" t="s">
        <v>63</v>
      </c>
      <c r="K29" s="505"/>
      <c r="L29" s="497" t="s">
        <v>175</v>
      </c>
      <c r="M29" s="498" t="s">
        <v>176</v>
      </c>
      <c r="O29" s="352"/>
    </row>
    <row r="30" spans="2:15" x14ac:dyDescent="0.2">
      <c r="B30" s="498"/>
      <c r="C30" s="492"/>
      <c r="D30" s="494"/>
      <c r="E30" s="395" t="s">
        <v>47</v>
      </c>
      <c r="F30" s="405">
        <v>52.6</v>
      </c>
      <c r="G30" s="406" t="s">
        <v>63</v>
      </c>
      <c r="H30" s="406" t="s">
        <v>63</v>
      </c>
      <c r="I30" s="406" t="s">
        <v>63</v>
      </c>
      <c r="J30" s="397" t="s">
        <v>63</v>
      </c>
      <c r="K30" s="505"/>
      <c r="L30" s="497"/>
      <c r="M30" s="498"/>
      <c r="O30" s="352"/>
    </row>
    <row r="31" spans="2:15" x14ac:dyDescent="0.2">
      <c r="B31" s="498"/>
      <c r="C31" s="495"/>
      <c r="D31" s="496"/>
      <c r="E31" s="398" t="s">
        <v>48</v>
      </c>
      <c r="F31" s="407">
        <v>17.899999999999999</v>
      </c>
      <c r="G31" s="408" t="s">
        <v>63</v>
      </c>
      <c r="H31" s="408" t="s">
        <v>63</v>
      </c>
      <c r="I31" s="408" t="s">
        <v>63</v>
      </c>
      <c r="J31" s="400" t="s">
        <v>63</v>
      </c>
      <c r="K31" s="505"/>
      <c r="L31" s="497"/>
      <c r="M31" s="498"/>
      <c r="O31" s="352"/>
    </row>
    <row r="32" spans="2:15" ht="14" x14ac:dyDescent="0.2">
      <c r="B32" s="498"/>
      <c r="C32" s="492" t="s">
        <v>180</v>
      </c>
      <c r="D32" s="493"/>
      <c r="E32" s="392"/>
      <c r="F32" s="409">
        <v>65.819999999999993</v>
      </c>
      <c r="G32" s="410" t="s">
        <v>63</v>
      </c>
      <c r="H32" s="410" t="s">
        <v>63</v>
      </c>
      <c r="I32" s="410" t="s">
        <v>63</v>
      </c>
      <c r="J32" s="402" t="s">
        <v>63</v>
      </c>
      <c r="K32" s="505"/>
      <c r="L32" s="497" t="s">
        <v>175</v>
      </c>
      <c r="M32" s="498" t="s">
        <v>176</v>
      </c>
      <c r="O32" s="352"/>
    </row>
    <row r="33" spans="1:15" x14ac:dyDescent="0.2">
      <c r="B33" s="498"/>
      <c r="C33" s="492"/>
      <c r="D33" s="494"/>
      <c r="E33" s="395" t="s">
        <v>47</v>
      </c>
      <c r="F33" s="405">
        <v>53.58</v>
      </c>
      <c r="G33" s="406" t="s">
        <v>63</v>
      </c>
      <c r="H33" s="406" t="s">
        <v>63</v>
      </c>
      <c r="I33" s="406" t="s">
        <v>63</v>
      </c>
      <c r="J33" s="397" t="s">
        <v>63</v>
      </c>
      <c r="K33" s="505"/>
      <c r="L33" s="497"/>
      <c r="M33" s="498"/>
      <c r="O33" s="352"/>
    </row>
    <row r="34" spans="1:15" x14ac:dyDescent="0.2">
      <c r="B34" s="498"/>
      <c r="C34" s="495"/>
      <c r="D34" s="496"/>
      <c r="E34" s="398" t="s">
        <v>48</v>
      </c>
      <c r="F34" s="407">
        <v>12.24</v>
      </c>
      <c r="G34" s="408" t="s">
        <v>63</v>
      </c>
      <c r="H34" s="408" t="s">
        <v>63</v>
      </c>
      <c r="I34" s="408" t="s">
        <v>63</v>
      </c>
      <c r="J34" s="400" t="s">
        <v>63</v>
      </c>
      <c r="K34" s="505"/>
      <c r="L34" s="497"/>
      <c r="M34" s="498"/>
      <c r="O34" s="352"/>
    </row>
    <row r="35" spans="1:15" ht="14" x14ac:dyDescent="0.2">
      <c r="B35" s="498"/>
      <c r="C35" s="492" t="s">
        <v>181</v>
      </c>
      <c r="D35" s="493"/>
      <c r="E35" s="392"/>
      <c r="F35" s="409">
        <v>54.53</v>
      </c>
      <c r="G35" s="410" t="s">
        <v>63</v>
      </c>
      <c r="H35" s="410" t="s">
        <v>63</v>
      </c>
      <c r="I35" s="410" t="s">
        <v>63</v>
      </c>
      <c r="J35" s="402" t="s">
        <v>63</v>
      </c>
      <c r="K35" s="505"/>
      <c r="L35" s="497" t="s">
        <v>175</v>
      </c>
      <c r="M35" s="498" t="s">
        <v>171</v>
      </c>
      <c r="O35" s="352"/>
    </row>
    <row r="36" spans="1:15" x14ac:dyDescent="0.2">
      <c r="B36" s="498"/>
      <c r="C36" s="492"/>
      <c r="D36" s="494"/>
      <c r="E36" s="395" t="s">
        <v>47</v>
      </c>
      <c r="F36" s="405">
        <v>46.53</v>
      </c>
      <c r="G36" s="406" t="s">
        <v>63</v>
      </c>
      <c r="H36" s="406" t="s">
        <v>63</v>
      </c>
      <c r="I36" s="406" t="s">
        <v>63</v>
      </c>
      <c r="J36" s="397" t="s">
        <v>63</v>
      </c>
      <c r="K36" s="505"/>
      <c r="L36" s="497"/>
      <c r="M36" s="498"/>
      <c r="O36" s="352"/>
    </row>
    <row r="37" spans="1:15" ht="14.25" customHeight="1" x14ac:dyDescent="0.2">
      <c r="B37" s="498"/>
      <c r="C37" s="495"/>
      <c r="D37" s="496"/>
      <c r="E37" s="398" t="s">
        <v>48</v>
      </c>
      <c r="F37" s="407">
        <v>8</v>
      </c>
      <c r="G37" s="408" t="s">
        <v>63</v>
      </c>
      <c r="H37" s="408" t="s">
        <v>63</v>
      </c>
      <c r="I37" s="408" t="s">
        <v>63</v>
      </c>
      <c r="J37" s="400" t="s">
        <v>63</v>
      </c>
      <c r="K37" s="505"/>
      <c r="L37" s="497"/>
      <c r="M37" s="498"/>
      <c r="O37" s="352"/>
    </row>
    <row r="38" spans="1:15" ht="14" x14ac:dyDescent="0.2">
      <c r="B38" s="498"/>
      <c r="C38" s="492" t="s">
        <v>182</v>
      </c>
      <c r="D38" s="493"/>
      <c r="E38" s="392"/>
      <c r="F38" s="409">
        <v>94.42</v>
      </c>
      <c r="G38" s="410" t="s">
        <v>63</v>
      </c>
      <c r="H38" s="410" t="s">
        <v>63</v>
      </c>
      <c r="I38" s="410" t="s">
        <v>63</v>
      </c>
      <c r="J38" s="402" t="s">
        <v>63</v>
      </c>
      <c r="K38" s="505"/>
      <c r="L38" s="497" t="s">
        <v>175</v>
      </c>
      <c r="M38" s="498" t="s">
        <v>176</v>
      </c>
      <c r="O38" s="352"/>
    </row>
    <row r="39" spans="1:15" x14ac:dyDescent="0.2">
      <c r="B39" s="498"/>
      <c r="C39" s="492"/>
      <c r="D39" s="494"/>
      <c r="E39" s="395" t="s">
        <v>47</v>
      </c>
      <c r="F39" s="405">
        <v>75.62</v>
      </c>
      <c r="G39" s="406" t="s">
        <v>63</v>
      </c>
      <c r="H39" s="406" t="s">
        <v>63</v>
      </c>
      <c r="I39" s="406" t="s">
        <v>63</v>
      </c>
      <c r="J39" s="397" t="s">
        <v>63</v>
      </c>
      <c r="K39" s="505"/>
      <c r="L39" s="497"/>
      <c r="M39" s="498"/>
      <c r="O39" s="352"/>
    </row>
    <row r="40" spans="1:15" x14ac:dyDescent="0.2">
      <c r="B40" s="498"/>
      <c r="C40" s="495"/>
      <c r="D40" s="496"/>
      <c r="E40" s="398" t="s">
        <v>48</v>
      </c>
      <c r="F40" s="407">
        <v>18.8</v>
      </c>
      <c r="G40" s="408" t="s">
        <v>63</v>
      </c>
      <c r="H40" s="408" t="s">
        <v>63</v>
      </c>
      <c r="I40" s="408" t="s">
        <v>63</v>
      </c>
      <c r="J40" s="400" t="s">
        <v>63</v>
      </c>
      <c r="K40" s="505"/>
      <c r="L40" s="497"/>
      <c r="M40" s="498"/>
      <c r="O40" s="352"/>
    </row>
    <row r="41" spans="1:15" ht="14" x14ac:dyDescent="0.2">
      <c r="B41" s="498"/>
      <c r="C41" s="492" t="s">
        <v>183</v>
      </c>
      <c r="D41" s="493"/>
      <c r="E41" s="392"/>
      <c r="F41" s="409">
        <v>80.56</v>
      </c>
      <c r="G41" s="410" t="s">
        <v>63</v>
      </c>
      <c r="H41" s="410" t="s">
        <v>63</v>
      </c>
      <c r="I41" s="410" t="s">
        <v>63</v>
      </c>
      <c r="J41" s="402" t="s">
        <v>63</v>
      </c>
      <c r="K41" s="505"/>
      <c r="L41" s="497" t="s">
        <v>184</v>
      </c>
      <c r="M41" s="498" t="s">
        <v>176</v>
      </c>
      <c r="O41" s="352"/>
    </row>
    <row r="42" spans="1:15" x14ac:dyDescent="0.2">
      <c r="B42" s="498"/>
      <c r="C42" s="492"/>
      <c r="D42" s="494"/>
      <c r="E42" s="395" t="s">
        <v>47</v>
      </c>
      <c r="F42" s="405">
        <v>67.92</v>
      </c>
      <c r="G42" s="406" t="s">
        <v>63</v>
      </c>
      <c r="H42" s="406" t="s">
        <v>63</v>
      </c>
      <c r="I42" s="406" t="s">
        <v>63</v>
      </c>
      <c r="J42" s="397" t="s">
        <v>63</v>
      </c>
      <c r="K42" s="505"/>
      <c r="L42" s="497"/>
      <c r="M42" s="498"/>
      <c r="O42" s="352"/>
    </row>
    <row r="43" spans="1:15" x14ac:dyDescent="0.2">
      <c r="B43" s="498"/>
      <c r="C43" s="495"/>
      <c r="D43" s="496"/>
      <c r="E43" s="398" t="s">
        <v>48</v>
      </c>
      <c r="F43" s="407">
        <v>12.64</v>
      </c>
      <c r="G43" s="408" t="s">
        <v>63</v>
      </c>
      <c r="H43" s="408" t="s">
        <v>63</v>
      </c>
      <c r="I43" s="408" t="s">
        <v>63</v>
      </c>
      <c r="J43" s="400" t="s">
        <v>63</v>
      </c>
      <c r="K43" s="505"/>
      <c r="L43" s="497"/>
      <c r="M43" s="498"/>
      <c r="O43" s="352"/>
    </row>
    <row r="44" spans="1:15" ht="14" x14ac:dyDescent="0.2">
      <c r="B44" s="498"/>
      <c r="C44" s="492" t="s">
        <v>185</v>
      </c>
      <c r="D44" s="493"/>
      <c r="E44" s="392"/>
      <c r="F44" s="409">
        <v>128.83000000000001</v>
      </c>
      <c r="G44" s="410" t="s">
        <v>63</v>
      </c>
      <c r="H44" s="410" t="s">
        <v>63</v>
      </c>
      <c r="I44" s="410" t="s">
        <v>63</v>
      </c>
      <c r="J44" s="402" t="s">
        <v>63</v>
      </c>
      <c r="K44" s="505"/>
      <c r="L44" s="497" t="s">
        <v>175</v>
      </c>
      <c r="M44" s="498" t="s">
        <v>176</v>
      </c>
      <c r="O44" s="352"/>
    </row>
    <row r="45" spans="1:15" x14ac:dyDescent="0.2">
      <c r="B45" s="498"/>
      <c r="C45" s="492"/>
      <c r="D45" s="494"/>
      <c r="E45" s="395" t="s">
        <v>47</v>
      </c>
      <c r="F45" s="405">
        <v>87.68</v>
      </c>
      <c r="G45" s="406" t="s">
        <v>63</v>
      </c>
      <c r="H45" s="406" t="s">
        <v>63</v>
      </c>
      <c r="I45" s="406" t="s">
        <v>63</v>
      </c>
      <c r="J45" s="397" t="s">
        <v>63</v>
      </c>
      <c r="K45" s="505"/>
      <c r="L45" s="497"/>
      <c r="M45" s="498"/>
      <c r="O45" s="352"/>
    </row>
    <row r="46" spans="1:15" x14ac:dyDescent="0.2">
      <c r="B46" s="498"/>
      <c r="C46" s="495"/>
      <c r="D46" s="496"/>
      <c r="E46" s="398" t="s">
        <v>48</v>
      </c>
      <c r="F46" s="407">
        <v>41.15</v>
      </c>
      <c r="G46" s="408" t="s">
        <v>63</v>
      </c>
      <c r="H46" s="408" t="s">
        <v>63</v>
      </c>
      <c r="I46" s="408" t="s">
        <v>63</v>
      </c>
      <c r="J46" s="400" t="s">
        <v>63</v>
      </c>
      <c r="K46" s="506"/>
      <c r="L46" s="497"/>
      <c r="M46" s="498"/>
      <c r="O46" s="352"/>
    </row>
    <row r="47" spans="1:15" x14ac:dyDescent="0.2">
      <c r="O47" s="352"/>
    </row>
    <row r="48" spans="1:15" x14ac:dyDescent="0.2">
      <c r="A48" s="352"/>
      <c r="B48" s="352"/>
      <c r="C48" s="352"/>
      <c r="D48" s="352"/>
      <c r="E48" s="352"/>
      <c r="F48" s="352"/>
      <c r="G48" s="352"/>
      <c r="H48" s="352"/>
      <c r="I48" s="352"/>
      <c r="J48" s="352"/>
      <c r="K48" s="352"/>
      <c r="L48" s="352"/>
      <c r="M48" s="352"/>
      <c r="N48" s="352"/>
      <c r="O48" s="352"/>
    </row>
    <row r="49" spans="1:15" x14ac:dyDescent="0.2">
      <c r="A49" s="352"/>
      <c r="B49" s="388" t="s">
        <v>236</v>
      </c>
      <c r="C49" s="352"/>
      <c r="D49" s="352"/>
      <c r="E49" s="352"/>
      <c r="F49" s="352"/>
      <c r="G49" s="352"/>
      <c r="H49" s="352"/>
      <c r="I49" s="352"/>
      <c r="J49" s="352"/>
      <c r="K49" s="352"/>
      <c r="L49" s="352"/>
      <c r="M49" s="352"/>
      <c r="N49" s="352"/>
      <c r="O49" s="352"/>
    </row>
    <row r="50" spans="1:15" x14ac:dyDescent="0.2">
      <c r="B50" s="530"/>
      <c r="O50" s="352"/>
    </row>
    <row r="51" spans="1:15" x14ac:dyDescent="0.2">
      <c r="B51" s="531"/>
      <c r="E51" s="353"/>
      <c r="F51" s="524" t="s">
        <v>154</v>
      </c>
      <c r="G51" s="525"/>
      <c r="H51" s="525"/>
      <c r="I51" s="525"/>
      <c r="J51" s="526"/>
      <c r="K51" s="532" t="s">
        <v>155</v>
      </c>
      <c r="L51" s="533"/>
      <c r="M51" s="534"/>
      <c r="O51" s="352"/>
    </row>
    <row r="52" spans="1:15" ht="24" x14ac:dyDescent="0.2">
      <c r="B52" s="513" t="s">
        <v>156</v>
      </c>
      <c r="C52" s="514"/>
      <c r="D52" s="514"/>
      <c r="E52" s="515"/>
      <c r="F52" s="354" t="s">
        <v>188</v>
      </c>
      <c r="G52" s="354" t="s">
        <v>189</v>
      </c>
      <c r="H52" s="354" t="s">
        <v>190</v>
      </c>
      <c r="I52" s="354" t="s">
        <v>191</v>
      </c>
      <c r="J52" s="354" t="s">
        <v>234</v>
      </c>
      <c r="K52" s="355" t="s">
        <v>157</v>
      </c>
      <c r="L52" s="356" t="s">
        <v>158</v>
      </c>
      <c r="M52" s="356" t="s">
        <v>159</v>
      </c>
      <c r="O52" s="352"/>
    </row>
    <row r="53" spans="1:15" ht="14" x14ac:dyDescent="0.2">
      <c r="B53" s="516" t="s">
        <v>160</v>
      </c>
      <c r="C53" s="516"/>
      <c r="D53" s="517"/>
      <c r="E53" s="357"/>
      <c r="F53" s="359">
        <v>0.14000000000000001</v>
      </c>
      <c r="G53" s="359">
        <v>0.31</v>
      </c>
      <c r="H53" s="359">
        <v>0.23</v>
      </c>
      <c r="I53" s="359">
        <v>0.21</v>
      </c>
      <c r="J53" s="359">
        <v>0.13</v>
      </c>
      <c r="K53" s="518" t="s">
        <v>161</v>
      </c>
      <c r="L53" s="516" t="s">
        <v>162</v>
      </c>
      <c r="M53" s="516" t="s">
        <v>163</v>
      </c>
      <c r="O53" s="352"/>
    </row>
    <row r="54" spans="1:15" x14ac:dyDescent="0.2">
      <c r="B54" s="516"/>
      <c r="C54" s="516"/>
      <c r="D54" s="516"/>
      <c r="E54" s="360" t="s">
        <v>47</v>
      </c>
      <c r="F54" s="362">
        <v>0.11</v>
      </c>
      <c r="G54" s="361">
        <v>0.28000000000000003</v>
      </c>
      <c r="H54" s="361">
        <v>0.19</v>
      </c>
      <c r="I54" s="361">
        <v>0.17</v>
      </c>
      <c r="J54" s="361">
        <v>0.1</v>
      </c>
      <c r="K54" s="518"/>
      <c r="L54" s="516"/>
      <c r="M54" s="516"/>
      <c r="O54" s="352"/>
    </row>
    <row r="55" spans="1:15" x14ac:dyDescent="0.2">
      <c r="B55" s="516"/>
      <c r="C55" s="516"/>
      <c r="D55" s="516"/>
      <c r="E55" s="363" t="s">
        <v>48</v>
      </c>
      <c r="F55" s="364">
        <v>0.03</v>
      </c>
      <c r="G55" s="364">
        <v>0.03</v>
      </c>
      <c r="H55" s="364">
        <v>0.04</v>
      </c>
      <c r="I55" s="364">
        <v>0.03</v>
      </c>
      <c r="J55" s="365">
        <v>0.03</v>
      </c>
      <c r="K55" s="518"/>
      <c r="L55" s="516"/>
      <c r="M55" s="516"/>
      <c r="O55" s="352"/>
    </row>
    <row r="56" spans="1:15" ht="6" customHeight="1" x14ac:dyDescent="0.2">
      <c r="B56" s="366"/>
      <c r="C56" s="367"/>
      <c r="D56" s="367"/>
      <c r="E56" s="367"/>
      <c r="F56" s="368"/>
      <c r="G56" s="368"/>
      <c r="H56" s="368"/>
      <c r="I56" s="368"/>
      <c r="J56" s="368"/>
      <c r="K56" s="368"/>
      <c r="L56" s="368"/>
      <c r="M56" s="368"/>
      <c r="O56" s="352"/>
    </row>
    <row r="57" spans="1:15" ht="14.25" customHeight="1" x14ac:dyDescent="0.2">
      <c r="B57" s="499" t="s">
        <v>164</v>
      </c>
      <c r="C57" s="507" t="s">
        <v>165</v>
      </c>
      <c r="D57" s="508"/>
      <c r="E57" s="369"/>
      <c r="F57" s="370">
        <v>1.46</v>
      </c>
      <c r="G57" s="358">
        <v>1.45</v>
      </c>
      <c r="H57" s="370">
        <v>1.53</v>
      </c>
      <c r="I57" s="370">
        <v>1.264443090348111</v>
      </c>
      <c r="J57" s="391">
        <v>1.3465245512627935</v>
      </c>
      <c r="K57" s="519" t="s">
        <v>166</v>
      </c>
      <c r="L57" s="499" t="s">
        <v>167</v>
      </c>
      <c r="M57" s="499" t="s">
        <v>163</v>
      </c>
      <c r="O57" s="352"/>
    </row>
    <row r="58" spans="1:15" ht="13.5" customHeight="1" x14ac:dyDescent="0.2">
      <c r="B58" s="500"/>
      <c r="C58" s="509"/>
      <c r="D58" s="510"/>
      <c r="E58" s="360" t="s">
        <v>47</v>
      </c>
      <c r="F58" s="362">
        <v>1.26</v>
      </c>
      <c r="G58" s="361">
        <v>0.94</v>
      </c>
      <c r="H58" s="361">
        <v>1.37</v>
      </c>
      <c r="I58" s="361">
        <v>1.1945206028585764</v>
      </c>
      <c r="J58" s="390">
        <v>1.2044592360345796</v>
      </c>
      <c r="K58" s="520"/>
      <c r="L58" s="500"/>
      <c r="M58" s="500"/>
      <c r="O58" s="352"/>
    </row>
    <row r="59" spans="1:15" ht="13.5" customHeight="1" x14ac:dyDescent="0.2">
      <c r="B59" s="500"/>
      <c r="C59" s="511"/>
      <c r="D59" s="512"/>
      <c r="E59" s="363" t="s">
        <v>48</v>
      </c>
      <c r="F59" s="364">
        <v>0.2</v>
      </c>
      <c r="G59" s="364">
        <v>0.5</v>
      </c>
      <c r="H59" s="364">
        <v>0.16</v>
      </c>
      <c r="I59" s="364">
        <v>6.9922487489534585E-2</v>
      </c>
      <c r="J59" s="364">
        <v>0.14206531522821392</v>
      </c>
      <c r="K59" s="520"/>
      <c r="L59" s="500"/>
      <c r="M59" s="500"/>
      <c r="O59" s="352"/>
    </row>
    <row r="60" spans="1:15" ht="14.25" customHeight="1" x14ac:dyDescent="0.2">
      <c r="B60" s="500"/>
      <c r="C60" s="507" t="s">
        <v>168</v>
      </c>
      <c r="D60" s="508"/>
      <c r="E60" s="369"/>
      <c r="F60" s="370">
        <v>1.61</v>
      </c>
      <c r="G60" s="370">
        <v>1.54</v>
      </c>
      <c r="H60" s="370">
        <v>1.82</v>
      </c>
      <c r="I60" s="370">
        <v>1.69</v>
      </c>
      <c r="J60" s="371">
        <v>3.0085094081454846</v>
      </c>
      <c r="K60" s="520"/>
      <c r="L60" s="500"/>
      <c r="M60" s="500"/>
      <c r="O60" s="352"/>
    </row>
    <row r="61" spans="1:15" ht="13.5" customHeight="1" x14ac:dyDescent="0.2">
      <c r="B61" s="500"/>
      <c r="C61" s="509"/>
      <c r="D61" s="510"/>
      <c r="E61" s="360" t="s">
        <v>47</v>
      </c>
      <c r="F61" s="362">
        <v>1.51</v>
      </c>
      <c r="G61" s="361">
        <v>1.4</v>
      </c>
      <c r="H61" s="361">
        <v>1.68</v>
      </c>
      <c r="I61" s="361">
        <v>1.57</v>
      </c>
      <c r="J61" s="361">
        <v>2.877005068455857</v>
      </c>
      <c r="K61" s="520"/>
      <c r="L61" s="500"/>
      <c r="M61" s="500"/>
      <c r="O61" s="352"/>
    </row>
    <row r="62" spans="1:15" ht="13.5" customHeight="1" x14ac:dyDescent="0.2">
      <c r="B62" s="500"/>
      <c r="C62" s="511"/>
      <c r="D62" s="512"/>
      <c r="E62" s="363" t="s">
        <v>48</v>
      </c>
      <c r="F62" s="364">
        <v>0.15</v>
      </c>
      <c r="G62" s="364">
        <v>0.13</v>
      </c>
      <c r="H62" s="364">
        <v>0.14000000000000001</v>
      </c>
      <c r="I62" s="364">
        <v>0.12</v>
      </c>
      <c r="J62" s="364">
        <v>0.13150433968962794</v>
      </c>
      <c r="K62" s="520"/>
      <c r="L62" s="500"/>
      <c r="M62" s="500"/>
      <c r="O62" s="352"/>
    </row>
    <row r="63" spans="1:15" ht="14.25" customHeight="1" x14ac:dyDescent="0.2">
      <c r="B63" s="500"/>
      <c r="C63" s="507" t="s">
        <v>169</v>
      </c>
      <c r="D63" s="508"/>
      <c r="E63" s="369"/>
      <c r="F63" s="372">
        <v>0.85</v>
      </c>
      <c r="G63" s="358">
        <v>1.01</v>
      </c>
      <c r="H63" s="358">
        <v>0.88</v>
      </c>
      <c r="I63" s="358">
        <v>1.06</v>
      </c>
      <c r="J63" s="371">
        <v>0.85</v>
      </c>
      <c r="K63" s="520"/>
      <c r="L63" s="500"/>
      <c r="M63" s="500"/>
      <c r="O63" s="352"/>
    </row>
    <row r="64" spans="1:15" ht="13.5" customHeight="1" x14ac:dyDescent="0.2">
      <c r="B64" s="500"/>
      <c r="C64" s="509"/>
      <c r="D64" s="510"/>
      <c r="E64" s="360" t="s">
        <v>47</v>
      </c>
      <c r="F64" s="373" t="s">
        <v>63</v>
      </c>
      <c r="G64" s="373" t="s">
        <v>63</v>
      </c>
      <c r="H64" s="373" t="s">
        <v>63</v>
      </c>
      <c r="I64" s="373" t="s">
        <v>63</v>
      </c>
      <c r="J64" s="373" t="s">
        <v>63</v>
      </c>
      <c r="K64" s="520"/>
      <c r="L64" s="500"/>
      <c r="M64" s="500"/>
      <c r="O64" s="352"/>
    </row>
    <row r="65" spans="2:15" ht="13.5" customHeight="1" x14ac:dyDescent="0.2">
      <c r="B65" s="500"/>
      <c r="C65" s="511"/>
      <c r="D65" s="512"/>
      <c r="E65" s="363" t="s">
        <v>48</v>
      </c>
      <c r="F65" s="374" t="s">
        <v>63</v>
      </c>
      <c r="G65" s="374" t="s">
        <v>63</v>
      </c>
      <c r="H65" s="374" t="s">
        <v>63</v>
      </c>
      <c r="I65" s="374" t="s">
        <v>63</v>
      </c>
      <c r="J65" s="374" t="s">
        <v>63</v>
      </c>
      <c r="K65" s="520"/>
      <c r="L65" s="500"/>
      <c r="M65" s="501"/>
      <c r="O65" s="352"/>
    </row>
    <row r="66" spans="2:15" ht="14.25" hidden="1" customHeight="1" x14ac:dyDescent="0.2">
      <c r="B66" s="500"/>
      <c r="C66" s="507" t="s">
        <v>170</v>
      </c>
      <c r="D66" s="508"/>
      <c r="E66" s="369"/>
      <c r="F66" s="372">
        <v>1.1499999999999999</v>
      </c>
      <c r="G66" s="370"/>
      <c r="H66" s="371"/>
      <c r="I66" s="371"/>
      <c r="J66" s="371"/>
      <c r="K66" s="520"/>
      <c r="L66" s="500"/>
      <c r="M66" s="499" t="s">
        <v>171</v>
      </c>
      <c r="O66" s="352"/>
    </row>
    <row r="67" spans="2:15" ht="13.5" hidden="1" customHeight="1" x14ac:dyDescent="0.2">
      <c r="B67" s="500"/>
      <c r="C67" s="509"/>
      <c r="D67" s="510"/>
      <c r="E67" s="360" t="s">
        <v>47</v>
      </c>
      <c r="F67" s="373" t="s">
        <v>63</v>
      </c>
      <c r="G67" s="373"/>
      <c r="H67" s="375"/>
      <c r="I67" s="375"/>
      <c r="J67" s="375"/>
      <c r="K67" s="520"/>
      <c r="L67" s="500"/>
      <c r="M67" s="500"/>
      <c r="O67" s="352"/>
    </row>
    <row r="68" spans="2:15" ht="13.5" hidden="1" customHeight="1" x14ac:dyDescent="0.2">
      <c r="B68" s="501"/>
      <c r="C68" s="511"/>
      <c r="D68" s="512"/>
      <c r="E68" s="363" t="s">
        <v>48</v>
      </c>
      <c r="F68" s="374" t="s">
        <v>63</v>
      </c>
      <c r="G68" s="374"/>
      <c r="H68" s="376"/>
      <c r="I68" s="376"/>
      <c r="J68" s="376"/>
      <c r="K68" s="521"/>
      <c r="L68" s="501"/>
      <c r="M68" s="501"/>
      <c r="O68" s="352"/>
    </row>
    <row r="69" spans="2:15" ht="6" customHeight="1" x14ac:dyDescent="0.2">
      <c r="B69" s="366"/>
      <c r="C69" s="377"/>
      <c r="D69" s="377"/>
      <c r="E69" s="377"/>
      <c r="F69" s="368"/>
      <c r="G69" s="368"/>
      <c r="H69" s="368"/>
      <c r="I69" s="368"/>
      <c r="J69" s="368"/>
      <c r="K69" s="368"/>
      <c r="L69" s="368"/>
      <c r="M69" s="368"/>
      <c r="O69" s="352"/>
    </row>
    <row r="70" spans="2:15" ht="14" x14ac:dyDescent="0.2">
      <c r="B70" s="498" t="s">
        <v>172</v>
      </c>
      <c r="C70" s="502" t="s">
        <v>173</v>
      </c>
      <c r="D70" s="503"/>
      <c r="E70" s="392"/>
      <c r="F70" s="393">
        <v>0.59</v>
      </c>
      <c r="G70" s="394" t="s">
        <v>63</v>
      </c>
      <c r="H70" s="394" t="s">
        <v>63</v>
      </c>
      <c r="I70" s="394" t="s">
        <v>63</v>
      </c>
      <c r="J70" s="394" t="s">
        <v>63</v>
      </c>
      <c r="K70" s="504" t="s">
        <v>174</v>
      </c>
      <c r="L70" s="497" t="s">
        <v>175</v>
      </c>
      <c r="M70" s="498" t="s">
        <v>176</v>
      </c>
      <c r="O70" s="352"/>
    </row>
    <row r="71" spans="2:15" x14ac:dyDescent="0.2">
      <c r="B71" s="498"/>
      <c r="C71" s="492"/>
      <c r="D71" s="494"/>
      <c r="E71" s="395" t="s">
        <v>47</v>
      </c>
      <c r="F71" s="396">
        <v>0.51</v>
      </c>
      <c r="G71" s="397" t="s">
        <v>63</v>
      </c>
      <c r="H71" s="397" t="s">
        <v>63</v>
      </c>
      <c r="I71" s="397" t="s">
        <v>63</v>
      </c>
      <c r="J71" s="397" t="s">
        <v>63</v>
      </c>
      <c r="K71" s="505"/>
      <c r="L71" s="497"/>
      <c r="M71" s="498"/>
      <c r="O71" s="352"/>
    </row>
    <row r="72" spans="2:15" x14ac:dyDescent="0.2">
      <c r="B72" s="498"/>
      <c r="C72" s="495"/>
      <c r="D72" s="496"/>
      <c r="E72" s="398" t="s">
        <v>48</v>
      </c>
      <c r="F72" s="399">
        <v>0.08</v>
      </c>
      <c r="G72" s="400" t="s">
        <v>63</v>
      </c>
      <c r="H72" s="400" t="s">
        <v>63</v>
      </c>
      <c r="I72" s="400" t="s">
        <v>63</v>
      </c>
      <c r="J72" s="400" t="s">
        <v>63</v>
      </c>
      <c r="K72" s="505"/>
      <c r="L72" s="497"/>
      <c r="M72" s="498"/>
      <c r="O72" s="352"/>
    </row>
    <row r="73" spans="2:15" ht="14" x14ac:dyDescent="0.2">
      <c r="B73" s="498"/>
      <c r="C73" s="492" t="s">
        <v>177</v>
      </c>
      <c r="D73" s="493"/>
      <c r="E73" s="392"/>
      <c r="F73" s="401">
        <v>2.17</v>
      </c>
      <c r="G73" s="394" t="s">
        <v>63</v>
      </c>
      <c r="H73" s="394" t="s">
        <v>63</v>
      </c>
      <c r="I73" s="394" t="s">
        <v>63</v>
      </c>
      <c r="J73" s="394" t="s">
        <v>63</v>
      </c>
      <c r="K73" s="505"/>
      <c r="L73" s="497" t="s">
        <v>178</v>
      </c>
      <c r="M73" s="498" t="s">
        <v>176</v>
      </c>
      <c r="O73" s="352"/>
    </row>
    <row r="74" spans="2:15" x14ac:dyDescent="0.2">
      <c r="B74" s="498"/>
      <c r="C74" s="492"/>
      <c r="D74" s="494"/>
      <c r="E74" s="395" t="s">
        <v>47</v>
      </c>
      <c r="F74" s="396">
        <v>1.76</v>
      </c>
      <c r="G74" s="397" t="s">
        <v>63</v>
      </c>
      <c r="H74" s="397" t="s">
        <v>63</v>
      </c>
      <c r="I74" s="397" t="s">
        <v>63</v>
      </c>
      <c r="J74" s="397" t="s">
        <v>63</v>
      </c>
      <c r="K74" s="505"/>
      <c r="L74" s="497"/>
      <c r="M74" s="498"/>
      <c r="O74" s="352"/>
    </row>
    <row r="75" spans="2:15" x14ac:dyDescent="0.2">
      <c r="B75" s="498"/>
      <c r="C75" s="495"/>
      <c r="D75" s="496"/>
      <c r="E75" s="398" t="s">
        <v>48</v>
      </c>
      <c r="F75" s="399">
        <v>0.41</v>
      </c>
      <c r="G75" s="400" t="s">
        <v>63</v>
      </c>
      <c r="H75" s="400" t="s">
        <v>63</v>
      </c>
      <c r="I75" s="400" t="s">
        <v>63</v>
      </c>
      <c r="J75" s="400" t="s">
        <v>63</v>
      </c>
      <c r="K75" s="505"/>
      <c r="L75" s="497"/>
      <c r="M75" s="498"/>
      <c r="O75" s="352"/>
    </row>
    <row r="76" spans="2:15" ht="14" x14ac:dyDescent="0.2">
      <c r="B76" s="498"/>
      <c r="C76" s="492" t="s">
        <v>179</v>
      </c>
      <c r="D76" s="493"/>
      <c r="E76" s="392"/>
      <c r="F76" s="401">
        <v>0.22000000000000003</v>
      </c>
      <c r="G76" s="402" t="s">
        <v>63</v>
      </c>
      <c r="H76" s="402" t="s">
        <v>63</v>
      </c>
      <c r="I76" s="402" t="s">
        <v>63</v>
      </c>
      <c r="J76" s="402" t="s">
        <v>63</v>
      </c>
      <c r="K76" s="505"/>
      <c r="L76" s="497" t="s">
        <v>175</v>
      </c>
      <c r="M76" s="498" t="s">
        <v>176</v>
      </c>
      <c r="O76" s="352"/>
    </row>
    <row r="77" spans="2:15" x14ac:dyDescent="0.2">
      <c r="B77" s="498"/>
      <c r="C77" s="492"/>
      <c r="D77" s="494"/>
      <c r="E77" s="395" t="s">
        <v>47</v>
      </c>
      <c r="F77" s="396">
        <v>0.08</v>
      </c>
      <c r="G77" s="397" t="s">
        <v>63</v>
      </c>
      <c r="H77" s="397" t="s">
        <v>63</v>
      </c>
      <c r="I77" s="397" t="s">
        <v>63</v>
      </c>
      <c r="J77" s="397" t="s">
        <v>63</v>
      </c>
      <c r="K77" s="505"/>
      <c r="L77" s="497"/>
      <c r="M77" s="498"/>
      <c r="O77" s="352"/>
    </row>
    <row r="78" spans="2:15" x14ac:dyDescent="0.2">
      <c r="B78" s="498"/>
      <c r="C78" s="495"/>
      <c r="D78" s="496"/>
      <c r="E78" s="398" t="s">
        <v>48</v>
      </c>
      <c r="F78" s="399">
        <v>0.14000000000000001</v>
      </c>
      <c r="G78" s="400" t="s">
        <v>63</v>
      </c>
      <c r="H78" s="400" t="s">
        <v>63</v>
      </c>
      <c r="I78" s="400" t="s">
        <v>63</v>
      </c>
      <c r="J78" s="400" t="s">
        <v>63</v>
      </c>
      <c r="K78" s="505"/>
      <c r="L78" s="497"/>
      <c r="M78" s="498"/>
      <c r="O78" s="352"/>
    </row>
    <row r="79" spans="2:15" ht="14" x14ac:dyDescent="0.2">
      <c r="B79" s="498"/>
      <c r="C79" s="492" t="s">
        <v>180</v>
      </c>
      <c r="D79" s="493"/>
      <c r="E79" s="392"/>
      <c r="F79" s="401">
        <v>1.1800000000000002</v>
      </c>
      <c r="G79" s="402" t="s">
        <v>63</v>
      </c>
      <c r="H79" s="402" t="s">
        <v>63</v>
      </c>
      <c r="I79" s="402" t="s">
        <v>63</v>
      </c>
      <c r="J79" s="402" t="s">
        <v>63</v>
      </c>
      <c r="K79" s="505"/>
      <c r="L79" s="497" t="s">
        <v>175</v>
      </c>
      <c r="M79" s="498" t="s">
        <v>176</v>
      </c>
      <c r="O79" s="352"/>
    </row>
    <row r="80" spans="2:15" x14ac:dyDescent="0.2">
      <c r="B80" s="498"/>
      <c r="C80" s="492"/>
      <c r="D80" s="494"/>
      <c r="E80" s="395" t="s">
        <v>47</v>
      </c>
      <c r="F80" s="396">
        <v>1.0900000000000001</v>
      </c>
      <c r="G80" s="397" t="s">
        <v>63</v>
      </c>
      <c r="H80" s="397" t="s">
        <v>63</v>
      </c>
      <c r="I80" s="397" t="s">
        <v>63</v>
      </c>
      <c r="J80" s="397" t="s">
        <v>63</v>
      </c>
      <c r="K80" s="505"/>
      <c r="L80" s="497"/>
      <c r="M80" s="498"/>
      <c r="O80" s="352"/>
    </row>
    <row r="81" spans="2:15" x14ac:dyDescent="0.2">
      <c r="B81" s="498"/>
      <c r="C81" s="495"/>
      <c r="D81" s="496"/>
      <c r="E81" s="398" t="s">
        <v>48</v>
      </c>
      <c r="F81" s="399">
        <v>0.09</v>
      </c>
      <c r="G81" s="400" t="s">
        <v>63</v>
      </c>
      <c r="H81" s="400" t="s">
        <v>63</v>
      </c>
      <c r="I81" s="400" t="s">
        <v>63</v>
      </c>
      <c r="J81" s="400" t="s">
        <v>63</v>
      </c>
      <c r="K81" s="505"/>
      <c r="L81" s="497"/>
      <c r="M81" s="498"/>
      <c r="O81" s="352"/>
    </row>
    <row r="82" spans="2:15" ht="14.25" customHeight="1" x14ac:dyDescent="0.2">
      <c r="B82" s="498"/>
      <c r="C82" s="492" t="s">
        <v>181</v>
      </c>
      <c r="D82" s="493"/>
      <c r="E82" s="392"/>
      <c r="F82" s="401">
        <v>0.57000000000000006</v>
      </c>
      <c r="G82" s="402" t="s">
        <v>63</v>
      </c>
      <c r="H82" s="402" t="s">
        <v>63</v>
      </c>
      <c r="I82" s="402" t="s">
        <v>63</v>
      </c>
      <c r="J82" s="402" t="s">
        <v>63</v>
      </c>
      <c r="K82" s="505"/>
      <c r="L82" s="497" t="s">
        <v>175</v>
      </c>
      <c r="M82" s="498" t="s">
        <v>171</v>
      </c>
      <c r="O82" s="352"/>
    </row>
    <row r="83" spans="2:15" x14ac:dyDescent="0.2">
      <c r="B83" s="498"/>
      <c r="C83" s="492"/>
      <c r="D83" s="494"/>
      <c r="E83" s="395" t="s">
        <v>47</v>
      </c>
      <c r="F83" s="396">
        <v>0.53</v>
      </c>
      <c r="G83" s="397" t="s">
        <v>63</v>
      </c>
      <c r="H83" s="397" t="s">
        <v>63</v>
      </c>
      <c r="I83" s="397" t="s">
        <v>63</v>
      </c>
      <c r="J83" s="397" t="s">
        <v>63</v>
      </c>
      <c r="K83" s="505"/>
      <c r="L83" s="497"/>
      <c r="M83" s="498"/>
      <c r="O83" s="352"/>
    </row>
    <row r="84" spans="2:15" x14ac:dyDescent="0.2">
      <c r="B84" s="498"/>
      <c r="C84" s="495"/>
      <c r="D84" s="496"/>
      <c r="E84" s="398" t="s">
        <v>48</v>
      </c>
      <c r="F84" s="399">
        <v>0.04</v>
      </c>
      <c r="G84" s="400" t="s">
        <v>63</v>
      </c>
      <c r="H84" s="400" t="s">
        <v>63</v>
      </c>
      <c r="I84" s="400" t="s">
        <v>63</v>
      </c>
      <c r="J84" s="400" t="s">
        <v>63</v>
      </c>
      <c r="K84" s="505"/>
      <c r="L84" s="497"/>
      <c r="M84" s="498"/>
      <c r="O84" s="352"/>
    </row>
    <row r="85" spans="2:15" ht="14" x14ac:dyDescent="0.2">
      <c r="B85" s="498"/>
      <c r="C85" s="492" t="s">
        <v>182</v>
      </c>
      <c r="D85" s="493"/>
      <c r="E85" s="392"/>
      <c r="F85" s="401">
        <v>1.3299999999999998</v>
      </c>
      <c r="G85" s="402" t="s">
        <v>63</v>
      </c>
      <c r="H85" s="402" t="s">
        <v>63</v>
      </c>
      <c r="I85" s="402" t="s">
        <v>63</v>
      </c>
      <c r="J85" s="402" t="s">
        <v>63</v>
      </c>
      <c r="K85" s="505"/>
      <c r="L85" s="497" t="s">
        <v>175</v>
      </c>
      <c r="M85" s="498" t="s">
        <v>176</v>
      </c>
      <c r="O85" s="352"/>
    </row>
    <row r="86" spans="2:15" x14ac:dyDescent="0.2">
      <c r="B86" s="498"/>
      <c r="C86" s="492"/>
      <c r="D86" s="494"/>
      <c r="E86" s="395" t="s">
        <v>47</v>
      </c>
      <c r="F86" s="396">
        <v>1.17</v>
      </c>
      <c r="G86" s="397" t="s">
        <v>63</v>
      </c>
      <c r="H86" s="397" t="s">
        <v>63</v>
      </c>
      <c r="I86" s="397" t="s">
        <v>63</v>
      </c>
      <c r="J86" s="397" t="s">
        <v>63</v>
      </c>
      <c r="K86" s="505"/>
      <c r="L86" s="497"/>
      <c r="M86" s="498"/>
      <c r="O86" s="352"/>
    </row>
    <row r="87" spans="2:15" x14ac:dyDescent="0.2">
      <c r="B87" s="498"/>
      <c r="C87" s="495"/>
      <c r="D87" s="496"/>
      <c r="E87" s="398" t="s">
        <v>48</v>
      </c>
      <c r="F87" s="399">
        <v>0.16</v>
      </c>
      <c r="G87" s="400" t="s">
        <v>63</v>
      </c>
      <c r="H87" s="400" t="s">
        <v>63</v>
      </c>
      <c r="I87" s="400" t="s">
        <v>63</v>
      </c>
      <c r="J87" s="400" t="s">
        <v>63</v>
      </c>
      <c r="K87" s="505"/>
      <c r="L87" s="497"/>
      <c r="M87" s="498"/>
      <c r="O87" s="352"/>
    </row>
    <row r="88" spans="2:15" ht="14" x14ac:dyDescent="0.2">
      <c r="B88" s="498"/>
      <c r="C88" s="492" t="s">
        <v>183</v>
      </c>
      <c r="D88" s="493"/>
      <c r="E88" s="392"/>
      <c r="F88" s="401">
        <v>1.5799999999999998</v>
      </c>
      <c r="G88" s="402" t="s">
        <v>63</v>
      </c>
      <c r="H88" s="402" t="s">
        <v>63</v>
      </c>
      <c r="I88" s="402" t="s">
        <v>63</v>
      </c>
      <c r="J88" s="402" t="s">
        <v>63</v>
      </c>
      <c r="K88" s="505"/>
      <c r="L88" s="497" t="s">
        <v>184</v>
      </c>
      <c r="M88" s="498" t="s">
        <v>176</v>
      </c>
      <c r="O88" s="352"/>
    </row>
    <row r="89" spans="2:15" x14ac:dyDescent="0.2">
      <c r="B89" s="498"/>
      <c r="C89" s="492"/>
      <c r="D89" s="494"/>
      <c r="E89" s="395" t="s">
        <v>47</v>
      </c>
      <c r="F89" s="396">
        <v>1.42</v>
      </c>
      <c r="G89" s="397" t="s">
        <v>63</v>
      </c>
      <c r="H89" s="397" t="s">
        <v>63</v>
      </c>
      <c r="I89" s="397" t="s">
        <v>63</v>
      </c>
      <c r="J89" s="397" t="s">
        <v>63</v>
      </c>
      <c r="K89" s="505"/>
      <c r="L89" s="497"/>
      <c r="M89" s="498"/>
      <c r="O89" s="352"/>
    </row>
    <row r="90" spans="2:15" x14ac:dyDescent="0.2">
      <c r="B90" s="498"/>
      <c r="C90" s="495"/>
      <c r="D90" s="496"/>
      <c r="E90" s="398" t="s">
        <v>48</v>
      </c>
      <c r="F90" s="399">
        <v>0.15</v>
      </c>
      <c r="G90" s="400" t="s">
        <v>63</v>
      </c>
      <c r="H90" s="400" t="s">
        <v>63</v>
      </c>
      <c r="I90" s="400" t="s">
        <v>63</v>
      </c>
      <c r="J90" s="400" t="s">
        <v>63</v>
      </c>
      <c r="K90" s="505"/>
      <c r="L90" s="497"/>
      <c r="M90" s="498"/>
      <c r="O90" s="352"/>
    </row>
    <row r="91" spans="2:15" ht="14" x14ac:dyDescent="0.2">
      <c r="B91" s="498"/>
      <c r="C91" s="492" t="s">
        <v>185</v>
      </c>
      <c r="D91" s="493"/>
      <c r="E91" s="392"/>
      <c r="F91" s="401">
        <v>1.8900000000000001</v>
      </c>
      <c r="G91" s="402" t="s">
        <v>63</v>
      </c>
      <c r="H91" s="402" t="s">
        <v>63</v>
      </c>
      <c r="I91" s="402" t="s">
        <v>63</v>
      </c>
      <c r="J91" s="402" t="s">
        <v>63</v>
      </c>
      <c r="K91" s="505"/>
      <c r="L91" s="497" t="s">
        <v>175</v>
      </c>
      <c r="M91" s="498" t="s">
        <v>176</v>
      </c>
      <c r="O91" s="352"/>
    </row>
    <row r="92" spans="2:15" x14ac:dyDescent="0.2">
      <c r="B92" s="498"/>
      <c r="C92" s="492"/>
      <c r="D92" s="494"/>
      <c r="E92" s="395" t="s">
        <v>47</v>
      </c>
      <c r="F92" s="396">
        <v>1.59</v>
      </c>
      <c r="G92" s="397" t="s">
        <v>63</v>
      </c>
      <c r="H92" s="397" t="s">
        <v>63</v>
      </c>
      <c r="I92" s="397" t="s">
        <v>63</v>
      </c>
      <c r="J92" s="397" t="s">
        <v>63</v>
      </c>
      <c r="K92" s="505"/>
      <c r="L92" s="497"/>
      <c r="M92" s="498"/>
      <c r="O92" s="352"/>
    </row>
    <row r="93" spans="2:15" x14ac:dyDescent="0.2">
      <c r="B93" s="498"/>
      <c r="C93" s="495"/>
      <c r="D93" s="496"/>
      <c r="E93" s="398" t="s">
        <v>48</v>
      </c>
      <c r="F93" s="399">
        <v>0.3</v>
      </c>
      <c r="G93" s="400" t="s">
        <v>63</v>
      </c>
      <c r="H93" s="400" t="s">
        <v>63</v>
      </c>
      <c r="I93" s="400" t="s">
        <v>63</v>
      </c>
      <c r="J93" s="400" t="s">
        <v>63</v>
      </c>
      <c r="K93" s="506"/>
      <c r="L93" s="497"/>
      <c r="M93" s="498"/>
      <c r="O93" s="352"/>
    </row>
    <row r="94" spans="2:15" x14ac:dyDescent="0.2">
      <c r="B94" s="367"/>
      <c r="C94" s="367"/>
      <c r="D94" s="367"/>
      <c r="E94" s="367"/>
      <c r="F94" s="367"/>
      <c r="G94" s="367"/>
      <c r="H94" s="367"/>
      <c r="I94" s="367"/>
      <c r="J94" s="367"/>
      <c r="K94" s="367"/>
      <c r="L94" s="367"/>
      <c r="M94" s="367"/>
      <c r="O94" s="352"/>
    </row>
  </sheetData>
  <mergeCells count="86">
    <mergeCell ref="B57:B68"/>
    <mergeCell ref="C57:D59"/>
    <mergeCell ref="K57:K68"/>
    <mergeCell ref="L57:L68"/>
    <mergeCell ref="B50:B51"/>
    <mergeCell ref="F51:J51"/>
    <mergeCell ref="K51:M51"/>
    <mergeCell ref="B52:E52"/>
    <mergeCell ref="B53:D55"/>
    <mergeCell ref="K53:K55"/>
    <mergeCell ref="L53:L55"/>
    <mergeCell ref="M53:M55"/>
    <mergeCell ref="M57:M65"/>
    <mergeCell ref="C60:D62"/>
    <mergeCell ref="C63:D65"/>
    <mergeCell ref="C66:D68"/>
    <mergeCell ref="M66:M68"/>
    <mergeCell ref="M79:M81"/>
    <mergeCell ref="C82:D84"/>
    <mergeCell ref="L82:L84"/>
    <mergeCell ref="M82:M84"/>
    <mergeCell ref="B70:B93"/>
    <mergeCell ref="C70:D72"/>
    <mergeCell ref="K70:K93"/>
    <mergeCell ref="L70:L72"/>
    <mergeCell ref="M70:M72"/>
    <mergeCell ref="C73:D75"/>
    <mergeCell ref="L73:L75"/>
    <mergeCell ref="M73:M75"/>
    <mergeCell ref="C76:D78"/>
    <mergeCell ref="L76:L78"/>
    <mergeCell ref="K10:K21"/>
    <mergeCell ref="C91:D93"/>
    <mergeCell ref="L91:L93"/>
    <mergeCell ref="M91:M93"/>
    <mergeCell ref="B3:B4"/>
    <mergeCell ref="F4:J4"/>
    <mergeCell ref="K4:M4"/>
    <mergeCell ref="C85:D87"/>
    <mergeCell ref="L85:L87"/>
    <mergeCell ref="M85:M87"/>
    <mergeCell ref="C88:D90"/>
    <mergeCell ref="L88:L90"/>
    <mergeCell ref="M88:M90"/>
    <mergeCell ref="M76:M78"/>
    <mergeCell ref="C79:D81"/>
    <mergeCell ref="L79:L81"/>
    <mergeCell ref="B5:E5"/>
    <mergeCell ref="B6:D8"/>
    <mergeCell ref="K6:K8"/>
    <mergeCell ref="L6:L8"/>
    <mergeCell ref="M6:M8"/>
    <mergeCell ref="M19:M21"/>
    <mergeCell ref="B23:B46"/>
    <mergeCell ref="C23:D25"/>
    <mergeCell ref="K23:K46"/>
    <mergeCell ref="L23:L25"/>
    <mergeCell ref="M23:M25"/>
    <mergeCell ref="C26:D28"/>
    <mergeCell ref="L26:L28"/>
    <mergeCell ref="M26:M28"/>
    <mergeCell ref="L10:L21"/>
    <mergeCell ref="M10:M18"/>
    <mergeCell ref="C13:D15"/>
    <mergeCell ref="C16:D18"/>
    <mergeCell ref="C19:D21"/>
    <mergeCell ref="B10:B21"/>
    <mergeCell ref="C10:D12"/>
    <mergeCell ref="C29:D31"/>
    <mergeCell ref="L29:L31"/>
    <mergeCell ref="M29:M31"/>
    <mergeCell ref="C32:D34"/>
    <mergeCell ref="L32:L34"/>
    <mergeCell ref="M32:M34"/>
    <mergeCell ref="C35:D37"/>
    <mergeCell ref="L35:L37"/>
    <mergeCell ref="M35:M37"/>
    <mergeCell ref="C38:D40"/>
    <mergeCell ref="L38:L40"/>
    <mergeCell ref="M38:M40"/>
    <mergeCell ref="C41:D43"/>
    <mergeCell ref="L41:L43"/>
    <mergeCell ref="M41:M43"/>
    <mergeCell ref="C44:D46"/>
    <mergeCell ref="L44:L46"/>
    <mergeCell ref="M44:M46"/>
  </mergeCells>
  <phoneticPr fontId="3"/>
  <printOptions horizontalCentered="1"/>
  <pageMargins left="0.70866141732283472" right="0.70866141732283472" top="0.35433070866141736" bottom="0.35433070866141736" header="0.31496062992125984" footer="0.31496062992125984"/>
  <pageSetup paperSize="9" scale="5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N14"/>
  <sheetViews>
    <sheetView tabSelected="1" zoomScaleNormal="100" zoomScaleSheetLayoutView="85" workbookViewId="0">
      <selection activeCell="I6" sqref="I6"/>
    </sheetView>
  </sheetViews>
  <sheetFormatPr defaultColWidth="9" defaultRowHeight="12" customHeight="1" x14ac:dyDescent="0.2"/>
  <cols>
    <col min="1" max="1" width="4.6328125" style="2" customWidth="1"/>
    <col min="2" max="2" width="10.36328125" style="2" customWidth="1"/>
    <col min="3" max="7" width="8.81640625" style="2" customWidth="1"/>
    <col min="8" max="8" width="2.90625" style="2" customWidth="1"/>
    <col min="9" max="9" width="4.6328125" style="2" customWidth="1"/>
    <col min="10" max="10" width="10.36328125" style="2" customWidth="1"/>
    <col min="11" max="14" width="8.81640625" style="2" customWidth="1"/>
    <col min="15" max="16384" width="9" style="2"/>
  </cols>
  <sheetData>
    <row r="1" spans="1:14" ht="15" customHeight="1" x14ac:dyDescent="0.2">
      <c r="A1" s="21"/>
      <c r="B1" s="21"/>
      <c r="C1" s="21"/>
      <c r="D1" s="21"/>
      <c r="E1" s="21"/>
      <c r="F1" s="21"/>
      <c r="G1" s="21"/>
      <c r="H1" s="21"/>
      <c r="I1" s="21"/>
      <c r="J1" s="21"/>
      <c r="K1" s="21"/>
      <c r="L1" s="21"/>
      <c r="M1" s="21"/>
      <c r="N1" s="21"/>
    </row>
    <row r="2" spans="1:14" ht="15" customHeight="1" x14ac:dyDescent="0.2">
      <c r="A2" s="7" t="s">
        <v>197</v>
      </c>
      <c r="B2" s="7"/>
      <c r="C2" s="22"/>
      <c r="D2" s="22"/>
      <c r="E2" s="4"/>
      <c r="F2" s="74"/>
      <c r="G2" s="74" t="s">
        <v>139</v>
      </c>
    </row>
    <row r="3" spans="1:14" ht="15" customHeight="1" x14ac:dyDescent="0.2">
      <c r="A3" s="23" t="s">
        <v>2</v>
      </c>
      <c r="B3" s="24"/>
      <c r="C3" s="26" t="s">
        <v>138</v>
      </c>
      <c r="D3" s="26" t="s">
        <v>140</v>
      </c>
      <c r="E3" s="26" t="s">
        <v>144</v>
      </c>
      <c r="F3" s="27" t="s">
        <v>187</v>
      </c>
      <c r="G3" s="26" t="s">
        <v>196</v>
      </c>
    </row>
    <row r="4" spans="1:14" ht="15" customHeight="1" x14ac:dyDescent="0.2">
      <c r="A4" s="411" t="s">
        <v>3</v>
      </c>
      <c r="B4" s="28" t="s">
        <v>4</v>
      </c>
      <c r="C4" s="29">
        <v>6565</v>
      </c>
      <c r="D4" s="30">
        <v>6575</v>
      </c>
      <c r="E4" s="30">
        <v>6567</v>
      </c>
      <c r="F4" s="30">
        <v>6562</v>
      </c>
      <c r="G4" s="31">
        <v>6589</v>
      </c>
    </row>
    <row r="5" spans="1:14" ht="15" customHeight="1" x14ac:dyDescent="0.2">
      <c r="A5" s="412"/>
      <c r="B5" s="32" t="s">
        <v>5</v>
      </c>
      <c r="C5" s="33">
        <v>0</v>
      </c>
      <c r="D5" s="34">
        <v>0</v>
      </c>
      <c r="E5" s="34">
        <v>0</v>
      </c>
      <c r="F5" s="34">
        <v>0</v>
      </c>
      <c r="G5" s="35">
        <v>0</v>
      </c>
    </row>
    <row r="6" spans="1:14" ht="15" customHeight="1" x14ac:dyDescent="0.2">
      <c r="A6" s="411" t="s">
        <v>6</v>
      </c>
      <c r="B6" s="307" t="s">
        <v>4</v>
      </c>
      <c r="C6" s="29">
        <v>6506</v>
      </c>
      <c r="D6" s="30">
        <v>6505</v>
      </c>
      <c r="E6" s="30">
        <v>6502</v>
      </c>
      <c r="F6" s="30">
        <v>6498</v>
      </c>
      <c r="G6" s="31">
        <v>6523</v>
      </c>
    </row>
    <row r="7" spans="1:14" ht="15" customHeight="1" x14ac:dyDescent="0.2">
      <c r="A7" s="412"/>
      <c r="B7" s="32" t="s">
        <v>5</v>
      </c>
      <c r="C7" s="33">
        <v>0</v>
      </c>
      <c r="D7" s="34">
        <v>0</v>
      </c>
      <c r="E7" s="34">
        <v>0</v>
      </c>
      <c r="F7" s="34">
        <v>0</v>
      </c>
      <c r="G7" s="35">
        <v>0</v>
      </c>
    </row>
    <row r="8" spans="1:14" ht="12" customHeight="1" x14ac:dyDescent="0.2">
      <c r="A8" s="69"/>
      <c r="B8" s="69"/>
      <c r="C8" s="69"/>
      <c r="D8" s="69"/>
      <c r="E8" s="69"/>
      <c r="F8" s="69"/>
      <c r="G8" s="69"/>
    </row>
    <row r="9" spans="1:14" s="21" customFormat="1" ht="12" customHeight="1" x14ac:dyDescent="0.2"/>
    <row r="14" spans="1:14" ht="12" customHeight="1" x14ac:dyDescent="0.2">
      <c r="K14" s="308"/>
    </row>
  </sheetData>
  <mergeCells count="2">
    <mergeCell ref="A4:A5"/>
    <mergeCell ref="A6:A7"/>
  </mergeCells>
  <phoneticPr fontId="3"/>
  <pageMargins left="0.7" right="0.7" top="0.75" bottom="0.75" header="0.3" footer="0.3"/>
  <pageSetup paperSize="9" scale="8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938BC-53D3-4AED-8AF7-7F6FEF60B6BE}">
  <sheetPr>
    <pageSetUpPr fitToPage="1"/>
  </sheetPr>
  <dimension ref="A1:L143"/>
  <sheetViews>
    <sheetView zoomScale="70" zoomScaleNormal="70" zoomScaleSheetLayoutView="70" workbookViewId="0">
      <selection activeCell="M140" sqref="M140"/>
    </sheetView>
  </sheetViews>
  <sheetFormatPr defaultColWidth="9" defaultRowHeight="15.75" customHeight="1" x14ac:dyDescent="0.2"/>
  <cols>
    <col min="1" max="1" width="3" style="2" customWidth="1"/>
    <col min="2" max="2" width="4.81640625" style="2" customWidth="1"/>
    <col min="3" max="3" width="9.453125" style="2" customWidth="1"/>
    <col min="4" max="5" width="2.453125" style="2" customWidth="1"/>
    <col min="6" max="10" width="9.453125" style="2" customWidth="1"/>
    <col min="11" max="11" width="10.36328125" style="2" customWidth="1"/>
    <col min="12" max="12" width="3" style="2" customWidth="1"/>
    <col min="13" max="16384" width="9" style="2"/>
  </cols>
  <sheetData>
    <row r="1" spans="1:12" ht="15.75" customHeight="1" x14ac:dyDescent="0.2">
      <c r="B1" s="5"/>
      <c r="C1" s="5"/>
      <c r="D1" s="5"/>
      <c r="L1" s="21"/>
    </row>
    <row r="2" spans="1:12" ht="15.75" customHeight="1" x14ac:dyDescent="0.2">
      <c r="A2" s="75"/>
      <c r="B2" s="38" t="s">
        <v>198</v>
      </c>
      <c r="D2" s="39"/>
      <c r="E2" s="21"/>
      <c r="F2" s="40"/>
      <c r="G2" s="40"/>
      <c r="H2" s="40"/>
      <c r="K2" s="41" t="s">
        <v>36</v>
      </c>
      <c r="L2" s="21"/>
    </row>
    <row r="3" spans="1:12" ht="15.75" customHeight="1" x14ac:dyDescent="0.2">
      <c r="A3" s="1"/>
      <c r="B3" s="413" t="s">
        <v>8</v>
      </c>
      <c r="C3" s="414"/>
      <c r="D3" s="414"/>
      <c r="E3" s="415"/>
      <c r="F3" s="26" t="s">
        <v>138</v>
      </c>
      <c r="G3" s="26" t="s">
        <v>140</v>
      </c>
      <c r="H3" s="26" t="s">
        <v>144</v>
      </c>
      <c r="I3" s="27" t="s">
        <v>187</v>
      </c>
      <c r="J3" s="27" t="s">
        <v>196</v>
      </c>
      <c r="K3" s="27" t="s">
        <v>96</v>
      </c>
      <c r="L3" s="21"/>
    </row>
    <row r="4" spans="1:12" ht="15.75" customHeight="1" x14ac:dyDescent="0.2">
      <c r="B4" s="416" t="s">
        <v>111</v>
      </c>
      <c r="C4" s="42" t="s">
        <v>22</v>
      </c>
      <c r="D4" s="43"/>
      <c r="E4" s="44"/>
      <c r="F4" s="45">
        <v>45</v>
      </c>
      <c r="G4" s="45">
        <v>65</v>
      </c>
      <c r="H4" s="45">
        <v>56</v>
      </c>
      <c r="I4" s="45">
        <v>48</v>
      </c>
      <c r="J4" s="46">
        <v>65</v>
      </c>
      <c r="K4" s="135">
        <v>55.8</v>
      </c>
      <c r="L4" s="21"/>
    </row>
    <row r="5" spans="1:12" ht="15.75" customHeight="1" x14ac:dyDescent="0.2">
      <c r="A5" s="75"/>
      <c r="B5" s="417"/>
      <c r="C5" s="419" t="s">
        <v>24</v>
      </c>
      <c r="D5" s="422" t="s">
        <v>25</v>
      </c>
      <c r="E5" s="423"/>
      <c r="F5" s="101">
        <v>278</v>
      </c>
      <c r="G5" s="101">
        <v>409</v>
      </c>
      <c r="H5" s="101">
        <v>246</v>
      </c>
      <c r="I5" s="101">
        <v>274</v>
      </c>
      <c r="J5" s="102">
        <v>260</v>
      </c>
      <c r="K5" s="136">
        <v>293.39999999999998</v>
      </c>
      <c r="L5" s="21"/>
    </row>
    <row r="6" spans="1:12" ht="15.75" customHeight="1" x14ac:dyDescent="0.2">
      <c r="A6" s="1"/>
      <c r="B6" s="417"/>
      <c r="C6" s="420"/>
      <c r="D6" s="424" t="s">
        <v>27</v>
      </c>
      <c r="E6" s="425"/>
      <c r="F6" s="103">
        <v>14</v>
      </c>
      <c r="G6" s="103">
        <v>10</v>
      </c>
      <c r="H6" s="103">
        <v>13</v>
      </c>
      <c r="I6" s="103">
        <v>9</v>
      </c>
      <c r="J6" s="104">
        <v>17</v>
      </c>
      <c r="K6" s="137">
        <v>12.6</v>
      </c>
      <c r="L6" s="21"/>
    </row>
    <row r="7" spans="1:12" ht="15.75" customHeight="1" x14ac:dyDescent="0.2">
      <c r="B7" s="417"/>
      <c r="C7" s="421"/>
      <c r="D7" s="426" t="s">
        <v>28</v>
      </c>
      <c r="E7" s="427"/>
      <c r="F7" s="76">
        <v>292</v>
      </c>
      <c r="G7" s="76">
        <v>419</v>
      </c>
      <c r="H7" s="76">
        <v>259</v>
      </c>
      <c r="I7" s="76">
        <v>283</v>
      </c>
      <c r="J7" s="105">
        <v>277</v>
      </c>
      <c r="K7" s="138">
        <v>306</v>
      </c>
      <c r="L7" s="21"/>
    </row>
    <row r="8" spans="1:12" ht="15.75" customHeight="1" x14ac:dyDescent="0.2">
      <c r="B8" s="417"/>
      <c r="C8" s="419" t="s">
        <v>30</v>
      </c>
      <c r="D8" s="422" t="s">
        <v>25</v>
      </c>
      <c r="E8" s="423"/>
      <c r="F8" s="101">
        <v>12679</v>
      </c>
      <c r="G8" s="101">
        <v>20729</v>
      </c>
      <c r="H8" s="101">
        <v>13958</v>
      </c>
      <c r="I8" s="101">
        <v>13539</v>
      </c>
      <c r="J8" s="102">
        <v>10775</v>
      </c>
      <c r="K8" s="136">
        <v>14336</v>
      </c>
    </row>
    <row r="9" spans="1:12" ht="15.75" customHeight="1" x14ac:dyDescent="0.2">
      <c r="B9" s="417"/>
      <c r="C9" s="420"/>
      <c r="D9" s="424" t="s">
        <v>27</v>
      </c>
      <c r="E9" s="425"/>
      <c r="F9" s="103">
        <v>216</v>
      </c>
      <c r="G9" s="103">
        <v>265</v>
      </c>
      <c r="H9" s="103">
        <v>227</v>
      </c>
      <c r="I9" s="103">
        <v>201</v>
      </c>
      <c r="J9" s="104">
        <v>201</v>
      </c>
      <c r="K9" s="137">
        <v>222</v>
      </c>
    </row>
    <row r="10" spans="1:12" ht="15.75" customHeight="1" x14ac:dyDescent="0.2">
      <c r="B10" s="417"/>
      <c r="C10" s="421"/>
      <c r="D10" s="426" t="s">
        <v>28</v>
      </c>
      <c r="E10" s="427"/>
      <c r="F10" s="76">
        <v>12895</v>
      </c>
      <c r="G10" s="76">
        <v>20994</v>
      </c>
      <c r="H10" s="76">
        <v>14185</v>
      </c>
      <c r="I10" s="76">
        <v>13740</v>
      </c>
      <c r="J10" s="105">
        <v>10976</v>
      </c>
      <c r="K10" s="138">
        <v>14558</v>
      </c>
    </row>
    <row r="11" spans="1:12" ht="15.75" customHeight="1" x14ac:dyDescent="0.2">
      <c r="B11" s="418"/>
      <c r="C11" s="47" t="s">
        <v>33</v>
      </c>
      <c r="D11" s="48"/>
      <c r="E11" s="49"/>
      <c r="F11" s="106">
        <v>1</v>
      </c>
      <c r="G11" s="106">
        <v>0</v>
      </c>
      <c r="H11" s="106">
        <v>0</v>
      </c>
      <c r="I11" s="106">
        <v>0</v>
      </c>
      <c r="J11" s="107">
        <v>0</v>
      </c>
      <c r="K11" s="139">
        <v>0.2</v>
      </c>
    </row>
    <row r="12" spans="1:12" ht="15.75" customHeight="1" thickBot="1" x14ac:dyDescent="0.25">
      <c r="B12" s="428" t="s">
        <v>34</v>
      </c>
      <c r="C12" s="429"/>
      <c r="D12" s="429"/>
      <c r="E12" s="430"/>
      <c r="F12" s="108">
        <v>343</v>
      </c>
      <c r="G12" s="108">
        <v>359</v>
      </c>
      <c r="H12" s="108">
        <v>372</v>
      </c>
      <c r="I12" s="149">
        <v>277</v>
      </c>
      <c r="J12" s="150">
        <v>245</v>
      </c>
      <c r="K12" s="140">
        <v>319.2</v>
      </c>
    </row>
    <row r="13" spans="1:12" ht="15.75" customHeight="1" thickBot="1" x14ac:dyDescent="0.25">
      <c r="B13" s="431" t="s">
        <v>99</v>
      </c>
      <c r="C13" s="432"/>
      <c r="D13" s="432"/>
      <c r="E13" s="433"/>
      <c r="F13" s="109">
        <v>13576</v>
      </c>
      <c r="G13" s="109">
        <v>21837</v>
      </c>
      <c r="H13" s="109">
        <v>14872</v>
      </c>
      <c r="I13" s="134">
        <v>14348</v>
      </c>
      <c r="J13" s="240">
        <v>11563</v>
      </c>
      <c r="K13" s="241">
        <v>15239.2</v>
      </c>
    </row>
    <row r="15" spans="1:12" ht="15.75" customHeight="1" x14ac:dyDescent="0.2">
      <c r="A15" s="1"/>
      <c r="B15" s="38" t="s">
        <v>199</v>
      </c>
      <c r="D15" s="39"/>
      <c r="E15" s="21"/>
      <c r="F15" s="40"/>
      <c r="G15" s="40"/>
      <c r="H15" s="40"/>
      <c r="K15" s="41" t="s">
        <v>36</v>
      </c>
      <c r="L15" s="21"/>
    </row>
    <row r="16" spans="1:12" ht="15.75" customHeight="1" x14ac:dyDescent="0.2">
      <c r="A16" s="1"/>
      <c r="B16" s="413" t="s">
        <v>8</v>
      </c>
      <c r="C16" s="414"/>
      <c r="D16" s="414"/>
      <c r="E16" s="415"/>
      <c r="F16" s="26" t="s">
        <v>138</v>
      </c>
      <c r="G16" s="26" t="s">
        <v>140</v>
      </c>
      <c r="H16" s="26" t="s">
        <v>144</v>
      </c>
      <c r="I16" s="27" t="s">
        <v>187</v>
      </c>
      <c r="J16" s="27" t="s">
        <v>196</v>
      </c>
      <c r="K16" s="27" t="s">
        <v>96</v>
      </c>
      <c r="L16" s="21"/>
    </row>
    <row r="17" spans="1:12" ht="15.75" customHeight="1" x14ac:dyDescent="0.2">
      <c r="B17" s="416" t="s">
        <v>111</v>
      </c>
      <c r="C17" s="42" t="s">
        <v>22</v>
      </c>
      <c r="D17" s="43"/>
      <c r="E17" s="44"/>
      <c r="F17" s="45">
        <v>0</v>
      </c>
      <c r="G17" s="45">
        <v>5</v>
      </c>
      <c r="H17" s="45">
        <v>2</v>
      </c>
      <c r="I17" s="45">
        <v>2</v>
      </c>
      <c r="J17" s="46">
        <v>3</v>
      </c>
      <c r="K17" s="135">
        <v>2.4</v>
      </c>
      <c r="L17" s="21"/>
    </row>
    <row r="18" spans="1:12" ht="15.75" customHeight="1" x14ac:dyDescent="0.2">
      <c r="A18" s="1"/>
      <c r="B18" s="417"/>
      <c r="C18" s="419" t="s">
        <v>24</v>
      </c>
      <c r="D18" s="422" t="s">
        <v>25</v>
      </c>
      <c r="E18" s="423"/>
      <c r="F18" s="101">
        <v>30</v>
      </c>
      <c r="G18" s="101">
        <v>25</v>
      </c>
      <c r="H18" s="101">
        <v>12</v>
      </c>
      <c r="I18" s="101">
        <v>21</v>
      </c>
      <c r="J18" s="102">
        <v>20</v>
      </c>
      <c r="K18" s="136">
        <v>21.6</v>
      </c>
      <c r="L18" s="21"/>
    </row>
    <row r="19" spans="1:12" ht="15.75" customHeight="1" x14ac:dyDescent="0.2">
      <c r="A19" s="1"/>
      <c r="B19" s="417"/>
      <c r="C19" s="420"/>
      <c r="D19" s="424" t="s">
        <v>27</v>
      </c>
      <c r="E19" s="425"/>
      <c r="F19" s="103">
        <v>0</v>
      </c>
      <c r="G19" s="103">
        <v>0</v>
      </c>
      <c r="H19" s="103">
        <v>1</v>
      </c>
      <c r="I19" s="103">
        <v>1</v>
      </c>
      <c r="J19" s="104">
        <v>0</v>
      </c>
      <c r="K19" s="137">
        <v>0.4</v>
      </c>
      <c r="L19" s="21"/>
    </row>
    <row r="20" spans="1:12" ht="15.75" customHeight="1" x14ac:dyDescent="0.2">
      <c r="B20" s="417"/>
      <c r="C20" s="421"/>
      <c r="D20" s="426" t="s">
        <v>28</v>
      </c>
      <c r="E20" s="427"/>
      <c r="F20" s="76">
        <v>30</v>
      </c>
      <c r="G20" s="76">
        <v>25</v>
      </c>
      <c r="H20" s="76">
        <v>13</v>
      </c>
      <c r="I20" s="76">
        <v>22</v>
      </c>
      <c r="J20" s="105">
        <v>20</v>
      </c>
      <c r="K20" s="138">
        <v>22</v>
      </c>
      <c r="L20" s="21"/>
    </row>
    <row r="21" spans="1:12" ht="15.75" customHeight="1" x14ac:dyDescent="0.2">
      <c r="B21" s="417"/>
      <c r="C21" s="419" t="s">
        <v>30</v>
      </c>
      <c r="D21" s="422" t="s">
        <v>25</v>
      </c>
      <c r="E21" s="423"/>
      <c r="F21" s="101">
        <v>1144</v>
      </c>
      <c r="G21" s="101">
        <v>1139</v>
      </c>
      <c r="H21" s="101">
        <v>600</v>
      </c>
      <c r="I21" s="101">
        <v>801</v>
      </c>
      <c r="J21" s="102">
        <v>848</v>
      </c>
      <c r="K21" s="136">
        <v>906.4</v>
      </c>
    </row>
    <row r="22" spans="1:12" ht="15.75" customHeight="1" x14ac:dyDescent="0.2">
      <c r="B22" s="417"/>
      <c r="C22" s="420"/>
      <c r="D22" s="424" t="s">
        <v>27</v>
      </c>
      <c r="E22" s="425"/>
      <c r="F22" s="103">
        <v>19</v>
      </c>
      <c r="G22" s="103">
        <v>13</v>
      </c>
      <c r="H22" s="103">
        <v>15</v>
      </c>
      <c r="I22" s="103">
        <v>15</v>
      </c>
      <c r="J22" s="104">
        <v>12</v>
      </c>
      <c r="K22" s="137">
        <v>14.8</v>
      </c>
    </row>
    <row r="23" spans="1:12" ht="15.75" customHeight="1" x14ac:dyDescent="0.2">
      <c r="B23" s="417"/>
      <c r="C23" s="421"/>
      <c r="D23" s="426" t="s">
        <v>28</v>
      </c>
      <c r="E23" s="427"/>
      <c r="F23" s="76">
        <v>1163</v>
      </c>
      <c r="G23" s="76">
        <v>1152</v>
      </c>
      <c r="H23" s="76">
        <v>615</v>
      </c>
      <c r="I23" s="76">
        <v>816</v>
      </c>
      <c r="J23" s="105">
        <v>860</v>
      </c>
      <c r="K23" s="138">
        <v>921.2</v>
      </c>
    </row>
    <row r="24" spans="1:12" ht="15.75" customHeight="1" x14ac:dyDescent="0.2">
      <c r="B24" s="418"/>
      <c r="C24" s="47" t="s">
        <v>33</v>
      </c>
      <c r="D24" s="48"/>
      <c r="E24" s="49"/>
      <c r="F24" s="106">
        <v>0</v>
      </c>
      <c r="G24" s="106">
        <v>0</v>
      </c>
      <c r="H24" s="106">
        <v>0</v>
      </c>
      <c r="I24" s="106">
        <v>0</v>
      </c>
      <c r="J24" s="107">
        <v>0</v>
      </c>
      <c r="K24" s="139">
        <v>0</v>
      </c>
    </row>
    <row r="25" spans="1:12" ht="15.75" customHeight="1" thickBot="1" x14ac:dyDescent="0.25">
      <c r="B25" s="428" t="s">
        <v>34</v>
      </c>
      <c r="C25" s="429"/>
      <c r="D25" s="429"/>
      <c r="E25" s="430"/>
      <c r="F25" s="108">
        <v>17</v>
      </c>
      <c r="G25" s="108">
        <v>12</v>
      </c>
      <c r="H25" s="108">
        <v>11</v>
      </c>
      <c r="I25" s="149">
        <v>10</v>
      </c>
      <c r="J25" s="150">
        <v>14</v>
      </c>
      <c r="K25" s="140">
        <v>12.8</v>
      </c>
    </row>
    <row r="26" spans="1:12" ht="15.75" customHeight="1" thickBot="1" x14ac:dyDescent="0.25">
      <c r="B26" s="431" t="s">
        <v>99</v>
      </c>
      <c r="C26" s="432"/>
      <c r="D26" s="432"/>
      <c r="E26" s="433"/>
      <c r="F26" s="109">
        <v>1210</v>
      </c>
      <c r="G26" s="109">
        <v>1194</v>
      </c>
      <c r="H26" s="109">
        <v>641</v>
      </c>
      <c r="I26" s="134">
        <v>850</v>
      </c>
      <c r="J26" s="240">
        <v>897</v>
      </c>
      <c r="K26" s="241">
        <v>958.4</v>
      </c>
    </row>
    <row r="28" spans="1:12" ht="15.75" customHeight="1" x14ac:dyDescent="0.2">
      <c r="A28" s="1"/>
      <c r="B28" s="38" t="s">
        <v>200</v>
      </c>
      <c r="D28" s="39"/>
      <c r="E28" s="21"/>
      <c r="F28" s="40"/>
      <c r="G28" s="40"/>
      <c r="H28" s="40"/>
      <c r="K28" s="41" t="s">
        <v>36</v>
      </c>
      <c r="L28" s="21"/>
    </row>
    <row r="29" spans="1:12" ht="15.75" customHeight="1" x14ac:dyDescent="0.2">
      <c r="A29" s="1"/>
      <c r="B29" s="413" t="s">
        <v>8</v>
      </c>
      <c r="C29" s="414"/>
      <c r="D29" s="414"/>
      <c r="E29" s="415"/>
      <c r="F29" s="26" t="s">
        <v>138</v>
      </c>
      <c r="G29" s="26" t="s">
        <v>140</v>
      </c>
      <c r="H29" s="26" t="s">
        <v>144</v>
      </c>
      <c r="I29" s="27" t="s">
        <v>187</v>
      </c>
      <c r="J29" s="27" t="s">
        <v>196</v>
      </c>
      <c r="K29" s="27" t="s">
        <v>96</v>
      </c>
      <c r="L29" s="21"/>
    </row>
    <row r="30" spans="1:12" ht="15.75" customHeight="1" x14ac:dyDescent="0.2">
      <c r="B30" s="416" t="s">
        <v>111</v>
      </c>
      <c r="C30" s="42" t="s">
        <v>22</v>
      </c>
      <c r="D30" s="43"/>
      <c r="E30" s="44"/>
      <c r="F30" s="45">
        <v>4</v>
      </c>
      <c r="G30" s="45">
        <v>9</v>
      </c>
      <c r="H30" s="45">
        <v>8</v>
      </c>
      <c r="I30" s="45">
        <v>9</v>
      </c>
      <c r="J30" s="46">
        <v>9</v>
      </c>
      <c r="K30" s="135">
        <v>7.8</v>
      </c>
      <c r="L30" s="21"/>
    </row>
    <row r="31" spans="1:12" ht="15.75" customHeight="1" x14ac:dyDescent="0.2">
      <c r="A31" s="1"/>
      <c r="B31" s="417"/>
      <c r="C31" s="419" t="s">
        <v>24</v>
      </c>
      <c r="D31" s="422" t="s">
        <v>25</v>
      </c>
      <c r="E31" s="423"/>
      <c r="F31" s="101">
        <v>16</v>
      </c>
      <c r="G31" s="101">
        <v>11</v>
      </c>
      <c r="H31" s="101">
        <v>16</v>
      </c>
      <c r="I31" s="101">
        <v>31</v>
      </c>
      <c r="J31" s="102">
        <v>31</v>
      </c>
      <c r="K31" s="136">
        <v>21</v>
      </c>
      <c r="L31" s="21"/>
    </row>
    <row r="32" spans="1:12" ht="15.75" customHeight="1" x14ac:dyDescent="0.2">
      <c r="A32" s="1"/>
      <c r="B32" s="417"/>
      <c r="C32" s="420"/>
      <c r="D32" s="424" t="s">
        <v>27</v>
      </c>
      <c r="E32" s="425"/>
      <c r="F32" s="103">
        <v>1</v>
      </c>
      <c r="G32" s="103">
        <v>0</v>
      </c>
      <c r="H32" s="103">
        <v>0</v>
      </c>
      <c r="I32" s="103">
        <v>0</v>
      </c>
      <c r="J32" s="104">
        <v>0</v>
      </c>
      <c r="K32" s="137">
        <v>0.2</v>
      </c>
      <c r="L32" s="21"/>
    </row>
    <row r="33" spans="1:12" ht="15.75" customHeight="1" x14ac:dyDescent="0.2">
      <c r="B33" s="417"/>
      <c r="C33" s="421"/>
      <c r="D33" s="426" t="s">
        <v>28</v>
      </c>
      <c r="E33" s="427"/>
      <c r="F33" s="76">
        <v>17</v>
      </c>
      <c r="G33" s="76">
        <v>11</v>
      </c>
      <c r="H33" s="76">
        <v>16</v>
      </c>
      <c r="I33" s="76">
        <v>31</v>
      </c>
      <c r="J33" s="105">
        <v>31</v>
      </c>
      <c r="K33" s="138">
        <v>21.2</v>
      </c>
      <c r="L33" s="21"/>
    </row>
    <row r="34" spans="1:12" ht="15.75" customHeight="1" x14ac:dyDescent="0.2">
      <c r="B34" s="417"/>
      <c r="C34" s="419" t="s">
        <v>30</v>
      </c>
      <c r="D34" s="422" t="s">
        <v>25</v>
      </c>
      <c r="E34" s="423"/>
      <c r="F34" s="101">
        <v>1957</v>
      </c>
      <c r="G34" s="101">
        <v>1478</v>
      </c>
      <c r="H34" s="101">
        <v>1646</v>
      </c>
      <c r="I34" s="101">
        <v>2528</v>
      </c>
      <c r="J34" s="102">
        <v>1686</v>
      </c>
      <c r="K34" s="136">
        <v>1859</v>
      </c>
    </row>
    <row r="35" spans="1:12" ht="15.75" customHeight="1" x14ac:dyDescent="0.2">
      <c r="B35" s="417"/>
      <c r="C35" s="420"/>
      <c r="D35" s="424" t="s">
        <v>27</v>
      </c>
      <c r="E35" s="425"/>
      <c r="F35" s="103">
        <v>5</v>
      </c>
      <c r="G35" s="103">
        <v>11</v>
      </c>
      <c r="H35" s="103">
        <v>7</v>
      </c>
      <c r="I35" s="103">
        <v>13</v>
      </c>
      <c r="J35" s="104">
        <v>7</v>
      </c>
      <c r="K35" s="137">
        <v>8.6</v>
      </c>
    </row>
    <row r="36" spans="1:12" ht="15.75" customHeight="1" x14ac:dyDescent="0.2">
      <c r="B36" s="417"/>
      <c r="C36" s="421"/>
      <c r="D36" s="426" t="s">
        <v>28</v>
      </c>
      <c r="E36" s="427"/>
      <c r="F36" s="76">
        <v>1962</v>
      </c>
      <c r="G36" s="76">
        <v>1489</v>
      </c>
      <c r="H36" s="76">
        <v>1653</v>
      </c>
      <c r="I36" s="76">
        <v>2541</v>
      </c>
      <c r="J36" s="105">
        <v>1693</v>
      </c>
      <c r="K36" s="138">
        <v>1867.6</v>
      </c>
    </row>
    <row r="37" spans="1:12" ht="15.75" customHeight="1" x14ac:dyDescent="0.2">
      <c r="B37" s="418"/>
      <c r="C37" s="47" t="s">
        <v>33</v>
      </c>
      <c r="D37" s="48"/>
      <c r="E37" s="49"/>
      <c r="F37" s="106">
        <v>0</v>
      </c>
      <c r="G37" s="106">
        <v>0</v>
      </c>
      <c r="H37" s="106">
        <v>0</v>
      </c>
      <c r="I37" s="106">
        <v>0</v>
      </c>
      <c r="J37" s="107">
        <v>0</v>
      </c>
      <c r="K37" s="139">
        <v>0</v>
      </c>
    </row>
    <row r="38" spans="1:12" ht="15.75" customHeight="1" thickBot="1" x14ac:dyDescent="0.25">
      <c r="B38" s="428" t="s">
        <v>34</v>
      </c>
      <c r="C38" s="429"/>
      <c r="D38" s="429"/>
      <c r="E38" s="430"/>
      <c r="F38" s="108">
        <v>26</v>
      </c>
      <c r="G38" s="108">
        <v>20</v>
      </c>
      <c r="H38" s="108">
        <v>29</v>
      </c>
      <c r="I38" s="149">
        <v>17</v>
      </c>
      <c r="J38" s="150">
        <v>18</v>
      </c>
      <c r="K38" s="140">
        <v>22</v>
      </c>
    </row>
    <row r="39" spans="1:12" ht="15.75" customHeight="1" thickBot="1" x14ac:dyDescent="0.25">
      <c r="B39" s="431" t="s">
        <v>99</v>
      </c>
      <c r="C39" s="432"/>
      <c r="D39" s="432"/>
      <c r="E39" s="433"/>
      <c r="F39" s="109">
        <v>2009</v>
      </c>
      <c r="G39" s="109">
        <v>1529</v>
      </c>
      <c r="H39" s="109">
        <v>1706</v>
      </c>
      <c r="I39" s="134">
        <v>2598</v>
      </c>
      <c r="J39" s="240">
        <v>1751</v>
      </c>
      <c r="K39" s="241">
        <v>1918.6</v>
      </c>
    </row>
    <row r="41" spans="1:12" ht="15.75" customHeight="1" x14ac:dyDescent="0.2">
      <c r="A41" s="1"/>
      <c r="B41" s="38" t="s">
        <v>201</v>
      </c>
      <c r="D41" s="39"/>
      <c r="E41" s="21"/>
      <c r="F41" s="40"/>
      <c r="G41" s="40"/>
      <c r="H41" s="40"/>
      <c r="K41" s="41" t="s">
        <v>36</v>
      </c>
      <c r="L41" s="21"/>
    </row>
    <row r="42" spans="1:12" ht="15.75" customHeight="1" x14ac:dyDescent="0.2">
      <c r="A42" s="1"/>
      <c r="B42" s="413" t="s">
        <v>8</v>
      </c>
      <c r="C42" s="414"/>
      <c r="D42" s="414"/>
      <c r="E42" s="415"/>
      <c r="F42" s="26" t="s">
        <v>138</v>
      </c>
      <c r="G42" s="26" t="s">
        <v>140</v>
      </c>
      <c r="H42" s="26" t="s">
        <v>144</v>
      </c>
      <c r="I42" s="27" t="s">
        <v>187</v>
      </c>
      <c r="J42" s="27" t="s">
        <v>196</v>
      </c>
      <c r="K42" s="27" t="s">
        <v>96</v>
      </c>
      <c r="L42" s="21"/>
    </row>
    <row r="43" spans="1:12" ht="15.75" customHeight="1" x14ac:dyDescent="0.2">
      <c r="B43" s="416" t="s">
        <v>111</v>
      </c>
      <c r="C43" s="42" t="s">
        <v>22</v>
      </c>
      <c r="D43" s="43"/>
      <c r="E43" s="44"/>
      <c r="F43" s="45">
        <v>17</v>
      </c>
      <c r="G43" s="45">
        <v>16</v>
      </c>
      <c r="H43" s="45">
        <v>17</v>
      </c>
      <c r="I43" s="45">
        <v>5</v>
      </c>
      <c r="J43" s="46">
        <v>10</v>
      </c>
      <c r="K43" s="135">
        <v>13</v>
      </c>
      <c r="L43" s="21"/>
    </row>
    <row r="44" spans="1:12" ht="15.75" customHeight="1" x14ac:dyDescent="0.2">
      <c r="A44" s="1"/>
      <c r="B44" s="417"/>
      <c r="C44" s="419" t="s">
        <v>24</v>
      </c>
      <c r="D44" s="422" t="s">
        <v>25</v>
      </c>
      <c r="E44" s="423"/>
      <c r="F44" s="101">
        <v>24</v>
      </c>
      <c r="G44" s="101">
        <v>38</v>
      </c>
      <c r="H44" s="101">
        <v>21</v>
      </c>
      <c r="I44" s="101">
        <v>10</v>
      </c>
      <c r="J44" s="102">
        <v>10</v>
      </c>
      <c r="K44" s="136">
        <v>20.6</v>
      </c>
      <c r="L44" s="21"/>
    </row>
    <row r="45" spans="1:12" ht="15.75" customHeight="1" x14ac:dyDescent="0.2">
      <c r="A45" s="1"/>
      <c r="B45" s="417"/>
      <c r="C45" s="420"/>
      <c r="D45" s="424" t="s">
        <v>27</v>
      </c>
      <c r="E45" s="425"/>
      <c r="F45" s="103">
        <v>4</v>
      </c>
      <c r="G45" s="103">
        <v>0</v>
      </c>
      <c r="H45" s="103">
        <v>4</v>
      </c>
      <c r="I45" s="103">
        <v>3</v>
      </c>
      <c r="J45" s="104">
        <v>5</v>
      </c>
      <c r="K45" s="137">
        <v>3.2</v>
      </c>
      <c r="L45" s="21"/>
    </row>
    <row r="46" spans="1:12" ht="15.75" customHeight="1" x14ac:dyDescent="0.2">
      <c r="B46" s="417"/>
      <c r="C46" s="421"/>
      <c r="D46" s="426" t="s">
        <v>28</v>
      </c>
      <c r="E46" s="427"/>
      <c r="F46" s="76">
        <v>28</v>
      </c>
      <c r="G46" s="76">
        <v>38</v>
      </c>
      <c r="H46" s="76">
        <v>25</v>
      </c>
      <c r="I46" s="76">
        <v>13</v>
      </c>
      <c r="J46" s="105">
        <v>15</v>
      </c>
      <c r="K46" s="138">
        <v>23.8</v>
      </c>
      <c r="L46" s="21"/>
    </row>
    <row r="47" spans="1:12" ht="15.75" customHeight="1" x14ac:dyDescent="0.2">
      <c r="B47" s="417"/>
      <c r="C47" s="419" t="s">
        <v>30</v>
      </c>
      <c r="D47" s="422" t="s">
        <v>25</v>
      </c>
      <c r="E47" s="423"/>
      <c r="F47" s="101">
        <v>2311</v>
      </c>
      <c r="G47" s="101">
        <v>3841</v>
      </c>
      <c r="H47" s="101">
        <v>5186</v>
      </c>
      <c r="I47" s="101">
        <v>2472</v>
      </c>
      <c r="J47" s="102">
        <v>2316</v>
      </c>
      <c r="K47" s="136">
        <v>3225.2</v>
      </c>
    </row>
    <row r="48" spans="1:12" ht="15.75" customHeight="1" x14ac:dyDescent="0.2">
      <c r="B48" s="417"/>
      <c r="C48" s="420"/>
      <c r="D48" s="424" t="s">
        <v>27</v>
      </c>
      <c r="E48" s="425"/>
      <c r="F48" s="103">
        <v>65</v>
      </c>
      <c r="G48" s="103">
        <v>100</v>
      </c>
      <c r="H48" s="103">
        <v>97</v>
      </c>
      <c r="I48" s="103">
        <v>75</v>
      </c>
      <c r="J48" s="104">
        <v>87</v>
      </c>
      <c r="K48" s="137">
        <v>84.8</v>
      </c>
    </row>
    <row r="49" spans="1:12" ht="15.75" customHeight="1" x14ac:dyDescent="0.2">
      <c r="B49" s="417"/>
      <c r="C49" s="421"/>
      <c r="D49" s="426" t="s">
        <v>28</v>
      </c>
      <c r="E49" s="427"/>
      <c r="F49" s="76">
        <v>2376</v>
      </c>
      <c r="G49" s="76">
        <v>3941</v>
      </c>
      <c r="H49" s="76">
        <v>5283</v>
      </c>
      <c r="I49" s="76">
        <v>2547</v>
      </c>
      <c r="J49" s="105">
        <v>2403</v>
      </c>
      <c r="K49" s="138">
        <v>3310</v>
      </c>
    </row>
    <row r="50" spans="1:12" ht="15.75" customHeight="1" x14ac:dyDescent="0.2">
      <c r="B50" s="418"/>
      <c r="C50" s="47" t="s">
        <v>33</v>
      </c>
      <c r="D50" s="48"/>
      <c r="E50" s="49"/>
      <c r="F50" s="106">
        <v>0</v>
      </c>
      <c r="G50" s="106">
        <v>0</v>
      </c>
      <c r="H50" s="106">
        <v>0</v>
      </c>
      <c r="I50" s="106">
        <v>0</v>
      </c>
      <c r="J50" s="107">
        <v>0</v>
      </c>
      <c r="K50" s="139">
        <v>0</v>
      </c>
    </row>
    <row r="51" spans="1:12" ht="15.75" customHeight="1" thickBot="1" x14ac:dyDescent="0.25">
      <c r="B51" s="428" t="s">
        <v>34</v>
      </c>
      <c r="C51" s="429"/>
      <c r="D51" s="429"/>
      <c r="E51" s="430"/>
      <c r="F51" s="108">
        <v>96</v>
      </c>
      <c r="G51" s="108">
        <v>107</v>
      </c>
      <c r="H51" s="108">
        <v>134</v>
      </c>
      <c r="I51" s="149">
        <v>74</v>
      </c>
      <c r="J51" s="150">
        <v>0</v>
      </c>
      <c r="K51" s="140">
        <v>82.2</v>
      </c>
    </row>
    <row r="52" spans="1:12" ht="15.75" customHeight="1" thickBot="1" x14ac:dyDescent="0.25">
      <c r="B52" s="431" t="s">
        <v>99</v>
      </c>
      <c r="C52" s="432"/>
      <c r="D52" s="432"/>
      <c r="E52" s="433"/>
      <c r="F52" s="109">
        <v>2517</v>
      </c>
      <c r="G52" s="109">
        <v>4102</v>
      </c>
      <c r="H52" s="109">
        <v>5459</v>
      </c>
      <c r="I52" s="134">
        <v>2639</v>
      </c>
      <c r="J52" s="240">
        <v>2428</v>
      </c>
      <c r="K52" s="241">
        <v>3429</v>
      </c>
    </row>
    <row r="54" spans="1:12" ht="15.75" customHeight="1" x14ac:dyDescent="0.2">
      <c r="A54" s="1"/>
      <c r="B54" s="38" t="s">
        <v>202</v>
      </c>
      <c r="D54" s="39"/>
      <c r="E54" s="21"/>
      <c r="F54" s="40"/>
      <c r="G54" s="40"/>
      <c r="H54" s="40"/>
      <c r="K54" s="41" t="s">
        <v>36</v>
      </c>
      <c r="L54" s="21"/>
    </row>
    <row r="55" spans="1:12" ht="15.75" customHeight="1" x14ac:dyDescent="0.2">
      <c r="A55" s="1"/>
      <c r="B55" s="413" t="s">
        <v>8</v>
      </c>
      <c r="C55" s="414"/>
      <c r="D55" s="414"/>
      <c r="E55" s="415"/>
      <c r="F55" s="26" t="s">
        <v>138</v>
      </c>
      <c r="G55" s="26" t="s">
        <v>140</v>
      </c>
      <c r="H55" s="26" t="s">
        <v>144</v>
      </c>
      <c r="I55" s="27" t="s">
        <v>187</v>
      </c>
      <c r="J55" s="27" t="s">
        <v>196</v>
      </c>
      <c r="K55" s="27" t="s">
        <v>96</v>
      </c>
      <c r="L55" s="21"/>
    </row>
    <row r="56" spans="1:12" ht="15.75" customHeight="1" x14ac:dyDescent="0.2">
      <c r="B56" s="416" t="s">
        <v>111</v>
      </c>
      <c r="C56" s="42" t="s">
        <v>22</v>
      </c>
      <c r="D56" s="43"/>
      <c r="E56" s="44"/>
      <c r="F56" s="45">
        <v>3</v>
      </c>
      <c r="G56" s="45">
        <v>6</v>
      </c>
      <c r="H56" s="45">
        <v>10</v>
      </c>
      <c r="I56" s="45">
        <v>4</v>
      </c>
      <c r="J56" s="46">
        <v>7</v>
      </c>
      <c r="K56" s="135">
        <v>6</v>
      </c>
      <c r="L56" s="21"/>
    </row>
    <row r="57" spans="1:12" ht="15.75" customHeight="1" x14ac:dyDescent="0.2">
      <c r="A57" s="1"/>
      <c r="B57" s="417"/>
      <c r="C57" s="419" t="s">
        <v>24</v>
      </c>
      <c r="D57" s="422" t="s">
        <v>25</v>
      </c>
      <c r="E57" s="423"/>
      <c r="F57" s="101">
        <v>9</v>
      </c>
      <c r="G57" s="101">
        <v>26</v>
      </c>
      <c r="H57" s="101">
        <v>19</v>
      </c>
      <c r="I57" s="101">
        <v>15</v>
      </c>
      <c r="J57" s="102">
        <v>9</v>
      </c>
      <c r="K57" s="136">
        <v>15.6</v>
      </c>
      <c r="L57" s="21"/>
    </row>
    <row r="58" spans="1:12" ht="15.75" customHeight="1" x14ac:dyDescent="0.2">
      <c r="A58" s="1"/>
      <c r="B58" s="417"/>
      <c r="C58" s="420"/>
      <c r="D58" s="424" t="s">
        <v>27</v>
      </c>
      <c r="E58" s="425"/>
      <c r="F58" s="103">
        <v>0</v>
      </c>
      <c r="G58" s="103">
        <v>0</v>
      </c>
      <c r="H58" s="103">
        <v>0</v>
      </c>
      <c r="I58" s="103">
        <v>1</v>
      </c>
      <c r="J58" s="104">
        <v>0</v>
      </c>
      <c r="K58" s="137">
        <v>0.2</v>
      </c>
      <c r="L58" s="21"/>
    </row>
    <row r="59" spans="1:12" ht="15.75" customHeight="1" x14ac:dyDescent="0.2">
      <c r="B59" s="417"/>
      <c r="C59" s="421"/>
      <c r="D59" s="426" t="s">
        <v>28</v>
      </c>
      <c r="E59" s="427"/>
      <c r="F59" s="76">
        <v>9</v>
      </c>
      <c r="G59" s="76">
        <v>26</v>
      </c>
      <c r="H59" s="76">
        <v>19</v>
      </c>
      <c r="I59" s="76">
        <v>16</v>
      </c>
      <c r="J59" s="105">
        <v>9</v>
      </c>
      <c r="K59" s="138">
        <v>15.8</v>
      </c>
      <c r="L59" s="21"/>
    </row>
    <row r="60" spans="1:12" ht="15.75" customHeight="1" x14ac:dyDescent="0.2">
      <c r="B60" s="417"/>
      <c r="C60" s="419" t="s">
        <v>30</v>
      </c>
      <c r="D60" s="422" t="s">
        <v>25</v>
      </c>
      <c r="E60" s="423"/>
      <c r="F60" s="101">
        <v>1607</v>
      </c>
      <c r="G60" s="101">
        <v>4053</v>
      </c>
      <c r="H60" s="101">
        <v>1570</v>
      </c>
      <c r="I60" s="101">
        <v>1359</v>
      </c>
      <c r="J60" s="102">
        <v>1338</v>
      </c>
      <c r="K60" s="136">
        <v>1985.4</v>
      </c>
    </row>
    <row r="61" spans="1:12" ht="15.75" customHeight="1" x14ac:dyDescent="0.2">
      <c r="B61" s="417"/>
      <c r="C61" s="420"/>
      <c r="D61" s="424" t="s">
        <v>27</v>
      </c>
      <c r="E61" s="425"/>
      <c r="F61" s="103">
        <v>11</v>
      </c>
      <c r="G61" s="103">
        <v>39</v>
      </c>
      <c r="H61" s="103">
        <v>6</v>
      </c>
      <c r="I61" s="103">
        <v>4</v>
      </c>
      <c r="J61" s="104">
        <v>10</v>
      </c>
      <c r="K61" s="137">
        <v>14</v>
      </c>
    </row>
    <row r="62" spans="1:12" ht="15.75" customHeight="1" x14ac:dyDescent="0.2">
      <c r="B62" s="417"/>
      <c r="C62" s="421"/>
      <c r="D62" s="426" t="s">
        <v>28</v>
      </c>
      <c r="E62" s="427"/>
      <c r="F62" s="76">
        <v>1618</v>
      </c>
      <c r="G62" s="76">
        <v>4092</v>
      </c>
      <c r="H62" s="76">
        <v>1576</v>
      </c>
      <c r="I62" s="76">
        <v>1363</v>
      </c>
      <c r="J62" s="105">
        <v>1348</v>
      </c>
      <c r="K62" s="138">
        <v>1999.4</v>
      </c>
    </row>
    <row r="63" spans="1:12" ht="15.75" customHeight="1" x14ac:dyDescent="0.2">
      <c r="B63" s="418"/>
      <c r="C63" s="47" t="s">
        <v>33</v>
      </c>
      <c r="D63" s="48"/>
      <c r="E63" s="49"/>
      <c r="F63" s="106">
        <v>0</v>
      </c>
      <c r="G63" s="106">
        <v>0</v>
      </c>
      <c r="H63" s="106">
        <v>0</v>
      </c>
      <c r="I63" s="106">
        <v>0</v>
      </c>
      <c r="J63" s="107">
        <v>0</v>
      </c>
      <c r="K63" s="139">
        <v>0</v>
      </c>
    </row>
    <row r="64" spans="1:12" ht="15.75" customHeight="1" thickBot="1" x14ac:dyDescent="0.25">
      <c r="B64" s="428" t="s">
        <v>34</v>
      </c>
      <c r="C64" s="429"/>
      <c r="D64" s="429"/>
      <c r="E64" s="430"/>
      <c r="F64" s="108">
        <v>49</v>
      </c>
      <c r="G64" s="108">
        <v>66</v>
      </c>
      <c r="H64" s="108">
        <v>60</v>
      </c>
      <c r="I64" s="149">
        <v>71</v>
      </c>
      <c r="J64" s="150">
        <v>64</v>
      </c>
      <c r="K64" s="140">
        <v>62</v>
      </c>
    </row>
    <row r="65" spans="1:12" ht="15.75" customHeight="1" thickBot="1" x14ac:dyDescent="0.25">
      <c r="B65" s="431" t="s">
        <v>99</v>
      </c>
      <c r="C65" s="432"/>
      <c r="D65" s="432"/>
      <c r="E65" s="433"/>
      <c r="F65" s="109">
        <v>1679</v>
      </c>
      <c r="G65" s="109">
        <v>4190</v>
      </c>
      <c r="H65" s="109">
        <v>1665</v>
      </c>
      <c r="I65" s="134">
        <v>1454</v>
      </c>
      <c r="J65" s="240">
        <v>1428</v>
      </c>
      <c r="K65" s="241">
        <v>2083.1999999999998</v>
      </c>
    </row>
    <row r="67" spans="1:12" ht="15.75" customHeight="1" x14ac:dyDescent="0.2">
      <c r="A67" s="1"/>
      <c r="B67" s="38" t="s">
        <v>203</v>
      </c>
      <c r="D67" s="39"/>
      <c r="E67" s="21"/>
      <c r="F67" s="40"/>
      <c r="G67" s="40"/>
      <c r="H67" s="40"/>
      <c r="K67" s="41" t="s">
        <v>36</v>
      </c>
      <c r="L67" s="21"/>
    </row>
    <row r="68" spans="1:12" ht="15.75" customHeight="1" x14ac:dyDescent="0.2">
      <c r="A68" s="1"/>
      <c r="B68" s="413" t="s">
        <v>8</v>
      </c>
      <c r="C68" s="414"/>
      <c r="D68" s="414"/>
      <c r="E68" s="415"/>
      <c r="F68" s="26" t="s">
        <v>138</v>
      </c>
      <c r="G68" s="26" t="s">
        <v>140</v>
      </c>
      <c r="H68" s="26" t="s">
        <v>144</v>
      </c>
      <c r="I68" s="27" t="s">
        <v>187</v>
      </c>
      <c r="J68" s="27" t="s">
        <v>196</v>
      </c>
      <c r="K68" s="27" t="s">
        <v>96</v>
      </c>
      <c r="L68" s="21"/>
    </row>
    <row r="69" spans="1:12" ht="15.75" customHeight="1" x14ac:dyDescent="0.2">
      <c r="B69" s="416" t="s">
        <v>111</v>
      </c>
      <c r="C69" s="42" t="s">
        <v>22</v>
      </c>
      <c r="D69" s="43"/>
      <c r="E69" s="44"/>
      <c r="F69" s="45">
        <v>1</v>
      </c>
      <c r="G69" s="45">
        <v>0</v>
      </c>
      <c r="H69" s="45">
        <v>2</v>
      </c>
      <c r="I69" s="45">
        <v>3</v>
      </c>
      <c r="J69" s="46">
        <v>4</v>
      </c>
      <c r="K69" s="135">
        <v>2</v>
      </c>
      <c r="L69" s="21"/>
    </row>
    <row r="70" spans="1:12" ht="15.75" customHeight="1" x14ac:dyDescent="0.2">
      <c r="A70" s="1"/>
      <c r="B70" s="417"/>
      <c r="C70" s="419" t="s">
        <v>24</v>
      </c>
      <c r="D70" s="422" t="s">
        <v>25</v>
      </c>
      <c r="E70" s="423"/>
      <c r="F70" s="101">
        <v>4</v>
      </c>
      <c r="G70" s="101">
        <v>7</v>
      </c>
      <c r="H70" s="101">
        <v>2</v>
      </c>
      <c r="I70" s="101">
        <v>3</v>
      </c>
      <c r="J70" s="102">
        <v>0</v>
      </c>
      <c r="K70" s="136">
        <v>3.2</v>
      </c>
      <c r="L70" s="21"/>
    </row>
    <row r="71" spans="1:12" ht="15.75" customHeight="1" x14ac:dyDescent="0.2">
      <c r="A71" s="1"/>
      <c r="B71" s="417"/>
      <c r="C71" s="420"/>
      <c r="D71" s="424" t="s">
        <v>27</v>
      </c>
      <c r="E71" s="425"/>
      <c r="F71" s="103">
        <v>0</v>
      </c>
      <c r="G71" s="103">
        <v>2</v>
      </c>
      <c r="H71" s="103">
        <v>2</v>
      </c>
      <c r="I71" s="103">
        <v>0</v>
      </c>
      <c r="J71" s="104">
        <v>0</v>
      </c>
      <c r="K71" s="137">
        <v>0.8</v>
      </c>
      <c r="L71" s="21"/>
    </row>
    <row r="72" spans="1:12" ht="15.75" customHeight="1" x14ac:dyDescent="0.2">
      <c r="B72" s="417"/>
      <c r="C72" s="421"/>
      <c r="D72" s="426" t="s">
        <v>28</v>
      </c>
      <c r="E72" s="427"/>
      <c r="F72" s="76">
        <v>4</v>
      </c>
      <c r="G72" s="76">
        <v>9</v>
      </c>
      <c r="H72" s="76">
        <v>4</v>
      </c>
      <c r="I72" s="76">
        <v>3</v>
      </c>
      <c r="J72" s="105">
        <v>0</v>
      </c>
      <c r="K72" s="138">
        <v>4</v>
      </c>
      <c r="L72" s="21"/>
    </row>
    <row r="73" spans="1:12" ht="15.75" customHeight="1" x14ac:dyDescent="0.2">
      <c r="B73" s="417"/>
      <c r="C73" s="419" t="s">
        <v>30</v>
      </c>
      <c r="D73" s="422" t="s">
        <v>25</v>
      </c>
      <c r="E73" s="423"/>
      <c r="F73" s="101">
        <v>542</v>
      </c>
      <c r="G73" s="101">
        <v>385</v>
      </c>
      <c r="H73" s="101">
        <v>199</v>
      </c>
      <c r="I73" s="101">
        <v>444</v>
      </c>
      <c r="J73" s="102">
        <v>215</v>
      </c>
      <c r="K73" s="136">
        <v>357</v>
      </c>
    </row>
    <row r="74" spans="1:12" ht="15.75" customHeight="1" x14ac:dyDescent="0.2">
      <c r="B74" s="417"/>
      <c r="C74" s="420"/>
      <c r="D74" s="424" t="s">
        <v>27</v>
      </c>
      <c r="E74" s="425"/>
      <c r="F74" s="103">
        <v>5</v>
      </c>
      <c r="G74" s="103">
        <v>3</v>
      </c>
      <c r="H74" s="103">
        <v>1</v>
      </c>
      <c r="I74" s="103">
        <v>4</v>
      </c>
      <c r="J74" s="104">
        <v>1</v>
      </c>
      <c r="K74" s="137">
        <v>2.8</v>
      </c>
    </row>
    <row r="75" spans="1:12" ht="15.75" customHeight="1" x14ac:dyDescent="0.2">
      <c r="B75" s="417"/>
      <c r="C75" s="421"/>
      <c r="D75" s="426" t="s">
        <v>28</v>
      </c>
      <c r="E75" s="427"/>
      <c r="F75" s="76">
        <v>547</v>
      </c>
      <c r="G75" s="76">
        <v>388</v>
      </c>
      <c r="H75" s="76">
        <v>200</v>
      </c>
      <c r="I75" s="76">
        <v>448</v>
      </c>
      <c r="J75" s="105">
        <v>216</v>
      </c>
      <c r="K75" s="138">
        <v>359.8</v>
      </c>
    </row>
    <row r="76" spans="1:12" ht="15.75" customHeight="1" x14ac:dyDescent="0.2">
      <c r="B76" s="418"/>
      <c r="C76" s="47" t="s">
        <v>33</v>
      </c>
      <c r="D76" s="48"/>
      <c r="E76" s="49"/>
      <c r="F76" s="106">
        <v>0</v>
      </c>
      <c r="G76" s="106">
        <v>0</v>
      </c>
      <c r="H76" s="106">
        <v>0</v>
      </c>
      <c r="I76" s="106">
        <v>0</v>
      </c>
      <c r="J76" s="107">
        <v>0</v>
      </c>
      <c r="K76" s="139">
        <v>0</v>
      </c>
    </row>
    <row r="77" spans="1:12" ht="15.75" customHeight="1" thickBot="1" x14ac:dyDescent="0.25">
      <c r="B77" s="428" t="s">
        <v>34</v>
      </c>
      <c r="C77" s="429"/>
      <c r="D77" s="429"/>
      <c r="E77" s="430"/>
      <c r="F77" s="108">
        <v>15</v>
      </c>
      <c r="G77" s="108">
        <v>21</v>
      </c>
      <c r="H77" s="108">
        <v>10</v>
      </c>
      <c r="I77" s="149">
        <v>10</v>
      </c>
      <c r="J77" s="150">
        <v>14</v>
      </c>
      <c r="K77" s="140">
        <v>14</v>
      </c>
    </row>
    <row r="78" spans="1:12" ht="15.75" customHeight="1" thickBot="1" x14ac:dyDescent="0.25">
      <c r="B78" s="431" t="s">
        <v>99</v>
      </c>
      <c r="C78" s="432"/>
      <c r="D78" s="432"/>
      <c r="E78" s="433"/>
      <c r="F78" s="109">
        <v>567</v>
      </c>
      <c r="G78" s="109">
        <v>418</v>
      </c>
      <c r="H78" s="109">
        <v>216</v>
      </c>
      <c r="I78" s="134">
        <v>464</v>
      </c>
      <c r="J78" s="240">
        <v>234</v>
      </c>
      <c r="K78" s="241">
        <v>379.8</v>
      </c>
    </row>
    <row r="80" spans="1:12" ht="15.75" customHeight="1" x14ac:dyDescent="0.2">
      <c r="A80" s="1"/>
      <c r="B80" s="38" t="s">
        <v>204</v>
      </c>
      <c r="D80" s="39"/>
      <c r="E80" s="21"/>
      <c r="F80" s="40"/>
      <c r="G80" s="40"/>
      <c r="H80" s="40"/>
      <c r="K80" s="41" t="s">
        <v>36</v>
      </c>
    </row>
    <row r="81" spans="1:11" ht="15.75" customHeight="1" x14ac:dyDescent="0.2">
      <c r="A81" s="1"/>
      <c r="B81" s="413" t="s">
        <v>8</v>
      </c>
      <c r="C81" s="414"/>
      <c r="D81" s="414"/>
      <c r="E81" s="415"/>
      <c r="F81" s="26" t="s">
        <v>138</v>
      </c>
      <c r="G81" s="26" t="s">
        <v>140</v>
      </c>
      <c r="H81" s="26" t="s">
        <v>144</v>
      </c>
      <c r="I81" s="27" t="s">
        <v>187</v>
      </c>
      <c r="J81" s="27" t="s">
        <v>196</v>
      </c>
      <c r="K81" s="27" t="s">
        <v>96</v>
      </c>
    </row>
    <row r="82" spans="1:11" ht="15.75" customHeight="1" x14ac:dyDescent="0.2">
      <c r="B82" s="416" t="s">
        <v>111</v>
      </c>
      <c r="C82" s="42" t="s">
        <v>22</v>
      </c>
      <c r="D82" s="43"/>
      <c r="E82" s="44"/>
      <c r="F82" s="45">
        <v>9</v>
      </c>
      <c r="G82" s="45">
        <v>8</v>
      </c>
      <c r="H82" s="45">
        <v>3</v>
      </c>
      <c r="I82" s="45">
        <v>6</v>
      </c>
      <c r="J82" s="46">
        <v>10</v>
      </c>
      <c r="K82" s="135">
        <v>7.2</v>
      </c>
    </row>
    <row r="83" spans="1:11" ht="15.75" customHeight="1" x14ac:dyDescent="0.2">
      <c r="A83" s="1"/>
      <c r="B83" s="417"/>
      <c r="C83" s="419" t="s">
        <v>24</v>
      </c>
      <c r="D83" s="422" t="s">
        <v>25</v>
      </c>
      <c r="E83" s="423"/>
      <c r="F83" s="101">
        <v>102</v>
      </c>
      <c r="G83" s="101">
        <v>190</v>
      </c>
      <c r="H83" s="101">
        <v>82</v>
      </c>
      <c r="I83" s="101">
        <v>84</v>
      </c>
      <c r="J83" s="102">
        <v>86</v>
      </c>
      <c r="K83" s="136">
        <v>108.8</v>
      </c>
    </row>
    <row r="84" spans="1:11" ht="15.75" customHeight="1" x14ac:dyDescent="0.2">
      <c r="A84" s="1"/>
      <c r="B84" s="417"/>
      <c r="C84" s="420"/>
      <c r="D84" s="424" t="s">
        <v>27</v>
      </c>
      <c r="E84" s="425"/>
      <c r="F84" s="103">
        <v>7</v>
      </c>
      <c r="G84" s="103">
        <v>6</v>
      </c>
      <c r="H84" s="103">
        <v>3</v>
      </c>
      <c r="I84" s="103">
        <v>4</v>
      </c>
      <c r="J84" s="104">
        <v>8</v>
      </c>
      <c r="K84" s="137">
        <v>5.6</v>
      </c>
    </row>
    <row r="85" spans="1:11" ht="15.75" customHeight="1" x14ac:dyDescent="0.2">
      <c r="B85" s="417"/>
      <c r="C85" s="421"/>
      <c r="D85" s="426" t="s">
        <v>28</v>
      </c>
      <c r="E85" s="427"/>
      <c r="F85" s="76">
        <v>109</v>
      </c>
      <c r="G85" s="76">
        <v>196</v>
      </c>
      <c r="H85" s="76">
        <v>85</v>
      </c>
      <c r="I85" s="76">
        <v>88</v>
      </c>
      <c r="J85" s="105">
        <v>94</v>
      </c>
      <c r="K85" s="138">
        <v>114.4</v>
      </c>
    </row>
    <row r="86" spans="1:11" ht="15.75" customHeight="1" x14ac:dyDescent="0.2">
      <c r="B86" s="417"/>
      <c r="C86" s="419" t="s">
        <v>30</v>
      </c>
      <c r="D86" s="422" t="s">
        <v>25</v>
      </c>
      <c r="E86" s="423"/>
      <c r="F86" s="101">
        <v>1695</v>
      </c>
      <c r="G86" s="101">
        <v>5270</v>
      </c>
      <c r="H86" s="101">
        <v>1300</v>
      </c>
      <c r="I86" s="101">
        <v>1254</v>
      </c>
      <c r="J86" s="102">
        <v>1384</v>
      </c>
      <c r="K86" s="136">
        <v>2180.6</v>
      </c>
    </row>
    <row r="87" spans="1:11" ht="15.75" customHeight="1" x14ac:dyDescent="0.2">
      <c r="B87" s="417"/>
      <c r="C87" s="420"/>
      <c r="D87" s="424" t="s">
        <v>27</v>
      </c>
      <c r="E87" s="425"/>
      <c r="F87" s="103">
        <v>48</v>
      </c>
      <c r="G87" s="103">
        <v>56</v>
      </c>
      <c r="H87" s="103">
        <v>50</v>
      </c>
      <c r="I87" s="103">
        <v>50</v>
      </c>
      <c r="J87" s="104">
        <v>33</v>
      </c>
      <c r="K87" s="137">
        <v>47.4</v>
      </c>
    </row>
    <row r="88" spans="1:11" ht="15.75" customHeight="1" x14ac:dyDescent="0.2">
      <c r="B88" s="417"/>
      <c r="C88" s="421"/>
      <c r="D88" s="426" t="s">
        <v>28</v>
      </c>
      <c r="E88" s="427"/>
      <c r="F88" s="76">
        <v>1743</v>
      </c>
      <c r="G88" s="76">
        <v>5326</v>
      </c>
      <c r="H88" s="76">
        <v>1350</v>
      </c>
      <c r="I88" s="76">
        <v>1304</v>
      </c>
      <c r="J88" s="105">
        <v>1417</v>
      </c>
      <c r="K88" s="138">
        <v>2228</v>
      </c>
    </row>
    <row r="89" spans="1:11" ht="15.75" customHeight="1" x14ac:dyDescent="0.2">
      <c r="B89" s="418"/>
      <c r="C89" s="47" t="s">
        <v>33</v>
      </c>
      <c r="D89" s="48"/>
      <c r="E89" s="49"/>
      <c r="F89" s="106">
        <v>0</v>
      </c>
      <c r="G89" s="106">
        <v>0</v>
      </c>
      <c r="H89" s="106">
        <v>0</v>
      </c>
      <c r="I89" s="106">
        <v>0</v>
      </c>
      <c r="J89" s="107">
        <v>0</v>
      </c>
      <c r="K89" s="139">
        <v>0</v>
      </c>
    </row>
    <row r="90" spans="1:11" ht="15.75" customHeight="1" thickBot="1" x14ac:dyDescent="0.25">
      <c r="B90" s="428" t="s">
        <v>34</v>
      </c>
      <c r="C90" s="429"/>
      <c r="D90" s="429"/>
      <c r="E90" s="430"/>
      <c r="F90" s="108">
        <v>65</v>
      </c>
      <c r="G90" s="108">
        <v>70</v>
      </c>
      <c r="H90" s="108">
        <v>64</v>
      </c>
      <c r="I90" s="149">
        <v>44</v>
      </c>
      <c r="J90" s="150">
        <v>56</v>
      </c>
      <c r="K90" s="140">
        <v>59.8</v>
      </c>
    </row>
    <row r="91" spans="1:11" ht="15.75" customHeight="1" thickBot="1" x14ac:dyDescent="0.25">
      <c r="B91" s="431" t="s">
        <v>99</v>
      </c>
      <c r="C91" s="432"/>
      <c r="D91" s="432"/>
      <c r="E91" s="433"/>
      <c r="F91" s="109">
        <v>1926</v>
      </c>
      <c r="G91" s="109">
        <v>5600</v>
      </c>
      <c r="H91" s="109">
        <v>1502</v>
      </c>
      <c r="I91" s="134">
        <v>1442</v>
      </c>
      <c r="J91" s="240">
        <v>1577</v>
      </c>
      <c r="K91" s="241">
        <v>2409.4</v>
      </c>
    </row>
    <row r="93" spans="1:11" ht="15.75" customHeight="1" x14ac:dyDescent="0.2">
      <c r="A93" s="1"/>
      <c r="B93" s="38" t="s">
        <v>205</v>
      </c>
      <c r="D93" s="39"/>
      <c r="E93" s="21"/>
      <c r="F93" s="40"/>
      <c r="G93" s="40"/>
      <c r="H93" s="40"/>
      <c r="K93" s="41" t="s">
        <v>36</v>
      </c>
    </row>
    <row r="94" spans="1:11" ht="15.75" customHeight="1" x14ac:dyDescent="0.2">
      <c r="A94" s="1"/>
      <c r="B94" s="413" t="s">
        <v>8</v>
      </c>
      <c r="C94" s="414"/>
      <c r="D94" s="414"/>
      <c r="E94" s="415"/>
      <c r="F94" s="26" t="s">
        <v>138</v>
      </c>
      <c r="G94" s="26" t="s">
        <v>140</v>
      </c>
      <c r="H94" s="26" t="s">
        <v>144</v>
      </c>
      <c r="I94" s="27" t="s">
        <v>187</v>
      </c>
      <c r="J94" s="27" t="s">
        <v>196</v>
      </c>
      <c r="K94" s="27" t="s">
        <v>96</v>
      </c>
    </row>
    <row r="95" spans="1:11" ht="15.75" customHeight="1" x14ac:dyDescent="0.2">
      <c r="B95" s="416" t="s">
        <v>111</v>
      </c>
      <c r="C95" s="42" t="s">
        <v>22</v>
      </c>
      <c r="D95" s="43"/>
      <c r="E95" s="44"/>
      <c r="F95" s="45">
        <v>2</v>
      </c>
      <c r="G95" s="45">
        <v>8</v>
      </c>
      <c r="H95" s="45">
        <v>6</v>
      </c>
      <c r="I95" s="45">
        <v>3</v>
      </c>
      <c r="J95" s="46">
        <v>6</v>
      </c>
      <c r="K95" s="135">
        <v>5</v>
      </c>
    </row>
    <row r="96" spans="1:11" ht="15.75" customHeight="1" x14ac:dyDescent="0.2">
      <c r="A96" s="1"/>
      <c r="B96" s="417"/>
      <c r="C96" s="419" t="s">
        <v>24</v>
      </c>
      <c r="D96" s="422" t="s">
        <v>25</v>
      </c>
      <c r="E96" s="423"/>
      <c r="F96" s="101">
        <v>16</v>
      </c>
      <c r="G96" s="101">
        <v>14</v>
      </c>
      <c r="H96" s="101">
        <v>17</v>
      </c>
      <c r="I96" s="101">
        <v>11</v>
      </c>
      <c r="J96" s="102">
        <v>25</v>
      </c>
      <c r="K96" s="136">
        <v>16.600000000000001</v>
      </c>
    </row>
    <row r="97" spans="1:11" ht="15.75" customHeight="1" x14ac:dyDescent="0.2">
      <c r="A97" s="1"/>
      <c r="B97" s="417"/>
      <c r="C97" s="420"/>
      <c r="D97" s="424" t="s">
        <v>27</v>
      </c>
      <c r="E97" s="425"/>
      <c r="F97" s="103">
        <v>1</v>
      </c>
      <c r="G97" s="103">
        <v>1</v>
      </c>
      <c r="H97" s="103">
        <v>1</v>
      </c>
      <c r="I97" s="103">
        <v>0</v>
      </c>
      <c r="J97" s="104">
        <v>1</v>
      </c>
      <c r="K97" s="137">
        <v>0.8</v>
      </c>
    </row>
    <row r="98" spans="1:11" ht="15.75" customHeight="1" x14ac:dyDescent="0.2">
      <c r="B98" s="417"/>
      <c r="C98" s="421"/>
      <c r="D98" s="426" t="s">
        <v>28</v>
      </c>
      <c r="E98" s="427"/>
      <c r="F98" s="76">
        <v>17</v>
      </c>
      <c r="G98" s="76">
        <v>15</v>
      </c>
      <c r="H98" s="76">
        <v>18</v>
      </c>
      <c r="I98" s="76">
        <v>11</v>
      </c>
      <c r="J98" s="105">
        <v>26</v>
      </c>
      <c r="K98" s="138">
        <v>17.399999999999999</v>
      </c>
    </row>
    <row r="99" spans="1:11" ht="15.75" customHeight="1" x14ac:dyDescent="0.2">
      <c r="B99" s="417"/>
      <c r="C99" s="419" t="s">
        <v>30</v>
      </c>
      <c r="D99" s="422" t="s">
        <v>25</v>
      </c>
      <c r="E99" s="423"/>
      <c r="F99" s="101">
        <v>1066</v>
      </c>
      <c r="G99" s="101">
        <v>1172</v>
      </c>
      <c r="H99" s="101">
        <v>1015</v>
      </c>
      <c r="I99" s="101">
        <v>1163</v>
      </c>
      <c r="J99" s="102">
        <v>1193</v>
      </c>
      <c r="K99" s="136">
        <v>1121.8</v>
      </c>
    </row>
    <row r="100" spans="1:11" ht="15.75" customHeight="1" x14ac:dyDescent="0.2">
      <c r="B100" s="417"/>
      <c r="C100" s="420"/>
      <c r="D100" s="424" t="s">
        <v>27</v>
      </c>
      <c r="E100" s="425"/>
      <c r="F100" s="103">
        <v>24</v>
      </c>
      <c r="G100" s="103">
        <v>20</v>
      </c>
      <c r="H100" s="103">
        <v>16</v>
      </c>
      <c r="I100" s="103">
        <v>12</v>
      </c>
      <c r="J100" s="104">
        <v>15</v>
      </c>
      <c r="K100" s="137">
        <v>17.399999999999999</v>
      </c>
    </row>
    <row r="101" spans="1:11" ht="15.75" customHeight="1" x14ac:dyDescent="0.2">
      <c r="B101" s="417"/>
      <c r="C101" s="421"/>
      <c r="D101" s="426" t="s">
        <v>28</v>
      </c>
      <c r="E101" s="427"/>
      <c r="F101" s="76">
        <v>1090</v>
      </c>
      <c r="G101" s="76">
        <v>1192</v>
      </c>
      <c r="H101" s="76">
        <v>1031</v>
      </c>
      <c r="I101" s="76">
        <v>1175</v>
      </c>
      <c r="J101" s="105">
        <v>1208</v>
      </c>
      <c r="K101" s="138">
        <v>1139.2</v>
      </c>
    </row>
    <row r="102" spans="1:11" ht="15.75" customHeight="1" x14ac:dyDescent="0.2">
      <c r="B102" s="418"/>
      <c r="C102" s="47" t="s">
        <v>33</v>
      </c>
      <c r="D102" s="48"/>
      <c r="E102" s="49"/>
      <c r="F102" s="106">
        <v>1</v>
      </c>
      <c r="G102" s="106">
        <v>0</v>
      </c>
      <c r="H102" s="106">
        <v>0</v>
      </c>
      <c r="I102" s="106">
        <v>0</v>
      </c>
      <c r="J102" s="107">
        <v>0</v>
      </c>
      <c r="K102" s="139">
        <v>0.2</v>
      </c>
    </row>
    <row r="103" spans="1:11" ht="15.75" customHeight="1" thickBot="1" x14ac:dyDescent="0.25">
      <c r="B103" s="428" t="s">
        <v>34</v>
      </c>
      <c r="C103" s="429"/>
      <c r="D103" s="429"/>
      <c r="E103" s="430"/>
      <c r="F103" s="108">
        <v>33</v>
      </c>
      <c r="G103" s="108">
        <v>31</v>
      </c>
      <c r="H103" s="108">
        <v>35</v>
      </c>
      <c r="I103" s="149">
        <v>32</v>
      </c>
      <c r="J103" s="150">
        <v>37</v>
      </c>
      <c r="K103" s="140">
        <v>33.6</v>
      </c>
    </row>
    <row r="104" spans="1:11" ht="15.75" customHeight="1" thickBot="1" x14ac:dyDescent="0.25">
      <c r="B104" s="431" t="s">
        <v>99</v>
      </c>
      <c r="C104" s="432"/>
      <c r="D104" s="432"/>
      <c r="E104" s="433"/>
      <c r="F104" s="109">
        <v>1143</v>
      </c>
      <c r="G104" s="109">
        <v>1246</v>
      </c>
      <c r="H104" s="109">
        <v>1090</v>
      </c>
      <c r="I104" s="134">
        <v>1221</v>
      </c>
      <c r="J104" s="240">
        <v>1277</v>
      </c>
      <c r="K104" s="241">
        <v>1195.4000000000001</v>
      </c>
    </row>
    <row r="105" spans="1:11" ht="15.75" customHeight="1" x14ac:dyDescent="0.2">
      <c r="C105" s="50"/>
      <c r="D105" s="50"/>
      <c r="E105" s="50"/>
      <c r="F105" s="21"/>
      <c r="G105" s="21"/>
      <c r="H105" s="21"/>
      <c r="I105" s="21"/>
      <c r="J105" s="21"/>
      <c r="K105" s="21"/>
    </row>
    <row r="106" spans="1:11" ht="15.75" customHeight="1" x14ac:dyDescent="0.2">
      <c r="A106" s="1"/>
      <c r="B106" s="38" t="s">
        <v>206</v>
      </c>
      <c r="D106" s="39"/>
      <c r="E106" s="21"/>
      <c r="F106" s="40"/>
      <c r="G106" s="40"/>
      <c r="H106" s="40"/>
      <c r="K106" s="41" t="s">
        <v>36</v>
      </c>
    </row>
    <row r="107" spans="1:11" ht="15.75" customHeight="1" x14ac:dyDescent="0.2">
      <c r="A107" s="1"/>
      <c r="B107" s="413" t="s">
        <v>8</v>
      </c>
      <c r="C107" s="414"/>
      <c r="D107" s="414"/>
      <c r="E107" s="415"/>
      <c r="F107" s="26" t="s">
        <v>138</v>
      </c>
      <c r="G107" s="26" t="s">
        <v>140</v>
      </c>
      <c r="H107" s="26" t="s">
        <v>144</v>
      </c>
      <c r="I107" s="27" t="s">
        <v>187</v>
      </c>
      <c r="J107" s="27" t="s">
        <v>196</v>
      </c>
      <c r="K107" s="27" t="s">
        <v>96</v>
      </c>
    </row>
    <row r="108" spans="1:11" ht="15.75" customHeight="1" x14ac:dyDescent="0.2">
      <c r="B108" s="416" t="s">
        <v>111</v>
      </c>
      <c r="C108" s="42" t="s">
        <v>22</v>
      </c>
      <c r="D108" s="43"/>
      <c r="E108" s="44"/>
      <c r="F108" s="45">
        <v>6</v>
      </c>
      <c r="G108" s="45">
        <v>4</v>
      </c>
      <c r="H108" s="45">
        <v>2</v>
      </c>
      <c r="I108" s="45">
        <v>5</v>
      </c>
      <c r="J108" s="46">
        <v>3</v>
      </c>
      <c r="K108" s="135">
        <v>4</v>
      </c>
    </row>
    <row r="109" spans="1:11" ht="15.75" customHeight="1" x14ac:dyDescent="0.2">
      <c r="A109" s="1"/>
      <c r="B109" s="417"/>
      <c r="C109" s="419" t="s">
        <v>24</v>
      </c>
      <c r="D109" s="422" t="s">
        <v>25</v>
      </c>
      <c r="E109" s="423"/>
      <c r="F109" s="101">
        <v>3</v>
      </c>
      <c r="G109" s="101">
        <v>4</v>
      </c>
      <c r="H109" s="101">
        <v>4</v>
      </c>
      <c r="I109" s="101">
        <v>1</v>
      </c>
      <c r="J109" s="102">
        <v>10</v>
      </c>
      <c r="K109" s="136">
        <v>4.4000000000000004</v>
      </c>
    </row>
    <row r="110" spans="1:11" ht="15.75" customHeight="1" x14ac:dyDescent="0.2">
      <c r="A110" s="1"/>
      <c r="B110" s="417"/>
      <c r="C110" s="420"/>
      <c r="D110" s="424" t="s">
        <v>27</v>
      </c>
      <c r="E110" s="425"/>
      <c r="F110" s="103">
        <v>0</v>
      </c>
      <c r="G110" s="103">
        <v>0</v>
      </c>
      <c r="H110" s="103">
        <v>0</v>
      </c>
      <c r="I110" s="103">
        <v>0</v>
      </c>
      <c r="J110" s="104">
        <v>0</v>
      </c>
      <c r="K110" s="137">
        <v>0</v>
      </c>
    </row>
    <row r="111" spans="1:11" ht="15.75" customHeight="1" x14ac:dyDescent="0.2">
      <c r="B111" s="417"/>
      <c r="C111" s="421"/>
      <c r="D111" s="426" t="s">
        <v>28</v>
      </c>
      <c r="E111" s="427"/>
      <c r="F111" s="76">
        <v>3</v>
      </c>
      <c r="G111" s="76">
        <v>4</v>
      </c>
      <c r="H111" s="76">
        <v>4</v>
      </c>
      <c r="I111" s="76">
        <v>1</v>
      </c>
      <c r="J111" s="105">
        <v>10</v>
      </c>
      <c r="K111" s="138">
        <v>4.4000000000000004</v>
      </c>
    </row>
    <row r="112" spans="1:11" ht="15.75" customHeight="1" x14ac:dyDescent="0.2">
      <c r="B112" s="417"/>
      <c r="C112" s="419" t="s">
        <v>30</v>
      </c>
      <c r="D112" s="422" t="s">
        <v>25</v>
      </c>
      <c r="E112" s="423"/>
      <c r="F112" s="101">
        <v>630</v>
      </c>
      <c r="G112" s="101">
        <v>616</v>
      </c>
      <c r="H112" s="101">
        <v>439</v>
      </c>
      <c r="I112" s="101">
        <v>447</v>
      </c>
      <c r="J112" s="102">
        <v>393</v>
      </c>
      <c r="K112" s="136">
        <v>505</v>
      </c>
    </row>
    <row r="113" spans="1:11" ht="15.75" customHeight="1" x14ac:dyDescent="0.2">
      <c r="B113" s="417"/>
      <c r="C113" s="420"/>
      <c r="D113" s="424" t="s">
        <v>27</v>
      </c>
      <c r="E113" s="425"/>
      <c r="F113" s="103">
        <v>9</v>
      </c>
      <c r="G113" s="103">
        <v>8</v>
      </c>
      <c r="H113" s="103">
        <v>6</v>
      </c>
      <c r="I113" s="103">
        <v>6</v>
      </c>
      <c r="J113" s="104">
        <v>10</v>
      </c>
      <c r="K113" s="137">
        <v>7.8</v>
      </c>
    </row>
    <row r="114" spans="1:11" ht="15.75" customHeight="1" x14ac:dyDescent="0.2">
      <c r="B114" s="417"/>
      <c r="C114" s="421"/>
      <c r="D114" s="426" t="s">
        <v>28</v>
      </c>
      <c r="E114" s="427"/>
      <c r="F114" s="76">
        <v>639</v>
      </c>
      <c r="G114" s="76">
        <v>624</v>
      </c>
      <c r="H114" s="76">
        <v>445</v>
      </c>
      <c r="I114" s="76">
        <v>453</v>
      </c>
      <c r="J114" s="105">
        <v>403</v>
      </c>
      <c r="K114" s="138">
        <v>512.79999999999995</v>
      </c>
    </row>
    <row r="115" spans="1:11" ht="15.75" customHeight="1" x14ac:dyDescent="0.2">
      <c r="B115" s="418"/>
      <c r="C115" s="47" t="s">
        <v>33</v>
      </c>
      <c r="D115" s="48"/>
      <c r="E115" s="49"/>
      <c r="F115" s="106">
        <v>0</v>
      </c>
      <c r="G115" s="106">
        <v>0</v>
      </c>
      <c r="H115" s="106">
        <v>0</v>
      </c>
      <c r="I115" s="106">
        <v>0</v>
      </c>
      <c r="J115" s="107">
        <v>0</v>
      </c>
      <c r="K115" s="139">
        <v>0</v>
      </c>
    </row>
    <row r="116" spans="1:11" ht="15.75" customHeight="1" thickBot="1" x14ac:dyDescent="0.25">
      <c r="B116" s="428" t="s">
        <v>34</v>
      </c>
      <c r="C116" s="429"/>
      <c r="D116" s="429"/>
      <c r="E116" s="430"/>
      <c r="F116" s="108">
        <v>5</v>
      </c>
      <c r="G116" s="108">
        <v>5</v>
      </c>
      <c r="H116" s="108">
        <v>7</v>
      </c>
      <c r="I116" s="149">
        <v>6</v>
      </c>
      <c r="J116" s="150">
        <v>10</v>
      </c>
      <c r="K116" s="140">
        <v>6.6</v>
      </c>
    </row>
    <row r="117" spans="1:11" ht="15.75" customHeight="1" thickBot="1" x14ac:dyDescent="0.25">
      <c r="B117" s="431" t="s">
        <v>99</v>
      </c>
      <c r="C117" s="432"/>
      <c r="D117" s="432"/>
      <c r="E117" s="433"/>
      <c r="F117" s="109">
        <v>653</v>
      </c>
      <c r="G117" s="109">
        <v>637</v>
      </c>
      <c r="H117" s="109">
        <v>458</v>
      </c>
      <c r="I117" s="134">
        <v>465</v>
      </c>
      <c r="J117" s="240">
        <v>426</v>
      </c>
      <c r="K117" s="241">
        <v>527.79999999999995</v>
      </c>
    </row>
    <row r="119" spans="1:11" ht="15.75" customHeight="1" x14ac:dyDescent="0.2">
      <c r="A119" s="1"/>
      <c r="B119" s="38" t="s">
        <v>207</v>
      </c>
      <c r="D119" s="39"/>
      <c r="E119" s="21"/>
      <c r="F119" s="40"/>
      <c r="G119" s="40"/>
      <c r="H119" s="40"/>
      <c r="K119" s="41" t="s">
        <v>36</v>
      </c>
    </row>
    <row r="120" spans="1:11" ht="15.75" customHeight="1" x14ac:dyDescent="0.2">
      <c r="A120" s="1"/>
      <c r="B120" s="413" t="s">
        <v>8</v>
      </c>
      <c r="C120" s="414"/>
      <c r="D120" s="414"/>
      <c r="E120" s="415"/>
      <c r="F120" s="26" t="s">
        <v>138</v>
      </c>
      <c r="G120" s="26" t="s">
        <v>140</v>
      </c>
      <c r="H120" s="26" t="s">
        <v>144</v>
      </c>
      <c r="I120" s="27" t="s">
        <v>187</v>
      </c>
      <c r="J120" s="27" t="s">
        <v>196</v>
      </c>
      <c r="K120" s="27" t="s">
        <v>96</v>
      </c>
    </row>
    <row r="121" spans="1:11" ht="15.75" customHeight="1" x14ac:dyDescent="0.2">
      <c r="B121" s="416" t="s">
        <v>111</v>
      </c>
      <c r="C121" s="42" t="s">
        <v>22</v>
      </c>
      <c r="D121" s="43"/>
      <c r="E121" s="44"/>
      <c r="F121" s="45">
        <v>3</v>
      </c>
      <c r="G121" s="45">
        <v>1</v>
      </c>
      <c r="H121" s="45">
        <v>4</v>
      </c>
      <c r="I121" s="45">
        <v>7</v>
      </c>
      <c r="J121" s="46">
        <v>11</v>
      </c>
      <c r="K121" s="135">
        <v>5.2</v>
      </c>
    </row>
    <row r="122" spans="1:11" ht="15.75" customHeight="1" x14ac:dyDescent="0.2">
      <c r="A122" s="1"/>
      <c r="B122" s="417"/>
      <c r="C122" s="419" t="s">
        <v>24</v>
      </c>
      <c r="D122" s="422" t="s">
        <v>25</v>
      </c>
      <c r="E122" s="423"/>
      <c r="F122" s="101">
        <v>32</v>
      </c>
      <c r="G122" s="101">
        <v>42</v>
      </c>
      <c r="H122" s="101">
        <v>38</v>
      </c>
      <c r="I122" s="101">
        <v>42</v>
      </c>
      <c r="J122" s="102">
        <v>24</v>
      </c>
      <c r="K122" s="136">
        <v>35.6</v>
      </c>
    </row>
    <row r="123" spans="1:11" ht="15.75" customHeight="1" x14ac:dyDescent="0.2">
      <c r="A123" s="1"/>
      <c r="B123" s="417"/>
      <c r="C123" s="420"/>
      <c r="D123" s="424" t="s">
        <v>27</v>
      </c>
      <c r="E123" s="425"/>
      <c r="F123" s="103">
        <v>0</v>
      </c>
      <c r="G123" s="103">
        <v>1</v>
      </c>
      <c r="H123" s="103">
        <v>0</v>
      </c>
      <c r="I123" s="103">
        <v>0</v>
      </c>
      <c r="J123" s="104">
        <v>1</v>
      </c>
      <c r="K123" s="137">
        <v>0.4</v>
      </c>
    </row>
    <row r="124" spans="1:11" ht="15.75" customHeight="1" x14ac:dyDescent="0.2">
      <c r="B124" s="417"/>
      <c r="C124" s="421"/>
      <c r="D124" s="426" t="s">
        <v>28</v>
      </c>
      <c r="E124" s="427"/>
      <c r="F124" s="76">
        <v>32</v>
      </c>
      <c r="G124" s="76">
        <v>43</v>
      </c>
      <c r="H124" s="76">
        <v>38</v>
      </c>
      <c r="I124" s="76">
        <v>42</v>
      </c>
      <c r="J124" s="105">
        <v>25</v>
      </c>
      <c r="K124" s="138">
        <v>36</v>
      </c>
    </row>
    <row r="125" spans="1:11" ht="15.75" customHeight="1" x14ac:dyDescent="0.2">
      <c r="B125" s="417"/>
      <c r="C125" s="419" t="s">
        <v>30</v>
      </c>
      <c r="D125" s="422" t="s">
        <v>25</v>
      </c>
      <c r="E125" s="423"/>
      <c r="F125" s="101">
        <v>1349</v>
      </c>
      <c r="G125" s="101">
        <v>1888</v>
      </c>
      <c r="H125" s="101">
        <v>1547</v>
      </c>
      <c r="I125" s="101">
        <v>2614</v>
      </c>
      <c r="J125" s="102">
        <v>1088</v>
      </c>
      <c r="K125" s="136">
        <v>1697.2</v>
      </c>
    </row>
    <row r="126" spans="1:11" ht="15.75" customHeight="1" x14ac:dyDescent="0.2">
      <c r="B126" s="417"/>
      <c r="C126" s="420"/>
      <c r="D126" s="424" t="s">
        <v>27</v>
      </c>
      <c r="E126" s="425"/>
      <c r="F126" s="103">
        <v>30</v>
      </c>
      <c r="G126" s="103">
        <v>15</v>
      </c>
      <c r="H126" s="103">
        <v>22</v>
      </c>
      <c r="I126" s="103">
        <v>17</v>
      </c>
      <c r="J126" s="104">
        <v>22</v>
      </c>
      <c r="K126" s="137">
        <v>21.2</v>
      </c>
    </row>
    <row r="127" spans="1:11" ht="15.75" customHeight="1" x14ac:dyDescent="0.2">
      <c r="B127" s="417"/>
      <c r="C127" s="421"/>
      <c r="D127" s="426" t="s">
        <v>28</v>
      </c>
      <c r="E127" s="427"/>
      <c r="F127" s="76">
        <v>1379</v>
      </c>
      <c r="G127" s="76">
        <v>1903</v>
      </c>
      <c r="H127" s="76">
        <v>1569</v>
      </c>
      <c r="I127" s="76">
        <v>2631</v>
      </c>
      <c r="J127" s="105">
        <v>1110</v>
      </c>
      <c r="K127" s="138">
        <v>1718.4</v>
      </c>
    </row>
    <row r="128" spans="1:11" ht="15.75" customHeight="1" x14ac:dyDescent="0.2">
      <c r="B128" s="418"/>
      <c r="C128" s="47" t="s">
        <v>33</v>
      </c>
      <c r="D128" s="48"/>
      <c r="E128" s="49"/>
      <c r="F128" s="106">
        <v>0</v>
      </c>
      <c r="G128" s="106">
        <v>0</v>
      </c>
      <c r="H128" s="106">
        <v>0</v>
      </c>
      <c r="I128" s="106">
        <v>0</v>
      </c>
      <c r="J128" s="107">
        <v>0</v>
      </c>
      <c r="K128" s="139">
        <v>0</v>
      </c>
    </row>
    <row r="129" spans="1:11" ht="15.75" customHeight="1" thickBot="1" x14ac:dyDescent="0.25">
      <c r="B129" s="428" t="s">
        <v>34</v>
      </c>
      <c r="C129" s="429"/>
      <c r="D129" s="429"/>
      <c r="E129" s="430"/>
      <c r="F129" s="108">
        <v>23</v>
      </c>
      <c r="G129" s="108">
        <v>16</v>
      </c>
      <c r="H129" s="108">
        <v>19</v>
      </c>
      <c r="I129" s="149">
        <v>13</v>
      </c>
      <c r="J129" s="150">
        <v>18</v>
      </c>
      <c r="K129" s="140">
        <v>17.8</v>
      </c>
    </row>
    <row r="130" spans="1:11" ht="15.75" customHeight="1" thickBot="1" x14ac:dyDescent="0.25">
      <c r="B130" s="431" t="s">
        <v>99</v>
      </c>
      <c r="C130" s="432"/>
      <c r="D130" s="432"/>
      <c r="E130" s="433"/>
      <c r="F130" s="109">
        <v>1437</v>
      </c>
      <c r="G130" s="109">
        <v>1963</v>
      </c>
      <c r="H130" s="109">
        <v>1630</v>
      </c>
      <c r="I130" s="134">
        <v>2693</v>
      </c>
      <c r="J130" s="240">
        <v>1164</v>
      </c>
      <c r="K130" s="241">
        <v>1777.4</v>
      </c>
    </row>
    <row r="132" spans="1:11" ht="15.75" customHeight="1" x14ac:dyDescent="0.2">
      <c r="A132" s="1"/>
      <c r="B132" s="38" t="s">
        <v>208</v>
      </c>
      <c r="D132" s="39"/>
      <c r="E132" s="21"/>
      <c r="F132" s="40"/>
      <c r="G132" s="40"/>
      <c r="H132" s="40"/>
      <c r="K132" s="41" t="s">
        <v>36</v>
      </c>
    </row>
    <row r="133" spans="1:11" ht="15.75" customHeight="1" x14ac:dyDescent="0.2">
      <c r="A133" s="1"/>
      <c r="B133" s="413" t="s">
        <v>8</v>
      </c>
      <c r="C133" s="414"/>
      <c r="D133" s="414"/>
      <c r="E133" s="415"/>
      <c r="F133" s="26" t="s">
        <v>138</v>
      </c>
      <c r="G133" s="26" t="s">
        <v>140</v>
      </c>
      <c r="H133" s="26" t="s">
        <v>144</v>
      </c>
      <c r="I133" s="27" t="s">
        <v>187</v>
      </c>
      <c r="J133" s="27" t="s">
        <v>196</v>
      </c>
      <c r="K133" s="27" t="s">
        <v>96</v>
      </c>
    </row>
    <row r="134" spans="1:11" ht="15.75" customHeight="1" x14ac:dyDescent="0.2">
      <c r="B134" s="416" t="s">
        <v>111</v>
      </c>
      <c r="C134" s="42" t="s">
        <v>22</v>
      </c>
      <c r="D134" s="43"/>
      <c r="E134" s="44"/>
      <c r="F134" s="45">
        <v>0</v>
      </c>
      <c r="G134" s="45">
        <v>8</v>
      </c>
      <c r="H134" s="45">
        <v>2</v>
      </c>
      <c r="I134" s="45">
        <v>4</v>
      </c>
      <c r="J134" s="46">
        <v>2</v>
      </c>
      <c r="K134" s="135">
        <v>3.2</v>
      </c>
    </row>
    <row r="135" spans="1:11" ht="15.75" customHeight="1" x14ac:dyDescent="0.2">
      <c r="A135" s="1"/>
      <c r="B135" s="417"/>
      <c r="C135" s="419" t="s">
        <v>24</v>
      </c>
      <c r="D135" s="422" t="s">
        <v>25</v>
      </c>
      <c r="E135" s="423"/>
      <c r="F135" s="101">
        <v>42</v>
      </c>
      <c r="G135" s="101">
        <v>52</v>
      </c>
      <c r="H135" s="101">
        <v>35</v>
      </c>
      <c r="I135" s="101">
        <v>56</v>
      </c>
      <c r="J135" s="102">
        <v>45</v>
      </c>
      <c r="K135" s="136">
        <v>46</v>
      </c>
    </row>
    <row r="136" spans="1:11" ht="15.75" customHeight="1" x14ac:dyDescent="0.2">
      <c r="A136" s="1"/>
      <c r="B136" s="417"/>
      <c r="C136" s="420"/>
      <c r="D136" s="424" t="s">
        <v>27</v>
      </c>
      <c r="E136" s="425"/>
      <c r="F136" s="103">
        <v>1</v>
      </c>
      <c r="G136" s="103">
        <v>0</v>
      </c>
      <c r="H136" s="103">
        <v>2</v>
      </c>
      <c r="I136" s="103">
        <v>0</v>
      </c>
      <c r="J136" s="104">
        <v>2</v>
      </c>
      <c r="K136" s="137">
        <v>1</v>
      </c>
    </row>
    <row r="137" spans="1:11" ht="15.75" customHeight="1" x14ac:dyDescent="0.2">
      <c r="B137" s="417"/>
      <c r="C137" s="421"/>
      <c r="D137" s="426" t="s">
        <v>28</v>
      </c>
      <c r="E137" s="427"/>
      <c r="F137" s="76">
        <v>43</v>
      </c>
      <c r="G137" s="76">
        <v>52</v>
      </c>
      <c r="H137" s="76">
        <v>37</v>
      </c>
      <c r="I137" s="76">
        <v>56</v>
      </c>
      <c r="J137" s="105">
        <v>47</v>
      </c>
      <c r="K137" s="138">
        <v>47</v>
      </c>
    </row>
    <row r="138" spans="1:11" ht="15.75" customHeight="1" x14ac:dyDescent="0.2">
      <c r="B138" s="417"/>
      <c r="C138" s="419" t="s">
        <v>30</v>
      </c>
      <c r="D138" s="422" t="s">
        <v>25</v>
      </c>
      <c r="E138" s="423"/>
      <c r="F138" s="101">
        <v>378</v>
      </c>
      <c r="G138" s="101">
        <v>887</v>
      </c>
      <c r="H138" s="101">
        <v>456</v>
      </c>
      <c r="I138" s="101">
        <v>457</v>
      </c>
      <c r="J138" s="102">
        <v>314</v>
      </c>
      <c r="K138" s="136">
        <v>498.4</v>
      </c>
    </row>
    <row r="139" spans="1:11" ht="15.75" customHeight="1" x14ac:dyDescent="0.2">
      <c r="B139" s="417"/>
      <c r="C139" s="420"/>
      <c r="D139" s="424" t="s">
        <v>27</v>
      </c>
      <c r="E139" s="425"/>
      <c r="F139" s="103">
        <v>0</v>
      </c>
      <c r="G139" s="103">
        <v>0</v>
      </c>
      <c r="H139" s="103">
        <v>7</v>
      </c>
      <c r="I139" s="103">
        <v>5</v>
      </c>
      <c r="J139" s="104">
        <v>4</v>
      </c>
      <c r="K139" s="137">
        <v>3.2</v>
      </c>
    </row>
    <row r="140" spans="1:11" ht="15.75" customHeight="1" x14ac:dyDescent="0.2">
      <c r="B140" s="417"/>
      <c r="C140" s="421"/>
      <c r="D140" s="426" t="s">
        <v>28</v>
      </c>
      <c r="E140" s="427"/>
      <c r="F140" s="76">
        <v>378</v>
      </c>
      <c r="G140" s="76">
        <v>887</v>
      </c>
      <c r="H140" s="76">
        <v>463</v>
      </c>
      <c r="I140" s="76">
        <v>462</v>
      </c>
      <c r="J140" s="105">
        <v>318</v>
      </c>
      <c r="K140" s="138">
        <v>501.6</v>
      </c>
    </row>
    <row r="141" spans="1:11" ht="15.75" customHeight="1" x14ac:dyDescent="0.2">
      <c r="B141" s="418"/>
      <c r="C141" s="47" t="s">
        <v>33</v>
      </c>
      <c r="D141" s="48"/>
      <c r="E141" s="49"/>
      <c r="F141" s="106">
        <v>0</v>
      </c>
      <c r="G141" s="106">
        <v>0</v>
      </c>
      <c r="H141" s="106">
        <v>0</v>
      </c>
      <c r="I141" s="106">
        <v>0</v>
      </c>
      <c r="J141" s="107">
        <v>0</v>
      </c>
      <c r="K141" s="139">
        <v>0</v>
      </c>
    </row>
    <row r="142" spans="1:11" ht="15.75" customHeight="1" thickBot="1" x14ac:dyDescent="0.25">
      <c r="B142" s="428" t="s">
        <v>34</v>
      </c>
      <c r="C142" s="429"/>
      <c r="D142" s="429"/>
      <c r="E142" s="430"/>
      <c r="F142" s="108">
        <v>14</v>
      </c>
      <c r="G142" s="108">
        <v>11</v>
      </c>
      <c r="H142" s="108">
        <v>3</v>
      </c>
      <c r="I142" s="149">
        <v>0</v>
      </c>
      <c r="J142" s="150">
        <v>14</v>
      </c>
      <c r="K142" s="140">
        <v>8.4</v>
      </c>
    </row>
    <row r="143" spans="1:11" ht="15.75" customHeight="1" thickBot="1" x14ac:dyDescent="0.25">
      <c r="B143" s="431" t="s">
        <v>99</v>
      </c>
      <c r="C143" s="432"/>
      <c r="D143" s="432"/>
      <c r="E143" s="433"/>
      <c r="F143" s="109">
        <v>435</v>
      </c>
      <c r="G143" s="109">
        <v>958</v>
      </c>
      <c r="H143" s="109">
        <v>505</v>
      </c>
      <c r="I143" s="134">
        <v>522</v>
      </c>
      <c r="J143" s="240">
        <v>381</v>
      </c>
      <c r="K143" s="241">
        <v>560.20000000000005</v>
      </c>
    </row>
  </sheetData>
  <mergeCells count="132">
    <mergeCell ref="B142:E142"/>
    <mergeCell ref="B143:E143"/>
    <mergeCell ref="D138:E138"/>
    <mergeCell ref="D139:E139"/>
    <mergeCell ref="D140:E140"/>
    <mergeCell ref="B134:B141"/>
    <mergeCell ref="C135:C137"/>
    <mergeCell ref="D135:E135"/>
    <mergeCell ref="D136:E136"/>
    <mergeCell ref="D137:E137"/>
    <mergeCell ref="C138:C140"/>
    <mergeCell ref="B129:E129"/>
    <mergeCell ref="B130:E130"/>
    <mergeCell ref="B133:E133"/>
    <mergeCell ref="D123:E123"/>
    <mergeCell ref="D124:E124"/>
    <mergeCell ref="C125:C127"/>
    <mergeCell ref="D125:E125"/>
    <mergeCell ref="D126:E126"/>
    <mergeCell ref="B116:E116"/>
    <mergeCell ref="B117:E117"/>
    <mergeCell ref="B120:E120"/>
    <mergeCell ref="B121:B128"/>
    <mergeCell ref="C122:C124"/>
    <mergeCell ref="D122:E122"/>
    <mergeCell ref="D127:E127"/>
    <mergeCell ref="B103:E103"/>
    <mergeCell ref="B104:E104"/>
    <mergeCell ref="B107:E107"/>
    <mergeCell ref="B108:B115"/>
    <mergeCell ref="C109:C111"/>
    <mergeCell ref="D109:E109"/>
    <mergeCell ref="D110:E110"/>
    <mergeCell ref="D111:E111"/>
    <mergeCell ref="C112:C114"/>
    <mergeCell ref="D112:E112"/>
    <mergeCell ref="D113:E113"/>
    <mergeCell ref="D114:E114"/>
    <mergeCell ref="D99:E99"/>
    <mergeCell ref="D100:E100"/>
    <mergeCell ref="D101:E101"/>
    <mergeCell ref="B95:B102"/>
    <mergeCell ref="C96:C98"/>
    <mergeCell ref="D96:E96"/>
    <mergeCell ref="D97:E97"/>
    <mergeCell ref="D98:E98"/>
    <mergeCell ref="C99:C101"/>
    <mergeCell ref="B90:E90"/>
    <mergeCell ref="B91:E91"/>
    <mergeCell ref="B94:E94"/>
    <mergeCell ref="D84:E84"/>
    <mergeCell ref="D85:E85"/>
    <mergeCell ref="C86:C88"/>
    <mergeCell ref="D86:E86"/>
    <mergeCell ref="D87:E87"/>
    <mergeCell ref="B77:E77"/>
    <mergeCell ref="B78:E78"/>
    <mergeCell ref="B81:E81"/>
    <mergeCell ref="B82:B89"/>
    <mergeCell ref="C83:C85"/>
    <mergeCell ref="D83:E83"/>
    <mergeCell ref="D88:E88"/>
    <mergeCell ref="B64:E64"/>
    <mergeCell ref="B65:E65"/>
    <mergeCell ref="B68:E68"/>
    <mergeCell ref="B69:B76"/>
    <mergeCell ref="C70:C72"/>
    <mergeCell ref="D70:E70"/>
    <mergeCell ref="D71:E71"/>
    <mergeCell ref="D72:E72"/>
    <mergeCell ref="C73:C75"/>
    <mergeCell ref="D73:E73"/>
    <mergeCell ref="D74:E74"/>
    <mergeCell ref="D75:E75"/>
    <mergeCell ref="D60:E60"/>
    <mergeCell ref="D61:E61"/>
    <mergeCell ref="D62:E62"/>
    <mergeCell ref="B56:B63"/>
    <mergeCell ref="C57:C59"/>
    <mergeCell ref="D57:E57"/>
    <mergeCell ref="D58:E58"/>
    <mergeCell ref="D59:E59"/>
    <mergeCell ref="C60:C62"/>
    <mergeCell ref="B51:E51"/>
    <mergeCell ref="B52:E52"/>
    <mergeCell ref="B55:E55"/>
    <mergeCell ref="C47:C49"/>
    <mergeCell ref="D47:E47"/>
    <mergeCell ref="D48:E48"/>
    <mergeCell ref="D49:E49"/>
    <mergeCell ref="D45:E45"/>
    <mergeCell ref="D46:E46"/>
    <mergeCell ref="B39:E39"/>
    <mergeCell ref="B42:E42"/>
    <mergeCell ref="B43:B50"/>
    <mergeCell ref="C44:C46"/>
    <mergeCell ref="D44:E44"/>
    <mergeCell ref="B38:E38"/>
    <mergeCell ref="B30:B37"/>
    <mergeCell ref="C31:C33"/>
    <mergeCell ref="D31:E31"/>
    <mergeCell ref="C34:C36"/>
    <mergeCell ref="D34:E34"/>
    <mergeCell ref="B25:E25"/>
    <mergeCell ref="B26:E26"/>
    <mergeCell ref="B29:E29"/>
    <mergeCell ref="C21:C23"/>
    <mergeCell ref="D21:E21"/>
    <mergeCell ref="D22:E22"/>
    <mergeCell ref="D23:E23"/>
    <mergeCell ref="D35:E35"/>
    <mergeCell ref="D36:E36"/>
    <mergeCell ref="D32:E32"/>
    <mergeCell ref="D33:E33"/>
    <mergeCell ref="B3:E3"/>
    <mergeCell ref="B4:B11"/>
    <mergeCell ref="C5:C7"/>
    <mergeCell ref="D5:E5"/>
    <mergeCell ref="D6:E6"/>
    <mergeCell ref="D7:E7"/>
    <mergeCell ref="D19:E19"/>
    <mergeCell ref="D20:E20"/>
    <mergeCell ref="B12:E12"/>
    <mergeCell ref="B13:E13"/>
    <mergeCell ref="B16:E16"/>
    <mergeCell ref="B17:B24"/>
    <mergeCell ref="C18:C20"/>
    <mergeCell ref="D18:E18"/>
    <mergeCell ref="C8:C10"/>
    <mergeCell ref="D8:E8"/>
    <mergeCell ref="D9:E9"/>
    <mergeCell ref="D10:E10"/>
  </mergeCells>
  <phoneticPr fontId="3"/>
  <conditionalFormatting sqref="K28 K5:K15 F15:H15 F28:H28 F5:J14 F41:H41 F54:H54 F67:H67 F80:H80 F93:H93 F106:H106 F119:H119 F132:H132 F3:I3 F70:J79 F18:J27 F31:J40 F44:J53 F57:J66 F83:J92 F96:J105 F109:J118 F122:J131 F135:J1048576 F2:H2 F1:K1">
    <cfRule type="cellIs" dxfId="369" priority="44" operator="equal">
      <formula>0</formula>
    </cfRule>
  </conditionalFormatting>
  <conditionalFormatting sqref="K40 K53 K66 K79 K92 K105 K118 K131 K144:K1048576 K27">
    <cfRule type="cellIs" dxfId="368" priority="43" operator="equal">
      <formula>0</formula>
    </cfRule>
  </conditionalFormatting>
  <conditionalFormatting sqref="K3">
    <cfRule type="cellIs" dxfId="367" priority="42" operator="equal">
      <formula>0</formula>
    </cfRule>
  </conditionalFormatting>
  <conditionalFormatting sqref="K2">
    <cfRule type="cellIs" dxfId="366" priority="35" operator="equal">
      <formula>0</formula>
    </cfRule>
  </conditionalFormatting>
  <conditionalFormatting sqref="K106 K93">
    <cfRule type="cellIs" dxfId="365" priority="37" operator="equal">
      <formula>0</formula>
    </cfRule>
  </conditionalFormatting>
  <conditionalFormatting sqref="K67">
    <cfRule type="cellIs" dxfId="364" priority="39" operator="equal">
      <formula>0</formula>
    </cfRule>
  </conditionalFormatting>
  <conditionalFormatting sqref="K41">
    <cfRule type="cellIs" dxfId="363" priority="41" operator="equal">
      <formula>0</formula>
    </cfRule>
  </conditionalFormatting>
  <conditionalFormatting sqref="K54">
    <cfRule type="cellIs" dxfId="362" priority="40" operator="equal">
      <formula>0</formula>
    </cfRule>
  </conditionalFormatting>
  <conditionalFormatting sqref="K80">
    <cfRule type="cellIs" dxfId="361" priority="38" operator="equal">
      <formula>0</formula>
    </cfRule>
  </conditionalFormatting>
  <conditionalFormatting sqref="K132 K119">
    <cfRule type="cellIs" dxfId="360" priority="36" operator="equal">
      <formula>0</formula>
    </cfRule>
  </conditionalFormatting>
  <conditionalFormatting sqref="K94">
    <cfRule type="cellIs" dxfId="359" priority="20" operator="equal">
      <formula>0</formula>
    </cfRule>
  </conditionalFormatting>
  <conditionalFormatting sqref="K70:K78">
    <cfRule type="cellIs" dxfId="358" priority="25" operator="equal">
      <formula>0</formula>
    </cfRule>
  </conditionalFormatting>
  <conditionalFormatting sqref="K29">
    <cfRule type="cellIs" dxfId="357" priority="30" operator="equal">
      <formula>0</formula>
    </cfRule>
  </conditionalFormatting>
  <conditionalFormatting sqref="J3">
    <cfRule type="cellIs" dxfId="356" priority="34" operator="equal">
      <formula>0</formula>
    </cfRule>
  </conditionalFormatting>
  <conditionalFormatting sqref="K18:K26">
    <cfRule type="cellIs" dxfId="355" priority="33" operator="equal">
      <formula>0</formula>
    </cfRule>
  </conditionalFormatting>
  <conditionalFormatting sqref="K16">
    <cfRule type="cellIs" dxfId="354" priority="32" operator="equal">
      <formula>0</formula>
    </cfRule>
  </conditionalFormatting>
  <conditionalFormatting sqref="K31:K39">
    <cfRule type="cellIs" dxfId="353" priority="31" operator="equal">
      <formula>0</formula>
    </cfRule>
  </conditionalFormatting>
  <conditionalFormatting sqref="K44:K52">
    <cfRule type="cellIs" dxfId="352" priority="29" operator="equal">
      <formula>0</formula>
    </cfRule>
  </conditionalFormatting>
  <conditionalFormatting sqref="K42">
    <cfRule type="cellIs" dxfId="351" priority="28" operator="equal">
      <formula>0</formula>
    </cfRule>
  </conditionalFormatting>
  <conditionalFormatting sqref="K81">
    <cfRule type="cellIs" dxfId="350" priority="22" operator="equal">
      <formula>0</formula>
    </cfRule>
  </conditionalFormatting>
  <conditionalFormatting sqref="K57:K65">
    <cfRule type="cellIs" dxfId="349" priority="27" operator="equal">
      <formula>0</formula>
    </cfRule>
  </conditionalFormatting>
  <conditionalFormatting sqref="K55">
    <cfRule type="cellIs" dxfId="348" priority="26" operator="equal">
      <formula>0</formula>
    </cfRule>
  </conditionalFormatting>
  <conditionalFormatting sqref="K68">
    <cfRule type="cellIs" dxfId="347" priority="24" operator="equal">
      <formula>0</formula>
    </cfRule>
  </conditionalFormatting>
  <conditionalFormatting sqref="K83:K91">
    <cfRule type="cellIs" dxfId="346" priority="23" operator="equal">
      <formula>0</formula>
    </cfRule>
  </conditionalFormatting>
  <conditionalFormatting sqref="K107">
    <cfRule type="cellIs" dxfId="345" priority="18" operator="equal">
      <formula>0</formula>
    </cfRule>
  </conditionalFormatting>
  <conditionalFormatting sqref="K96:K104">
    <cfRule type="cellIs" dxfId="344" priority="21" operator="equal">
      <formula>0</formula>
    </cfRule>
  </conditionalFormatting>
  <conditionalFormatting sqref="K109:K117">
    <cfRule type="cellIs" dxfId="343" priority="19" operator="equal">
      <formula>0</formula>
    </cfRule>
  </conditionalFormatting>
  <conditionalFormatting sqref="K122:K130">
    <cfRule type="cellIs" dxfId="342" priority="17" operator="equal">
      <formula>0</formula>
    </cfRule>
  </conditionalFormatting>
  <conditionalFormatting sqref="K120">
    <cfRule type="cellIs" dxfId="341" priority="16" operator="equal">
      <formula>0</formula>
    </cfRule>
  </conditionalFormatting>
  <conditionalFormatting sqref="K133">
    <cfRule type="cellIs" dxfId="340" priority="14" operator="equal">
      <formula>0</formula>
    </cfRule>
  </conditionalFormatting>
  <conditionalFormatting sqref="K135:K143">
    <cfRule type="cellIs" dxfId="339" priority="15" operator="equal">
      <formula>0</formula>
    </cfRule>
  </conditionalFormatting>
  <conditionalFormatting sqref="F16:I16">
    <cfRule type="cellIs" dxfId="338" priority="13" operator="equal">
      <formula>0</formula>
    </cfRule>
  </conditionalFormatting>
  <conditionalFormatting sqref="J133">
    <cfRule type="cellIs" dxfId="337" priority="12" operator="equal">
      <formula>0</formula>
    </cfRule>
  </conditionalFormatting>
  <conditionalFormatting sqref="I3">
    <cfRule type="cellIs" dxfId="336" priority="11" operator="equal">
      <formula>0</formula>
    </cfRule>
  </conditionalFormatting>
  <conditionalFormatting sqref="I16">
    <cfRule type="cellIs" dxfId="335" priority="10" operator="equal">
      <formula>0</formula>
    </cfRule>
  </conditionalFormatting>
  <conditionalFormatting sqref="F29:I29">
    <cfRule type="cellIs" dxfId="334" priority="9" operator="equal">
      <formula>0</formula>
    </cfRule>
  </conditionalFormatting>
  <conditionalFormatting sqref="I29">
    <cfRule type="cellIs" dxfId="333" priority="8" operator="equal">
      <formula>0</formula>
    </cfRule>
  </conditionalFormatting>
  <conditionalFormatting sqref="F42:I42">
    <cfRule type="cellIs" dxfId="332" priority="7" operator="equal">
      <formula>0</formula>
    </cfRule>
  </conditionalFormatting>
  <conditionalFormatting sqref="I42">
    <cfRule type="cellIs" dxfId="331" priority="6" operator="equal">
      <formula>0</formula>
    </cfRule>
  </conditionalFormatting>
  <conditionalFormatting sqref="F107:I107 F94:I94 F81:I81 F68:I68 F55:I55">
    <cfRule type="cellIs" dxfId="330" priority="5" operator="equal">
      <formula>0</formula>
    </cfRule>
  </conditionalFormatting>
  <conditionalFormatting sqref="I107 I94 I81 I68 I55">
    <cfRule type="cellIs" dxfId="329" priority="4" operator="equal">
      <formula>0</formula>
    </cfRule>
  </conditionalFormatting>
  <conditionalFormatting sqref="F133:I133 F120:I120">
    <cfRule type="cellIs" dxfId="328" priority="3" operator="equal">
      <formula>0</formula>
    </cfRule>
  </conditionalFormatting>
  <conditionalFormatting sqref="I133 I120">
    <cfRule type="cellIs" dxfId="327" priority="2" operator="equal">
      <formula>0</formula>
    </cfRule>
  </conditionalFormatting>
  <conditionalFormatting sqref="J16 J29 J42 J55 J68 J81 J94 J107 J120">
    <cfRule type="cellIs" dxfId="326" priority="1" operator="equal">
      <formula>0</formula>
    </cfRule>
  </conditionalFormatting>
  <pageMargins left="0.7" right="0.7" top="0.75" bottom="0.75" header="0.3" footer="0.3"/>
  <pageSetup paperSize="9" scale="71" fitToHeight="0" orientation="portrait" r:id="rId1"/>
  <rowBreaks count="2" manualBreakCount="2">
    <brk id="53" min="1" max="23" man="1"/>
    <brk id="118" min="1" max="2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B1:S17"/>
  <sheetViews>
    <sheetView zoomScale="70" zoomScaleNormal="70" zoomScaleSheetLayoutView="85" workbookViewId="0">
      <selection activeCell="Q1" sqref="Q1"/>
    </sheetView>
  </sheetViews>
  <sheetFormatPr defaultColWidth="9" defaultRowHeight="13" x14ac:dyDescent="0.2"/>
  <cols>
    <col min="1" max="1" width="1.36328125" style="52" customWidth="1"/>
    <col min="2" max="2" width="5" style="52" customWidth="1"/>
    <col min="3" max="3" width="9.90625" style="52" customWidth="1"/>
    <col min="4" max="5" width="3.453125" style="52" customWidth="1"/>
    <col min="6" max="10" width="8.1796875" style="52" customWidth="1"/>
    <col min="11" max="11" width="7" style="52" customWidth="1"/>
    <col min="12" max="16" width="8.1796875" style="52" customWidth="1"/>
    <col min="17" max="18" width="9" style="52"/>
    <col min="19" max="19" width="5" style="52" customWidth="1"/>
    <col min="20" max="16384" width="9" style="52"/>
  </cols>
  <sheetData>
    <row r="1" spans="2:19" s="51" customFormat="1" ht="16.5" customHeight="1" x14ac:dyDescent="0.2"/>
    <row r="2" spans="2:19" s="56" customFormat="1" ht="18" customHeight="1" x14ac:dyDescent="0.2">
      <c r="B2" s="53" t="s">
        <v>220</v>
      </c>
      <c r="C2" s="53"/>
      <c r="D2" s="53"/>
      <c r="E2" s="53"/>
      <c r="F2" s="53"/>
      <c r="G2" s="53"/>
      <c r="H2" s="53"/>
      <c r="I2" s="54"/>
      <c r="J2" s="53"/>
      <c r="K2" s="53"/>
      <c r="L2" s="53"/>
      <c r="M2" s="53"/>
      <c r="N2" s="53"/>
      <c r="O2" s="53"/>
      <c r="P2" s="54" t="s">
        <v>37</v>
      </c>
      <c r="Q2" s="51"/>
      <c r="R2" s="51"/>
      <c r="S2" s="51"/>
    </row>
    <row r="3" spans="2:19" s="57" customFormat="1" ht="18" customHeight="1" x14ac:dyDescent="0.2">
      <c r="B3" s="248"/>
      <c r="C3" s="249"/>
      <c r="D3" s="249"/>
      <c r="E3" s="250" t="s">
        <v>38</v>
      </c>
      <c r="F3" s="434" t="s">
        <v>149</v>
      </c>
      <c r="G3" s="436"/>
      <c r="H3" s="434" t="s">
        <v>150</v>
      </c>
      <c r="I3" s="436"/>
      <c r="J3" s="434" t="s">
        <v>151</v>
      </c>
      <c r="K3" s="435"/>
      <c r="L3" s="436"/>
      <c r="M3" s="434" t="s">
        <v>152</v>
      </c>
      <c r="N3" s="435"/>
      <c r="O3" s="436"/>
      <c r="P3" s="244" t="s">
        <v>39</v>
      </c>
      <c r="Q3" s="55"/>
      <c r="R3" s="55"/>
      <c r="S3" s="55"/>
    </row>
    <row r="4" spans="2:19" s="56" customFormat="1" ht="25.5" customHeight="1" x14ac:dyDescent="0.15">
      <c r="B4" s="251"/>
      <c r="C4" s="252"/>
      <c r="D4" s="252"/>
      <c r="E4" s="253"/>
      <c r="F4" s="269" t="s">
        <v>41</v>
      </c>
      <c r="G4" s="270"/>
      <c r="H4" s="269" t="s">
        <v>41</v>
      </c>
      <c r="I4" s="270"/>
      <c r="J4" s="269" t="s">
        <v>40</v>
      </c>
      <c r="K4" s="269" t="s">
        <v>41</v>
      </c>
      <c r="L4" s="270"/>
      <c r="M4" s="269" t="s">
        <v>40</v>
      </c>
      <c r="N4" s="269" t="s">
        <v>41</v>
      </c>
      <c r="O4" s="270"/>
      <c r="P4" s="245"/>
    </row>
    <row r="5" spans="2:19" s="55" customFormat="1" ht="25.5" customHeight="1" x14ac:dyDescent="0.2">
      <c r="B5" s="254"/>
      <c r="C5" s="252"/>
      <c r="D5" s="252"/>
      <c r="E5" s="253"/>
      <c r="F5" s="271" t="s">
        <v>42</v>
      </c>
      <c r="G5" s="272" t="s">
        <v>43</v>
      </c>
      <c r="H5" s="271" t="s">
        <v>42</v>
      </c>
      <c r="I5" s="272" t="s">
        <v>43</v>
      </c>
      <c r="J5" s="271" t="s">
        <v>42</v>
      </c>
      <c r="K5" s="271" t="s">
        <v>42</v>
      </c>
      <c r="L5" s="272" t="s">
        <v>112</v>
      </c>
      <c r="M5" s="271" t="s">
        <v>42</v>
      </c>
      <c r="N5" s="271" t="s">
        <v>42</v>
      </c>
      <c r="O5" s="272" t="s">
        <v>43</v>
      </c>
      <c r="P5" s="246" t="s">
        <v>44</v>
      </c>
      <c r="Q5" s="57"/>
      <c r="R5" s="57"/>
      <c r="S5" s="57"/>
    </row>
    <row r="6" spans="2:19" s="55" customFormat="1" ht="25.5" customHeight="1" x14ac:dyDescent="0.2">
      <c r="B6" s="251"/>
      <c r="C6" s="255"/>
      <c r="D6" s="252"/>
      <c r="E6" s="253"/>
      <c r="F6" s="273" t="s">
        <v>43</v>
      </c>
      <c r="G6" s="274" t="s">
        <v>148</v>
      </c>
      <c r="H6" s="273" t="s">
        <v>43</v>
      </c>
      <c r="I6" s="274" t="s">
        <v>148</v>
      </c>
      <c r="J6" s="273" t="s">
        <v>41</v>
      </c>
      <c r="K6" s="273" t="s">
        <v>128</v>
      </c>
      <c r="L6" s="274" t="s">
        <v>148</v>
      </c>
      <c r="M6" s="273" t="s">
        <v>41</v>
      </c>
      <c r="N6" s="273" t="s">
        <v>43</v>
      </c>
      <c r="O6" s="274" t="s">
        <v>148</v>
      </c>
      <c r="P6" s="245"/>
      <c r="Q6" s="56"/>
      <c r="R6" s="56"/>
      <c r="S6" s="56"/>
    </row>
    <row r="7" spans="2:19" s="55" customFormat="1" ht="25.5" customHeight="1" x14ac:dyDescent="0.2">
      <c r="B7" s="256" t="s">
        <v>8</v>
      </c>
      <c r="C7" s="257"/>
      <c r="D7" s="258"/>
      <c r="E7" s="259"/>
      <c r="F7" s="275" t="s">
        <v>45</v>
      </c>
      <c r="G7" s="276"/>
      <c r="H7" s="275" t="s">
        <v>45</v>
      </c>
      <c r="I7" s="276"/>
      <c r="J7" s="275" t="s">
        <v>45</v>
      </c>
      <c r="K7" s="275" t="s">
        <v>45</v>
      </c>
      <c r="L7" s="276"/>
      <c r="M7" s="275" t="s">
        <v>45</v>
      </c>
      <c r="N7" s="275" t="s">
        <v>45</v>
      </c>
      <c r="O7" s="276"/>
      <c r="P7" s="247" t="s">
        <v>46</v>
      </c>
    </row>
    <row r="8" spans="2:19" s="55" customFormat="1" ht="25.5" customHeight="1" x14ac:dyDescent="0.2">
      <c r="B8" s="443" t="s">
        <v>58</v>
      </c>
      <c r="C8" s="242" t="s">
        <v>23</v>
      </c>
      <c r="D8" s="243"/>
      <c r="E8" s="312"/>
      <c r="F8" s="320">
        <v>0</v>
      </c>
      <c r="G8" s="321">
        <v>0</v>
      </c>
      <c r="H8" s="320">
        <v>0</v>
      </c>
      <c r="I8" s="321">
        <v>0</v>
      </c>
      <c r="J8" s="320">
        <v>5</v>
      </c>
      <c r="K8" s="320">
        <v>0</v>
      </c>
      <c r="L8" s="321">
        <v>0</v>
      </c>
      <c r="M8" s="320">
        <v>3</v>
      </c>
      <c r="N8" s="320">
        <v>0</v>
      </c>
      <c r="O8" s="321">
        <v>1</v>
      </c>
      <c r="P8" s="322">
        <v>9</v>
      </c>
    </row>
    <row r="9" spans="2:19" s="55" customFormat="1" ht="25.5" customHeight="1" x14ac:dyDescent="0.2">
      <c r="B9" s="444"/>
      <c r="C9" s="446" t="s">
        <v>26</v>
      </c>
      <c r="D9" s="449" t="s">
        <v>31</v>
      </c>
      <c r="E9" s="449"/>
      <c r="F9" s="323">
        <v>0</v>
      </c>
      <c r="G9" s="324">
        <v>1</v>
      </c>
      <c r="H9" s="323">
        <v>0</v>
      </c>
      <c r="I9" s="324">
        <v>0</v>
      </c>
      <c r="J9" s="323">
        <v>5</v>
      </c>
      <c r="K9" s="323">
        <v>0</v>
      </c>
      <c r="L9" s="324">
        <v>1</v>
      </c>
      <c r="M9" s="323">
        <v>11</v>
      </c>
      <c r="N9" s="323">
        <v>0</v>
      </c>
      <c r="O9" s="324">
        <v>0</v>
      </c>
      <c r="P9" s="332">
        <v>18</v>
      </c>
    </row>
    <row r="10" spans="2:19" s="55" customFormat="1" ht="25.5" customHeight="1" x14ac:dyDescent="0.2">
      <c r="B10" s="444"/>
      <c r="C10" s="447"/>
      <c r="D10" s="450" t="s">
        <v>32</v>
      </c>
      <c r="E10" s="450"/>
      <c r="F10" s="325">
        <v>0</v>
      </c>
      <c r="G10" s="326">
        <v>0</v>
      </c>
      <c r="H10" s="325">
        <v>0</v>
      </c>
      <c r="I10" s="326">
        <v>0</v>
      </c>
      <c r="J10" s="325">
        <v>0</v>
      </c>
      <c r="K10" s="325">
        <v>0</v>
      </c>
      <c r="L10" s="326">
        <v>0</v>
      </c>
      <c r="M10" s="325">
        <v>0</v>
      </c>
      <c r="N10" s="325">
        <v>0</v>
      </c>
      <c r="O10" s="326">
        <v>0</v>
      </c>
      <c r="P10" s="335">
        <v>0</v>
      </c>
    </row>
    <row r="11" spans="2:19" s="55" customFormat="1" ht="25.5" customHeight="1" x14ac:dyDescent="0.2">
      <c r="B11" s="444"/>
      <c r="C11" s="448"/>
      <c r="D11" s="451" t="s">
        <v>29</v>
      </c>
      <c r="E11" s="451"/>
      <c r="F11" s="320">
        <v>0</v>
      </c>
      <c r="G11" s="321">
        <v>1</v>
      </c>
      <c r="H11" s="320">
        <v>0</v>
      </c>
      <c r="I11" s="321">
        <v>0</v>
      </c>
      <c r="J11" s="320">
        <v>5</v>
      </c>
      <c r="K11" s="320">
        <v>0</v>
      </c>
      <c r="L11" s="321">
        <v>1</v>
      </c>
      <c r="M11" s="320">
        <v>11</v>
      </c>
      <c r="N11" s="320">
        <v>0</v>
      </c>
      <c r="O11" s="321">
        <v>0</v>
      </c>
      <c r="P11" s="327">
        <v>18</v>
      </c>
    </row>
    <row r="12" spans="2:19" s="55" customFormat="1" ht="25.5" customHeight="1" x14ac:dyDescent="0.2">
      <c r="B12" s="444"/>
      <c r="C12" s="452" t="s">
        <v>30</v>
      </c>
      <c r="D12" s="449" t="s">
        <v>31</v>
      </c>
      <c r="E12" s="449"/>
      <c r="F12" s="323">
        <v>0</v>
      </c>
      <c r="G12" s="324">
        <v>0</v>
      </c>
      <c r="H12" s="323">
        <v>0</v>
      </c>
      <c r="I12" s="324">
        <v>0</v>
      </c>
      <c r="J12" s="323">
        <v>0</v>
      </c>
      <c r="K12" s="323">
        <v>0</v>
      </c>
      <c r="L12" s="324">
        <v>0</v>
      </c>
      <c r="M12" s="323">
        <v>0</v>
      </c>
      <c r="N12" s="323">
        <v>0</v>
      </c>
      <c r="O12" s="324">
        <v>0</v>
      </c>
      <c r="P12" s="334">
        <v>0</v>
      </c>
    </row>
    <row r="13" spans="2:19" s="55" customFormat="1" ht="25.5" customHeight="1" x14ac:dyDescent="0.2">
      <c r="B13" s="444"/>
      <c r="C13" s="453"/>
      <c r="D13" s="450" t="s">
        <v>32</v>
      </c>
      <c r="E13" s="450"/>
      <c r="F13" s="325">
        <v>0</v>
      </c>
      <c r="G13" s="326">
        <v>0</v>
      </c>
      <c r="H13" s="325">
        <v>0</v>
      </c>
      <c r="I13" s="326">
        <v>0</v>
      </c>
      <c r="J13" s="325">
        <v>0</v>
      </c>
      <c r="K13" s="325">
        <v>0</v>
      </c>
      <c r="L13" s="326">
        <v>0</v>
      </c>
      <c r="M13" s="325">
        <v>0</v>
      </c>
      <c r="N13" s="325">
        <v>0</v>
      </c>
      <c r="O13" s="326">
        <v>0</v>
      </c>
      <c r="P13" s="335">
        <v>0</v>
      </c>
    </row>
    <row r="14" spans="2:19" s="55" customFormat="1" ht="25.5" customHeight="1" x14ac:dyDescent="0.2">
      <c r="B14" s="444"/>
      <c r="C14" s="454"/>
      <c r="D14" s="451" t="s">
        <v>29</v>
      </c>
      <c r="E14" s="451"/>
      <c r="F14" s="320">
        <v>0</v>
      </c>
      <c r="G14" s="321">
        <v>0</v>
      </c>
      <c r="H14" s="320">
        <v>0</v>
      </c>
      <c r="I14" s="321">
        <v>0</v>
      </c>
      <c r="J14" s="320">
        <v>0</v>
      </c>
      <c r="K14" s="320">
        <v>0</v>
      </c>
      <c r="L14" s="321">
        <v>0</v>
      </c>
      <c r="M14" s="320">
        <v>0</v>
      </c>
      <c r="N14" s="320">
        <v>0</v>
      </c>
      <c r="O14" s="321">
        <v>0</v>
      </c>
      <c r="P14" s="322">
        <v>0</v>
      </c>
    </row>
    <row r="15" spans="2:19" s="55" customFormat="1" ht="25.5" customHeight="1" x14ac:dyDescent="0.2">
      <c r="B15" s="445"/>
      <c r="C15" s="242" t="s">
        <v>33</v>
      </c>
      <c r="D15" s="243"/>
      <c r="E15" s="312"/>
      <c r="F15" s="320">
        <v>0</v>
      </c>
      <c r="G15" s="321">
        <v>0</v>
      </c>
      <c r="H15" s="320">
        <v>0</v>
      </c>
      <c r="I15" s="321">
        <v>0</v>
      </c>
      <c r="J15" s="320">
        <v>0</v>
      </c>
      <c r="K15" s="320">
        <v>0</v>
      </c>
      <c r="L15" s="321">
        <v>0</v>
      </c>
      <c r="M15" s="320">
        <v>0</v>
      </c>
      <c r="N15" s="320">
        <v>0</v>
      </c>
      <c r="O15" s="321">
        <v>0</v>
      </c>
      <c r="P15" s="322">
        <v>0</v>
      </c>
    </row>
    <row r="16" spans="2:19" s="55" customFormat="1" ht="25.5" customHeight="1" thickBot="1" x14ac:dyDescent="0.25">
      <c r="B16" s="437" t="s">
        <v>113</v>
      </c>
      <c r="C16" s="438"/>
      <c r="D16" s="438"/>
      <c r="E16" s="439"/>
      <c r="F16" s="328">
        <v>0</v>
      </c>
      <c r="G16" s="329">
        <v>0</v>
      </c>
      <c r="H16" s="328">
        <v>0</v>
      </c>
      <c r="I16" s="329">
        <v>0</v>
      </c>
      <c r="J16" s="328">
        <v>0</v>
      </c>
      <c r="K16" s="328">
        <v>0</v>
      </c>
      <c r="L16" s="329">
        <v>0</v>
      </c>
      <c r="M16" s="328">
        <v>0</v>
      </c>
      <c r="N16" s="328">
        <v>0</v>
      </c>
      <c r="O16" s="329">
        <v>0</v>
      </c>
      <c r="P16" s="332">
        <v>0</v>
      </c>
    </row>
    <row r="17" spans="2:16" s="55" customFormat="1" ht="25.5" customHeight="1" thickBot="1" x14ac:dyDescent="0.25">
      <c r="B17" s="440" t="s">
        <v>35</v>
      </c>
      <c r="C17" s="441"/>
      <c r="D17" s="441"/>
      <c r="E17" s="442"/>
      <c r="F17" s="330">
        <v>0</v>
      </c>
      <c r="G17" s="331">
        <v>1</v>
      </c>
      <c r="H17" s="330">
        <v>0</v>
      </c>
      <c r="I17" s="331">
        <v>0</v>
      </c>
      <c r="J17" s="330">
        <v>10</v>
      </c>
      <c r="K17" s="330">
        <v>0</v>
      </c>
      <c r="L17" s="331">
        <v>1</v>
      </c>
      <c r="M17" s="330">
        <v>14</v>
      </c>
      <c r="N17" s="330">
        <v>0</v>
      </c>
      <c r="O17" s="331">
        <v>1</v>
      </c>
      <c r="P17" s="333">
        <v>27</v>
      </c>
    </row>
  </sheetData>
  <mergeCells count="15">
    <mergeCell ref="M3:O3"/>
    <mergeCell ref="B16:E16"/>
    <mergeCell ref="B17:E17"/>
    <mergeCell ref="F3:G3"/>
    <mergeCell ref="H3:I3"/>
    <mergeCell ref="J3:L3"/>
    <mergeCell ref="B8:B15"/>
    <mergeCell ref="C9:C11"/>
    <mergeCell ref="D9:E9"/>
    <mergeCell ref="D10:E10"/>
    <mergeCell ref="D11:E11"/>
    <mergeCell ref="C12:C14"/>
    <mergeCell ref="D12:E12"/>
    <mergeCell ref="D13:E13"/>
    <mergeCell ref="D14:E14"/>
  </mergeCells>
  <phoneticPr fontId="3"/>
  <pageMargins left="0.7" right="0.7" top="0.75" bottom="0.75" header="0.3" footer="0.3"/>
  <pageSetup paperSize="9" scale="89"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2:AF132"/>
  <sheetViews>
    <sheetView topLeftCell="A7" zoomScale="70" zoomScaleNormal="70" zoomScaleSheetLayoutView="100" workbookViewId="0">
      <selection activeCell="G17" sqref="G17"/>
    </sheetView>
  </sheetViews>
  <sheetFormatPr defaultRowHeight="13" outlineLevelRow="1" outlineLevelCol="1" x14ac:dyDescent="0.2"/>
  <cols>
    <col min="1" max="1" width="9" style="151"/>
    <col min="2" max="2" width="2.1796875" customWidth="1"/>
    <col min="3" max="3" width="10.90625" customWidth="1"/>
    <col min="4" max="5" width="5.453125" hidden="1" customWidth="1" outlineLevel="1"/>
    <col min="6" max="6" width="6.36328125" customWidth="1" collapsed="1"/>
    <col min="7" max="10" width="6.36328125" customWidth="1"/>
    <col min="11" max="11" width="7.453125" customWidth="1"/>
    <col min="12" max="12" width="2.1796875" style="51" customWidth="1"/>
    <col min="13" max="13" width="2.1796875" customWidth="1"/>
    <col min="14" max="14" width="10.90625" customWidth="1"/>
    <col min="15" max="16" width="5.453125" hidden="1" customWidth="1" outlineLevel="1"/>
    <col min="17" max="17" width="6.36328125" customWidth="1" collapsed="1"/>
    <col min="18" max="21" width="6.36328125" customWidth="1"/>
    <col min="22" max="22" width="7.453125" customWidth="1"/>
    <col min="23" max="23" width="2.6328125" customWidth="1"/>
    <col min="24" max="24" width="3.08984375" customWidth="1"/>
    <col min="25" max="25" width="9" customWidth="1"/>
    <col min="26" max="31" width="8.08984375" customWidth="1"/>
  </cols>
  <sheetData>
    <row r="2" spans="1:31" ht="13.5" customHeight="1" x14ac:dyDescent="0.2">
      <c r="B2" s="152" t="s">
        <v>98</v>
      </c>
      <c r="C2" s="51"/>
      <c r="D2" s="51"/>
      <c r="E2" s="51"/>
      <c r="F2" s="51"/>
      <c r="G2" s="51"/>
      <c r="H2" s="51"/>
      <c r="I2" s="51"/>
      <c r="J2" s="51"/>
      <c r="K2" s="51"/>
      <c r="M2" s="51"/>
      <c r="N2" s="51"/>
      <c r="O2" s="51"/>
      <c r="P2" s="51"/>
      <c r="Q2" s="51"/>
      <c r="R2" s="51"/>
      <c r="S2" s="51"/>
      <c r="T2" s="51"/>
      <c r="U2" s="51"/>
      <c r="V2" s="51"/>
      <c r="W2" s="51"/>
      <c r="X2" s="51"/>
      <c r="Y2" s="51"/>
      <c r="Z2" s="51"/>
      <c r="AA2" s="51"/>
      <c r="AB2" s="51"/>
      <c r="AC2" s="51"/>
    </row>
    <row r="3" spans="1:31" ht="5.25" customHeight="1" x14ac:dyDescent="0.2">
      <c r="B3" s="51"/>
      <c r="C3" s="51"/>
      <c r="D3" s="51"/>
      <c r="E3" s="51"/>
      <c r="F3" s="51"/>
      <c r="G3" s="51"/>
      <c r="H3" s="51"/>
      <c r="I3" s="51"/>
      <c r="J3" s="51"/>
      <c r="K3" s="51"/>
      <c r="M3" s="51"/>
      <c r="N3" s="51"/>
      <c r="O3" s="51"/>
      <c r="P3" s="51"/>
      <c r="Q3" s="51"/>
      <c r="R3" s="51"/>
      <c r="S3" s="51"/>
      <c r="T3" s="51"/>
      <c r="U3" s="51"/>
      <c r="V3" s="51"/>
      <c r="W3" s="51"/>
      <c r="X3" s="51"/>
      <c r="Y3" s="51"/>
      <c r="Z3" s="51"/>
      <c r="AA3" s="51"/>
      <c r="AB3" s="51"/>
      <c r="AC3" s="51"/>
    </row>
    <row r="4" spans="1:31" ht="13.5" customHeight="1" x14ac:dyDescent="0.2">
      <c r="B4" s="51"/>
      <c r="C4" s="51"/>
      <c r="D4" s="51"/>
      <c r="E4" s="51"/>
      <c r="F4" s="51"/>
      <c r="G4" s="51"/>
      <c r="H4" s="51"/>
      <c r="I4" s="51"/>
      <c r="J4" s="51"/>
      <c r="K4" s="51"/>
      <c r="M4" s="51"/>
      <c r="N4" s="51"/>
      <c r="O4" s="51"/>
      <c r="P4" s="51"/>
      <c r="Q4" s="51"/>
      <c r="R4" s="51"/>
      <c r="S4" s="51"/>
      <c r="T4" s="51"/>
      <c r="U4" s="51"/>
      <c r="V4" s="51"/>
      <c r="W4" s="51"/>
      <c r="X4" s="51"/>
      <c r="Y4" s="51"/>
      <c r="Z4" s="51"/>
      <c r="AA4" s="51"/>
      <c r="AB4" s="51"/>
      <c r="AC4" s="51"/>
    </row>
    <row r="5" spans="1:31" ht="13.5" customHeight="1" x14ac:dyDescent="0.2">
      <c r="B5" s="51"/>
      <c r="C5" s="51"/>
      <c r="D5" s="51"/>
      <c r="E5" s="51"/>
      <c r="F5" s="51"/>
      <c r="G5" s="51"/>
      <c r="H5" s="51"/>
      <c r="I5" s="51"/>
      <c r="J5" s="51"/>
      <c r="K5" s="51"/>
      <c r="M5" s="51"/>
      <c r="N5" s="51"/>
      <c r="O5" s="51"/>
      <c r="P5" s="51"/>
      <c r="Q5" s="51"/>
      <c r="R5" s="51"/>
      <c r="S5" s="51"/>
      <c r="T5" s="51"/>
      <c r="U5" s="51"/>
      <c r="V5" s="51"/>
      <c r="W5" s="51"/>
      <c r="X5" s="51"/>
      <c r="Y5" s="51"/>
      <c r="Z5" s="51"/>
      <c r="AA5" s="51"/>
      <c r="AB5" s="51"/>
      <c r="AC5" s="51"/>
    </row>
    <row r="6" spans="1:31" ht="13.5" customHeight="1" x14ac:dyDescent="0.2">
      <c r="B6" s="51"/>
      <c r="C6" s="51"/>
      <c r="D6" s="51"/>
      <c r="E6" s="51"/>
      <c r="F6" s="51"/>
      <c r="G6" s="51"/>
      <c r="H6" s="51"/>
      <c r="I6" s="51"/>
      <c r="J6" s="51"/>
      <c r="K6" s="51"/>
      <c r="M6" s="51"/>
      <c r="N6" s="51"/>
      <c r="O6" s="51"/>
      <c r="P6" s="51"/>
      <c r="Q6" s="51"/>
      <c r="R6" s="51"/>
      <c r="S6" s="51"/>
      <c r="T6" s="51"/>
      <c r="U6" s="51"/>
      <c r="V6" s="51"/>
      <c r="W6" s="51"/>
      <c r="X6" s="51"/>
      <c r="Y6" s="51"/>
      <c r="Z6" s="51"/>
      <c r="AA6" s="51"/>
      <c r="AB6" s="51"/>
      <c r="AC6" s="51"/>
    </row>
    <row r="7" spans="1:31" ht="13.5" customHeight="1" x14ac:dyDescent="0.2">
      <c r="B7" s="51"/>
      <c r="C7" s="51"/>
      <c r="D7" s="51"/>
      <c r="E7" s="51"/>
      <c r="F7" s="51"/>
      <c r="G7" s="51"/>
      <c r="H7" s="51"/>
      <c r="I7" s="51"/>
      <c r="J7" s="51"/>
      <c r="K7" s="51"/>
      <c r="M7" s="51"/>
      <c r="N7" s="51"/>
      <c r="O7" s="51"/>
      <c r="P7" s="51"/>
      <c r="Q7" s="51"/>
      <c r="R7" s="51"/>
      <c r="S7" s="51"/>
      <c r="T7" s="51"/>
      <c r="U7" s="51"/>
      <c r="V7" s="51"/>
      <c r="W7" s="51"/>
      <c r="X7" s="51"/>
      <c r="Y7" s="51"/>
      <c r="Z7" s="51"/>
      <c r="AA7" s="51"/>
      <c r="AB7" s="51"/>
      <c r="AC7" s="51"/>
    </row>
    <row r="8" spans="1:31" ht="13.5" customHeight="1" x14ac:dyDescent="0.2">
      <c r="B8" s="51"/>
      <c r="C8" s="51"/>
      <c r="D8" s="51"/>
      <c r="E8" s="51"/>
      <c r="F8" s="51"/>
      <c r="G8" s="51"/>
      <c r="H8" s="51"/>
      <c r="I8" s="51"/>
      <c r="J8" s="51"/>
      <c r="K8" s="51"/>
      <c r="M8" s="51"/>
      <c r="N8" s="51"/>
      <c r="O8" s="51"/>
      <c r="P8" s="51"/>
      <c r="Q8" s="51"/>
      <c r="R8" s="51"/>
      <c r="S8" s="51"/>
      <c r="T8" s="51"/>
      <c r="U8" s="51"/>
      <c r="V8" s="51"/>
      <c r="W8" s="51"/>
      <c r="X8" s="51"/>
      <c r="Y8" s="51"/>
      <c r="Z8" s="51"/>
      <c r="AA8" s="51"/>
      <c r="AB8" s="51"/>
      <c r="AC8" s="51"/>
    </row>
    <row r="9" spans="1:31" ht="13.5" customHeight="1" x14ac:dyDescent="0.2">
      <c r="B9" s="51"/>
      <c r="C9" s="51"/>
      <c r="D9" s="51"/>
      <c r="E9" s="51"/>
      <c r="F9" s="51"/>
      <c r="G9" s="51"/>
      <c r="H9" s="51"/>
      <c r="I9" s="51"/>
      <c r="J9" s="51"/>
      <c r="K9" s="51"/>
      <c r="M9" s="51"/>
      <c r="N9" s="51"/>
      <c r="O9" s="51"/>
      <c r="P9" s="51"/>
      <c r="Q9" s="51"/>
      <c r="R9" s="51"/>
      <c r="S9" s="51"/>
      <c r="T9" s="51"/>
      <c r="U9" s="51"/>
      <c r="V9" s="51"/>
      <c r="W9" s="51"/>
      <c r="X9" s="51"/>
      <c r="Y9" s="51"/>
      <c r="Z9" s="51"/>
      <c r="AA9" s="51"/>
      <c r="AB9" s="51"/>
      <c r="AC9" s="51"/>
    </row>
    <row r="10" spans="1:31" ht="13.5" customHeight="1" x14ac:dyDescent="0.2">
      <c r="B10" s="51"/>
      <c r="C10" s="51"/>
      <c r="D10" s="51"/>
      <c r="E10" s="51"/>
      <c r="F10" s="51"/>
      <c r="G10" s="51"/>
      <c r="H10" s="51"/>
      <c r="I10" s="51"/>
      <c r="J10" s="51"/>
      <c r="K10" s="51"/>
      <c r="M10" s="51"/>
      <c r="N10" s="51"/>
      <c r="O10" s="51"/>
      <c r="P10" s="51"/>
      <c r="Q10" s="51"/>
      <c r="R10" s="51"/>
      <c r="S10" s="51"/>
      <c r="T10" s="51"/>
      <c r="U10" s="51"/>
      <c r="V10" s="51"/>
      <c r="W10" s="51"/>
      <c r="X10" s="51"/>
      <c r="Y10" s="51"/>
      <c r="Z10" s="51"/>
      <c r="AA10" s="51"/>
      <c r="AB10" s="51"/>
      <c r="AC10" s="51"/>
    </row>
    <row r="11" spans="1:31" ht="13.5" customHeight="1" x14ac:dyDescent="0.2">
      <c r="B11" s="51"/>
      <c r="C11" s="51"/>
      <c r="D11" s="51"/>
      <c r="E11" s="51"/>
      <c r="F11" s="51"/>
      <c r="G11" s="51"/>
      <c r="H11" s="51"/>
      <c r="I11" s="51"/>
      <c r="J11" s="51"/>
      <c r="K11" s="51"/>
      <c r="M11" s="51"/>
      <c r="N11" s="51"/>
      <c r="O11" s="51"/>
      <c r="P11" s="51"/>
      <c r="Q11" s="51"/>
      <c r="R11" s="51"/>
      <c r="S11" s="51"/>
      <c r="T11" s="51"/>
      <c r="U11" s="51"/>
      <c r="V11" s="51"/>
      <c r="W11" s="51"/>
      <c r="X11" s="51"/>
      <c r="Y11" s="51"/>
      <c r="Z11" s="51"/>
      <c r="AA11" s="51"/>
      <c r="AB11" s="51"/>
      <c r="AC11" s="51"/>
    </row>
    <row r="12" spans="1:31" ht="13.5" customHeight="1" x14ac:dyDescent="0.2">
      <c r="B12" s="51"/>
      <c r="C12" s="51"/>
      <c r="D12" s="51"/>
      <c r="E12" s="51"/>
      <c r="F12" s="51"/>
      <c r="G12" s="51"/>
      <c r="H12" s="51"/>
      <c r="I12" s="51"/>
      <c r="J12" s="51"/>
      <c r="K12" s="51"/>
      <c r="M12" s="51"/>
      <c r="N12" s="51"/>
      <c r="O12" s="51"/>
      <c r="P12" s="51"/>
      <c r="Q12" s="51"/>
      <c r="R12" s="51"/>
      <c r="S12" s="51"/>
      <c r="T12" s="51"/>
      <c r="U12" s="51"/>
      <c r="V12" s="51"/>
      <c r="W12" s="51"/>
      <c r="X12" s="51"/>
      <c r="Y12" s="51"/>
      <c r="Z12" s="51"/>
      <c r="AA12" s="51"/>
      <c r="AB12" s="51"/>
      <c r="AC12" s="51"/>
    </row>
    <row r="13" spans="1:31" ht="13.5" customHeight="1" x14ac:dyDescent="0.2">
      <c r="B13" s="7" t="s">
        <v>100</v>
      </c>
      <c r="D13" s="3"/>
      <c r="E13" s="3"/>
      <c r="F13" s="3"/>
      <c r="G13" s="6"/>
      <c r="H13" s="6"/>
      <c r="K13" s="74" t="s">
        <v>37</v>
      </c>
      <c r="M13" s="51"/>
      <c r="N13" s="51"/>
      <c r="O13" s="51"/>
      <c r="P13" s="51"/>
      <c r="Q13" s="51"/>
      <c r="R13" s="51"/>
      <c r="S13" s="51"/>
      <c r="T13" s="51"/>
      <c r="U13" s="51"/>
      <c r="V13" s="51"/>
      <c r="W13" s="51"/>
    </row>
    <row r="14" spans="1:31" ht="14.25" customHeight="1" x14ac:dyDescent="0.2">
      <c r="B14" s="237"/>
      <c r="C14" s="238"/>
      <c r="D14" s="25" t="s">
        <v>9</v>
      </c>
      <c r="E14" s="26" t="s">
        <v>10</v>
      </c>
      <c r="F14" s="26" t="s">
        <v>11</v>
      </c>
      <c r="G14" s="26" t="s">
        <v>12</v>
      </c>
      <c r="H14" s="26" t="s">
        <v>13</v>
      </c>
      <c r="I14" s="155" t="s">
        <v>57</v>
      </c>
      <c r="J14" s="155" t="s">
        <v>81</v>
      </c>
      <c r="K14" s="156" t="s">
        <v>97</v>
      </c>
      <c r="M14" s="51"/>
      <c r="N14" s="51"/>
      <c r="O14" s="51"/>
      <c r="P14" s="51"/>
      <c r="Q14" s="51"/>
      <c r="R14" s="51"/>
      <c r="S14" s="51"/>
      <c r="T14" s="51"/>
      <c r="U14" s="51"/>
      <c r="V14" s="51"/>
    </row>
    <row r="15" spans="1:31" ht="14.25" customHeight="1" x14ac:dyDescent="0.2">
      <c r="A15" s="153">
        <v>36</v>
      </c>
      <c r="B15" s="457" t="s">
        <v>72</v>
      </c>
      <c r="C15" s="458"/>
      <c r="D15" s="277">
        <v>0</v>
      </c>
      <c r="E15" s="278">
        <v>3</v>
      </c>
      <c r="F15" s="278">
        <v>1</v>
      </c>
      <c r="G15" s="279">
        <v>2</v>
      </c>
      <c r="H15" s="279">
        <v>1</v>
      </c>
      <c r="I15" s="280">
        <v>1</v>
      </c>
      <c r="J15" s="281">
        <v>1</v>
      </c>
      <c r="K15" s="282">
        <f t="shared" ref="K15:K29" si="0">AVERAGE(F15:J15)</f>
        <v>1.2</v>
      </c>
      <c r="M15" s="51"/>
      <c r="N15" s="51"/>
      <c r="O15" s="51"/>
      <c r="P15" s="51"/>
      <c r="Q15" s="51"/>
      <c r="R15" s="51"/>
      <c r="S15" s="51"/>
      <c r="T15" s="51"/>
      <c r="U15" s="51"/>
      <c r="V15" s="51"/>
      <c r="W15" s="51"/>
      <c r="AE15" s="51"/>
    </row>
    <row r="16" spans="1:31" ht="14.25" customHeight="1" x14ac:dyDescent="0.2">
      <c r="A16" s="157" t="s">
        <v>59</v>
      </c>
      <c r="B16" s="457" t="s">
        <v>73</v>
      </c>
      <c r="C16" s="458"/>
      <c r="D16" s="277">
        <v>2</v>
      </c>
      <c r="E16" s="278">
        <v>4</v>
      </c>
      <c r="F16" s="278">
        <v>3</v>
      </c>
      <c r="G16" s="279">
        <v>4</v>
      </c>
      <c r="H16" s="279">
        <v>2</v>
      </c>
      <c r="I16" s="280">
        <v>1</v>
      </c>
      <c r="J16" s="281">
        <v>3</v>
      </c>
      <c r="K16" s="282">
        <f t="shared" si="0"/>
        <v>2.6</v>
      </c>
      <c r="M16" s="51"/>
      <c r="N16" s="51"/>
      <c r="O16" s="51"/>
      <c r="P16" s="51"/>
      <c r="Q16" s="51"/>
      <c r="R16" s="51"/>
      <c r="S16" s="51"/>
      <c r="T16" s="51"/>
      <c r="U16" s="51"/>
      <c r="V16" s="51"/>
      <c r="W16" s="51"/>
      <c r="Y16" t="s">
        <v>74</v>
      </c>
      <c r="AE16" s="51"/>
    </row>
    <row r="17" spans="1:32" ht="14.25" customHeight="1" x14ac:dyDescent="0.2">
      <c r="A17" s="157"/>
      <c r="B17" s="457" t="s">
        <v>75</v>
      </c>
      <c r="C17" s="458"/>
      <c r="D17" s="277">
        <v>0</v>
      </c>
      <c r="E17" s="278">
        <v>0</v>
      </c>
      <c r="F17" s="279">
        <v>2</v>
      </c>
      <c r="G17" s="279">
        <v>0</v>
      </c>
      <c r="H17" s="279">
        <v>0</v>
      </c>
      <c r="I17" s="280">
        <v>0</v>
      </c>
      <c r="J17" s="283">
        <v>1</v>
      </c>
      <c r="K17" s="282">
        <f t="shared" si="0"/>
        <v>0.6</v>
      </c>
      <c r="M17" s="51"/>
      <c r="N17" s="51"/>
      <c r="O17" s="51"/>
      <c r="P17" s="51"/>
      <c r="Q17" s="51"/>
      <c r="R17" s="51"/>
      <c r="S17" s="51"/>
      <c r="T17" s="51"/>
      <c r="U17" s="51"/>
      <c r="V17" s="51"/>
      <c r="W17" s="51"/>
      <c r="Y17" t="s">
        <v>76</v>
      </c>
      <c r="AA17" s="188">
        <f>SUM(D29:I29)</f>
        <v>132</v>
      </c>
      <c r="AE17" s="51"/>
    </row>
    <row r="18" spans="1:32" ht="14.25" customHeight="1" x14ac:dyDescent="0.2">
      <c r="B18" s="457" t="s">
        <v>71</v>
      </c>
      <c r="C18" s="458"/>
      <c r="D18" s="277">
        <v>2</v>
      </c>
      <c r="E18" s="278">
        <v>0</v>
      </c>
      <c r="F18" s="279">
        <v>2</v>
      </c>
      <c r="G18" s="279">
        <v>3</v>
      </c>
      <c r="H18" s="279">
        <v>0</v>
      </c>
      <c r="I18" s="280">
        <v>0</v>
      </c>
      <c r="J18" s="283">
        <v>3</v>
      </c>
      <c r="K18" s="282">
        <f t="shared" ref="K18" si="1">AVERAGE(F18:J18)</f>
        <v>1.6</v>
      </c>
      <c r="M18" s="51"/>
      <c r="N18" s="51"/>
      <c r="O18" s="51"/>
      <c r="P18" s="51"/>
      <c r="Q18" s="51"/>
      <c r="R18" s="51"/>
      <c r="S18" s="51"/>
      <c r="T18" s="51"/>
      <c r="U18" s="51"/>
      <c r="V18" s="51"/>
      <c r="W18" s="51"/>
    </row>
    <row r="19" spans="1:32" ht="14.25" customHeight="1" x14ac:dyDescent="0.2">
      <c r="B19" s="457" t="s">
        <v>77</v>
      </c>
      <c r="C19" s="458"/>
      <c r="D19" s="277">
        <v>0</v>
      </c>
      <c r="E19" s="278">
        <v>0</v>
      </c>
      <c r="F19" s="278">
        <v>0</v>
      </c>
      <c r="G19" s="279">
        <v>1</v>
      </c>
      <c r="H19" s="279">
        <v>0</v>
      </c>
      <c r="I19" s="280">
        <v>1</v>
      </c>
      <c r="J19" s="281">
        <v>1</v>
      </c>
      <c r="K19" s="282">
        <f t="shared" si="0"/>
        <v>0.6</v>
      </c>
      <c r="M19" s="51"/>
      <c r="N19" s="51"/>
      <c r="O19" s="51"/>
      <c r="P19" s="51"/>
      <c r="Q19" s="51"/>
      <c r="R19" s="51"/>
      <c r="S19" s="51"/>
      <c r="T19" s="51"/>
      <c r="U19" s="51"/>
      <c r="V19" s="51"/>
      <c r="W19" s="51"/>
      <c r="Y19" t="s">
        <v>78</v>
      </c>
      <c r="AA19" s="188">
        <f>W49+X49+W69+X69+W89+X89+W109+X109+W129+X129</f>
        <v>132</v>
      </c>
      <c r="AE19" s="51"/>
    </row>
    <row r="20" spans="1:32" ht="14.25" customHeight="1" x14ac:dyDescent="0.2">
      <c r="B20" s="459" t="s">
        <v>79</v>
      </c>
      <c r="C20" s="460"/>
      <c r="D20" s="284">
        <v>0</v>
      </c>
      <c r="E20" s="285">
        <v>0</v>
      </c>
      <c r="F20" s="285">
        <v>0</v>
      </c>
      <c r="G20" s="286">
        <v>0</v>
      </c>
      <c r="H20" s="286">
        <v>1</v>
      </c>
      <c r="I20" s="287">
        <v>1</v>
      </c>
      <c r="J20" s="288">
        <v>0</v>
      </c>
      <c r="K20" s="289">
        <f t="shared" si="0"/>
        <v>0.4</v>
      </c>
      <c r="M20" s="51"/>
      <c r="N20" s="51"/>
      <c r="O20" s="51"/>
      <c r="P20" s="51"/>
      <c r="Q20" s="51"/>
      <c r="R20" s="51"/>
      <c r="S20" s="51"/>
      <c r="T20" s="51"/>
      <c r="U20" s="51"/>
      <c r="V20" s="51"/>
      <c r="W20" s="51"/>
      <c r="X20" s="154"/>
      <c r="Y20" s="9" t="s">
        <v>7</v>
      </c>
      <c r="Z20" s="25" t="s">
        <v>9</v>
      </c>
      <c r="AA20" s="26" t="s">
        <v>10</v>
      </c>
      <c r="AB20" s="26" t="s">
        <v>11</v>
      </c>
      <c r="AC20" s="26" t="s">
        <v>12</v>
      </c>
      <c r="AD20" s="26" t="s">
        <v>13</v>
      </c>
      <c r="AE20" s="26" t="s">
        <v>57</v>
      </c>
      <c r="AF20" s="27" t="s">
        <v>62</v>
      </c>
    </row>
    <row r="21" spans="1:32" ht="14.25" customHeight="1" x14ac:dyDescent="0.2">
      <c r="B21" s="463" t="s">
        <v>64</v>
      </c>
      <c r="C21" s="260" t="s">
        <v>65</v>
      </c>
      <c r="D21" s="213">
        <v>3</v>
      </c>
      <c r="E21" s="214">
        <v>1</v>
      </c>
      <c r="F21" s="214">
        <v>4</v>
      </c>
      <c r="G21" s="215">
        <v>7</v>
      </c>
      <c r="H21" s="215">
        <v>2</v>
      </c>
      <c r="I21" s="261">
        <v>0</v>
      </c>
      <c r="J21" s="217">
        <v>3</v>
      </c>
      <c r="K21" s="266">
        <f t="shared" ref="K21:K26" si="2">AVERAGE(F21:J21)</f>
        <v>3.2</v>
      </c>
      <c r="M21" s="51"/>
      <c r="N21" s="51"/>
      <c r="O21" s="51"/>
      <c r="P21" s="51"/>
      <c r="Q21" s="51"/>
      <c r="R21" s="51"/>
      <c r="S21" s="51"/>
      <c r="T21" s="51"/>
      <c r="U21" s="51"/>
      <c r="V21" s="51"/>
      <c r="W21" s="51"/>
      <c r="X21" s="470" t="s">
        <v>64</v>
      </c>
      <c r="Y21" s="161" t="s">
        <v>65</v>
      </c>
      <c r="Z21" s="158">
        <f t="shared" ref="Z21:AF25" si="3">D21</f>
        <v>3</v>
      </c>
      <c r="AA21" s="159">
        <f t="shared" si="3"/>
        <v>1</v>
      </c>
      <c r="AB21" s="159">
        <f t="shared" si="3"/>
        <v>4</v>
      </c>
      <c r="AC21" s="160">
        <f t="shared" si="3"/>
        <v>7</v>
      </c>
      <c r="AD21" s="160">
        <f t="shared" si="3"/>
        <v>2</v>
      </c>
      <c r="AE21" s="162">
        <f t="shared" si="3"/>
        <v>0</v>
      </c>
      <c r="AF21" s="163">
        <f t="shared" si="3"/>
        <v>3</v>
      </c>
    </row>
    <row r="22" spans="1:32" ht="14.25" customHeight="1" x14ac:dyDescent="0.2">
      <c r="B22" s="464"/>
      <c r="C22" s="203" t="s">
        <v>66</v>
      </c>
      <c r="D22" s="164">
        <v>0</v>
      </c>
      <c r="E22" s="165">
        <v>3</v>
      </c>
      <c r="F22" s="165">
        <v>4</v>
      </c>
      <c r="G22" s="166">
        <v>2</v>
      </c>
      <c r="H22" s="166">
        <v>1</v>
      </c>
      <c r="I22" s="167">
        <v>0</v>
      </c>
      <c r="J22" s="168">
        <v>3</v>
      </c>
      <c r="K22" s="264">
        <f t="shared" si="2"/>
        <v>2</v>
      </c>
      <c r="M22" s="51"/>
      <c r="N22" s="51"/>
      <c r="O22" s="51"/>
      <c r="P22" s="51"/>
      <c r="Q22" s="51"/>
      <c r="R22" s="51"/>
      <c r="S22" s="51"/>
      <c r="T22" s="51"/>
      <c r="U22" s="51"/>
      <c r="V22" s="51"/>
      <c r="W22" s="51"/>
      <c r="X22" s="471"/>
      <c r="Y22" s="169" t="s">
        <v>66</v>
      </c>
      <c r="Z22" s="164">
        <f t="shared" si="3"/>
        <v>0</v>
      </c>
      <c r="AA22" s="165">
        <f t="shared" si="3"/>
        <v>3</v>
      </c>
      <c r="AB22" s="165">
        <f t="shared" si="3"/>
        <v>4</v>
      </c>
      <c r="AC22" s="166">
        <f t="shared" si="3"/>
        <v>2</v>
      </c>
      <c r="AD22" s="166">
        <f t="shared" si="3"/>
        <v>1</v>
      </c>
      <c r="AE22" s="170">
        <f t="shared" si="3"/>
        <v>0</v>
      </c>
      <c r="AF22" s="171">
        <f t="shared" si="3"/>
        <v>3</v>
      </c>
    </row>
    <row r="23" spans="1:32" ht="14.25" customHeight="1" x14ac:dyDescent="0.2">
      <c r="A23" s="153"/>
      <c r="B23" s="464"/>
      <c r="C23" s="203" t="s">
        <v>67</v>
      </c>
      <c r="D23" s="164">
        <v>1</v>
      </c>
      <c r="E23" s="165">
        <v>1</v>
      </c>
      <c r="F23" s="165">
        <v>9</v>
      </c>
      <c r="G23" s="166">
        <v>10</v>
      </c>
      <c r="H23" s="166">
        <v>2</v>
      </c>
      <c r="I23" s="167">
        <v>0</v>
      </c>
      <c r="J23" s="168">
        <v>2</v>
      </c>
      <c r="K23" s="264">
        <f t="shared" si="2"/>
        <v>4.5999999999999996</v>
      </c>
      <c r="M23" s="51"/>
      <c r="N23" s="51"/>
      <c r="O23" s="51"/>
      <c r="P23" s="51"/>
      <c r="Q23" s="51"/>
      <c r="R23" s="51"/>
      <c r="S23" s="51"/>
      <c r="T23" s="51"/>
      <c r="U23" s="51"/>
      <c r="V23" s="51"/>
      <c r="W23" s="51"/>
      <c r="X23" s="471"/>
      <c r="Y23" s="169" t="s">
        <v>67</v>
      </c>
      <c r="Z23" s="164">
        <f t="shared" si="3"/>
        <v>1</v>
      </c>
      <c r="AA23" s="165">
        <f t="shared" si="3"/>
        <v>1</v>
      </c>
      <c r="AB23" s="165">
        <f t="shared" si="3"/>
        <v>9</v>
      </c>
      <c r="AC23" s="166">
        <f t="shared" si="3"/>
        <v>10</v>
      </c>
      <c r="AD23" s="166">
        <f t="shared" si="3"/>
        <v>2</v>
      </c>
      <c r="AE23" s="170">
        <f t="shared" si="3"/>
        <v>0</v>
      </c>
      <c r="AF23" s="171">
        <f t="shared" si="3"/>
        <v>2</v>
      </c>
    </row>
    <row r="24" spans="1:32" ht="14.25" customHeight="1" x14ac:dyDescent="0.2">
      <c r="A24" s="157"/>
      <c r="B24" s="464"/>
      <c r="C24" s="203" t="s">
        <v>68</v>
      </c>
      <c r="D24" s="164">
        <v>38</v>
      </c>
      <c r="E24" s="165">
        <v>3</v>
      </c>
      <c r="F24" s="167">
        <v>0</v>
      </c>
      <c r="G24" s="167">
        <v>0</v>
      </c>
      <c r="H24" s="167">
        <v>0</v>
      </c>
      <c r="I24" s="167">
        <v>0</v>
      </c>
      <c r="J24" s="168">
        <v>6</v>
      </c>
      <c r="K24" s="264">
        <f t="shared" si="2"/>
        <v>1.2</v>
      </c>
      <c r="M24" s="51"/>
      <c r="N24" s="51"/>
      <c r="O24" s="51"/>
      <c r="P24" s="51"/>
      <c r="Q24" s="51"/>
      <c r="R24" s="51"/>
      <c r="S24" s="51"/>
      <c r="T24" s="51"/>
      <c r="U24" s="51"/>
      <c r="V24" s="51"/>
      <c r="W24" s="51"/>
      <c r="X24" s="471"/>
      <c r="Y24" s="169" t="s">
        <v>68</v>
      </c>
      <c r="Z24" s="164">
        <f t="shared" si="3"/>
        <v>38</v>
      </c>
      <c r="AA24" s="165">
        <f t="shared" si="3"/>
        <v>3</v>
      </c>
      <c r="AB24" s="165">
        <f t="shared" si="3"/>
        <v>0</v>
      </c>
      <c r="AC24" s="166">
        <f t="shared" si="3"/>
        <v>0</v>
      </c>
      <c r="AD24" s="166">
        <f t="shared" si="3"/>
        <v>0</v>
      </c>
      <c r="AE24" s="170">
        <f t="shared" si="3"/>
        <v>0</v>
      </c>
      <c r="AF24" s="171">
        <f t="shared" si="3"/>
        <v>6</v>
      </c>
    </row>
    <row r="25" spans="1:32" ht="14.25" customHeight="1" x14ac:dyDescent="0.2">
      <c r="A25" s="157"/>
      <c r="B25" s="464"/>
      <c r="C25" s="204" t="s">
        <v>82</v>
      </c>
      <c r="D25" s="172">
        <v>0</v>
      </c>
      <c r="E25" s="173">
        <v>0</v>
      </c>
      <c r="F25" s="175">
        <v>0</v>
      </c>
      <c r="G25" s="175">
        <v>0</v>
      </c>
      <c r="H25" s="175">
        <v>0</v>
      </c>
      <c r="I25" s="175">
        <v>0</v>
      </c>
      <c r="J25" s="176">
        <v>2</v>
      </c>
      <c r="K25" s="265">
        <f t="shared" si="2"/>
        <v>0.4</v>
      </c>
      <c r="M25" s="51"/>
      <c r="N25" s="51"/>
      <c r="O25" s="51"/>
      <c r="P25" s="51"/>
      <c r="Q25" s="51"/>
      <c r="R25" s="51"/>
      <c r="S25" s="51"/>
      <c r="T25" s="51"/>
      <c r="U25" s="51"/>
      <c r="V25" s="51"/>
      <c r="W25" s="51"/>
      <c r="X25" s="471"/>
      <c r="Y25" s="177" t="s">
        <v>69</v>
      </c>
      <c r="Z25" s="172">
        <f t="shared" si="3"/>
        <v>0</v>
      </c>
      <c r="AA25" s="173">
        <f t="shared" si="3"/>
        <v>0</v>
      </c>
      <c r="AB25" s="173">
        <f t="shared" si="3"/>
        <v>0</v>
      </c>
      <c r="AC25" s="174">
        <f t="shared" si="3"/>
        <v>0</v>
      </c>
      <c r="AD25" s="174">
        <f t="shared" si="3"/>
        <v>0</v>
      </c>
      <c r="AE25" s="178">
        <f t="shared" si="3"/>
        <v>0</v>
      </c>
      <c r="AF25" s="179">
        <f t="shared" si="3"/>
        <v>2</v>
      </c>
    </row>
    <row r="26" spans="1:32" ht="14.25" customHeight="1" x14ac:dyDescent="0.2">
      <c r="A26" s="157"/>
      <c r="B26" s="465"/>
      <c r="C26" s="207" t="s">
        <v>51</v>
      </c>
      <c r="D26" s="196">
        <v>42</v>
      </c>
      <c r="E26" s="197">
        <v>8</v>
      </c>
      <c r="F26" s="197">
        <v>17</v>
      </c>
      <c r="G26" s="198">
        <v>19</v>
      </c>
      <c r="H26" s="198">
        <v>5</v>
      </c>
      <c r="I26" s="199">
        <v>0</v>
      </c>
      <c r="J26" s="234">
        <v>16</v>
      </c>
      <c r="K26" s="200">
        <f t="shared" si="2"/>
        <v>11.4</v>
      </c>
      <c r="M26" s="51"/>
      <c r="N26" s="51"/>
      <c r="O26" s="51"/>
      <c r="P26" s="51"/>
      <c r="Q26" s="51"/>
      <c r="R26" s="51"/>
      <c r="S26" s="51"/>
      <c r="T26" s="51"/>
      <c r="U26" s="51"/>
      <c r="V26" s="51"/>
      <c r="W26" s="51"/>
      <c r="X26" s="180"/>
      <c r="Y26" s="181"/>
      <c r="Z26" s="182"/>
      <c r="AA26" s="183"/>
      <c r="AB26" s="183"/>
      <c r="AC26" s="184"/>
      <c r="AD26" s="184"/>
      <c r="AE26" s="185">
        <f>I26</f>
        <v>0</v>
      </c>
      <c r="AF26" s="186"/>
    </row>
    <row r="27" spans="1:32" ht="14.25" customHeight="1" x14ac:dyDescent="0.2">
      <c r="B27" s="457" t="s">
        <v>80</v>
      </c>
      <c r="C27" s="458"/>
      <c r="D27" s="277">
        <v>1</v>
      </c>
      <c r="E27" s="278">
        <v>0</v>
      </c>
      <c r="F27" s="278">
        <v>0</v>
      </c>
      <c r="G27" s="279">
        <v>0</v>
      </c>
      <c r="H27" s="279">
        <v>1</v>
      </c>
      <c r="I27" s="280">
        <v>1</v>
      </c>
      <c r="J27" s="281">
        <v>0</v>
      </c>
      <c r="K27" s="282">
        <f t="shared" ref="K27" si="4">AVERAGE(F27:J27)</f>
        <v>0.4</v>
      </c>
      <c r="M27" s="51"/>
      <c r="N27" s="51"/>
      <c r="O27" s="51"/>
      <c r="P27" s="51"/>
      <c r="Q27" s="51"/>
      <c r="R27" s="51"/>
      <c r="S27" s="51"/>
      <c r="T27" s="51"/>
      <c r="U27" s="51"/>
      <c r="V27" s="51"/>
      <c r="W27" s="51"/>
      <c r="Y27" s="181" t="s">
        <v>70</v>
      </c>
      <c r="Z27" s="182">
        <f t="shared" ref="Z27:AF27" si="5">SUM(D15:D20)+SUM(D27:D28)</f>
        <v>5</v>
      </c>
      <c r="AA27" s="183">
        <f t="shared" si="5"/>
        <v>7</v>
      </c>
      <c r="AB27" s="183">
        <f t="shared" si="5"/>
        <v>8</v>
      </c>
      <c r="AC27" s="184">
        <f t="shared" si="5"/>
        <v>10</v>
      </c>
      <c r="AD27" s="184">
        <f t="shared" si="5"/>
        <v>5</v>
      </c>
      <c r="AE27" s="185">
        <f t="shared" si="5"/>
        <v>5</v>
      </c>
      <c r="AF27" s="186">
        <f t="shared" si="5"/>
        <v>10</v>
      </c>
    </row>
    <row r="28" spans="1:32" ht="14.25" customHeight="1" thickBot="1" x14ac:dyDescent="0.25">
      <c r="B28" s="461" t="s">
        <v>70</v>
      </c>
      <c r="C28" s="462"/>
      <c r="D28" s="213">
        <v>0</v>
      </c>
      <c r="E28" s="214">
        <v>0</v>
      </c>
      <c r="F28" s="214">
        <v>0</v>
      </c>
      <c r="G28" s="215">
        <v>0</v>
      </c>
      <c r="H28" s="215">
        <v>0</v>
      </c>
      <c r="I28" s="216">
        <v>0</v>
      </c>
      <c r="J28" s="217">
        <v>1</v>
      </c>
      <c r="K28" s="282">
        <f t="shared" si="0"/>
        <v>0.2</v>
      </c>
      <c r="M28" s="51"/>
      <c r="N28" s="51"/>
      <c r="O28" s="51"/>
      <c r="P28" s="51"/>
      <c r="Q28" s="51"/>
      <c r="R28" s="51"/>
      <c r="S28" s="51"/>
      <c r="T28" s="51"/>
      <c r="U28" s="51"/>
      <c r="V28" s="51"/>
      <c r="W28" s="51"/>
      <c r="AC28" s="51"/>
    </row>
    <row r="29" spans="1:32" ht="14.25" customHeight="1" thickBot="1" x14ac:dyDescent="0.25">
      <c r="A29" s="157"/>
      <c r="B29" s="455" t="s">
        <v>49</v>
      </c>
      <c r="C29" s="456"/>
      <c r="D29" s="191">
        <v>48</v>
      </c>
      <c r="E29" s="192">
        <v>15</v>
      </c>
      <c r="F29" s="192">
        <v>25</v>
      </c>
      <c r="G29" s="193">
        <v>29</v>
      </c>
      <c r="H29" s="193">
        <v>10</v>
      </c>
      <c r="I29" s="194">
        <v>5</v>
      </c>
      <c r="J29" s="194">
        <v>26</v>
      </c>
      <c r="K29" s="263">
        <f t="shared" si="0"/>
        <v>19</v>
      </c>
      <c r="M29" s="7"/>
      <c r="N29" s="3"/>
      <c r="O29" s="3"/>
      <c r="P29" s="3"/>
      <c r="Q29" s="6"/>
      <c r="R29" s="51"/>
      <c r="S29" s="51"/>
      <c r="T29" s="51"/>
      <c r="U29" s="51"/>
      <c r="V29" s="51"/>
      <c r="W29" s="51"/>
      <c r="AC29" s="51"/>
      <c r="AD29" s="8"/>
    </row>
    <row r="30" spans="1:32" ht="3.75" customHeight="1" thickBot="1" x14ac:dyDescent="0.25">
      <c r="A30" s="157"/>
      <c r="B30" s="299"/>
      <c r="C30" s="299"/>
      <c r="D30" s="300"/>
      <c r="E30" s="300"/>
      <c r="F30" s="300"/>
      <c r="G30" s="300"/>
      <c r="H30" s="300"/>
      <c r="I30" s="300"/>
      <c r="J30" s="300"/>
      <c r="K30" s="301"/>
      <c r="M30" s="7"/>
      <c r="N30" s="3"/>
      <c r="O30" s="3"/>
      <c r="P30" s="3"/>
      <c r="Q30" s="6"/>
      <c r="R30" s="51"/>
      <c r="S30" s="51"/>
      <c r="T30" s="51"/>
      <c r="U30" s="51"/>
      <c r="V30" s="51"/>
      <c r="W30" s="51"/>
      <c r="AC30" s="51"/>
      <c r="AD30" s="8"/>
    </row>
    <row r="31" spans="1:32" ht="16.5" customHeight="1" outlineLevel="1" thickBot="1" x14ac:dyDescent="0.25">
      <c r="B31" s="466" t="s">
        <v>114</v>
      </c>
      <c r="C31" s="467"/>
      <c r="D31" s="191">
        <v>10</v>
      </c>
      <c r="E31" s="192">
        <v>12</v>
      </c>
      <c r="F31" s="294">
        <v>8</v>
      </c>
      <c r="G31" s="295">
        <v>10</v>
      </c>
      <c r="H31" s="295">
        <v>5</v>
      </c>
      <c r="I31" s="296">
        <v>5</v>
      </c>
      <c r="J31" s="296">
        <v>10</v>
      </c>
      <c r="K31" s="263">
        <f t="shared" ref="K31" si="6">AVERAGE(F31:J31)</f>
        <v>7.6</v>
      </c>
      <c r="M31" s="7" t="s">
        <v>115</v>
      </c>
      <c r="N31" s="3"/>
      <c r="O31" s="3"/>
      <c r="P31" s="3"/>
      <c r="Q31" s="6"/>
      <c r="R31" s="51"/>
      <c r="S31" s="51"/>
      <c r="T31" s="51"/>
      <c r="U31" s="51"/>
      <c r="V31" s="51"/>
      <c r="W31" s="51"/>
      <c r="AC31" s="51"/>
      <c r="AD31" s="8"/>
    </row>
    <row r="32" spans="1:32" ht="7.5" customHeight="1" x14ac:dyDescent="0.2">
      <c r="B32" s="51"/>
      <c r="C32" s="51"/>
      <c r="D32" s="51"/>
      <c r="E32" s="51"/>
      <c r="F32" s="51"/>
      <c r="G32" s="51"/>
      <c r="H32" s="51"/>
      <c r="I32" s="51"/>
      <c r="J32" s="51"/>
      <c r="K32" s="51"/>
      <c r="M32" s="51"/>
      <c r="N32" s="51"/>
      <c r="O32" s="51"/>
      <c r="P32" s="51"/>
      <c r="Q32" s="51"/>
      <c r="R32" s="51"/>
      <c r="S32" s="51"/>
      <c r="T32" s="51"/>
      <c r="U32" s="51"/>
      <c r="V32" s="51"/>
      <c r="W32" s="51"/>
      <c r="X32" s="51"/>
      <c r="Y32" s="51"/>
      <c r="Z32" s="51"/>
      <c r="AA32" s="51"/>
      <c r="AB32" s="51"/>
      <c r="AC32" s="51"/>
    </row>
    <row r="33" spans="1:22" x14ac:dyDescent="0.2">
      <c r="B33" s="7" t="s">
        <v>101</v>
      </c>
      <c r="C33" s="7"/>
      <c r="D33" s="3"/>
      <c r="E33" s="3"/>
      <c r="F33" s="3"/>
      <c r="G33" s="6"/>
      <c r="H33" s="6"/>
      <c r="K33" s="74" t="s">
        <v>37</v>
      </c>
      <c r="M33" s="7" t="s">
        <v>102</v>
      </c>
      <c r="O33" s="3"/>
      <c r="P33" s="3"/>
      <c r="Q33" s="3"/>
      <c r="R33" s="6"/>
      <c r="S33" s="51"/>
      <c r="V33" s="74" t="s">
        <v>37</v>
      </c>
    </row>
    <row r="34" spans="1:22" ht="14.25" customHeight="1" x14ac:dyDescent="0.2">
      <c r="B34" s="237"/>
      <c r="C34" s="238"/>
      <c r="D34" s="25" t="s">
        <v>9</v>
      </c>
      <c r="E34" s="26" t="s">
        <v>10</v>
      </c>
      <c r="F34" s="26" t="s">
        <v>11</v>
      </c>
      <c r="G34" s="26" t="s">
        <v>12</v>
      </c>
      <c r="H34" s="26" t="s">
        <v>13</v>
      </c>
      <c r="I34" s="155" t="s">
        <v>57</v>
      </c>
      <c r="J34" s="155" t="s">
        <v>83</v>
      </c>
      <c r="K34" s="156" t="s">
        <v>97</v>
      </c>
      <c r="M34" s="237"/>
      <c r="N34" s="238"/>
      <c r="O34" s="25" t="s">
        <v>9</v>
      </c>
      <c r="P34" s="26" t="s">
        <v>10</v>
      </c>
      <c r="Q34" s="26" t="s">
        <v>11</v>
      </c>
      <c r="R34" s="26" t="s">
        <v>12</v>
      </c>
      <c r="S34" s="26" t="s">
        <v>13</v>
      </c>
      <c r="T34" s="155" t="s">
        <v>57</v>
      </c>
      <c r="U34" s="155" t="s">
        <v>81</v>
      </c>
      <c r="V34" s="156" t="s">
        <v>97</v>
      </c>
    </row>
    <row r="35" spans="1:22" ht="14.25" customHeight="1" x14ac:dyDescent="0.2">
      <c r="A35" s="153">
        <f>A15+1</f>
        <v>37</v>
      </c>
      <c r="B35" s="468" t="s">
        <v>72</v>
      </c>
      <c r="C35" s="469"/>
      <c r="D35" s="182">
        <v>0</v>
      </c>
      <c r="E35" s="183">
        <v>0</v>
      </c>
      <c r="F35" s="183">
        <v>0</v>
      </c>
      <c r="G35" s="184">
        <v>0</v>
      </c>
      <c r="H35" s="184">
        <v>0</v>
      </c>
      <c r="I35" s="290">
        <v>0</v>
      </c>
      <c r="J35" s="290">
        <v>0</v>
      </c>
      <c r="K35" s="265">
        <f t="shared" ref="K35:K49" si="7">AVERAGE(F35:J35)</f>
        <v>0</v>
      </c>
      <c r="M35" s="468" t="s">
        <v>72</v>
      </c>
      <c r="N35" s="469"/>
      <c r="O35" s="182">
        <v>0</v>
      </c>
      <c r="P35" s="183">
        <v>0</v>
      </c>
      <c r="Q35" s="183">
        <v>0</v>
      </c>
      <c r="R35" s="184">
        <v>0</v>
      </c>
      <c r="S35" s="184">
        <v>0</v>
      </c>
      <c r="T35" s="290">
        <v>0</v>
      </c>
      <c r="U35" s="290">
        <v>0</v>
      </c>
      <c r="V35" s="265">
        <f t="shared" ref="V35:V49" si="8">AVERAGE(Q35:U35)</f>
        <v>0</v>
      </c>
    </row>
    <row r="36" spans="1:22" ht="14.25" customHeight="1" x14ac:dyDescent="0.2">
      <c r="A36" s="157" t="s">
        <v>0</v>
      </c>
      <c r="B36" s="457" t="s">
        <v>73</v>
      </c>
      <c r="C36" s="458"/>
      <c r="D36" s="277">
        <v>0</v>
      </c>
      <c r="E36" s="278">
        <v>0</v>
      </c>
      <c r="F36" s="278">
        <v>0</v>
      </c>
      <c r="G36" s="279">
        <v>0</v>
      </c>
      <c r="H36" s="279">
        <v>0</v>
      </c>
      <c r="I36" s="280">
        <v>0</v>
      </c>
      <c r="J36" s="280">
        <v>1</v>
      </c>
      <c r="K36" s="282">
        <f t="shared" si="7"/>
        <v>0.2</v>
      </c>
      <c r="M36" s="457" t="s">
        <v>73</v>
      </c>
      <c r="N36" s="458"/>
      <c r="O36" s="277">
        <v>0</v>
      </c>
      <c r="P36" s="278">
        <v>1</v>
      </c>
      <c r="Q36" s="278">
        <v>0</v>
      </c>
      <c r="R36" s="279">
        <v>0</v>
      </c>
      <c r="S36" s="279">
        <v>0</v>
      </c>
      <c r="T36" s="280">
        <v>0</v>
      </c>
      <c r="U36" s="280">
        <v>0</v>
      </c>
      <c r="V36" s="282">
        <f t="shared" si="8"/>
        <v>0</v>
      </c>
    </row>
    <row r="37" spans="1:22" ht="14.25" customHeight="1" x14ac:dyDescent="0.2">
      <c r="B37" s="457" t="s">
        <v>75</v>
      </c>
      <c r="C37" s="458"/>
      <c r="D37" s="277">
        <v>0</v>
      </c>
      <c r="E37" s="278">
        <v>0</v>
      </c>
      <c r="F37" s="278">
        <v>0</v>
      </c>
      <c r="G37" s="279">
        <v>0</v>
      </c>
      <c r="H37" s="279">
        <v>0</v>
      </c>
      <c r="I37" s="280">
        <v>0</v>
      </c>
      <c r="J37" s="280">
        <v>0</v>
      </c>
      <c r="K37" s="282">
        <f t="shared" si="7"/>
        <v>0</v>
      </c>
      <c r="M37" s="457" t="s">
        <v>75</v>
      </c>
      <c r="N37" s="458"/>
      <c r="O37" s="277">
        <v>0</v>
      </c>
      <c r="P37" s="278">
        <v>0</v>
      </c>
      <c r="Q37" s="278">
        <v>0</v>
      </c>
      <c r="R37" s="279">
        <v>0</v>
      </c>
      <c r="S37" s="279">
        <v>0</v>
      </c>
      <c r="T37" s="280">
        <v>0</v>
      </c>
      <c r="U37" s="280">
        <v>1</v>
      </c>
      <c r="V37" s="282">
        <f t="shared" si="8"/>
        <v>0.2</v>
      </c>
    </row>
    <row r="38" spans="1:22" ht="14.25" customHeight="1" x14ac:dyDescent="0.2">
      <c r="B38" s="457" t="s">
        <v>71</v>
      </c>
      <c r="C38" s="458"/>
      <c r="D38" s="277">
        <v>0</v>
      </c>
      <c r="E38" s="278">
        <v>0</v>
      </c>
      <c r="F38" s="278">
        <v>0</v>
      </c>
      <c r="G38" s="279">
        <v>0</v>
      </c>
      <c r="H38" s="279">
        <v>0</v>
      </c>
      <c r="I38" s="280">
        <v>0</v>
      </c>
      <c r="J38" s="280">
        <v>0</v>
      </c>
      <c r="K38" s="282">
        <f t="shared" ref="K38" si="9">AVERAGE(F38:J38)</f>
        <v>0</v>
      </c>
      <c r="M38" s="457" t="s">
        <v>71</v>
      </c>
      <c r="N38" s="458"/>
      <c r="O38" s="277">
        <v>1</v>
      </c>
      <c r="P38" s="278">
        <v>0</v>
      </c>
      <c r="Q38" s="278">
        <v>0</v>
      </c>
      <c r="R38" s="279">
        <v>1</v>
      </c>
      <c r="S38" s="279">
        <v>0</v>
      </c>
      <c r="T38" s="280">
        <v>0</v>
      </c>
      <c r="U38" s="280">
        <v>2</v>
      </c>
      <c r="V38" s="282">
        <f t="shared" ref="V38" si="10">AVERAGE(Q38:U38)</f>
        <v>0.6</v>
      </c>
    </row>
    <row r="39" spans="1:22" ht="14.25" customHeight="1" x14ac:dyDescent="0.2">
      <c r="B39" s="457" t="s">
        <v>77</v>
      </c>
      <c r="C39" s="458"/>
      <c r="D39" s="277">
        <v>0</v>
      </c>
      <c r="E39" s="278">
        <v>0</v>
      </c>
      <c r="F39" s="278">
        <v>0</v>
      </c>
      <c r="G39" s="279">
        <v>0</v>
      </c>
      <c r="H39" s="279">
        <v>0</v>
      </c>
      <c r="I39" s="280">
        <v>0</v>
      </c>
      <c r="J39" s="280">
        <v>0</v>
      </c>
      <c r="K39" s="282">
        <f t="shared" si="7"/>
        <v>0</v>
      </c>
      <c r="M39" s="457" t="s">
        <v>77</v>
      </c>
      <c r="N39" s="458"/>
      <c r="O39" s="277">
        <v>0</v>
      </c>
      <c r="P39" s="278">
        <v>0</v>
      </c>
      <c r="Q39" s="278">
        <v>0</v>
      </c>
      <c r="R39" s="279">
        <v>0</v>
      </c>
      <c r="S39" s="279">
        <v>0</v>
      </c>
      <c r="T39" s="280">
        <v>0</v>
      </c>
      <c r="U39" s="280">
        <v>0</v>
      </c>
      <c r="V39" s="282">
        <f t="shared" si="8"/>
        <v>0</v>
      </c>
    </row>
    <row r="40" spans="1:22" ht="14.25" customHeight="1" x14ac:dyDescent="0.2">
      <c r="A40" s="153">
        <f>A35+1</f>
        <v>38</v>
      </c>
      <c r="B40" s="459" t="s">
        <v>79</v>
      </c>
      <c r="C40" s="460"/>
      <c r="D40" s="284">
        <v>0</v>
      </c>
      <c r="E40" s="285">
        <v>0</v>
      </c>
      <c r="F40" s="285">
        <v>0</v>
      </c>
      <c r="G40" s="286">
        <v>0</v>
      </c>
      <c r="H40" s="286">
        <v>0</v>
      </c>
      <c r="I40" s="287">
        <v>0</v>
      </c>
      <c r="J40" s="287">
        <v>0</v>
      </c>
      <c r="K40" s="289">
        <f t="shared" si="7"/>
        <v>0</v>
      </c>
      <c r="M40" s="459" t="s">
        <v>79</v>
      </c>
      <c r="N40" s="460"/>
      <c r="O40" s="284">
        <v>0</v>
      </c>
      <c r="P40" s="285">
        <v>0</v>
      </c>
      <c r="Q40" s="285">
        <v>0</v>
      </c>
      <c r="R40" s="286">
        <v>0</v>
      </c>
      <c r="S40" s="286">
        <v>0</v>
      </c>
      <c r="T40" s="287">
        <v>1</v>
      </c>
      <c r="U40" s="287">
        <v>0</v>
      </c>
      <c r="V40" s="289">
        <f t="shared" si="8"/>
        <v>0.2</v>
      </c>
    </row>
    <row r="41" spans="1:22" ht="14.25" customHeight="1" x14ac:dyDescent="0.2">
      <c r="A41" s="153"/>
      <c r="B41" s="463" t="s">
        <v>64</v>
      </c>
      <c r="C41" s="262" t="s">
        <v>65</v>
      </c>
      <c r="D41" s="213">
        <v>0</v>
      </c>
      <c r="E41" s="214">
        <v>0</v>
      </c>
      <c r="F41" s="214">
        <v>0</v>
      </c>
      <c r="G41" s="215">
        <v>1</v>
      </c>
      <c r="H41" s="215">
        <v>0</v>
      </c>
      <c r="I41" s="216">
        <v>0</v>
      </c>
      <c r="J41" s="216">
        <v>0</v>
      </c>
      <c r="K41" s="266">
        <f t="shared" ref="K41:K46" si="11">AVERAGE(F41:J41)</f>
        <v>0.2</v>
      </c>
      <c r="M41" s="463" t="s">
        <v>64</v>
      </c>
      <c r="N41" s="262" t="s">
        <v>65</v>
      </c>
      <c r="O41" s="213">
        <v>0</v>
      </c>
      <c r="P41" s="214">
        <v>1</v>
      </c>
      <c r="Q41" s="214">
        <v>0</v>
      </c>
      <c r="R41" s="215">
        <v>2</v>
      </c>
      <c r="S41" s="215">
        <v>0</v>
      </c>
      <c r="T41" s="216">
        <v>0</v>
      </c>
      <c r="U41" s="216">
        <v>0</v>
      </c>
      <c r="V41" s="266">
        <f t="shared" ref="V41:V46" si="12">AVERAGE(Q41:U41)</f>
        <v>0.4</v>
      </c>
    </row>
    <row r="42" spans="1:22" ht="14.25" customHeight="1" x14ac:dyDescent="0.2">
      <c r="B42" s="464"/>
      <c r="C42" s="205" t="s">
        <v>66</v>
      </c>
      <c r="D42" s="164">
        <v>0</v>
      </c>
      <c r="E42" s="165">
        <v>0</v>
      </c>
      <c r="F42" s="165">
        <v>0</v>
      </c>
      <c r="G42" s="166">
        <v>0</v>
      </c>
      <c r="H42" s="166">
        <v>0</v>
      </c>
      <c r="I42" s="187">
        <v>0</v>
      </c>
      <c r="J42" s="187">
        <v>2</v>
      </c>
      <c r="K42" s="264">
        <f t="shared" si="11"/>
        <v>0.4</v>
      </c>
      <c r="M42" s="464"/>
      <c r="N42" s="205" t="s">
        <v>66</v>
      </c>
      <c r="O42" s="164">
        <v>0</v>
      </c>
      <c r="P42" s="165">
        <v>0</v>
      </c>
      <c r="Q42" s="165">
        <v>1</v>
      </c>
      <c r="R42" s="166">
        <v>0</v>
      </c>
      <c r="S42" s="166">
        <v>0</v>
      </c>
      <c r="T42" s="187">
        <v>0</v>
      </c>
      <c r="U42" s="187">
        <v>0</v>
      </c>
      <c r="V42" s="264">
        <f t="shared" si="12"/>
        <v>0.2</v>
      </c>
    </row>
    <row r="43" spans="1:22" ht="14.25" customHeight="1" x14ac:dyDescent="0.2">
      <c r="B43" s="464"/>
      <c r="C43" s="205" t="s">
        <v>67</v>
      </c>
      <c r="D43" s="164">
        <v>0</v>
      </c>
      <c r="E43" s="165">
        <v>0</v>
      </c>
      <c r="F43" s="165">
        <v>6</v>
      </c>
      <c r="G43" s="166">
        <v>0</v>
      </c>
      <c r="H43" s="166">
        <v>0</v>
      </c>
      <c r="I43" s="187">
        <v>0</v>
      </c>
      <c r="J43" s="187">
        <v>0</v>
      </c>
      <c r="K43" s="264">
        <f t="shared" si="11"/>
        <v>1.2</v>
      </c>
      <c r="M43" s="464"/>
      <c r="N43" s="205" t="s">
        <v>67</v>
      </c>
      <c r="O43" s="164">
        <v>0</v>
      </c>
      <c r="P43" s="165">
        <v>0</v>
      </c>
      <c r="Q43" s="165">
        <v>1</v>
      </c>
      <c r="R43" s="166">
        <v>0</v>
      </c>
      <c r="S43" s="166">
        <v>0</v>
      </c>
      <c r="T43" s="187">
        <v>0</v>
      </c>
      <c r="U43" s="187">
        <v>0</v>
      </c>
      <c r="V43" s="264">
        <f t="shared" si="12"/>
        <v>0.2</v>
      </c>
    </row>
    <row r="44" spans="1:22" ht="14.25" customHeight="1" x14ac:dyDescent="0.2">
      <c r="B44" s="464"/>
      <c r="C44" s="205" t="s">
        <v>68</v>
      </c>
      <c r="D44" s="164">
        <v>0</v>
      </c>
      <c r="E44" s="165">
        <v>0</v>
      </c>
      <c r="F44" s="165">
        <v>0</v>
      </c>
      <c r="G44" s="166">
        <v>0</v>
      </c>
      <c r="H44" s="166">
        <v>0</v>
      </c>
      <c r="I44" s="187">
        <v>0</v>
      </c>
      <c r="J44" s="187">
        <v>0</v>
      </c>
      <c r="K44" s="264">
        <f t="shared" si="11"/>
        <v>0</v>
      </c>
      <c r="M44" s="464"/>
      <c r="N44" s="205" t="s">
        <v>68</v>
      </c>
      <c r="O44" s="164">
        <v>1</v>
      </c>
      <c r="P44" s="165">
        <v>3</v>
      </c>
      <c r="Q44" s="165">
        <v>0</v>
      </c>
      <c r="R44" s="166">
        <v>0</v>
      </c>
      <c r="S44" s="166">
        <v>0</v>
      </c>
      <c r="T44" s="187">
        <v>0</v>
      </c>
      <c r="U44" s="187">
        <v>0</v>
      </c>
      <c r="V44" s="264">
        <f t="shared" si="12"/>
        <v>0</v>
      </c>
    </row>
    <row r="45" spans="1:22" ht="14.25" customHeight="1" x14ac:dyDescent="0.2">
      <c r="B45" s="464"/>
      <c r="C45" s="206" t="s">
        <v>84</v>
      </c>
      <c r="D45" s="172">
        <v>0</v>
      </c>
      <c r="E45" s="173">
        <v>0</v>
      </c>
      <c r="F45" s="173">
        <v>0</v>
      </c>
      <c r="G45" s="174">
        <v>0</v>
      </c>
      <c r="H45" s="174">
        <v>0</v>
      </c>
      <c r="I45" s="195">
        <v>0</v>
      </c>
      <c r="J45" s="195">
        <v>0</v>
      </c>
      <c r="K45" s="265">
        <f t="shared" si="11"/>
        <v>0</v>
      </c>
      <c r="M45" s="464"/>
      <c r="N45" s="206" t="s">
        <v>85</v>
      </c>
      <c r="O45" s="172">
        <v>0</v>
      </c>
      <c r="P45" s="173">
        <v>0</v>
      </c>
      <c r="Q45" s="173">
        <v>0</v>
      </c>
      <c r="R45" s="174">
        <v>0</v>
      </c>
      <c r="S45" s="174">
        <v>0</v>
      </c>
      <c r="T45" s="195">
        <v>0</v>
      </c>
      <c r="U45" s="195">
        <v>0</v>
      </c>
      <c r="V45" s="265">
        <f t="shared" si="12"/>
        <v>0</v>
      </c>
    </row>
    <row r="46" spans="1:22" ht="14.25" customHeight="1" x14ac:dyDescent="0.2">
      <c r="B46" s="465"/>
      <c r="C46" s="207" t="s">
        <v>51</v>
      </c>
      <c r="D46" s="196">
        <v>0</v>
      </c>
      <c r="E46" s="197">
        <v>0</v>
      </c>
      <c r="F46" s="197">
        <v>6</v>
      </c>
      <c r="G46" s="198">
        <v>1</v>
      </c>
      <c r="H46" s="198">
        <v>0</v>
      </c>
      <c r="I46" s="199">
        <v>0</v>
      </c>
      <c r="J46" s="234">
        <v>2</v>
      </c>
      <c r="K46" s="200">
        <f t="shared" si="11"/>
        <v>1.8</v>
      </c>
      <c r="M46" s="465"/>
      <c r="N46" s="207" t="s">
        <v>51</v>
      </c>
      <c r="O46" s="196">
        <v>1</v>
      </c>
      <c r="P46" s="197">
        <v>4</v>
      </c>
      <c r="Q46" s="197">
        <v>2</v>
      </c>
      <c r="R46" s="198">
        <v>2</v>
      </c>
      <c r="S46" s="198">
        <v>0</v>
      </c>
      <c r="T46" s="234">
        <v>0</v>
      </c>
      <c r="U46" s="234">
        <v>0</v>
      </c>
      <c r="V46" s="200">
        <f t="shared" si="12"/>
        <v>0.8</v>
      </c>
    </row>
    <row r="47" spans="1:22" ht="14.25" customHeight="1" x14ac:dyDescent="0.2">
      <c r="B47" s="468" t="s">
        <v>80</v>
      </c>
      <c r="C47" s="469"/>
      <c r="D47" s="182">
        <v>0</v>
      </c>
      <c r="E47" s="183">
        <v>0</v>
      </c>
      <c r="F47" s="183">
        <v>0</v>
      </c>
      <c r="G47" s="184">
        <v>0</v>
      </c>
      <c r="H47" s="184">
        <v>0</v>
      </c>
      <c r="I47" s="195">
        <v>0</v>
      </c>
      <c r="J47" s="195">
        <v>0</v>
      </c>
      <c r="K47" s="265">
        <f t="shared" ref="K47" si="13">AVERAGE(F47:J47)</f>
        <v>0</v>
      </c>
      <c r="M47" s="468" t="s">
        <v>80</v>
      </c>
      <c r="N47" s="469"/>
      <c r="O47" s="182">
        <v>0</v>
      </c>
      <c r="P47" s="183">
        <v>0</v>
      </c>
      <c r="Q47" s="183">
        <v>0</v>
      </c>
      <c r="R47" s="184">
        <v>0</v>
      </c>
      <c r="S47" s="184">
        <v>1</v>
      </c>
      <c r="T47" s="195">
        <v>0</v>
      </c>
      <c r="U47" s="195">
        <v>0</v>
      </c>
      <c r="V47" s="265">
        <f t="shared" ref="V47" si="14">AVERAGE(Q47:U47)</f>
        <v>0.2</v>
      </c>
    </row>
    <row r="48" spans="1:22" ht="14.25" customHeight="1" thickBot="1" x14ac:dyDescent="0.25">
      <c r="A48" s="153"/>
      <c r="B48" s="461" t="s">
        <v>70</v>
      </c>
      <c r="C48" s="462"/>
      <c r="D48" s="213">
        <v>0</v>
      </c>
      <c r="E48" s="214">
        <v>0</v>
      </c>
      <c r="F48" s="214">
        <v>0</v>
      </c>
      <c r="G48" s="215">
        <v>0</v>
      </c>
      <c r="H48" s="215">
        <v>0</v>
      </c>
      <c r="I48" s="216">
        <v>0</v>
      </c>
      <c r="J48" s="216">
        <v>0</v>
      </c>
      <c r="K48" s="282">
        <f t="shared" si="7"/>
        <v>0</v>
      </c>
      <c r="M48" s="461" t="s">
        <v>70</v>
      </c>
      <c r="N48" s="462"/>
      <c r="O48" s="213">
        <v>0</v>
      </c>
      <c r="P48" s="214">
        <v>0</v>
      </c>
      <c r="Q48" s="214">
        <v>0</v>
      </c>
      <c r="R48" s="215">
        <v>0</v>
      </c>
      <c r="S48" s="215">
        <v>0</v>
      </c>
      <c r="T48" s="216">
        <v>0</v>
      </c>
      <c r="U48" s="216">
        <v>0</v>
      </c>
      <c r="V48" s="282">
        <f t="shared" si="8"/>
        <v>0</v>
      </c>
    </row>
    <row r="49" spans="1:24" ht="14.25" customHeight="1" thickBot="1" x14ac:dyDescent="0.25">
      <c r="B49" s="455" t="s">
        <v>49</v>
      </c>
      <c r="C49" s="456"/>
      <c r="D49" s="191">
        <v>0</v>
      </c>
      <c r="E49" s="191">
        <v>0</v>
      </c>
      <c r="F49" s="191">
        <v>6</v>
      </c>
      <c r="G49" s="191">
        <v>1</v>
      </c>
      <c r="H49" s="191">
        <v>0</v>
      </c>
      <c r="I49" s="191">
        <v>0</v>
      </c>
      <c r="J49" s="191">
        <v>3</v>
      </c>
      <c r="K49" s="263">
        <f t="shared" si="7"/>
        <v>2</v>
      </c>
      <c r="M49" s="455" t="s">
        <v>49</v>
      </c>
      <c r="N49" s="456"/>
      <c r="O49" s="191">
        <v>2</v>
      </c>
      <c r="P49" s="192">
        <v>5</v>
      </c>
      <c r="Q49" s="192">
        <v>2</v>
      </c>
      <c r="R49" s="193">
        <v>3</v>
      </c>
      <c r="S49" s="193">
        <v>1</v>
      </c>
      <c r="T49" s="194">
        <v>1</v>
      </c>
      <c r="U49" s="194">
        <v>3</v>
      </c>
      <c r="V49" s="263">
        <f t="shared" si="8"/>
        <v>2</v>
      </c>
      <c r="W49" s="188">
        <v>7</v>
      </c>
      <c r="X49" s="188">
        <f>SUM(O49:T49)</f>
        <v>14</v>
      </c>
    </row>
    <row r="50" spans="1:24" ht="3.75" customHeight="1" thickBot="1" x14ac:dyDescent="0.25">
      <c r="B50" s="299"/>
      <c r="C50" s="299"/>
      <c r="D50" s="300"/>
      <c r="E50" s="300"/>
      <c r="F50" s="300"/>
      <c r="G50" s="300"/>
      <c r="H50" s="300"/>
      <c r="I50" s="300"/>
      <c r="J50" s="300"/>
      <c r="K50" s="301"/>
      <c r="L50" s="236"/>
      <c r="M50" s="299"/>
      <c r="N50" s="299"/>
      <c r="O50" s="300"/>
      <c r="P50" s="300"/>
      <c r="Q50" s="300"/>
      <c r="R50" s="300"/>
      <c r="S50" s="300"/>
      <c r="T50" s="300"/>
      <c r="U50" s="300"/>
      <c r="V50" s="301"/>
      <c r="W50" s="188"/>
      <c r="X50" s="188"/>
    </row>
    <row r="51" spans="1:24" ht="16.5" customHeight="1" thickBot="1" x14ac:dyDescent="0.25">
      <c r="A51" s="157" t="s">
        <v>14</v>
      </c>
      <c r="B51" s="466" t="s">
        <v>114</v>
      </c>
      <c r="C51" s="467"/>
      <c r="D51" s="268" t="s">
        <v>88</v>
      </c>
      <c r="E51" s="267" t="s">
        <v>88</v>
      </c>
      <c r="F51" s="294">
        <v>0</v>
      </c>
      <c r="G51" s="295">
        <v>0</v>
      </c>
      <c r="H51" s="295">
        <v>0</v>
      </c>
      <c r="I51" s="296">
        <v>0</v>
      </c>
      <c r="J51" s="296">
        <v>1</v>
      </c>
      <c r="K51" s="263">
        <f t="shared" ref="K51" si="15">AVERAGE(F51:J51)</f>
        <v>0.2</v>
      </c>
      <c r="M51" s="466" t="s">
        <v>114</v>
      </c>
      <c r="N51" s="467"/>
      <c r="O51" s="268">
        <v>1</v>
      </c>
      <c r="P51" s="267">
        <v>1</v>
      </c>
      <c r="Q51" s="294">
        <v>0</v>
      </c>
      <c r="R51" s="295">
        <v>1</v>
      </c>
      <c r="S51" s="295">
        <v>1</v>
      </c>
      <c r="T51" s="296">
        <v>1</v>
      </c>
      <c r="U51" s="296">
        <v>3</v>
      </c>
      <c r="V51" s="263">
        <f t="shared" ref="V51" si="16">AVERAGE(Q51:U51)</f>
        <v>1.2</v>
      </c>
    </row>
    <row r="52" spans="1:24" ht="7.5" customHeight="1" x14ac:dyDescent="0.2">
      <c r="B52" s="51"/>
      <c r="C52" s="51"/>
      <c r="D52" s="51"/>
      <c r="E52" s="51"/>
      <c r="F52" s="51"/>
      <c r="G52" s="51"/>
      <c r="H52" s="51"/>
      <c r="I52" s="51"/>
      <c r="J52" s="51"/>
      <c r="K52" s="51"/>
      <c r="M52" s="472"/>
      <c r="N52" s="472"/>
      <c r="O52" s="472"/>
      <c r="P52" s="472"/>
      <c r="Q52" s="472"/>
      <c r="R52" s="472"/>
      <c r="S52" s="472"/>
      <c r="T52" s="472"/>
      <c r="U52" s="201"/>
      <c r="V52" s="51"/>
    </row>
    <row r="53" spans="1:24" x14ac:dyDescent="0.2">
      <c r="B53" s="7" t="s">
        <v>103</v>
      </c>
      <c r="C53" s="7"/>
      <c r="D53" s="3"/>
      <c r="E53" s="3"/>
      <c r="F53" s="3"/>
      <c r="G53" s="6"/>
      <c r="H53" s="6"/>
      <c r="K53" s="74" t="s">
        <v>89</v>
      </c>
      <c r="M53" s="7" t="s">
        <v>104</v>
      </c>
      <c r="O53" s="3"/>
      <c r="P53" s="3"/>
      <c r="Q53" s="3"/>
      <c r="R53" s="6"/>
      <c r="S53" s="6"/>
      <c r="V53" s="74" t="s">
        <v>37</v>
      </c>
    </row>
    <row r="54" spans="1:24" ht="14.25" customHeight="1" x14ac:dyDescent="0.2">
      <c r="B54" s="237"/>
      <c r="C54" s="238"/>
      <c r="D54" s="25" t="s">
        <v>90</v>
      </c>
      <c r="E54" s="26" t="s">
        <v>91</v>
      </c>
      <c r="F54" s="26" t="s">
        <v>92</v>
      </c>
      <c r="G54" s="26" t="s">
        <v>93</v>
      </c>
      <c r="H54" s="26" t="s">
        <v>94</v>
      </c>
      <c r="I54" s="155" t="s">
        <v>95</v>
      </c>
      <c r="J54" s="155" t="s">
        <v>60</v>
      </c>
      <c r="K54" s="156" t="s">
        <v>97</v>
      </c>
      <c r="M54" s="237"/>
      <c r="N54" s="238"/>
      <c r="O54" s="25" t="s">
        <v>9</v>
      </c>
      <c r="P54" s="26" t="s">
        <v>10</v>
      </c>
      <c r="Q54" s="26" t="s">
        <v>11</v>
      </c>
      <c r="R54" s="26" t="s">
        <v>12</v>
      </c>
      <c r="S54" s="26" t="s">
        <v>13</v>
      </c>
      <c r="T54" s="155" t="s">
        <v>57</v>
      </c>
      <c r="U54" s="155" t="s">
        <v>86</v>
      </c>
      <c r="V54" s="156" t="s">
        <v>97</v>
      </c>
    </row>
    <row r="55" spans="1:24" ht="14.25" customHeight="1" x14ac:dyDescent="0.2">
      <c r="A55" s="153">
        <f>A40+1</f>
        <v>39</v>
      </c>
      <c r="B55" s="468" t="s">
        <v>72</v>
      </c>
      <c r="C55" s="469"/>
      <c r="D55" s="182">
        <v>0</v>
      </c>
      <c r="E55" s="183">
        <v>1</v>
      </c>
      <c r="F55" s="183">
        <v>0</v>
      </c>
      <c r="G55" s="184">
        <v>0</v>
      </c>
      <c r="H55" s="184">
        <v>1</v>
      </c>
      <c r="I55" s="290">
        <v>1</v>
      </c>
      <c r="J55" s="290">
        <v>0</v>
      </c>
      <c r="K55" s="265">
        <f t="shared" ref="K55:K69" si="17">AVERAGE(F55:J55)</f>
        <v>0.4</v>
      </c>
      <c r="M55" s="468" t="s">
        <v>72</v>
      </c>
      <c r="N55" s="469"/>
      <c r="O55" s="158">
        <v>0</v>
      </c>
      <c r="P55" s="159">
        <v>1</v>
      </c>
      <c r="Q55" s="183">
        <v>0</v>
      </c>
      <c r="R55" s="184">
        <v>0</v>
      </c>
      <c r="S55" s="184">
        <v>0</v>
      </c>
      <c r="T55" s="290">
        <v>0</v>
      </c>
      <c r="U55" s="290">
        <v>0</v>
      </c>
      <c r="V55" s="265">
        <f t="shared" ref="V55:V69" si="18">AVERAGE(Q55:U55)</f>
        <v>0</v>
      </c>
    </row>
    <row r="56" spans="1:24" ht="14.25" customHeight="1" x14ac:dyDescent="0.2">
      <c r="A56" s="157" t="s">
        <v>15</v>
      </c>
      <c r="B56" s="457" t="s">
        <v>73</v>
      </c>
      <c r="C56" s="458"/>
      <c r="D56" s="277">
        <v>1</v>
      </c>
      <c r="E56" s="278">
        <v>2</v>
      </c>
      <c r="F56" s="278">
        <v>2</v>
      </c>
      <c r="G56" s="279">
        <v>2</v>
      </c>
      <c r="H56" s="279">
        <v>0</v>
      </c>
      <c r="I56" s="280">
        <v>1</v>
      </c>
      <c r="J56" s="280">
        <v>2</v>
      </c>
      <c r="K56" s="282">
        <f t="shared" si="17"/>
        <v>1.4</v>
      </c>
      <c r="M56" s="457" t="s">
        <v>73</v>
      </c>
      <c r="N56" s="458"/>
      <c r="O56" s="158">
        <v>0</v>
      </c>
      <c r="P56" s="159">
        <v>0</v>
      </c>
      <c r="Q56" s="278">
        <v>0</v>
      </c>
      <c r="R56" s="279">
        <v>0</v>
      </c>
      <c r="S56" s="279">
        <v>1</v>
      </c>
      <c r="T56" s="280">
        <v>0</v>
      </c>
      <c r="U56" s="280">
        <v>0</v>
      </c>
      <c r="V56" s="282">
        <f t="shared" si="18"/>
        <v>0.2</v>
      </c>
    </row>
    <row r="57" spans="1:24" ht="14.25" customHeight="1" x14ac:dyDescent="0.2">
      <c r="A57" s="157"/>
      <c r="B57" s="457" t="s">
        <v>75</v>
      </c>
      <c r="C57" s="458"/>
      <c r="D57" s="277">
        <v>0</v>
      </c>
      <c r="E57" s="278">
        <v>0</v>
      </c>
      <c r="F57" s="278">
        <v>2</v>
      </c>
      <c r="G57" s="279">
        <v>0</v>
      </c>
      <c r="H57" s="279">
        <v>0</v>
      </c>
      <c r="I57" s="280">
        <v>0</v>
      </c>
      <c r="J57" s="280">
        <v>0</v>
      </c>
      <c r="K57" s="282">
        <f t="shared" si="17"/>
        <v>0.4</v>
      </c>
      <c r="M57" s="457" t="s">
        <v>75</v>
      </c>
      <c r="N57" s="458"/>
      <c r="O57" s="158">
        <v>0</v>
      </c>
      <c r="P57" s="159">
        <v>0</v>
      </c>
      <c r="Q57" s="278">
        <v>0</v>
      </c>
      <c r="R57" s="279">
        <v>0</v>
      </c>
      <c r="S57" s="279">
        <v>0</v>
      </c>
      <c r="T57" s="280">
        <v>0</v>
      </c>
      <c r="U57" s="280">
        <v>0</v>
      </c>
      <c r="V57" s="282">
        <f t="shared" si="18"/>
        <v>0</v>
      </c>
    </row>
    <row r="58" spans="1:24" ht="14.25" customHeight="1" x14ac:dyDescent="0.2">
      <c r="B58" s="457" t="s">
        <v>71</v>
      </c>
      <c r="C58" s="458"/>
      <c r="D58" s="277">
        <v>0</v>
      </c>
      <c r="E58" s="278">
        <v>0</v>
      </c>
      <c r="F58" s="278">
        <v>1</v>
      </c>
      <c r="G58" s="279">
        <v>1</v>
      </c>
      <c r="H58" s="279">
        <v>0</v>
      </c>
      <c r="I58" s="280">
        <v>0</v>
      </c>
      <c r="J58" s="280">
        <v>0</v>
      </c>
      <c r="K58" s="282">
        <f t="shared" ref="K58" si="19">AVERAGE(F58:J58)</f>
        <v>0.4</v>
      </c>
      <c r="M58" s="457" t="s">
        <v>71</v>
      </c>
      <c r="N58" s="458"/>
      <c r="O58" s="158">
        <v>1</v>
      </c>
      <c r="P58" s="159">
        <v>0</v>
      </c>
      <c r="Q58" s="278">
        <v>1</v>
      </c>
      <c r="R58" s="279">
        <v>1</v>
      </c>
      <c r="S58" s="279">
        <v>0</v>
      </c>
      <c r="T58" s="280">
        <v>0</v>
      </c>
      <c r="U58" s="280">
        <v>0</v>
      </c>
      <c r="V58" s="282">
        <f t="shared" ref="V58" si="20">AVERAGE(Q58:U58)</f>
        <v>0.4</v>
      </c>
    </row>
    <row r="59" spans="1:24" ht="14.25" customHeight="1" x14ac:dyDescent="0.2">
      <c r="B59" s="457" t="s">
        <v>77</v>
      </c>
      <c r="C59" s="458"/>
      <c r="D59" s="277">
        <v>0</v>
      </c>
      <c r="E59" s="278">
        <v>0</v>
      </c>
      <c r="F59" s="278">
        <v>0</v>
      </c>
      <c r="G59" s="279">
        <v>0</v>
      </c>
      <c r="H59" s="279">
        <v>0</v>
      </c>
      <c r="I59" s="280">
        <v>1</v>
      </c>
      <c r="J59" s="280">
        <v>0</v>
      </c>
      <c r="K59" s="282">
        <f t="shared" si="17"/>
        <v>0.2</v>
      </c>
      <c r="M59" s="457" t="s">
        <v>77</v>
      </c>
      <c r="N59" s="458"/>
      <c r="O59" s="164">
        <v>0</v>
      </c>
      <c r="P59" s="165">
        <v>0</v>
      </c>
      <c r="Q59" s="278">
        <v>0</v>
      </c>
      <c r="R59" s="279">
        <v>0</v>
      </c>
      <c r="S59" s="279">
        <v>0</v>
      </c>
      <c r="T59" s="280">
        <v>0</v>
      </c>
      <c r="U59" s="280">
        <v>0</v>
      </c>
      <c r="V59" s="282">
        <f t="shared" si="18"/>
        <v>0</v>
      </c>
    </row>
    <row r="60" spans="1:24" ht="14.25" customHeight="1" x14ac:dyDescent="0.2">
      <c r="A60" s="153">
        <f>A55+1</f>
        <v>40</v>
      </c>
      <c r="B60" s="459" t="s">
        <v>129</v>
      </c>
      <c r="C60" s="460"/>
      <c r="D60" s="284">
        <v>0</v>
      </c>
      <c r="E60" s="285">
        <v>0</v>
      </c>
      <c r="F60" s="285">
        <v>0</v>
      </c>
      <c r="G60" s="286">
        <v>0</v>
      </c>
      <c r="H60" s="286">
        <v>0</v>
      </c>
      <c r="I60" s="287">
        <v>0</v>
      </c>
      <c r="J60" s="287">
        <v>0</v>
      </c>
      <c r="K60" s="289">
        <f t="shared" si="17"/>
        <v>0</v>
      </c>
      <c r="M60" s="459" t="s">
        <v>79</v>
      </c>
      <c r="N60" s="460"/>
      <c r="O60" s="189">
        <v>0</v>
      </c>
      <c r="P60" s="190">
        <v>0</v>
      </c>
      <c r="Q60" s="285">
        <v>0</v>
      </c>
      <c r="R60" s="286">
        <v>0</v>
      </c>
      <c r="S60" s="286">
        <v>0</v>
      </c>
      <c r="T60" s="287">
        <v>0</v>
      </c>
      <c r="U60" s="287">
        <v>0</v>
      </c>
      <c r="V60" s="289">
        <f t="shared" si="18"/>
        <v>0</v>
      </c>
    </row>
    <row r="61" spans="1:24" ht="14.25" customHeight="1" x14ac:dyDescent="0.2">
      <c r="A61" s="153"/>
      <c r="B61" s="463" t="s">
        <v>64</v>
      </c>
      <c r="C61" s="262" t="s">
        <v>65</v>
      </c>
      <c r="D61" s="213">
        <v>0</v>
      </c>
      <c r="E61" s="214">
        <v>0</v>
      </c>
      <c r="F61" s="214">
        <v>1</v>
      </c>
      <c r="G61" s="215">
        <v>1</v>
      </c>
      <c r="H61" s="215">
        <v>0</v>
      </c>
      <c r="I61" s="216">
        <v>0</v>
      </c>
      <c r="J61" s="216">
        <v>1</v>
      </c>
      <c r="K61" s="266">
        <f t="shared" ref="K61:K66" si="21">AVERAGE(F61:J61)</f>
        <v>0.6</v>
      </c>
      <c r="M61" s="463" t="s">
        <v>64</v>
      </c>
      <c r="N61" s="262" t="s">
        <v>65</v>
      </c>
      <c r="O61" s="213">
        <v>3</v>
      </c>
      <c r="P61" s="214">
        <v>0</v>
      </c>
      <c r="Q61" s="214">
        <v>0</v>
      </c>
      <c r="R61" s="215">
        <v>0</v>
      </c>
      <c r="S61" s="215">
        <v>0</v>
      </c>
      <c r="T61" s="216">
        <v>0</v>
      </c>
      <c r="U61" s="216">
        <v>1</v>
      </c>
      <c r="V61" s="266">
        <f t="shared" ref="V61:V66" si="22">AVERAGE(Q61:U61)</f>
        <v>0.2</v>
      </c>
    </row>
    <row r="62" spans="1:24" ht="14.25" customHeight="1" x14ac:dyDescent="0.2">
      <c r="B62" s="464"/>
      <c r="C62" s="205" t="s">
        <v>66</v>
      </c>
      <c r="D62" s="164">
        <v>0</v>
      </c>
      <c r="E62" s="165">
        <v>1</v>
      </c>
      <c r="F62" s="165">
        <v>2</v>
      </c>
      <c r="G62" s="166">
        <v>1</v>
      </c>
      <c r="H62" s="166">
        <v>0</v>
      </c>
      <c r="I62" s="187">
        <v>0</v>
      </c>
      <c r="J62" s="187">
        <v>0</v>
      </c>
      <c r="K62" s="264">
        <f t="shared" si="21"/>
        <v>0.6</v>
      </c>
      <c r="M62" s="464"/>
      <c r="N62" s="205" t="s">
        <v>66</v>
      </c>
      <c r="O62" s="164">
        <v>0</v>
      </c>
      <c r="P62" s="165">
        <v>0</v>
      </c>
      <c r="Q62" s="165">
        <v>0</v>
      </c>
      <c r="R62" s="166">
        <v>0</v>
      </c>
      <c r="S62" s="166">
        <v>0</v>
      </c>
      <c r="T62" s="187">
        <v>0</v>
      </c>
      <c r="U62" s="187">
        <v>0</v>
      </c>
      <c r="V62" s="264">
        <f t="shared" si="22"/>
        <v>0</v>
      </c>
    </row>
    <row r="63" spans="1:24" ht="14.25" customHeight="1" x14ac:dyDescent="0.2">
      <c r="B63" s="464"/>
      <c r="C63" s="205" t="s">
        <v>67</v>
      </c>
      <c r="D63" s="164">
        <v>0</v>
      </c>
      <c r="E63" s="165">
        <v>0</v>
      </c>
      <c r="F63" s="165">
        <v>1</v>
      </c>
      <c r="G63" s="166">
        <v>9</v>
      </c>
      <c r="H63" s="166">
        <v>0</v>
      </c>
      <c r="I63" s="187">
        <v>0</v>
      </c>
      <c r="J63" s="187">
        <v>0</v>
      </c>
      <c r="K63" s="264">
        <f t="shared" si="21"/>
        <v>2</v>
      </c>
      <c r="M63" s="464"/>
      <c r="N63" s="205" t="s">
        <v>67</v>
      </c>
      <c r="O63" s="164">
        <v>0</v>
      </c>
      <c r="P63" s="165">
        <v>1</v>
      </c>
      <c r="Q63" s="165">
        <v>0</v>
      </c>
      <c r="R63" s="166">
        <v>1</v>
      </c>
      <c r="S63" s="166">
        <v>2</v>
      </c>
      <c r="T63" s="187">
        <v>0</v>
      </c>
      <c r="U63" s="187">
        <v>2</v>
      </c>
      <c r="V63" s="264">
        <f t="shared" si="22"/>
        <v>1</v>
      </c>
    </row>
    <row r="64" spans="1:24" ht="14.25" customHeight="1" x14ac:dyDescent="0.2">
      <c r="B64" s="464"/>
      <c r="C64" s="205" t="s">
        <v>68</v>
      </c>
      <c r="D64" s="164">
        <v>37</v>
      </c>
      <c r="E64" s="165">
        <v>0</v>
      </c>
      <c r="F64" s="165">
        <v>0</v>
      </c>
      <c r="G64" s="166">
        <v>0</v>
      </c>
      <c r="H64" s="166">
        <v>0</v>
      </c>
      <c r="I64" s="187">
        <v>0</v>
      </c>
      <c r="J64" s="187">
        <v>0</v>
      </c>
      <c r="K64" s="264">
        <f t="shared" si="21"/>
        <v>0</v>
      </c>
      <c r="M64" s="464"/>
      <c r="N64" s="205" t="s">
        <v>68</v>
      </c>
      <c r="O64" s="164">
        <v>0</v>
      </c>
      <c r="P64" s="165">
        <v>0</v>
      </c>
      <c r="Q64" s="165">
        <v>0</v>
      </c>
      <c r="R64" s="166">
        <v>0</v>
      </c>
      <c r="S64" s="166">
        <v>0</v>
      </c>
      <c r="T64" s="187">
        <v>0</v>
      </c>
      <c r="U64" s="187">
        <v>0</v>
      </c>
      <c r="V64" s="264">
        <f t="shared" si="22"/>
        <v>0</v>
      </c>
    </row>
    <row r="65" spans="1:24" ht="14.25" customHeight="1" x14ac:dyDescent="0.2">
      <c r="B65" s="464"/>
      <c r="C65" s="206" t="s">
        <v>84</v>
      </c>
      <c r="D65" s="172">
        <v>0</v>
      </c>
      <c r="E65" s="173">
        <v>0</v>
      </c>
      <c r="F65" s="173">
        <v>0</v>
      </c>
      <c r="G65" s="174">
        <v>0</v>
      </c>
      <c r="H65" s="174">
        <v>0</v>
      </c>
      <c r="I65" s="195">
        <v>0</v>
      </c>
      <c r="J65" s="195">
        <v>0</v>
      </c>
      <c r="K65" s="265">
        <f t="shared" si="21"/>
        <v>0</v>
      </c>
      <c r="M65" s="464"/>
      <c r="N65" s="206" t="s">
        <v>84</v>
      </c>
      <c r="O65" s="172">
        <v>0</v>
      </c>
      <c r="P65" s="173">
        <v>0</v>
      </c>
      <c r="Q65" s="173">
        <v>0</v>
      </c>
      <c r="R65" s="174">
        <v>0</v>
      </c>
      <c r="S65" s="174">
        <v>0</v>
      </c>
      <c r="T65" s="195">
        <v>0</v>
      </c>
      <c r="U65" s="195">
        <v>0</v>
      </c>
      <c r="V65" s="265">
        <f t="shared" si="22"/>
        <v>0</v>
      </c>
    </row>
    <row r="66" spans="1:24" ht="14.25" customHeight="1" x14ac:dyDescent="0.2">
      <c r="B66" s="465"/>
      <c r="C66" s="207" t="s">
        <v>51</v>
      </c>
      <c r="D66" s="196">
        <v>37</v>
      </c>
      <c r="E66" s="197">
        <v>1</v>
      </c>
      <c r="F66" s="197">
        <v>4</v>
      </c>
      <c r="G66" s="198">
        <v>11</v>
      </c>
      <c r="H66" s="198">
        <v>0</v>
      </c>
      <c r="I66" s="199">
        <v>0</v>
      </c>
      <c r="J66" s="234">
        <v>1</v>
      </c>
      <c r="K66" s="200">
        <f t="shared" si="21"/>
        <v>3.2</v>
      </c>
      <c r="M66" s="465"/>
      <c r="N66" s="207" t="s">
        <v>51</v>
      </c>
      <c r="O66" s="196">
        <v>3</v>
      </c>
      <c r="P66" s="197">
        <v>1</v>
      </c>
      <c r="Q66" s="197">
        <v>0</v>
      </c>
      <c r="R66" s="198">
        <v>1</v>
      </c>
      <c r="S66" s="198">
        <v>2</v>
      </c>
      <c r="T66" s="199">
        <v>0</v>
      </c>
      <c r="U66" s="234">
        <v>3</v>
      </c>
      <c r="V66" s="200">
        <f t="shared" si="22"/>
        <v>1.2</v>
      </c>
    </row>
    <row r="67" spans="1:24" ht="14.25" customHeight="1" x14ac:dyDescent="0.2">
      <c r="B67" s="468" t="s">
        <v>80</v>
      </c>
      <c r="C67" s="469"/>
      <c r="D67" s="182">
        <v>1</v>
      </c>
      <c r="E67" s="183">
        <v>0</v>
      </c>
      <c r="F67" s="183">
        <v>0</v>
      </c>
      <c r="G67" s="184">
        <v>0</v>
      </c>
      <c r="H67" s="184">
        <v>0</v>
      </c>
      <c r="I67" s="195">
        <v>1</v>
      </c>
      <c r="J67" s="195">
        <v>0</v>
      </c>
      <c r="K67" s="265">
        <f t="shared" ref="K67" si="23">AVERAGE(F67:J67)</f>
        <v>0.2</v>
      </c>
      <c r="M67" s="468" t="s">
        <v>80</v>
      </c>
      <c r="N67" s="469"/>
      <c r="O67" s="182">
        <v>0</v>
      </c>
      <c r="P67" s="183">
        <v>0</v>
      </c>
      <c r="Q67" s="183">
        <v>0</v>
      </c>
      <c r="R67" s="184">
        <v>0</v>
      </c>
      <c r="S67" s="184">
        <v>0</v>
      </c>
      <c r="T67" s="195">
        <v>0</v>
      </c>
      <c r="U67" s="195">
        <v>0</v>
      </c>
      <c r="V67" s="265">
        <f t="shared" ref="V67" si="24">AVERAGE(Q67:U67)</f>
        <v>0</v>
      </c>
    </row>
    <row r="68" spans="1:24" ht="14.25" customHeight="1" thickBot="1" x14ac:dyDescent="0.25">
      <c r="A68" s="153"/>
      <c r="B68" s="461" t="s">
        <v>70</v>
      </c>
      <c r="C68" s="462"/>
      <c r="D68" s="213">
        <v>0</v>
      </c>
      <c r="E68" s="214">
        <v>0</v>
      </c>
      <c r="F68" s="214">
        <v>0</v>
      </c>
      <c r="G68" s="215">
        <v>0</v>
      </c>
      <c r="H68" s="215">
        <v>0</v>
      </c>
      <c r="I68" s="216">
        <v>0</v>
      </c>
      <c r="J68" s="216">
        <v>0</v>
      </c>
      <c r="K68" s="282">
        <f t="shared" si="17"/>
        <v>0</v>
      </c>
      <c r="M68" s="461" t="s">
        <v>70</v>
      </c>
      <c r="N68" s="462"/>
      <c r="O68" s="213">
        <v>0</v>
      </c>
      <c r="P68" s="214">
        <v>0</v>
      </c>
      <c r="Q68" s="214">
        <v>0</v>
      </c>
      <c r="R68" s="215">
        <v>0</v>
      </c>
      <c r="S68" s="215">
        <v>0</v>
      </c>
      <c r="T68" s="216">
        <v>0</v>
      </c>
      <c r="U68" s="216">
        <v>0</v>
      </c>
      <c r="V68" s="282">
        <f t="shared" si="18"/>
        <v>0</v>
      </c>
    </row>
    <row r="69" spans="1:24" ht="14.25" customHeight="1" thickBot="1" x14ac:dyDescent="0.25">
      <c r="B69" s="455" t="s">
        <v>49</v>
      </c>
      <c r="C69" s="456"/>
      <c r="D69" s="191">
        <v>39</v>
      </c>
      <c r="E69" s="192">
        <v>4</v>
      </c>
      <c r="F69" s="192">
        <v>9</v>
      </c>
      <c r="G69" s="193">
        <v>14</v>
      </c>
      <c r="H69" s="193">
        <v>1</v>
      </c>
      <c r="I69" s="194">
        <v>4</v>
      </c>
      <c r="J69" s="194">
        <v>3</v>
      </c>
      <c r="K69" s="263">
        <f t="shared" si="17"/>
        <v>6.2</v>
      </c>
      <c r="M69" s="455" t="s">
        <v>49</v>
      </c>
      <c r="N69" s="456"/>
      <c r="O69" s="191">
        <v>4</v>
      </c>
      <c r="P69" s="192">
        <v>2</v>
      </c>
      <c r="Q69" s="192">
        <v>1</v>
      </c>
      <c r="R69" s="193">
        <v>2</v>
      </c>
      <c r="S69" s="193">
        <v>3</v>
      </c>
      <c r="T69" s="194">
        <v>0</v>
      </c>
      <c r="U69" s="194">
        <v>3</v>
      </c>
      <c r="V69" s="263">
        <f t="shared" si="18"/>
        <v>1.8</v>
      </c>
      <c r="W69" s="188">
        <v>71</v>
      </c>
      <c r="X69" s="188">
        <f>SUM(O69:T69)</f>
        <v>12</v>
      </c>
    </row>
    <row r="70" spans="1:24" ht="3.75" customHeight="1" thickBot="1" x14ac:dyDescent="0.25">
      <c r="B70" s="299"/>
      <c r="C70" s="299"/>
      <c r="D70" s="300"/>
      <c r="E70" s="300"/>
      <c r="F70" s="300"/>
      <c r="G70" s="300"/>
      <c r="H70" s="300"/>
      <c r="I70" s="300"/>
      <c r="J70" s="300"/>
      <c r="K70" s="301"/>
      <c r="L70" s="236"/>
      <c r="M70" s="299"/>
      <c r="N70" s="299"/>
      <c r="O70" s="300"/>
      <c r="P70" s="300"/>
      <c r="Q70" s="300"/>
      <c r="R70" s="300"/>
      <c r="S70" s="300"/>
      <c r="T70" s="300"/>
      <c r="U70" s="300"/>
      <c r="V70" s="301"/>
      <c r="W70" s="188"/>
      <c r="X70" s="188"/>
    </row>
    <row r="71" spans="1:24" ht="16.5" customHeight="1" thickBot="1" x14ac:dyDescent="0.25">
      <c r="A71" s="157" t="s">
        <v>16</v>
      </c>
      <c r="B71" s="466" t="s">
        <v>114</v>
      </c>
      <c r="C71" s="467"/>
      <c r="D71" s="268">
        <v>2</v>
      </c>
      <c r="E71" s="267">
        <v>3</v>
      </c>
      <c r="F71" s="294">
        <v>5</v>
      </c>
      <c r="G71" s="295">
        <v>3</v>
      </c>
      <c r="H71" s="295">
        <v>1</v>
      </c>
      <c r="I71" s="296">
        <v>4</v>
      </c>
      <c r="J71" s="296">
        <v>2</v>
      </c>
      <c r="K71" s="263">
        <f t="shared" ref="K71" si="25">AVERAGE(F71:J71)</f>
        <v>3</v>
      </c>
      <c r="M71" s="466" t="s">
        <v>114</v>
      </c>
      <c r="N71" s="467"/>
      <c r="O71" s="268">
        <v>1</v>
      </c>
      <c r="P71" s="267">
        <v>1</v>
      </c>
      <c r="Q71" s="294">
        <v>1</v>
      </c>
      <c r="R71" s="295">
        <v>1</v>
      </c>
      <c r="S71" s="295">
        <v>1</v>
      </c>
      <c r="T71" s="296">
        <v>0</v>
      </c>
      <c r="U71" s="297">
        <v>0</v>
      </c>
      <c r="V71" s="263">
        <f t="shared" ref="V71" si="26">AVERAGE(Q71:U71)</f>
        <v>0.6</v>
      </c>
    </row>
    <row r="72" spans="1:24" ht="7.5" customHeight="1" x14ac:dyDescent="0.2">
      <c r="B72" s="51"/>
      <c r="C72" s="51"/>
      <c r="D72" s="51"/>
      <c r="E72" s="51"/>
      <c r="F72" s="51"/>
      <c r="G72" s="51"/>
      <c r="H72" s="51"/>
      <c r="I72" s="51"/>
      <c r="J72" s="51"/>
      <c r="K72" s="51"/>
      <c r="M72" s="51"/>
      <c r="N72" s="51"/>
      <c r="O72" s="51"/>
      <c r="P72" s="51"/>
      <c r="Q72" s="51"/>
      <c r="R72" s="51"/>
      <c r="S72" s="51"/>
      <c r="T72" s="51"/>
      <c r="U72" s="51"/>
      <c r="V72" s="51"/>
    </row>
    <row r="73" spans="1:24" x14ac:dyDescent="0.2">
      <c r="B73" s="7" t="s">
        <v>105</v>
      </c>
      <c r="C73" s="7"/>
      <c r="D73" s="3"/>
      <c r="E73" s="3"/>
      <c r="F73" s="3"/>
      <c r="G73" s="6"/>
      <c r="H73" s="6"/>
      <c r="K73" s="74" t="s">
        <v>89</v>
      </c>
      <c r="M73" s="7" t="s">
        <v>106</v>
      </c>
      <c r="O73" s="3"/>
      <c r="P73" s="3"/>
      <c r="Q73" s="3"/>
      <c r="R73" s="6"/>
      <c r="S73" s="6"/>
      <c r="V73" s="74" t="s">
        <v>89</v>
      </c>
    </row>
    <row r="74" spans="1:24" ht="14.25" customHeight="1" x14ac:dyDescent="0.2">
      <c r="B74" s="237"/>
      <c r="C74" s="238"/>
      <c r="D74" s="25" t="s">
        <v>90</v>
      </c>
      <c r="E74" s="26" t="s">
        <v>91</v>
      </c>
      <c r="F74" s="26" t="s">
        <v>92</v>
      </c>
      <c r="G74" s="26" t="s">
        <v>93</v>
      </c>
      <c r="H74" s="26" t="s">
        <v>94</v>
      </c>
      <c r="I74" s="155" t="s">
        <v>95</v>
      </c>
      <c r="J74" s="155" t="s">
        <v>60</v>
      </c>
      <c r="K74" s="156" t="s">
        <v>97</v>
      </c>
      <c r="M74" s="237"/>
      <c r="N74" s="238"/>
      <c r="O74" s="25" t="s">
        <v>90</v>
      </c>
      <c r="P74" s="26" t="s">
        <v>91</v>
      </c>
      <c r="Q74" s="26" t="s">
        <v>92</v>
      </c>
      <c r="R74" s="26" t="s">
        <v>93</v>
      </c>
      <c r="S74" s="26" t="s">
        <v>94</v>
      </c>
      <c r="T74" s="155" t="s">
        <v>95</v>
      </c>
      <c r="U74" s="155" t="s">
        <v>60</v>
      </c>
      <c r="V74" s="156" t="s">
        <v>97</v>
      </c>
    </row>
    <row r="75" spans="1:24" ht="14.25" customHeight="1" x14ac:dyDescent="0.2">
      <c r="A75" s="153">
        <f>A60+1</f>
        <v>41</v>
      </c>
      <c r="B75" s="468" t="s">
        <v>72</v>
      </c>
      <c r="C75" s="469"/>
      <c r="D75" s="182">
        <v>0</v>
      </c>
      <c r="E75" s="183">
        <v>0</v>
      </c>
      <c r="F75" s="183">
        <v>0</v>
      </c>
      <c r="G75" s="184">
        <v>0</v>
      </c>
      <c r="H75" s="184">
        <v>0</v>
      </c>
      <c r="I75" s="290">
        <v>0</v>
      </c>
      <c r="J75" s="290">
        <v>0</v>
      </c>
      <c r="K75" s="265">
        <f t="shared" ref="K75:K89" si="27">AVERAGE(F75:J75)</f>
        <v>0</v>
      </c>
      <c r="M75" s="468" t="s">
        <v>72</v>
      </c>
      <c r="N75" s="469"/>
      <c r="O75" s="182">
        <v>0</v>
      </c>
      <c r="P75" s="183">
        <v>0</v>
      </c>
      <c r="Q75" s="183">
        <v>0</v>
      </c>
      <c r="R75" s="184">
        <v>1</v>
      </c>
      <c r="S75" s="184">
        <v>0</v>
      </c>
      <c r="T75" s="290">
        <v>0</v>
      </c>
      <c r="U75" s="290">
        <v>0</v>
      </c>
      <c r="V75" s="265">
        <f t="shared" ref="V75:V89" si="28">AVERAGE(Q75:U75)</f>
        <v>0.2</v>
      </c>
    </row>
    <row r="76" spans="1:24" ht="14.25" customHeight="1" x14ac:dyDescent="0.2">
      <c r="A76" s="157" t="s">
        <v>17</v>
      </c>
      <c r="B76" s="457" t="s">
        <v>73</v>
      </c>
      <c r="C76" s="458"/>
      <c r="D76" s="277">
        <v>0</v>
      </c>
      <c r="E76" s="278">
        <v>0</v>
      </c>
      <c r="F76" s="278">
        <v>0</v>
      </c>
      <c r="G76" s="279">
        <v>0</v>
      </c>
      <c r="H76" s="279">
        <v>0</v>
      </c>
      <c r="I76" s="280">
        <v>0</v>
      </c>
      <c r="J76" s="280">
        <v>0</v>
      </c>
      <c r="K76" s="282">
        <f t="shared" si="27"/>
        <v>0</v>
      </c>
      <c r="M76" s="457" t="s">
        <v>73</v>
      </c>
      <c r="N76" s="458"/>
      <c r="O76" s="277">
        <v>1</v>
      </c>
      <c r="P76" s="278">
        <v>1</v>
      </c>
      <c r="Q76" s="278">
        <v>1</v>
      </c>
      <c r="R76" s="279">
        <v>0</v>
      </c>
      <c r="S76" s="279">
        <v>0</v>
      </c>
      <c r="T76" s="280">
        <v>0</v>
      </c>
      <c r="U76" s="280">
        <v>0</v>
      </c>
      <c r="V76" s="282">
        <f t="shared" si="28"/>
        <v>0.2</v>
      </c>
    </row>
    <row r="77" spans="1:24" ht="14.25" customHeight="1" x14ac:dyDescent="0.2">
      <c r="A77" s="157"/>
      <c r="B77" s="457" t="s">
        <v>75</v>
      </c>
      <c r="C77" s="458"/>
      <c r="D77" s="277">
        <v>0</v>
      </c>
      <c r="E77" s="278">
        <v>0</v>
      </c>
      <c r="F77" s="278">
        <v>0</v>
      </c>
      <c r="G77" s="279">
        <v>0</v>
      </c>
      <c r="H77" s="279">
        <v>0</v>
      </c>
      <c r="I77" s="280">
        <v>0</v>
      </c>
      <c r="J77" s="280">
        <v>0</v>
      </c>
      <c r="K77" s="282">
        <f t="shared" si="27"/>
        <v>0</v>
      </c>
      <c r="M77" s="457" t="s">
        <v>75</v>
      </c>
      <c r="N77" s="458"/>
      <c r="O77" s="277">
        <v>0</v>
      </c>
      <c r="P77" s="278">
        <v>0</v>
      </c>
      <c r="Q77" s="278">
        <v>0</v>
      </c>
      <c r="R77" s="279">
        <v>0</v>
      </c>
      <c r="S77" s="279">
        <v>0</v>
      </c>
      <c r="T77" s="280">
        <v>0</v>
      </c>
      <c r="U77" s="280">
        <v>0</v>
      </c>
      <c r="V77" s="282">
        <f t="shared" si="28"/>
        <v>0</v>
      </c>
    </row>
    <row r="78" spans="1:24" ht="14.25" customHeight="1" x14ac:dyDescent="0.2">
      <c r="B78" s="457" t="s">
        <v>71</v>
      </c>
      <c r="C78" s="458"/>
      <c r="D78" s="277">
        <v>0</v>
      </c>
      <c r="E78" s="278">
        <v>0</v>
      </c>
      <c r="F78" s="278">
        <v>0</v>
      </c>
      <c r="G78" s="279">
        <v>0</v>
      </c>
      <c r="H78" s="279">
        <v>0</v>
      </c>
      <c r="I78" s="280">
        <v>0</v>
      </c>
      <c r="J78" s="280">
        <v>0</v>
      </c>
      <c r="K78" s="282">
        <f t="shared" ref="K78" si="29">AVERAGE(F78:J78)</f>
        <v>0</v>
      </c>
      <c r="M78" s="457" t="s">
        <v>71</v>
      </c>
      <c r="N78" s="458"/>
      <c r="O78" s="277">
        <v>0</v>
      </c>
      <c r="P78" s="278">
        <v>0</v>
      </c>
      <c r="Q78" s="278">
        <v>0</v>
      </c>
      <c r="R78" s="279">
        <v>0</v>
      </c>
      <c r="S78" s="279">
        <v>0</v>
      </c>
      <c r="T78" s="280">
        <v>0</v>
      </c>
      <c r="U78" s="280">
        <v>0</v>
      </c>
      <c r="V78" s="282">
        <f t="shared" ref="V78" si="30">AVERAGE(Q78:U78)</f>
        <v>0</v>
      </c>
    </row>
    <row r="79" spans="1:24" ht="14.25" customHeight="1" x14ac:dyDescent="0.2">
      <c r="B79" s="457" t="s">
        <v>77</v>
      </c>
      <c r="C79" s="458"/>
      <c r="D79" s="277">
        <v>0</v>
      </c>
      <c r="E79" s="278">
        <v>0</v>
      </c>
      <c r="F79" s="278">
        <v>0</v>
      </c>
      <c r="G79" s="279">
        <v>0</v>
      </c>
      <c r="H79" s="279">
        <v>0</v>
      </c>
      <c r="I79" s="280">
        <v>0</v>
      </c>
      <c r="J79" s="280">
        <v>0</v>
      </c>
      <c r="K79" s="282">
        <f t="shared" si="27"/>
        <v>0</v>
      </c>
      <c r="M79" s="457" t="s">
        <v>77</v>
      </c>
      <c r="N79" s="458"/>
      <c r="O79" s="277">
        <v>0</v>
      </c>
      <c r="P79" s="278">
        <v>0</v>
      </c>
      <c r="Q79" s="278">
        <v>0</v>
      </c>
      <c r="R79" s="279">
        <v>0</v>
      </c>
      <c r="S79" s="279">
        <v>0</v>
      </c>
      <c r="T79" s="280">
        <v>0</v>
      </c>
      <c r="U79" s="280">
        <v>1</v>
      </c>
      <c r="V79" s="282">
        <f t="shared" si="28"/>
        <v>0.2</v>
      </c>
    </row>
    <row r="80" spans="1:24" ht="14.25" customHeight="1" x14ac:dyDescent="0.2">
      <c r="A80" s="153">
        <f>A75+1</f>
        <v>42</v>
      </c>
      <c r="B80" s="459" t="s">
        <v>79</v>
      </c>
      <c r="C80" s="460"/>
      <c r="D80" s="284">
        <v>0</v>
      </c>
      <c r="E80" s="285">
        <v>0</v>
      </c>
      <c r="F80" s="285">
        <v>0</v>
      </c>
      <c r="G80" s="286">
        <v>0</v>
      </c>
      <c r="H80" s="286">
        <v>0</v>
      </c>
      <c r="I80" s="287">
        <v>0</v>
      </c>
      <c r="J80" s="287">
        <v>0</v>
      </c>
      <c r="K80" s="289">
        <f t="shared" si="27"/>
        <v>0</v>
      </c>
      <c r="M80" s="459" t="s">
        <v>79</v>
      </c>
      <c r="N80" s="460"/>
      <c r="O80" s="284">
        <v>0</v>
      </c>
      <c r="P80" s="285">
        <v>0</v>
      </c>
      <c r="Q80" s="285">
        <v>0</v>
      </c>
      <c r="R80" s="286">
        <v>0</v>
      </c>
      <c r="S80" s="286">
        <v>0</v>
      </c>
      <c r="T80" s="287">
        <v>0</v>
      </c>
      <c r="U80" s="287">
        <v>0</v>
      </c>
      <c r="V80" s="289">
        <f t="shared" si="28"/>
        <v>0</v>
      </c>
    </row>
    <row r="81" spans="1:24" ht="14.25" customHeight="1" x14ac:dyDescent="0.2">
      <c r="A81" s="153"/>
      <c r="B81" s="463" t="s">
        <v>64</v>
      </c>
      <c r="C81" s="262" t="s">
        <v>65</v>
      </c>
      <c r="D81" s="213">
        <v>0</v>
      </c>
      <c r="E81" s="214">
        <v>0</v>
      </c>
      <c r="F81" s="214">
        <v>0</v>
      </c>
      <c r="G81" s="215">
        <v>1</v>
      </c>
      <c r="H81" s="215">
        <v>0</v>
      </c>
      <c r="I81" s="216">
        <v>0</v>
      </c>
      <c r="J81" s="216">
        <v>0</v>
      </c>
      <c r="K81" s="266">
        <f t="shared" ref="K81:K86" si="31">AVERAGE(F81:J81)</f>
        <v>0.2</v>
      </c>
      <c r="M81" s="463" t="s">
        <v>64</v>
      </c>
      <c r="N81" s="262" t="s">
        <v>65</v>
      </c>
      <c r="O81" s="213">
        <v>0</v>
      </c>
      <c r="P81" s="214">
        <v>0</v>
      </c>
      <c r="Q81" s="214">
        <v>0</v>
      </c>
      <c r="R81" s="215">
        <v>0</v>
      </c>
      <c r="S81" s="215">
        <v>1</v>
      </c>
      <c r="T81" s="216">
        <v>0</v>
      </c>
      <c r="U81" s="216">
        <v>0</v>
      </c>
      <c r="V81" s="266">
        <f t="shared" ref="V81:V86" si="32">AVERAGE(Q81:U81)</f>
        <v>0.2</v>
      </c>
    </row>
    <row r="82" spans="1:24" ht="14.25" customHeight="1" x14ac:dyDescent="0.2">
      <c r="B82" s="464"/>
      <c r="C82" s="205" t="s">
        <v>66</v>
      </c>
      <c r="D82" s="164">
        <v>0</v>
      </c>
      <c r="E82" s="165">
        <v>0</v>
      </c>
      <c r="F82" s="165">
        <v>0</v>
      </c>
      <c r="G82" s="166">
        <v>0</v>
      </c>
      <c r="H82" s="166">
        <v>0</v>
      </c>
      <c r="I82" s="187">
        <v>0</v>
      </c>
      <c r="J82" s="187">
        <v>0</v>
      </c>
      <c r="K82" s="264">
        <f t="shared" si="31"/>
        <v>0</v>
      </c>
      <c r="M82" s="464"/>
      <c r="N82" s="205" t="s">
        <v>66</v>
      </c>
      <c r="O82" s="164">
        <v>0</v>
      </c>
      <c r="P82" s="165">
        <v>0</v>
      </c>
      <c r="Q82" s="165">
        <v>0</v>
      </c>
      <c r="R82" s="166">
        <v>0</v>
      </c>
      <c r="S82" s="166">
        <v>0</v>
      </c>
      <c r="T82" s="187">
        <v>0</v>
      </c>
      <c r="U82" s="187">
        <v>1</v>
      </c>
      <c r="V82" s="264">
        <f t="shared" si="32"/>
        <v>0.2</v>
      </c>
    </row>
    <row r="83" spans="1:24" ht="14.25" customHeight="1" x14ac:dyDescent="0.2">
      <c r="B83" s="464"/>
      <c r="C83" s="205" t="s">
        <v>67</v>
      </c>
      <c r="D83" s="164">
        <v>0</v>
      </c>
      <c r="E83" s="165">
        <v>0</v>
      </c>
      <c r="F83" s="165">
        <v>0</v>
      </c>
      <c r="G83" s="166">
        <v>0</v>
      </c>
      <c r="H83" s="166">
        <v>0</v>
      </c>
      <c r="I83" s="187">
        <v>0</v>
      </c>
      <c r="J83" s="187">
        <v>0</v>
      </c>
      <c r="K83" s="264">
        <f t="shared" si="31"/>
        <v>0</v>
      </c>
      <c r="M83" s="464"/>
      <c r="N83" s="205" t="s">
        <v>67</v>
      </c>
      <c r="O83" s="164">
        <v>0</v>
      </c>
      <c r="P83" s="165">
        <v>0</v>
      </c>
      <c r="Q83" s="165">
        <v>0</v>
      </c>
      <c r="R83" s="166">
        <v>0</v>
      </c>
      <c r="S83" s="166">
        <v>0</v>
      </c>
      <c r="T83" s="187">
        <v>0</v>
      </c>
      <c r="U83" s="187">
        <v>0</v>
      </c>
      <c r="V83" s="264">
        <f t="shared" si="32"/>
        <v>0</v>
      </c>
    </row>
    <row r="84" spans="1:24" ht="14.25" customHeight="1" x14ac:dyDescent="0.2">
      <c r="B84" s="464"/>
      <c r="C84" s="205" t="s">
        <v>68</v>
      </c>
      <c r="D84" s="164">
        <v>0</v>
      </c>
      <c r="E84" s="165">
        <v>0</v>
      </c>
      <c r="F84" s="165">
        <v>0</v>
      </c>
      <c r="G84" s="166">
        <v>0</v>
      </c>
      <c r="H84" s="166">
        <v>0</v>
      </c>
      <c r="I84" s="187">
        <v>0</v>
      </c>
      <c r="J84" s="187">
        <v>0</v>
      </c>
      <c r="K84" s="264">
        <f t="shared" si="31"/>
        <v>0</v>
      </c>
      <c r="M84" s="464"/>
      <c r="N84" s="205" t="s">
        <v>68</v>
      </c>
      <c r="O84" s="164">
        <v>0</v>
      </c>
      <c r="P84" s="165">
        <v>0</v>
      </c>
      <c r="Q84" s="165">
        <v>0</v>
      </c>
      <c r="R84" s="166">
        <v>0</v>
      </c>
      <c r="S84" s="166">
        <v>0</v>
      </c>
      <c r="T84" s="187">
        <v>0</v>
      </c>
      <c r="U84" s="187">
        <v>0</v>
      </c>
      <c r="V84" s="264">
        <f t="shared" si="32"/>
        <v>0</v>
      </c>
    </row>
    <row r="85" spans="1:24" ht="14.25" customHeight="1" x14ac:dyDescent="0.2">
      <c r="B85" s="464"/>
      <c r="C85" s="206" t="s">
        <v>84</v>
      </c>
      <c r="D85" s="172">
        <v>0</v>
      </c>
      <c r="E85" s="173">
        <v>0</v>
      </c>
      <c r="F85" s="173">
        <v>0</v>
      </c>
      <c r="G85" s="174">
        <v>0</v>
      </c>
      <c r="H85" s="174">
        <v>0</v>
      </c>
      <c r="I85" s="195">
        <v>0</v>
      </c>
      <c r="J85" s="195">
        <v>0</v>
      </c>
      <c r="K85" s="265">
        <f t="shared" si="31"/>
        <v>0</v>
      </c>
      <c r="M85" s="464"/>
      <c r="N85" s="206" t="s">
        <v>84</v>
      </c>
      <c r="O85" s="172">
        <v>0</v>
      </c>
      <c r="P85" s="173">
        <v>0</v>
      </c>
      <c r="Q85" s="173">
        <v>0</v>
      </c>
      <c r="R85" s="174">
        <v>0</v>
      </c>
      <c r="S85" s="174">
        <v>0</v>
      </c>
      <c r="T85" s="195">
        <v>0</v>
      </c>
      <c r="U85" s="195">
        <v>0</v>
      </c>
      <c r="V85" s="265">
        <f t="shared" si="32"/>
        <v>0</v>
      </c>
    </row>
    <row r="86" spans="1:24" ht="14.25" customHeight="1" x14ac:dyDescent="0.2">
      <c r="B86" s="465"/>
      <c r="C86" s="207" t="s">
        <v>51</v>
      </c>
      <c r="D86" s="196" t="s">
        <v>87</v>
      </c>
      <c r="E86" s="197" t="s">
        <v>87</v>
      </c>
      <c r="F86" s="197">
        <v>0</v>
      </c>
      <c r="G86" s="198">
        <v>1</v>
      </c>
      <c r="H86" s="198">
        <v>0</v>
      </c>
      <c r="I86" s="199">
        <v>0</v>
      </c>
      <c r="J86" s="199">
        <v>0</v>
      </c>
      <c r="K86" s="200">
        <f t="shared" si="31"/>
        <v>0.2</v>
      </c>
      <c r="M86" s="465"/>
      <c r="N86" s="207" t="s">
        <v>51</v>
      </c>
      <c r="O86" s="196" t="s">
        <v>87</v>
      </c>
      <c r="P86" s="197" t="s">
        <v>87</v>
      </c>
      <c r="Q86" s="197">
        <v>0</v>
      </c>
      <c r="R86" s="198">
        <v>0</v>
      </c>
      <c r="S86" s="198">
        <v>1</v>
      </c>
      <c r="T86" s="199">
        <v>0</v>
      </c>
      <c r="U86" s="234">
        <v>1</v>
      </c>
      <c r="V86" s="200">
        <f t="shared" si="32"/>
        <v>0.4</v>
      </c>
    </row>
    <row r="87" spans="1:24" ht="14.25" customHeight="1" x14ac:dyDescent="0.2">
      <c r="B87" s="468" t="s">
        <v>80</v>
      </c>
      <c r="C87" s="469"/>
      <c r="D87" s="182">
        <v>0</v>
      </c>
      <c r="E87" s="183">
        <v>0</v>
      </c>
      <c r="F87" s="183">
        <v>0</v>
      </c>
      <c r="G87" s="184">
        <v>0</v>
      </c>
      <c r="H87" s="184">
        <v>0</v>
      </c>
      <c r="I87" s="195">
        <v>0</v>
      </c>
      <c r="J87" s="195">
        <v>0</v>
      </c>
      <c r="K87" s="265">
        <f t="shared" ref="K87" si="33">AVERAGE(F87:J87)</f>
        <v>0</v>
      </c>
      <c r="M87" s="468" t="s">
        <v>80</v>
      </c>
      <c r="N87" s="469"/>
      <c r="O87" s="182">
        <v>0</v>
      </c>
      <c r="P87" s="183">
        <v>0</v>
      </c>
      <c r="Q87" s="183">
        <v>0</v>
      </c>
      <c r="R87" s="184">
        <v>0</v>
      </c>
      <c r="S87" s="184">
        <v>0</v>
      </c>
      <c r="T87" s="195">
        <v>0</v>
      </c>
      <c r="U87" s="195">
        <v>0</v>
      </c>
      <c r="V87" s="265">
        <f t="shared" ref="V87" si="34">AVERAGE(Q87:U87)</f>
        <v>0</v>
      </c>
    </row>
    <row r="88" spans="1:24" ht="14.25" customHeight="1" thickBot="1" x14ac:dyDescent="0.25">
      <c r="A88" s="153"/>
      <c r="B88" s="461" t="s">
        <v>70</v>
      </c>
      <c r="C88" s="462"/>
      <c r="D88" s="213">
        <v>0</v>
      </c>
      <c r="E88" s="214">
        <v>0</v>
      </c>
      <c r="F88" s="214">
        <v>0</v>
      </c>
      <c r="G88" s="215">
        <v>0</v>
      </c>
      <c r="H88" s="215">
        <v>0</v>
      </c>
      <c r="I88" s="216">
        <v>0</v>
      </c>
      <c r="J88" s="216">
        <v>0</v>
      </c>
      <c r="K88" s="282">
        <f t="shared" si="27"/>
        <v>0</v>
      </c>
      <c r="M88" s="461" t="s">
        <v>70</v>
      </c>
      <c r="N88" s="462"/>
      <c r="O88" s="213">
        <v>0</v>
      </c>
      <c r="P88" s="214">
        <v>0</v>
      </c>
      <c r="Q88" s="214">
        <v>0</v>
      </c>
      <c r="R88" s="215">
        <v>0</v>
      </c>
      <c r="S88" s="215">
        <v>0</v>
      </c>
      <c r="T88" s="216">
        <v>0</v>
      </c>
      <c r="U88" s="216">
        <v>0</v>
      </c>
      <c r="V88" s="282">
        <f t="shared" si="28"/>
        <v>0</v>
      </c>
    </row>
    <row r="89" spans="1:24" ht="14.25" customHeight="1" thickBot="1" x14ac:dyDescent="0.25">
      <c r="B89" s="455" t="s">
        <v>49</v>
      </c>
      <c r="C89" s="456"/>
      <c r="D89" s="191">
        <v>0</v>
      </c>
      <c r="E89" s="192">
        <v>0</v>
      </c>
      <c r="F89" s="192">
        <v>0</v>
      </c>
      <c r="G89" s="193">
        <v>1</v>
      </c>
      <c r="H89" s="193">
        <v>0</v>
      </c>
      <c r="I89" s="194">
        <v>0</v>
      </c>
      <c r="J89" s="194">
        <v>0</v>
      </c>
      <c r="K89" s="263">
        <f t="shared" si="27"/>
        <v>0.2</v>
      </c>
      <c r="M89" s="455" t="s">
        <v>49</v>
      </c>
      <c r="N89" s="456"/>
      <c r="O89" s="191">
        <v>1</v>
      </c>
      <c r="P89" s="192">
        <v>1</v>
      </c>
      <c r="Q89" s="192">
        <v>1</v>
      </c>
      <c r="R89" s="193">
        <v>1</v>
      </c>
      <c r="S89" s="193">
        <v>1</v>
      </c>
      <c r="T89" s="194">
        <v>0</v>
      </c>
      <c r="U89" s="194">
        <v>2</v>
      </c>
      <c r="V89" s="263">
        <f t="shared" si="28"/>
        <v>1</v>
      </c>
      <c r="W89" s="188">
        <v>1</v>
      </c>
      <c r="X89" s="188">
        <f>SUM(O89:T89)</f>
        <v>5</v>
      </c>
    </row>
    <row r="90" spans="1:24" ht="3.75" customHeight="1" thickBot="1" x14ac:dyDescent="0.25">
      <c r="B90" s="299"/>
      <c r="C90" s="299"/>
      <c r="D90" s="300"/>
      <c r="E90" s="300"/>
      <c r="F90" s="300"/>
      <c r="G90" s="300"/>
      <c r="H90" s="300"/>
      <c r="I90" s="300"/>
      <c r="J90" s="300"/>
      <c r="K90" s="301"/>
      <c r="L90" s="236"/>
      <c r="M90" s="299"/>
      <c r="N90" s="299"/>
      <c r="O90" s="300"/>
      <c r="P90" s="300"/>
      <c r="Q90" s="300"/>
      <c r="R90" s="300"/>
      <c r="S90" s="300"/>
      <c r="T90" s="300"/>
      <c r="U90" s="300"/>
      <c r="V90" s="301"/>
      <c r="W90" s="188"/>
      <c r="X90" s="188"/>
    </row>
    <row r="91" spans="1:24" ht="16.5" customHeight="1" thickBot="1" x14ac:dyDescent="0.25">
      <c r="A91" s="157" t="s">
        <v>18</v>
      </c>
      <c r="B91" s="466" t="s">
        <v>114</v>
      </c>
      <c r="C91" s="467"/>
      <c r="D91" s="268" t="s">
        <v>88</v>
      </c>
      <c r="E91" s="267" t="s">
        <v>88</v>
      </c>
      <c r="F91" s="294">
        <v>0</v>
      </c>
      <c r="G91" s="295">
        <v>0</v>
      </c>
      <c r="H91" s="295">
        <v>0</v>
      </c>
      <c r="I91" s="296">
        <v>0</v>
      </c>
      <c r="J91" s="296">
        <v>0</v>
      </c>
      <c r="K91" s="298">
        <v>0</v>
      </c>
      <c r="M91" s="466" t="s">
        <v>114</v>
      </c>
      <c r="N91" s="467"/>
      <c r="O91" s="268">
        <v>1</v>
      </c>
      <c r="P91" s="267">
        <v>1</v>
      </c>
      <c r="Q91" s="294">
        <v>1</v>
      </c>
      <c r="R91" s="295">
        <v>1</v>
      </c>
      <c r="S91" s="295">
        <v>0</v>
      </c>
      <c r="T91" s="296">
        <v>0</v>
      </c>
      <c r="U91" s="296">
        <v>1</v>
      </c>
      <c r="V91" s="263">
        <f t="shared" ref="V91" si="35">AVERAGE(Q91:U91)</f>
        <v>0.6</v>
      </c>
    </row>
    <row r="92" spans="1:24" ht="7.5" customHeight="1" x14ac:dyDescent="0.2">
      <c r="B92" s="51"/>
      <c r="C92" s="51"/>
      <c r="D92" s="51"/>
      <c r="E92" s="51"/>
      <c r="F92" s="51"/>
      <c r="G92" s="51"/>
      <c r="H92" s="51"/>
      <c r="I92" s="51"/>
      <c r="J92" s="51"/>
      <c r="K92" s="51"/>
      <c r="M92" s="51"/>
      <c r="N92" s="51"/>
      <c r="O92" s="51"/>
      <c r="P92" s="51"/>
      <c r="Q92" s="51"/>
      <c r="R92" s="51"/>
      <c r="S92" s="51"/>
      <c r="T92" s="51"/>
      <c r="U92" s="51"/>
      <c r="V92" s="51"/>
    </row>
    <row r="93" spans="1:24" x14ac:dyDescent="0.2">
      <c r="B93" s="7" t="s">
        <v>107</v>
      </c>
      <c r="C93" s="7"/>
      <c r="D93" s="3"/>
      <c r="E93" s="3"/>
      <c r="F93" s="3"/>
      <c r="G93" s="6"/>
      <c r="H93" s="6"/>
      <c r="K93" s="74" t="s">
        <v>89</v>
      </c>
      <c r="M93" s="7" t="s">
        <v>108</v>
      </c>
      <c r="O93" s="3"/>
      <c r="P93" s="3"/>
      <c r="Q93" s="3"/>
      <c r="R93" s="6"/>
      <c r="S93" s="6"/>
      <c r="V93" s="74" t="s">
        <v>89</v>
      </c>
    </row>
    <row r="94" spans="1:24" ht="14.25" customHeight="1" x14ac:dyDescent="0.2">
      <c r="B94" s="237"/>
      <c r="C94" s="238"/>
      <c r="D94" s="25" t="s">
        <v>90</v>
      </c>
      <c r="E94" s="26" t="s">
        <v>91</v>
      </c>
      <c r="F94" s="26" t="s">
        <v>92</v>
      </c>
      <c r="G94" s="26" t="s">
        <v>93</v>
      </c>
      <c r="H94" s="26" t="s">
        <v>94</v>
      </c>
      <c r="I94" s="155" t="s">
        <v>95</v>
      </c>
      <c r="J94" s="155" t="s">
        <v>60</v>
      </c>
      <c r="K94" s="156" t="s">
        <v>97</v>
      </c>
      <c r="M94" s="237"/>
      <c r="N94" s="238"/>
      <c r="O94" s="25" t="s">
        <v>90</v>
      </c>
      <c r="P94" s="26" t="s">
        <v>91</v>
      </c>
      <c r="Q94" s="26" t="s">
        <v>92</v>
      </c>
      <c r="R94" s="26" t="s">
        <v>93</v>
      </c>
      <c r="S94" s="26" t="s">
        <v>94</v>
      </c>
      <c r="T94" s="155" t="s">
        <v>95</v>
      </c>
      <c r="U94" s="155" t="s">
        <v>60</v>
      </c>
      <c r="V94" s="156" t="s">
        <v>97</v>
      </c>
    </row>
    <row r="95" spans="1:24" ht="14.25" customHeight="1" x14ac:dyDescent="0.2">
      <c r="A95" s="153">
        <f>A80+1</f>
        <v>43</v>
      </c>
      <c r="B95" s="457" t="s">
        <v>72</v>
      </c>
      <c r="C95" s="458"/>
      <c r="D95" s="277">
        <v>0</v>
      </c>
      <c r="E95" s="278">
        <v>0</v>
      </c>
      <c r="F95" s="278">
        <v>0</v>
      </c>
      <c r="G95" s="279">
        <v>1</v>
      </c>
      <c r="H95" s="279">
        <v>0</v>
      </c>
      <c r="I95" s="280">
        <v>0</v>
      </c>
      <c r="J95" s="280">
        <v>0</v>
      </c>
      <c r="K95" s="282">
        <f t="shared" ref="K95:K109" si="36">AVERAGE(F95:J95)</f>
        <v>0.2</v>
      </c>
      <c r="M95" s="457" t="s">
        <v>72</v>
      </c>
      <c r="N95" s="458"/>
      <c r="O95" s="277">
        <v>0</v>
      </c>
      <c r="P95" s="278">
        <v>0</v>
      </c>
      <c r="Q95" s="278">
        <v>0</v>
      </c>
      <c r="R95" s="279">
        <v>0</v>
      </c>
      <c r="S95" s="279">
        <v>0</v>
      </c>
      <c r="T95" s="280">
        <v>0</v>
      </c>
      <c r="U95" s="280">
        <v>0</v>
      </c>
      <c r="V95" s="282">
        <f t="shared" ref="V95:V109" si="37">AVERAGE(Q95:U95)</f>
        <v>0</v>
      </c>
    </row>
    <row r="96" spans="1:24" ht="14.25" customHeight="1" x14ac:dyDescent="0.2">
      <c r="A96" s="157" t="s">
        <v>19</v>
      </c>
      <c r="B96" s="457" t="s">
        <v>73</v>
      </c>
      <c r="C96" s="458"/>
      <c r="D96" s="277">
        <v>0</v>
      </c>
      <c r="E96" s="278">
        <v>0</v>
      </c>
      <c r="F96" s="278">
        <v>0</v>
      </c>
      <c r="G96" s="279">
        <v>1</v>
      </c>
      <c r="H96" s="279">
        <v>1</v>
      </c>
      <c r="I96" s="280">
        <v>0</v>
      </c>
      <c r="J96" s="280">
        <v>0</v>
      </c>
      <c r="K96" s="282">
        <f t="shared" si="36"/>
        <v>0.4</v>
      </c>
      <c r="M96" s="457" t="s">
        <v>73</v>
      </c>
      <c r="N96" s="458"/>
      <c r="O96" s="277">
        <v>0</v>
      </c>
      <c r="P96" s="278">
        <v>0</v>
      </c>
      <c r="Q96" s="278">
        <v>0</v>
      </c>
      <c r="R96" s="279">
        <v>1</v>
      </c>
      <c r="S96" s="279">
        <v>0</v>
      </c>
      <c r="T96" s="280">
        <v>0</v>
      </c>
      <c r="U96" s="280">
        <v>0</v>
      </c>
      <c r="V96" s="282">
        <f t="shared" si="37"/>
        <v>0.2</v>
      </c>
    </row>
    <row r="97" spans="1:24" ht="14.25" customHeight="1" x14ac:dyDescent="0.2">
      <c r="A97" s="157"/>
      <c r="B97" s="457" t="s">
        <v>75</v>
      </c>
      <c r="C97" s="458"/>
      <c r="D97" s="277">
        <v>0</v>
      </c>
      <c r="E97" s="278">
        <v>0</v>
      </c>
      <c r="F97" s="278">
        <v>0</v>
      </c>
      <c r="G97" s="279">
        <v>0</v>
      </c>
      <c r="H97" s="279">
        <v>0</v>
      </c>
      <c r="I97" s="280">
        <v>0</v>
      </c>
      <c r="J97" s="280">
        <v>0</v>
      </c>
      <c r="K97" s="282">
        <f t="shared" si="36"/>
        <v>0</v>
      </c>
      <c r="M97" s="457" t="s">
        <v>75</v>
      </c>
      <c r="N97" s="458"/>
      <c r="O97" s="277">
        <v>0</v>
      </c>
      <c r="P97" s="278">
        <v>0</v>
      </c>
      <c r="Q97" s="278">
        <v>0</v>
      </c>
      <c r="R97" s="279">
        <v>0</v>
      </c>
      <c r="S97" s="279">
        <v>0</v>
      </c>
      <c r="T97" s="280">
        <v>0</v>
      </c>
      <c r="U97" s="280">
        <v>0</v>
      </c>
      <c r="V97" s="282">
        <f t="shared" si="37"/>
        <v>0</v>
      </c>
    </row>
    <row r="98" spans="1:24" ht="14.25" customHeight="1" x14ac:dyDescent="0.2">
      <c r="B98" s="457" t="s">
        <v>71</v>
      </c>
      <c r="C98" s="458"/>
      <c r="D98" s="277">
        <v>0</v>
      </c>
      <c r="E98" s="278">
        <v>0</v>
      </c>
      <c r="F98" s="278">
        <v>0</v>
      </c>
      <c r="G98" s="279">
        <v>0</v>
      </c>
      <c r="H98" s="279">
        <v>0</v>
      </c>
      <c r="I98" s="280">
        <v>0</v>
      </c>
      <c r="J98" s="280">
        <v>0</v>
      </c>
      <c r="K98" s="282">
        <f t="shared" ref="K98" si="38">AVERAGE(F98:J98)</f>
        <v>0</v>
      </c>
      <c r="M98" s="457" t="s">
        <v>71</v>
      </c>
      <c r="N98" s="458"/>
      <c r="O98" s="277">
        <v>0</v>
      </c>
      <c r="P98" s="278">
        <v>0</v>
      </c>
      <c r="Q98" s="278">
        <v>0</v>
      </c>
      <c r="R98" s="279">
        <v>0</v>
      </c>
      <c r="S98" s="279">
        <v>0</v>
      </c>
      <c r="T98" s="280">
        <v>0</v>
      </c>
      <c r="U98" s="280">
        <v>0</v>
      </c>
      <c r="V98" s="282">
        <f t="shared" ref="V98" si="39">AVERAGE(Q98:U98)</f>
        <v>0</v>
      </c>
    </row>
    <row r="99" spans="1:24" ht="14.25" customHeight="1" x14ac:dyDescent="0.2">
      <c r="B99" s="457" t="s">
        <v>77</v>
      </c>
      <c r="C99" s="458"/>
      <c r="D99" s="277">
        <v>0</v>
      </c>
      <c r="E99" s="278">
        <v>0</v>
      </c>
      <c r="F99" s="278">
        <v>0</v>
      </c>
      <c r="G99" s="279">
        <v>0</v>
      </c>
      <c r="H99" s="279">
        <v>0</v>
      </c>
      <c r="I99" s="280">
        <v>0</v>
      </c>
      <c r="J99" s="280">
        <v>0</v>
      </c>
      <c r="K99" s="282">
        <f t="shared" si="36"/>
        <v>0</v>
      </c>
      <c r="M99" s="457" t="s">
        <v>77</v>
      </c>
      <c r="N99" s="458"/>
      <c r="O99" s="277">
        <v>0</v>
      </c>
      <c r="P99" s="278">
        <v>0</v>
      </c>
      <c r="Q99" s="278">
        <v>0</v>
      </c>
      <c r="R99" s="279">
        <v>0</v>
      </c>
      <c r="S99" s="279">
        <v>0</v>
      </c>
      <c r="T99" s="280">
        <v>0</v>
      </c>
      <c r="U99" s="280">
        <v>0</v>
      </c>
      <c r="V99" s="282">
        <f t="shared" si="37"/>
        <v>0</v>
      </c>
    </row>
    <row r="100" spans="1:24" ht="14.25" customHeight="1" x14ac:dyDescent="0.2">
      <c r="A100" s="153">
        <f>A95+1</f>
        <v>44</v>
      </c>
      <c r="B100" s="459" t="s">
        <v>79</v>
      </c>
      <c r="C100" s="460"/>
      <c r="D100" s="284">
        <v>0</v>
      </c>
      <c r="E100" s="285">
        <v>0</v>
      </c>
      <c r="F100" s="285">
        <v>0</v>
      </c>
      <c r="G100" s="286">
        <v>0</v>
      </c>
      <c r="H100" s="286">
        <v>1</v>
      </c>
      <c r="I100" s="287">
        <v>0</v>
      </c>
      <c r="J100" s="287">
        <v>0</v>
      </c>
      <c r="K100" s="289">
        <f t="shared" si="36"/>
        <v>0.2</v>
      </c>
      <c r="M100" s="459" t="s">
        <v>79</v>
      </c>
      <c r="N100" s="460"/>
      <c r="O100" s="284">
        <v>0</v>
      </c>
      <c r="P100" s="285">
        <v>0</v>
      </c>
      <c r="Q100" s="285">
        <v>0</v>
      </c>
      <c r="R100" s="286">
        <v>0</v>
      </c>
      <c r="S100" s="286">
        <v>0</v>
      </c>
      <c r="T100" s="287">
        <v>0</v>
      </c>
      <c r="U100" s="287">
        <v>0</v>
      </c>
      <c r="V100" s="289">
        <f t="shared" si="37"/>
        <v>0</v>
      </c>
    </row>
    <row r="101" spans="1:24" ht="14.25" customHeight="1" x14ac:dyDescent="0.2">
      <c r="A101" s="153"/>
      <c r="B101" s="463" t="s">
        <v>64</v>
      </c>
      <c r="C101" s="262" t="s">
        <v>65</v>
      </c>
      <c r="D101" s="213">
        <v>0</v>
      </c>
      <c r="E101" s="214">
        <v>0</v>
      </c>
      <c r="F101" s="214">
        <v>2</v>
      </c>
      <c r="G101" s="215">
        <v>2</v>
      </c>
      <c r="H101" s="215">
        <v>0</v>
      </c>
      <c r="I101" s="216">
        <v>0</v>
      </c>
      <c r="J101" s="216">
        <v>0</v>
      </c>
      <c r="K101" s="266">
        <f t="shared" ref="K101:K106" si="40">AVERAGE(F101:J101)</f>
        <v>0.8</v>
      </c>
      <c r="M101" s="463" t="s">
        <v>64</v>
      </c>
      <c r="N101" s="262" t="s">
        <v>65</v>
      </c>
      <c r="O101" s="213">
        <v>0</v>
      </c>
      <c r="P101" s="214">
        <v>0</v>
      </c>
      <c r="Q101" s="214">
        <v>0</v>
      </c>
      <c r="R101" s="215">
        <v>0</v>
      </c>
      <c r="S101" s="215">
        <v>0</v>
      </c>
      <c r="T101" s="216">
        <v>0</v>
      </c>
      <c r="U101" s="216">
        <v>0</v>
      </c>
      <c r="V101" s="266">
        <f t="shared" ref="V101:V106" si="41">AVERAGE(Q101:U101)</f>
        <v>0</v>
      </c>
    </row>
    <row r="102" spans="1:24" ht="14.25" customHeight="1" x14ac:dyDescent="0.2">
      <c r="B102" s="464"/>
      <c r="C102" s="205" t="s">
        <v>66</v>
      </c>
      <c r="D102" s="164">
        <v>0</v>
      </c>
      <c r="E102" s="165">
        <v>0</v>
      </c>
      <c r="F102" s="165">
        <v>0</v>
      </c>
      <c r="G102" s="166">
        <v>0</v>
      </c>
      <c r="H102" s="166">
        <v>0</v>
      </c>
      <c r="I102" s="187">
        <v>0</v>
      </c>
      <c r="J102" s="187">
        <v>0</v>
      </c>
      <c r="K102" s="264">
        <f t="shared" si="40"/>
        <v>0</v>
      </c>
      <c r="M102" s="464"/>
      <c r="N102" s="205" t="s">
        <v>66</v>
      </c>
      <c r="O102" s="164">
        <v>0</v>
      </c>
      <c r="P102" s="165">
        <v>0</v>
      </c>
      <c r="Q102" s="165">
        <v>0</v>
      </c>
      <c r="R102" s="166">
        <v>0</v>
      </c>
      <c r="S102" s="166">
        <v>1</v>
      </c>
      <c r="T102" s="187">
        <v>0</v>
      </c>
      <c r="U102" s="187">
        <v>0</v>
      </c>
      <c r="V102" s="264">
        <f t="shared" si="41"/>
        <v>0.2</v>
      </c>
    </row>
    <row r="103" spans="1:24" ht="14.25" customHeight="1" x14ac:dyDescent="0.2">
      <c r="B103" s="464"/>
      <c r="C103" s="205" t="s">
        <v>67</v>
      </c>
      <c r="D103" s="164">
        <v>1</v>
      </c>
      <c r="E103" s="165">
        <v>0</v>
      </c>
      <c r="F103" s="165">
        <v>1</v>
      </c>
      <c r="G103" s="166">
        <v>0</v>
      </c>
      <c r="H103" s="166">
        <v>0</v>
      </c>
      <c r="I103" s="187">
        <v>0</v>
      </c>
      <c r="J103" s="187">
        <v>0</v>
      </c>
      <c r="K103" s="264">
        <f t="shared" si="40"/>
        <v>0.2</v>
      </c>
      <c r="M103" s="464"/>
      <c r="N103" s="205" t="s">
        <v>67</v>
      </c>
      <c r="O103" s="164">
        <v>0</v>
      </c>
      <c r="P103" s="165">
        <v>0</v>
      </c>
      <c r="Q103" s="165">
        <v>0</v>
      </c>
      <c r="R103" s="166">
        <v>0</v>
      </c>
      <c r="S103" s="166">
        <v>0</v>
      </c>
      <c r="T103" s="187">
        <v>0</v>
      </c>
      <c r="U103" s="187">
        <v>0</v>
      </c>
      <c r="V103" s="264">
        <f t="shared" si="41"/>
        <v>0</v>
      </c>
    </row>
    <row r="104" spans="1:24" ht="14.25" customHeight="1" x14ac:dyDescent="0.2">
      <c r="B104" s="464"/>
      <c r="C104" s="205" t="s">
        <v>68</v>
      </c>
      <c r="D104" s="164">
        <v>0</v>
      </c>
      <c r="E104" s="165">
        <v>0</v>
      </c>
      <c r="F104" s="165">
        <v>0</v>
      </c>
      <c r="G104" s="166">
        <v>0</v>
      </c>
      <c r="H104" s="166">
        <v>0</v>
      </c>
      <c r="I104" s="187">
        <v>0</v>
      </c>
      <c r="J104" s="187">
        <v>1</v>
      </c>
      <c r="K104" s="264">
        <f t="shared" si="40"/>
        <v>0.2</v>
      </c>
      <c r="M104" s="464"/>
      <c r="N104" s="205" t="s">
        <v>68</v>
      </c>
      <c r="O104" s="164">
        <v>0</v>
      </c>
      <c r="P104" s="165">
        <v>0</v>
      </c>
      <c r="Q104" s="165">
        <v>0</v>
      </c>
      <c r="R104" s="166">
        <v>0</v>
      </c>
      <c r="S104" s="166">
        <v>0</v>
      </c>
      <c r="T104" s="187">
        <v>0</v>
      </c>
      <c r="U104" s="187">
        <v>0</v>
      </c>
      <c r="V104" s="264">
        <f t="shared" si="41"/>
        <v>0</v>
      </c>
    </row>
    <row r="105" spans="1:24" ht="14.25" customHeight="1" x14ac:dyDescent="0.2">
      <c r="B105" s="464"/>
      <c r="C105" s="206" t="s">
        <v>84</v>
      </c>
      <c r="D105" s="172">
        <v>0</v>
      </c>
      <c r="E105" s="173">
        <v>0</v>
      </c>
      <c r="F105" s="173">
        <v>0</v>
      </c>
      <c r="G105" s="174">
        <v>0</v>
      </c>
      <c r="H105" s="174">
        <v>0</v>
      </c>
      <c r="I105" s="195">
        <v>0</v>
      </c>
      <c r="J105" s="195">
        <v>0</v>
      </c>
      <c r="K105" s="265">
        <f t="shared" si="40"/>
        <v>0</v>
      </c>
      <c r="M105" s="464"/>
      <c r="N105" s="206" t="s">
        <v>84</v>
      </c>
      <c r="O105" s="172">
        <v>0</v>
      </c>
      <c r="P105" s="173">
        <v>0</v>
      </c>
      <c r="Q105" s="173">
        <v>0</v>
      </c>
      <c r="R105" s="174">
        <v>0</v>
      </c>
      <c r="S105" s="174">
        <v>0</v>
      </c>
      <c r="T105" s="195">
        <v>0</v>
      </c>
      <c r="U105" s="195">
        <v>0</v>
      </c>
      <c r="V105" s="265">
        <f t="shared" si="41"/>
        <v>0</v>
      </c>
    </row>
    <row r="106" spans="1:24" ht="14.25" customHeight="1" x14ac:dyDescent="0.2">
      <c r="B106" s="465"/>
      <c r="C106" s="207" t="s">
        <v>51</v>
      </c>
      <c r="D106" s="196">
        <v>1</v>
      </c>
      <c r="E106" s="197" t="s">
        <v>87</v>
      </c>
      <c r="F106" s="197">
        <v>3</v>
      </c>
      <c r="G106" s="198">
        <v>2</v>
      </c>
      <c r="H106" s="198">
        <v>0</v>
      </c>
      <c r="I106" s="199">
        <v>0</v>
      </c>
      <c r="J106" s="234">
        <v>1</v>
      </c>
      <c r="K106" s="200">
        <f t="shared" si="40"/>
        <v>1.2</v>
      </c>
      <c r="M106" s="465"/>
      <c r="N106" s="207" t="s">
        <v>51</v>
      </c>
      <c r="O106" s="196" t="s">
        <v>87</v>
      </c>
      <c r="P106" s="197" t="s">
        <v>87</v>
      </c>
      <c r="Q106" s="197">
        <v>0</v>
      </c>
      <c r="R106" s="198">
        <v>0</v>
      </c>
      <c r="S106" s="198">
        <v>1</v>
      </c>
      <c r="T106" s="199">
        <v>0</v>
      </c>
      <c r="U106" s="199">
        <v>0</v>
      </c>
      <c r="V106" s="200">
        <f t="shared" si="41"/>
        <v>0.2</v>
      </c>
    </row>
    <row r="107" spans="1:24" ht="14.25" customHeight="1" x14ac:dyDescent="0.2">
      <c r="B107" s="457" t="s">
        <v>80</v>
      </c>
      <c r="C107" s="458"/>
      <c r="D107" s="277">
        <v>0</v>
      </c>
      <c r="E107" s="278">
        <v>0</v>
      </c>
      <c r="F107" s="278">
        <v>0</v>
      </c>
      <c r="G107" s="279">
        <v>0</v>
      </c>
      <c r="H107" s="279">
        <v>0</v>
      </c>
      <c r="I107" s="280">
        <v>0</v>
      </c>
      <c r="J107" s="280">
        <v>0</v>
      </c>
      <c r="K107" s="282">
        <f t="shared" ref="K107" si="42">AVERAGE(F107:J107)</f>
        <v>0</v>
      </c>
      <c r="M107" s="457" t="s">
        <v>80</v>
      </c>
      <c r="N107" s="458"/>
      <c r="O107" s="277">
        <v>0</v>
      </c>
      <c r="P107" s="278">
        <v>0</v>
      </c>
      <c r="Q107" s="278">
        <v>0</v>
      </c>
      <c r="R107" s="279">
        <v>0</v>
      </c>
      <c r="S107" s="279">
        <v>0</v>
      </c>
      <c r="T107" s="280">
        <v>0</v>
      </c>
      <c r="U107" s="280">
        <v>0</v>
      </c>
      <c r="V107" s="282">
        <f t="shared" ref="V107" si="43">AVERAGE(Q107:U107)</f>
        <v>0</v>
      </c>
    </row>
    <row r="108" spans="1:24" ht="14.25" customHeight="1" thickBot="1" x14ac:dyDescent="0.25">
      <c r="A108" s="153"/>
      <c r="B108" s="461" t="s">
        <v>70</v>
      </c>
      <c r="C108" s="462"/>
      <c r="D108" s="213">
        <v>0</v>
      </c>
      <c r="E108" s="214">
        <v>0</v>
      </c>
      <c r="F108" s="214">
        <v>0</v>
      </c>
      <c r="G108" s="215">
        <v>0</v>
      </c>
      <c r="H108" s="215">
        <v>0</v>
      </c>
      <c r="I108" s="216">
        <v>0</v>
      </c>
      <c r="J108" s="216">
        <v>1</v>
      </c>
      <c r="K108" s="282">
        <f t="shared" si="36"/>
        <v>0.2</v>
      </c>
      <c r="M108" s="461" t="s">
        <v>70</v>
      </c>
      <c r="N108" s="462"/>
      <c r="O108" s="213">
        <v>0</v>
      </c>
      <c r="P108" s="214">
        <v>0</v>
      </c>
      <c r="Q108" s="214">
        <v>0</v>
      </c>
      <c r="R108" s="215">
        <v>0</v>
      </c>
      <c r="S108" s="215">
        <v>0</v>
      </c>
      <c r="T108" s="216">
        <v>0</v>
      </c>
      <c r="U108" s="216">
        <v>0</v>
      </c>
      <c r="V108" s="282">
        <f t="shared" si="37"/>
        <v>0</v>
      </c>
    </row>
    <row r="109" spans="1:24" ht="14.25" customHeight="1" thickBot="1" x14ac:dyDescent="0.25">
      <c r="B109" s="455" t="s">
        <v>49</v>
      </c>
      <c r="C109" s="456"/>
      <c r="D109" s="191">
        <v>2</v>
      </c>
      <c r="E109" s="192">
        <v>0</v>
      </c>
      <c r="F109" s="192">
        <v>3</v>
      </c>
      <c r="G109" s="193">
        <v>4</v>
      </c>
      <c r="H109" s="193">
        <v>2</v>
      </c>
      <c r="I109" s="194">
        <v>0</v>
      </c>
      <c r="J109" s="194">
        <v>2</v>
      </c>
      <c r="K109" s="263">
        <f t="shared" si="36"/>
        <v>2.2000000000000002</v>
      </c>
      <c r="M109" s="455" t="s">
        <v>49</v>
      </c>
      <c r="N109" s="456"/>
      <c r="O109" s="191">
        <v>0</v>
      </c>
      <c r="P109" s="192">
        <v>0</v>
      </c>
      <c r="Q109" s="192">
        <v>0</v>
      </c>
      <c r="R109" s="193">
        <v>1</v>
      </c>
      <c r="S109" s="193">
        <v>1</v>
      </c>
      <c r="T109" s="194">
        <v>0</v>
      </c>
      <c r="U109" s="194">
        <v>0</v>
      </c>
      <c r="V109" s="263">
        <f t="shared" si="37"/>
        <v>0.4</v>
      </c>
      <c r="W109" s="188">
        <v>11</v>
      </c>
      <c r="X109" s="188">
        <f>SUM(O109:T109)</f>
        <v>2</v>
      </c>
    </row>
    <row r="110" spans="1:24" ht="3.75" customHeight="1" thickBot="1" x14ac:dyDescent="0.25">
      <c r="B110" s="299"/>
      <c r="C110" s="299"/>
      <c r="D110" s="300"/>
      <c r="E110" s="300"/>
      <c r="F110" s="300"/>
      <c r="G110" s="300"/>
      <c r="H110" s="300"/>
      <c r="I110" s="300"/>
      <c r="J110" s="300"/>
      <c r="K110" s="301"/>
      <c r="L110" s="236"/>
      <c r="M110" s="299"/>
      <c r="N110" s="299"/>
      <c r="O110" s="300"/>
      <c r="P110" s="300"/>
      <c r="Q110" s="300"/>
      <c r="R110" s="300"/>
      <c r="S110" s="300"/>
      <c r="T110" s="300"/>
      <c r="U110" s="300"/>
      <c r="V110" s="301"/>
      <c r="W110" s="188"/>
      <c r="X110" s="188"/>
    </row>
    <row r="111" spans="1:24" ht="16.5" customHeight="1" thickBot="1" x14ac:dyDescent="0.25">
      <c r="A111" s="157" t="s">
        <v>20</v>
      </c>
      <c r="B111" s="466" t="s">
        <v>114</v>
      </c>
      <c r="C111" s="467"/>
      <c r="D111" s="268">
        <v>1</v>
      </c>
      <c r="E111" s="267" t="s">
        <v>88</v>
      </c>
      <c r="F111" s="294">
        <v>0</v>
      </c>
      <c r="G111" s="295">
        <v>2</v>
      </c>
      <c r="H111" s="295">
        <v>2</v>
      </c>
      <c r="I111" s="296">
        <v>0</v>
      </c>
      <c r="J111" s="296">
        <v>1</v>
      </c>
      <c r="K111" s="263">
        <f t="shared" ref="K111" si="44">AVERAGE(F111:J111)</f>
        <v>1</v>
      </c>
      <c r="M111" s="466" t="s">
        <v>114</v>
      </c>
      <c r="N111" s="467"/>
      <c r="O111" s="268" t="s">
        <v>88</v>
      </c>
      <c r="P111" s="267" t="s">
        <v>88</v>
      </c>
      <c r="Q111" s="294">
        <v>0</v>
      </c>
      <c r="R111" s="295">
        <v>1</v>
      </c>
      <c r="S111" s="295">
        <v>0</v>
      </c>
      <c r="T111" s="296">
        <v>0</v>
      </c>
      <c r="U111" s="296">
        <v>0</v>
      </c>
      <c r="V111" s="263">
        <f t="shared" ref="V111" si="45">AVERAGE(Q111:U111)</f>
        <v>0.2</v>
      </c>
    </row>
    <row r="112" spans="1:24" ht="7.5" customHeight="1" x14ac:dyDescent="0.2">
      <c r="B112" s="51"/>
      <c r="C112" s="51"/>
      <c r="D112" s="51"/>
      <c r="E112" s="51"/>
      <c r="F112" s="51"/>
      <c r="G112" s="51"/>
      <c r="H112" s="51"/>
      <c r="I112" s="51"/>
      <c r="J112" s="51"/>
      <c r="K112" s="51"/>
      <c r="M112" s="51"/>
      <c r="N112" s="51"/>
      <c r="O112" s="51"/>
      <c r="P112" s="51"/>
      <c r="Q112" s="51"/>
      <c r="R112" s="51"/>
      <c r="S112" s="151"/>
      <c r="T112" s="51"/>
      <c r="U112" s="51"/>
      <c r="V112" s="51"/>
    </row>
    <row r="113" spans="1:22" x14ac:dyDescent="0.2">
      <c r="B113" s="7" t="s">
        <v>109</v>
      </c>
      <c r="C113" s="7"/>
      <c r="D113" s="3"/>
      <c r="E113" s="3"/>
      <c r="F113" s="3"/>
      <c r="G113" s="6"/>
      <c r="H113" s="6"/>
      <c r="K113" s="74" t="s">
        <v>89</v>
      </c>
      <c r="M113" s="7" t="s">
        <v>110</v>
      </c>
      <c r="O113" s="3"/>
      <c r="P113" s="3"/>
      <c r="Q113" s="3"/>
      <c r="R113" s="6"/>
      <c r="S113" s="6"/>
      <c r="V113" s="74" t="s">
        <v>89</v>
      </c>
    </row>
    <row r="114" spans="1:22" ht="14.25" customHeight="1" x14ac:dyDescent="0.2">
      <c r="B114" s="237"/>
      <c r="C114" s="238"/>
      <c r="D114" s="25" t="s">
        <v>90</v>
      </c>
      <c r="E114" s="26" t="s">
        <v>91</v>
      </c>
      <c r="F114" s="26" t="s">
        <v>92</v>
      </c>
      <c r="G114" s="26" t="s">
        <v>93</v>
      </c>
      <c r="H114" s="26" t="s">
        <v>94</v>
      </c>
      <c r="I114" s="155" t="s">
        <v>95</v>
      </c>
      <c r="J114" s="155" t="s">
        <v>60</v>
      </c>
      <c r="K114" s="156" t="s">
        <v>97</v>
      </c>
      <c r="M114" s="237"/>
      <c r="N114" s="238"/>
      <c r="O114" s="25" t="s">
        <v>90</v>
      </c>
      <c r="P114" s="26" t="s">
        <v>91</v>
      </c>
      <c r="Q114" s="26" t="s">
        <v>92</v>
      </c>
      <c r="R114" s="26" t="s">
        <v>93</v>
      </c>
      <c r="S114" s="26" t="s">
        <v>94</v>
      </c>
      <c r="T114" s="155" t="s">
        <v>95</v>
      </c>
      <c r="U114" s="155" t="s">
        <v>60</v>
      </c>
      <c r="V114" s="156" t="s">
        <v>97</v>
      </c>
    </row>
    <row r="115" spans="1:22" ht="14.25" customHeight="1" x14ac:dyDescent="0.2">
      <c r="A115" s="153">
        <f>A100+1</f>
        <v>45</v>
      </c>
      <c r="B115" s="457" t="s">
        <v>72</v>
      </c>
      <c r="C115" s="458"/>
      <c r="D115" s="277">
        <v>0</v>
      </c>
      <c r="E115" s="278">
        <v>1</v>
      </c>
      <c r="F115" s="278">
        <v>1</v>
      </c>
      <c r="G115" s="279">
        <v>0</v>
      </c>
      <c r="H115" s="279">
        <v>0</v>
      </c>
      <c r="I115" s="280">
        <v>0</v>
      </c>
      <c r="J115" s="280">
        <v>1</v>
      </c>
      <c r="K115" s="282">
        <f t="shared" ref="K115:K129" si="46">AVERAGE(F115:J115)</f>
        <v>0.4</v>
      </c>
      <c r="M115" s="457" t="s">
        <v>72</v>
      </c>
      <c r="N115" s="458"/>
      <c r="O115" s="277">
        <v>0</v>
      </c>
      <c r="P115" s="278">
        <v>0</v>
      </c>
      <c r="Q115" s="278">
        <v>0</v>
      </c>
      <c r="R115" s="279">
        <v>0</v>
      </c>
      <c r="S115" s="279">
        <v>0</v>
      </c>
      <c r="T115" s="280">
        <v>0</v>
      </c>
      <c r="U115" s="280">
        <v>0</v>
      </c>
      <c r="V115" s="282">
        <f t="shared" ref="V115:V129" si="47">AVERAGE(Q115:U115)</f>
        <v>0</v>
      </c>
    </row>
    <row r="116" spans="1:22" ht="14.25" customHeight="1" x14ac:dyDescent="0.2">
      <c r="A116" s="157" t="s">
        <v>21</v>
      </c>
      <c r="B116" s="457" t="s">
        <v>73</v>
      </c>
      <c r="C116" s="458"/>
      <c r="D116" s="277">
        <v>0</v>
      </c>
      <c r="E116" s="278">
        <v>0</v>
      </c>
      <c r="F116" s="278">
        <v>0</v>
      </c>
      <c r="G116" s="279">
        <v>0</v>
      </c>
      <c r="H116" s="279">
        <v>0</v>
      </c>
      <c r="I116" s="280">
        <v>0</v>
      </c>
      <c r="J116" s="280">
        <v>0</v>
      </c>
      <c r="K116" s="282">
        <f t="shared" si="46"/>
        <v>0</v>
      </c>
      <c r="M116" s="457" t="s">
        <v>73</v>
      </c>
      <c r="N116" s="458"/>
      <c r="O116" s="277">
        <v>0</v>
      </c>
      <c r="P116" s="278">
        <v>0</v>
      </c>
      <c r="Q116" s="278">
        <v>0</v>
      </c>
      <c r="R116" s="279">
        <v>0</v>
      </c>
      <c r="S116" s="279">
        <v>0</v>
      </c>
      <c r="T116" s="280">
        <v>0</v>
      </c>
      <c r="U116" s="280">
        <v>0</v>
      </c>
      <c r="V116" s="282">
        <f t="shared" si="47"/>
        <v>0</v>
      </c>
    </row>
    <row r="117" spans="1:22" ht="14.25" customHeight="1" x14ac:dyDescent="0.2">
      <c r="A117" s="157"/>
      <c r="B117" s="457" t="s">
        <v>75</v>
      </c>
      <c r="C117" s="458"/>
      <c r="D117" s="277">
        <v>0</v>
      </c>
      <c r="E117" s="278">
        <v>0</v>
      </c>
      <c r="F117" s="278">
        <v>0</v>
      </c>
      <c r="G117" s="279">
        <v>0</v>
      </c>
      <c r="H117" s="279">
        <v>0</v>
      </c>
      <c r="I117" s="280">
        <v>0</v>
      </c>
      <c r="J117" s="280">
        <v>0</v>
      </c>
      <c r="K117" s="282">
        <f t="shared" si="46"/>
        <v>0</v>
      </c>
      <c r="M117" s="457" t="s">
        <v>75</v>
      </c>
      <c r="N117" s="458"/>
      <c r="O117" s="277">
        <v>0</v>
      </c>
      <c r="P117" s="278">
        <v>0</v>
      </c>
      <c r="Q117" s="278">
        <v>0</v>
      </c>
      <c r="R117" s="279">
        <v>0</v>
      </c>
      <c r="S117" s="279">
        <v>0</v>
      </c>
      <c r="T117" s="280">
        <v>0</v>
      </c>
      <c r="U117" s="280">
        <v>0</v>
      </c>
      <c r="V117" s="282">
        <f t="shared" si="47"/>
        <v>0</v>
      </c>
    </row>
    <row r="118" spans="1:22" ht="14.25" customHeight="1" x14ac:dyDescent="0.2">
      <c r="B118" s="457" t="s">
        <v>71</v>
      </c>
      <c r="C118" s="458"/>
      <c r="D118" s="277">
        <v>0</v>
      </c>
      <c r="E118" s="278">
        <v>0</v>
      </c>
      <c r="F118" s="278">
        <v>0</v>
      </c>
      <c r="G118" s="279">
        <v>0</v>
      </c>
      <c r="H118" s="279">
        <v>0</v>
      </c>
      <c r="I118" s="280">
        <v>0</v>
      </c>
      <c r="J118" s="280">
        <v>1</v>
      </c>
      <c r="K118" s="282">
        <f t="shared" ref="K118" si="48">AVERAGE(F118:J118)</f>
        <v>0.2</v>
      </c>
      <c r="M118" s="457" t="s">
        <v>71</v>
      </c>
      <c r="N118" s="458"/>
      <c r="O118" s="277">
        <v>0</v>
      </c>
      <c r="P118" s="278">
        <v>0</v>
      </c>
      <c r="Q118" s="278">
        <v>0</v>
      </c>
      <c r="R118" s="279">
        <v>0</v>
      </c>
      <c r="S118" s="279">
        <v>0</v>
      </c>
      <c r="T118" s="280">
        <v>0</v>
      </c>
      <c r="U118" s="280">
        <v>0</v>
      </c>
      <c r="V118" s="282">
        <f t="shared" ref="V118" si="49">AVERAGE(Q118:U118)</f>
        <v>0</v>
      </c>
    </row>
    <row r="119" spans="1:22" ht="14.25" customHeight="1" x14ac:dyDescent="0.2">
      <c r="B119" s="457" t="s">
        <v>77</v>
      </c>
      <c r="C119" s="458"/>
      <c r="D119" s="277">
        <v>0</v>
      </c>
      <c r="E119" s="278">
        <v>0</v>
      </c>
      <c r="F119" s="278">
        <v>0</v>
      </c>
      <c r="G119" s="279">
        <v>1</v>
      </c>
      <c r="H119" s="279">
        <v>0</v>
      </c>
      <c r="I119" s="280">
        <v>0</v>
      </c>
      <c r="J119" s="280">
        <v>0</v>
      </c>
      <c r="K119" s="282">
        <f t="shared" si="46"/>
        <v>0.2</v>
      </c>
      <c r="M119" s="457" t="s">
        <v>77</v>
      </c>
      <c r="N119" s="458"/>
      <c r="O119" s="277">
        <v>0</v>
      </c>
      <c r="P119" s="278">
        <v>0</v>
      </c>
      <c r="Q119" s="278">
        <v>0</v>
      </c>
      <c r="R119" s="279">
        <v>0</v>
      </c>
      <c r="S119" s="279">
        <v>0</v>
      </c>
      <c r="T119" s="280">
        <v>0</v>
      </c>
      <c r="U119" s="280">
        <v>0</v>
      </c>
      <c r="V119" s="282">
        <f t="shared" si="47"/>
        <v>0</v>
      </c>
    </row>
    <row r="120" spans="1:22" ht="14.25" customHeight="1" x14ac:dyDescent="0.2">
      <c r="A120" s="153">
        <f>A115+1</f>
        <v>46</v>
      </c>
      <c r="B120" s="459" t="s">
        <v>79</v>
      </c>
      <c r="C120" s="460"/>
      <c r="D120" s="284">
        <v>0</v>
      </c>
      <c r="E120" s="285">
        <v>0</v>
      </c>
      <c r="F120" s="285">
        <v>0</v>
      </c>
      <c r="G120" s="286">
        <v>0</v>
      </c>
      <c r="H120" s="286">
        <v>0</v>
      </c>
      <c r="I120" s="287">
        <v>0</v>
      </c>
      <c r="J120" s="287">
        <v>0</v>
      </c>
      <c r="K120" s="289">
        <f t="shared" si="46"/>
        <v>0</v>
      </c>
      <c r="M120" s="459" t="s">
        <v>79</v>
      </c>
      <c r="N120" s="460"/>
      <c r="O120" s="284">
        <v>0</v>
      </c>
      <c r="P120" s="285">
        <v>0</v>
      </c>
      <c r="Q120" s="285">
        <v>0</v>
      </c>
      <c r="R120" s="286">
        <v>0</v>
      </c>
      <c r="S120" s="286">
        <v>0</v>
      </c>
      <c r="T120" s="287">
        <v>0</v>
      </c>
      <c r="U120" s="287">
        <v>0</v>
      </c>
      <c r="V120" s="289">
        <f t="shared" si="47"/>
        <v>0</v>
      </c>
    </row>
    <row r="121" spans="1:22" ht="14.25" customHeight="1" x14ac:dyDescent="0.2">
      <c r="A121" s="153"/>
      <c r="B121" s="463" t="s">
        <v>64</v>
      </c>
      <c r="C121" s="262" t="s">
        <v>65</v>
      </c>
      <c r="D121" s="213">
        <v>0</v>
      </c>
      <c r="E121" s="214">
        <v>0</v>
      </c>
      <c r="F121" s="214">
        <v>0</v>
      </c>
      <c r="G121" s="215">
        <v>0</v>
      </c>
      <c r="H121" s="215">
        <v>1</v>
      </c>
      <c r="I121" s="216">
        <v>0</v>
      </c>
      <c r="J121" s="216">
        <v>0</v>
      </c>
      <c r="K121" s="266">
        <f t="shared" ref="K121:K126" si="50">AVERAGE(F121:J121)</f>
        <v>0.2</v>
      </c>
      <c r="M121" s="463" t="s">
        <v>64</v>
      </c>
      <c r="N121" s="262" t="s">
        <v>65</v>
      </c>
      <c r="O121" s="213">
        <v>0</v>
      </c>
      <c r="P121" s="214">
        <v>0</v>
      </c>
      <c r="Q121" s="214">
        <v>1</v>
      </c>
      <c r="R121" s="215">
        <v>0</v>
      </c>
      <c r="S121" s="215">
        <v>0</v>
      </c>
      <c r="T121" s="216">
        <v>0</v>
      </c>
      <c r="U121" s="216">
        <v>1</v>
      </c>
      <c r="V121" s="266">
        <f t="shared" ref="V121:V126" si="51">AVERAGE(Q121:U121)</f>
        <v>0.4</v>
      </c>
    </row>
    <row r="122" spans="1:22" ht="14.25" customHeight="1" x14ac:dyDescent="0.2">
      <c r="B122" s="464"/>
      <c r="C122" s="205" t="s">
        <v>66</v>
      </c>
      <c r="D122" s="164">
        <v>0</v>
      </c>
      <c r="E122" s="165">
        <v>0</v>
      </c>
      <c r="F122" s="165">
        <v>0</v>
      </c>
      <c r="G122" s="166">
        <v>1</v>
      </c>
      <c r="H122" s="166">
        <v>0</v>
      </c>
      <c r="I122" s="187">
        <v>0</v>
      </c>
      <c r="J122" s="187">
        <v>0</v>
      </c>
      <c r="K122" s="264">
        <f t="shared" si="50"/>
        <v>0.2</v>
      </c>
      <c r="M122" s="464"/>
      <c r="N122" s="205" t="s">
        <v>66</v>
      </c>
      <c r="O122" s="164">
        <v>0</v>
      </c>
      <c r="P122" s="165">
        <v>2</v>
      </c>
      <c r="Q122" s="165">
        <v>1</v>
      </c>
      <c r="R122" s="166">
        <v>0</v>
      </c>
      <c r="S122" s="166">
        <v>0</v>
      </c>
      <c r="T122" s="187">
        <v>0</v>
      </c>
      <c r="U122" s="187">
        <v>0</v>
      </c>
      <c r="V122" s="264">
        <f t="shared" si="51"/>
        <v>0.2</v>
      </c>
    </row>
    <row r="123" spans="1:22" ht="14.25" customHeight="1" x14ac:dyDescent="0.2">
      <c r="B123" s="464"/>
      <c r="C123" s="205" t="s">
        <v>67</v>
      </c>
      <c r="D123" s="164">
        <v>0</v>
      </c>
      <c r="E123" s="165">
        <v>0</v>
      </c>
      <c r="F123" s="165">
        <v>0</v>
      </c>
      <c r="G123" s="166">
        <v>0</v>
      </c>
      <c r="H123" s="166">
        <v>0</v>
      </c>
      <c r="I123" s="187">
        <v>0</v>
      </c>
      <c r="J123" s="187">
        <v>0</v>
      </c>
      <c r="K123" s="264">
        <f t="shared" si="50"/>
        <v>0</v>
      </c>
      <c r="M123" s="464"/>
      <c r="N123" s="205" t="s">
        <v>67</v>
      </c>
      <c r="O123" s="164">
        <v>0</v>
      </c>
      <c r="P123" s="165">
        <v>0</v>
      </c>
      <c r="Q123" s="165">
        <v>0</v>
      </c>
      <c r="R123" s="166">
        <v>0</v>
      </c>
      <c r="S123" s="166">
        <v>0</v>
      </c>
      <c r="T123" s="187">
        <v>0</v>
      </c>
      <c r="U123" s="187">
        <v>0</v>
      </c>
      <c r="V123" s="264">
        <f t="shared" si="51"/>
        <v>0</v>
      </c>
    </row>
    <row r="124" spans="1:22" ht="14.25" customHeight="1" x14ac:dyDescent="0.2">
      <c r="B124" s="464"/>
      <c r="C124" s="205" t="s">
        <v>68</v>
      </c>
      <c r="D124" s="164">
        <v>0</v>
      </c>
      <c r="E124" s="165">
        <v>0</v>
      </c>
      <c r="F124" s="165">
        <v>0</v>
      </c>
      <c r="G124" s="166">
        <v>0</v>
      </c>
      <c r="H124" s="166">
        <v>0</v>
      </c>
      <c r="I124" s="187">
        <v>0</v>
      </c>
      <c r="J124" s="187">
        <v>5</v>
      </c>
      <c r="K124" s="264">
        <f t="shared" si="50"/>
        <v>1</v>
      </c>
      <c r="M124" s="464"/>
      <c r="N124" s="205" t="s">
        <v>68</v>
      </c>
      <c r="O124" s="164">
        <v>0</v>
      </c>
      <c r="P124" s="165">
        <v>0</v>
      </c>
      <c r="Q124" s="165">
        <v>0</v>
      </c>
      <c r="R124" s="166">
        <v>0</v>
      </c>
      <c r="S124" s="166">
        <v>0</v>
      </c>
      <c r="T124" s="187">
        <v>0</v>
      </c>
      <c r="U124" s="187">
        <v>0</v>
      </c>
      <c r="V124" s="264">
        <f t="shared" si="51"/>
        <v>0</v>
      </c>
    </row>
    <row r="125" spans="1:22" ht="14.25" customHeight="1" x14ac:dyDescent="0.2">
      <c r="B125" s="464"/>
      <c r="C125" s="206" t="s">
        <v>84</v>
      </c>
      <c r="D125" s="172">
        <v>0</v>
      </c>
      <c r="E125" s="173">
        <v>0</v>
      </c>
      <c r="F125" s="173">
        <v>0</v>
      </c>
      <c r="G125" s="174">
        <v>0</v>
      </c>
      <c r="H125" s="174">
        <v>0</v>
      </c>
      <c r="I125" s="195">
        <v>0</v>
      </c>
      <c r="J125" s="195">
        <v>2</v>
      </c>
      <c r="K125" s="265">
        <f t="shared" si="50"/>
        <v>0.4</v>
      </c>
      <c r="M125" s="464"/>
      <c r="N125" s="206" t="s">
        <v>84</v>
      </c>
      <c r="O125" s="172">
        <v>0</v>
      </c>
      <c r="P125" s="173">
        <v>0</v>
      </c>
      <c r="Q125" s="173">
        <v>0</v>
      </c>
      <c r="R125" s="174">
        <v>0</v>
      </c>
      <c r="S125" s="174">
        <v>0</v>
      </c>
      <c r="T125" s="195">
        <v>0</v>
      </c>
      <c r="U125" s="195">
        <v>0</v>
      </c>
      <c r="V125" s="265">
        <f t="shared" si="51"/>
        <v>0</v>
      </c>
    </row>
    <row r="126" spans="1:22" ht="14.25" customHeight="1" x14ac:dyDescent="0.2">
      <c r="B126" s="465"/>
      <c r="C126" s="207" t="s">
        <v>51</v>
      </c>
      <c r="D126" s="196" t="s">
        <v>87</v>
      </c>
      <c r="E126" s="197" t="s">
        <v>87</v>
      </c>
      <c r="F126" s="197">
        <v>0</v>
      </c>
      <c r="G126" s="198">
        <v>1</v>
      </c>
      <c r="H126" s="198">
        <v>1</v>
      </c>
      <c r="I126" s="199">
        <v>0</v>
      </c>
      <c r="J126" s="234">
        <v>7</v>
      </c>
      <c r="K126" s="200">
        <f t="shared" si="50"/>
        <v>1.8</v>
      </c>
      <c r="M126" s="465"/>
      <c r="N126" s="207" t="s">
        <v>51</v>
      </c>
      <c r="O126" s="196" t="s">
        <v>87</v>
      </c>
      <c r="P126" s="197">
        <v>2</v>
      </c>
      <c r="Q126" s="197">
        <v>2</v>
      </c>
      <c r="R126" s="198">
        <v>0</v>
      </c>
      <c r="S126" s="198">
        <v>0</v>
      </c>
      <c r="T126" s="199">
        <v>0</v>
      </c>
      <c r="U126" s="234">
        <v>1</v>
      </c>
      <c r="V126" s="200">
        <f t="shared" si="51"/>
        <v>0.6</v>
      </c>
    </row>
    <row r="127" spans="1:22" ht="14.25" customHeight="1" x14ac:dyDescent="0.2">
      <c r="B127" s="457" t="s">
        <v>80</v>
      </c>
      <c r="C127" s="458"/>
      <c r="D127" s="277">
        <v>0</v>
      </c>
      <c r="E127" s="278">
        <v>0</v>
      </c>
      <c r="F127" s="278">
        <v>0</v>
      </c>
      <c r="G127" s="279">
        <v>0</v>
      </c>
      <c r="H127" s="279">
        <v>0</v>
      </c>
      <c r="I127" s="280">
        <v>0</v>
      </c>
      <c r="J127" s="280">
        <v>0</v>
      </c>
      <c r="K127" s="282">
        <f t="shared" ref="K127" si="52">AVERAGE(F127:J127)</f>
        <v>0</v>
      </c>
      <c r="M127" s="457" t="s">
        <v>80</v>
      </c>
      <c r="N127" s="458"/>
      <c r="O127" s="277">
        <v>0</v>
      </c>
      <c r="P127" s="278">
        <v>0</v>
      </c>
      <c r="Q127" s="278">
        <v>0</v>
      </c>
      <c r="R127" s="279">
        <v>0</v>
      </c>
      <c r="S127" s="279">
        <v>0</v>
      </c>
      <c r="T127" s="280">
        <v>0</v>
      </c>
      <c r="U127" s="280">
        <v>0</v>
      </c>
      <c r="V127" s="282">
        <f t="shared" ref="V127" si="53">AVERAGE(Q127:U127)</f>
        <v>0</v>
      </c>
    </row>
    <row r="128" spans="1:22" ht="14.25" customHeight="1" thickBot="1" x14ac:dyDescent="0.25">
      <c r="A128" s="153"/>
      <c r="B128" s="457" t="s">
        <v>70</v>
      </c>
      <c r="C128" s="458"/>
      <c r="D128" s="277">
        <v>0</v>
      </c>
      <c r="E128" s="278">
        <v>0</v>
      </c>
      <c r="F128" s="278">
        <v>0</v>
      </c>
      <c r="G128" s="279">
        <v>0</v>
      </c>
      <c r="H128" s="279">
        <v>0</v>
      </c>
      <c r="I128" s="280">
        <v>0</v>
      </c>
      <c r="J128" s="280">
        <v>0</v>
      </c>
      <c r="K128" s="282">
        <f t="shared" si="46"/>
        <v>0</v>
      </c>
      <c r="M128" s="457" t="s">
        <v>70</v>
      </c>
      <c r="N128" s="458"/>
      <c r="O128" s="277">
        <v>0</v>
      </c>
      <c r="P128" s="278">
        <v>0</v>
      </c>
      <c r="Q128" s="278">
        <v>0</v>
      </c>
      <c r="R128" s="279">
        <v>0</v>
      </c>
      <c r="S128" s="279">
        <v>0</v>
      </c>
      <c r="T128" s="280">
        <v>0</v>
      </c>
      <c r="U128" s="280">
        <v>0</v>
      </c>
      <c r="V128" s="282">
        <f t="shared" si="47"/>
        <v>0</v>
      </c>
    </row>
    <row r="129" spans="1:24" ht="14.25" customHeight="1" thickBot="1" x14ac:dyDescent="0.25">
      <c r="B129" s="455" t="s">
        <v>49</v>
      </c>
      <c r="C129" s="456"/>
      <c r="D129" s="191">
        <v>0</v>
      </c>
      <c r="E129" s="192">
        <v>1</v>
      </c>
      <c r="F129" s="192">
        <v>1</v>
      </c>
      <c r="G129" s="193">
        <v>2</v>
      </c>
      <c r="H129" s="193">
        <v>1</v>
      </c>
      <c r="I129" s="194">
        <v>0</v>
      </c>
      <c r="J129" s="194">
        <v>9</v>
      </c>
      <c r="K129" s="263">
        <f t="shared" si="46"/>
        <v>2.6</v>
      </c>
      <c r="M129" s="455" t="s">
        <v>49</v>
      </c>
      <c r="N129" s="456"/>
      <c r="O129" s="191">
        <v>0</v>
      </c>
      <c r="P129" s="192">
        <v>2</v>
      </c>
      <c r="Q129" s="192">
        <v>2</v>
      </c>
      <c r="R129" s="193">
        <v>0</v>
      </c>
      <c r="S129" s="193">
        <v>0</v>
      </c>
      <c r="T129" s="194">
        <v>0</v>
      </c>
      <c r="U129" s="194">
        <v>1</v>
      </c>
      <c r="V129" s="263">
        <f t="shared" si="47"/>
        <v>0.6</v>
      </c>
      <c r="W129" s="188">
        <v>5</v>
      </c>
      <c r="X129" s="188">
        <f>SUM(O129:T129)</f>
        <v>4</v>
      </c>
    </row>
    <row r="130" spans="1:24" ht="3.75" customHeight="1" thickBot="1" x14ac:dyDescent="0.25">
      <c r="B130" s="299"/>
      <c r="C130" s="299"/>
      <c r="D130" s="300"/>
      <c r="E130" s="300"/>
      <c r="F130" s="300"/>
      <c r="G130" s="300"/>
      <c r="H130" s="300"/>
      <c r="I130" s="300"/>
      <c r="J130" s="300"/>
      <c r="K130" s="301"/>
      <c r="L130" s="236"/>
      <c r="M130" s="299"/>
      <c r="N130" s="299"/>
      <c r="O130" s="300"/>
      <c r="P130" s="300"/>
      <c r="Q130" s="300"/>
      <c r="R130" s="300"/>
      <c r="S130" s="300"/>
      <c r="T130" s="300"/>
      <c r="U130" s="300"/>
      <c r="V130" s="301"/>
      <c r="W130" s="188"/>
      <c r="X130" s="188"/>
    </row>
    <row r="131" spans="1:24" ht="16.5" customHeight="1" thickBot="1" x14ac:dyDescent="0.25">
      <c r="A131" s="157" t="s">
        <v>1</v>
      </c>
      <c r="B131" s="466" t="s">
        <v>114</v>
      </c>
      <c r="C131" s="467"/>
      <c r="D131" s="268" t="s">
        <v>88</v>
      </c>
      <c r="E131" s="267">
        <v>1</v>
      </c>
      <c r="F131" s="294">
        <v>1</v>
      </c>
      <c r="G131" s="295">
        <v>1</v>
      </c>
      <c r="H131" s="295">
        <v>0</v>
      </c>
      <c r="I131" s="296">
        <v>0</v>
      </c>
      <c r="J131" s="296">
        <v>2</v>
      </c>
      <c r="K131" s="263">
        <f t="shared" ref="K131" si="54">AVERAGE(F131:J131)</f>
        <v>0.8</v>
      </c>
      <c r="M131" s="466" t="s">
        <v>114</v>
      </c>
      <c r="N131" s="467"/>
      <c r="O131" s="268" t="s">
        <v>88</v>
      </c>
      <c r="P131" s="267" t="s">
        <v>88</v>
      </c>
      <c r="Q131" s="291">
        <v>0</v>
      </c>
      <c r="R131" s="292">
        <v>0</v>
      </c>
      <c r="S131" s="292">
        <v>0</v>
      </c>
      <c r="T131" s="293">
        <v>0</v>
      </c>
      <c r="U131" s="293">
        <v>0</v>
      </c>
      <c r="V131" s="263">
        <v>0</v>
      </c>
    </row>
    <row r="132" spans="1:24" x14ac:dyDescent="0.2">
      <c r="B132" s="51"/>
      <c r="C132" s="51"/>
      <c r="D132" s="51"/>
      <c r="E132" s="51"/>
      <c r="F132" s="51"/>
      <c r="G132" s="51"/>
      <c r="H132" s="51"/>
      <c r="I132" s="51"/>
      <c r="J132" s="51"/>
      <c r="K132" s="51"/>
      <c r="M132" s="51"/>
      <c r="N132" s="51"/>
      <c r="O132" s="51"/>
      <c r="P132" s="51"/>
      <c r="Q132" s="51"/>
      <c r="R132" s="51"/>
      <c r="S132" s="51"/>
      <c r="T132" s="51"/>
      <c r="U132" s="51"/>
      <c r="V132" s="51"/>
    </row>
  </sheetData>
  <mergeCells count="123">
    <mergeCell ref="B131:C131"/>
    <mergeCell ref="M131:N131"/>
    <mergeCell ref="B21:B26"/>
    <mergeCell ref="B18:C18"/>
    <mergeCell ref="B38:C38"/>
    <mergeCell ref="M38:N38"/>
    <mergeCell ref="B58:C58"/>
    <mergeCell ref="M58:N58"/>
    <mergeCell ref="B78:C78"/>
    <mergeCell ref="M78:N78"/>
    <mergeCell ref="B98:C98"/>
    <mergeCell ref="M98:N98"/>
    <mergeCell ref="B51:C51"/>
    <mergeCell ref="M51:N51"/>
    <mergeCell ref="B71:C71"/>
    <mergeCell ref="M71:N71"/>
    <mergeCell ref="B91:C91"/>
    <mergeCell ref="M91:N91"/>
    <mergeCell ref="B41:B46"/>
    <mergeCell ref="M41:M46"/>
    <mergeCell ref="B61:B66"/>
    <mergeCell ref="M61:M66"/>
    <mergeCell ref="B81:B86"/>
    <mergeCell ref="M81:M86"/>
    <mergeCell ref="B128:C128"/>
    <mergeCell ref="M115:N115"/>
    <mergeCell ref="M116:N116"/>
    <mergeCell ref="M117:N117"/>
    <mergeCell ref="M119:N119"/>
    <mergeCell ref="M120:N120"/>
    <mergeCell ref="M127:N127"/>
    <mergeCell ref="M128:N128"/>
    <mergeCell ref="B115:C115"/>
    <mergeCell ref="B116:C116"/>
    <mergeCell ref="B117:C117"/>
    <mergeCell ref="B119:C119"/>
    <mergeCell ref="B121:B126"/>
    <mergeCell ref="M121:M126"/>
    <mergeCell ref="B118:C118"/>
    <mergeCell ref="M118:N118"/>
    <mergeCell ref="B75:C75"/>
    <mergeCell ref="M75:N75"/>
    <mergeCell ref="B69:C69"/>
    <mergeCell ref="M69:N69"/>
    <mergeCell ref="B89:C89"/>
    <mergeCell ref="M89:N89"/>
    <mergeCell ref="B76:C76"/>
    <mergeCell ref="B87:C87"/>
    <mergeCell ref="B88:C88"/>
    <mergeCell ref="M76:N76"/>
    <mergeCell ref="M77:N77"/>
    <mergeCell ref="M79:N79"/>
    <mergeCell ref="B77:C77"/>
    <mergeCell ref="B79:C79"/>
    <mergeCell ref="B80:C80"/>
    <mergeCell ref="M80:N80"/>
    <mergeCell ref="M87:N87"/>
    <mergeCell ref="M88:N88"/>
    <mergeCell ref="X21:X25"/>
    <mergeCell ref="B29:C29"/>
    <mergeCell ref="B31:C31"/>
    <mergeCell ref="B49:C49"/>
    <mergeCell ref="M49:N49"/>
    <mergeCell ref="M52:T52"/>
    <mergeCell ref="B28:C28"/>
    <mergeCell ref="B27:C27"/>
    <mergeCell ref="B35:C35"/>
    <mergeCell ref="M36:N36"/>
    <mergeCell ref="M37:N37"/>
    <mergeCell ref="M39:N39"/>
    <mergeCell ref="M40:N40"/>
    <mergeCell ref="M47:N47"/>
    <mergeCell ref="M48:N48"/>
    <mergeCell ref="B36:C36"/>
    <mergeCell ref="B37:C37"/>
    <mergeCell ref="B39:C39"/>
    <mergeCell ref="B40:C40"/>
    <mergeCell ref="B47:C47"/>
    <mergeCell ref="B20:C20"/>
    <mergeCell ref="B19:C19"/>
    <mergeCell ref="B17:C17"/>
    <mergeCell ref="B16:C16"/>
    <mergeCell ref="B15:C15"/>
    <mergeCell ref="B48:C48"/>
    <mergeCell ref="M35:N35"/>
    <mergeCell ref="B55:C55"/>
    <mergeCell ref="B56:C56"/>
    <mergeCell ref="B57:C57"/>
    <mergeCell ref="B59:C59"/>
    <mergeCell ref="B60:C60"/>
    <mergeCell ref="B67:C67"/>
    <mergeCell ref="B68:C68"/>
    <mergeCell ref="M55:N55"/>
    <mergeCell ref="M56:N56"/>
    <mergeCell ref="M57:N57"/>
    <mergeCell ref="M59:N59"/>
    <mergeCell ref="M60:N60"/>
    <mergeCell ref="M67:N67"/>
    <mergeCell ref="M68:N68"/>
    <mergeCell ref="B129:C129"/>
    <mergeCell ref="M129:N129"/>
    <mergeCell ref="B109:C109"/>
    <mergeCell ref="M109:N109"/>
    <mergeCell ref="B95:C95"/>
    <mergeCell ref="B96:C96"/>
    <mergeCell ref="B97:C97"/>
    <mergeCell ref="B99:C99"/>
    <mergeCell ref="B100:C100"/>
    <mergeCell ref="B107:C107"/>
    <mergeCell ref="B108:C108"/>
    <mergeCell ref="M95:N95"/>
    <mergeCell ref="M96:N96"/>
    <mergeCell ref="M97:N97"/>
    <mergeCell ref="M99:N99"/>
    <mergeCell ref="M100:N100"/>
    <mergeCell ref="M107:N107"/>
    <mergeCell ref="M108:N108"/>
    <mergeCell ref="B120:C120"/>
    <mergeCell ref="B101:B106"/>
    <mergeCell ref="M101:M106"/>
    <mergeCell ref="B111:C111"/>
    <mergeCell ref="M111:N111"/>
    <mergeCell ref="B127:C127"/>
  </mergeCells>
  <phoneticPr fontId="3"/>
  <conditionalFormatting sqref="AF21:AF27 D15:J17 O35:U37 D35:J37 O55:U57 D55:J57 O75:U77 D75:J77 O95:U97 D95:J97 D115:J117 O115:U117">
    <cfRule type="cellIs" dxfId="325" priority="258" operator="equal">
      <formula>0</formula>
    </cfRule>
  </conditionalFormatting>
  <conditionalFormatting sqref="D29:I30 D19:I23">
    <cfRule type="cellIs" dxfId="324" priority="225" operator="equal">
      <formula>0</formula>
    </cfRule>
  </conditionalFormatting>
  <conditionalFormatting sqref="D31:E31">
    <cfRule type="cellIs" dxfId="323" priority="219" operator="equal">
      <formula>0</formula>
    </cfRule>
  </conditionalFormatting>
  <conditionalFormatting sqref="O129:T129 O119:T120">
    <cfRule type="cellIs" dxfId="322" priority="218" operator="equal">
      <formula>0</formula>
    </cfRule>
  </conditionalFormatting>
  <conditionalFormatting sqref="V129 K15:K17 K35:K37 V35:V37 V55:V57 K55:K57 K75:K77 V75:V77 V95:V97 K95:K97 V119:V120 V115:V117 K115:K117">
    <cfRule type="cellIs" dxfId="321" priority="217" operator="equal">
      <formula>0</formula>
    </cfRule>
  </conditionalFormatting>
  <conditionalFormatting sqref="D129:I129 D119:I120">
    <cfRule type="cellIs" dxfId="320" priority="210" operator="equal">
      <formula>0</formula>
    </cfRule>
  </conditionalFormatting>
  <conditionalFormatting sqref="D109:I109 O109:T109 O99:T100 D99:I100">
    <cfRule type="cellIs" dxfId="319" priority="203" operator="equal">
      <formula>0</formula>
    </cfRule>
  </conditionalFormatting>
  <conditionalFormatting sqref="D89:I89 O89:T89 O79:T80 D79:I80">
    <cfRule type="cellIs" dxfId="318" priority="196" operator="equal">
      <formula>0</formula>
    </cfRule>
  </conditionalFormatting>
  <conditionalFormatting sqref="D69:I69 O69:T69 O59:T60 D59:I60">
    <cfRule type="cellIs" dxfId="317" priority="189" operator="equal">
      <formula>0</formula>
    </cfRule>
  </conditionalFormatting>
  <conditionalFormatting sqref="O49:T50 D49:I50 O39:T40 D39:I40">
    <cfRule type="cellIs" dxfId="316" priority="182" operator="equal">
      <formula>0</formula>
    </cfRule>
  </conditionalFormatting>
  <conditionalFormatting sqref="U109 U99:U100">
    <cfRule type="cellIs" dxfId="315" priority="159" operator="equal">
      <formula>0</formula>
    </cfRule>
  </conditionalFormatting>
  <conditionalFormatting sqref="U89 U79:U80">
    <cfRule type="cellIs" dxfId="314" priority="157" operator="equal">
      <formula>0</formula>
    </cfRule>
  </conditionalFormatting>
  <conditionalFormatting sqref="U69 U59:U60">
    <cfRule type="cellIs" dxfId="313" priority="155" operator="equal">
      <formula>0</formula>
    </cfRule>
  </conditionalFormatting>
  <conditionalFormatting sqref="U49:U50 U39:U40">
    <cfRule type="cellIs" dxfId="312" priority="153" operator="equal">
      <formula>0</formula>
    </cfRule>
  </conditionalFormatting>
  <conditionalFormatting sqref="J29:J30 J19:J23">
    <cfRule type="cellIs" dxfId="311" priority="175" operator="equal">
      <formula>0</formula>
    </cfRule>
  </conditionalFormatting>
  <conditionalFormatting sqref="J24:J25">
    <cfRule type="cellIs" dxfId="310" priority="174" operator="equal">
      <formula>0</formula>
    </cfRule>
  </conditionalFormatting>
  <conditionalFormatting sqref="J129 J119:J120">
    <cfRule type="cellIs" dxfId="309" priority="171" operator="equal">
      <formula>0</formula>
    </cfRule>
  </conditionalFormatting>
  <conditionalFormatting sqref="J109 J99:J100">
    <cfRule type="cellIs" dxfId="308" priority="169" operator="equal">
      <formula>0</formula>
    </cfRule>
  </conditionalFormatting>
  <conditionalFormatting sqref="J89 J79:J80">
    <cfRule type="cellIs" dxfId="307" priority="167" operator="equal">
      <formula>0</formula>
    </cfRule>
  </conditionalFormatting>
  <conditionalFormatting sqref="J69 J59:J60">
    <cfRule type="cellIs" dxfId="306" priority="165" operator="equal">
      <formula>0</formula>
    </cfRule>
  </conditionalFormatting>
  <conditionalFormatting sqref="J49:J50 J39:J40">
    <cfRule type="cellIs" dxfId="305" priority="163" operator="equal">
      <formula>0</formula>
    </cfRule>
  </conditionalFormatting>
  <conditionalFormatting sqref="U129 U119:U120">
    <cfRule type="cellIs" dxfId="304" priority="161" operator="equal">
      <formula>0</formula>
    </cfRule>
  </conditionalFormatting>
  <conditionalFormatting sqref="D28:I28">
    <cfRule type="cellIs" dxfId="303" priority="151" operator="equal">
      <formula>0</formula>
    </cfRule>
  </conditionalFormatting>
  <conditionalFormatting sqref="J28">
    <cfRule type="cellIs" dxfId="302" priority="150" operator="equal">
      <formula>0</formula>
    </cfRule>
  </conditionalFormatting>
  <conditionalFormatting sqref="D48:I48">
    <cfRule type="cellIs" dxfId="301" priority="149" operator="equal">
      <formula>0</formula>
    </cfRule>
  </conditionalFormatting>
  <conditionalFormatting sqref="J48">
    <cfRule type="cellIs" dxfId="300" priority="147" operator="equal">
      <formula>0</formula>
    </cfRule>
  </conditionalFormatting>
  <conditionalFormatting sqref="O48:T48">
    <cfRule type="cellIs" dxfId="299" priority="146" operator="equal">
      <formula>0</formula>
    </cfRule>
  </conditionalFormatting>
  <conditionalFormatting sqref="U48">
    <cfRule type="cellIs" dxfId="298" priority="144" operator="equal">
      <formula>0</formula>
    </cfRule>
  </conditionalFormatting>
  <conditionalFormatting sqref="D68:I68">
    <cfRule type="cellIs" dxfId="297" priority="143" operator="equal">
      <formula>0</formula>
    </cfRule>
  </conditionalFormatting>
  <conditionalFormatting sqref="J68">
    <cfRule type="cellIs" dxfId="296" priority="141" operator="equal">
      <formula>0</formula>
    </cfRule>
  </conditionalFormatting>
  <conditionalFormatting sqref="O68:T68">
    <cfRule type="cellIs" dxfId="295" priority="140" operator="equal">
      <formula>0</formula>
    </cfRule>
  </conditionalFormatting>
  <conditionalFormatting sqref="U68">
    <cfRule type="cellIs" dxfId="294" priority="138" operator="equal">
      <formula>0</formula>
    </cfRule>
  </conditionalFormatting>
  <conditionalFormatting sqref="D88:I88">
    <cfRule type="cellIs" dxfId="293" priority="137" operator="equal">
      <formula>0</formula>
    </cfRule>
  </conditionalFormatting>
  <conditionalFormatting sqref="J88">
    <cfRule type="cellIs" dxfId="292" priority="135" operator="equal">
      <formula>0</formula>
    </cfRule>
  </conditionalFormatting>
  <conditionalFormatting sqref="O88:T88">
    <cfRule type="cellIs" dxfId="291" priority="134" operator="equal">
      <formula>0</formula>
    </cfRule>
  </conditionalFormatting>
  <conditionalFormatting sqref="U88">
    <cfRule type="cellIs" dxfId="290" priority="132" operator="equal">
      <formula>0</formula>
    </cfRule>
  </conditionalFormatting>
  <conditionalFormatting sqref="D108:I108">
    <cfRule type="cellIs" dxfId="289" priority="131" operator="equal">
      <formula>0</formula>
    </cfRule>
  </conditionalFormatting>
  <conditionalFormatting sqref="J108">
    <cfRule type="cellIs" dxfId="288" priority="129" operator="equal">
      <formula>0</formula>
    </cfRule>
  </conditionalFormatting>
  <conditionalFormatting sqref="O108:T108">
    <cfRule type="cellIs" dxfId="287" priority="128" operator="equal">
      <formula>0</formula>
    </cfRule>
  </conditionalFormatting>
  <conditionalFormatting sqref="U108">
    <cfRule type="cellIs" dxfId="286" priority="126" operator="equal">
      <formula>0</formula>
    </cfRule>
  </conditionalFormatting>
  <conditionalFormatting sqref="D128:I128">
    <cfRule type="cellIs" dxfId="285" priority="125" operator="equal">
      <formula>0</formula>
    </cfRule>
  </conditionalFormatting>
  <conditionalFormatting sqref="J128">
    <cfRule type="cellIs" dxfId="284" priority="123" operator="equal">
      <formula>0</formula>
    </cfRule>
  </conditionalFormatting>
  <conditionalFormatting sqref="O128:T128">
    <cfRule type="cellIs" dxfId="283" priority="122" operator="equal">
      <formula>0</formula>
    </cfRule>
  </conditionalFormatting>
  <conditionalFormatting sqref="V128">
    <cfRule type="cellIs" dxfId="282" priority="121" operator="equal">
      <formula>0</formula>
    </cfRule>
  </conditionalFormatting>
  <conditionalFormatting sqref="U128">
    <cfRule type="cellIs" dxfId="281" priority="120" operator="equal">
      <formula>0</formula>
    </cfRule>
  </conditionalFormatting>
  <conditionalFormatting sqref="D27:I27">
    <cfRule type="cellIs" dxfId="280" priority="119" operator="equal">
      <formula>0</formula>
    </cfRule>
  </conditionalFormatting>
  <conditionalFormatting sqref="J27">
    <cfRule type="cellIs" dxfId="279" priority="117" operator="equal">
      <formula>0</formula>
    </cfRule>
  </conditionalFormatting>
  <conditionalFormatting sqref="D47:I47 O47:T47">
    <cfRule type="cellIs" dxfId="278" priority="116" operator="equal">
      <formula>0</formula>
    </cfRule>
  </conditionalFormatting>
  <conditionalFormatting sqref="U47">
    <cfRule type="cellIs" dxfId="277" priority="113" operator="equal">
      <formula>0</formula>
    </cfRule>
  </conditionalFormatting>
  <conditionalFormatting sqref="J47">
    <cfRule type="cellIs" dxfId="276" priority="114" operator="equal">
      <formula>0</formula>
    </cfRule>
  </conditionalFormatting>
  <conditionalFormatting sqref="D67:I67 O67:T67">
    <cfRule type="cellIs" dxfId="275" priority="112" operator="equal">
      <formula>0</formula>
    </cfRule>
  </conditionalFormatting>
  <conditionalFormatting sqref="U67">
    <cfRule type="cellIs" dxfId="274" priority="109" operator="equal">
      <formula>0</formula>
    </cfRule>
  </conditionalFormatting>
  <conditionalFormatting sqref="J67">
    <cfRule type="cellIs" dxfId="273" priority="110" operator="equal">
      <formula>0</formula>
    </cfRule>
  </conditionalFormatting>
  <conditionalFormatting sqref="D87:I87 O87:T87">
    <cfRule type="cellIs" dxfId="272" priority="108" operator="equal">
      <formula>0</formula>
    </cfRule>
  </conditionalFormatting>
  <conditionalFormatting sqref="U87">
    <cfRule type="cellIs" dxfId="271" priority="105" operator="equal">
      <formula>0</formula>
    </cfRule>
  </conditionalFormatting>
  <conditionalFormatting sqref="J87">
    <cfRule type="cellIs" dxfId="270" priority="106" operator="equal">
      <formula>0</formula>
    </cfRule>
  </conditionalFormatting>
  <conditionalFormatting sqref="D107:I107 O107:T107">
    <cfRule type="cellIs" dxfId="269" priority="104" operator="equal">
      <formula>0</formula>
    </cfRule>
  </conditionalFormatting>
  <conditionalFormatting sqref="U107">
    <cfRule type="cellIs" dxfId="268" priority="101" operator="equal">
      <formula>0</formula>
    </cfRule>
  </conditionalFormatting>
  <conditionalFormatting sqref="J107">
    <cfRule type="cellIs" dxfId="267" priority="102" operator="equal">
      <formula>0</formula>
    </cfRule>
  </conditionalFormatting>
  <conditionalFormatting sqref="O127:T127">
    <cfRule type="cellIs" dxfId="266" priority="100" operator="equal">
      <formula>0</formula>
    </cfRule>
  </conditionalFormatting>
  <conditionalFormatting sqref="V127">
    <cfRule type="cellIs" dxfId="265" priority="99" operator="equal">
      <formula>0</formula>
    </cfRule>
  </conditionalFormatting>
  <conditionalFormatting sqref="D127:I127">
    <cfRule type="cellIs" dxfId="264" priority="98" operator="equal">
      <formula>0</formula>
    </cfRule>
  </conditionalFormatting>
  <conditionalFormatting sqref="J127">
    <cfRule type="cellIs" dxfId="263" priority="96" operator="equal">
      <formula>0</formula>
    </cfRule>
  </conditionalFormatting>
  <conditionalFormatting sqref="U127">
    <cfRule type="cellIs" dxfId="262" priority="95" operator="equal">
      <formula>0</formula>
    </cfRule>
  </conditionalFormatting>
  <conditionalFormatting sqref="D26:J26">
    <cfRule type="cellIs" dxfId="261" priority="94" operator="equal">
      <formula>0</formula>
    </cfRule>
  </conditionalFormatting>
  <conditionalFormatting sqref="D41:I45 O41:T45">
    <cfRule type="cellIs" dxfId="260" priority="86" operator="equal">
      <formula>0</formula>
    </cfRule>
  </conditionalFormatting>
  <conditionalFormatting sqref="J41:J45">
    <cfRule type="cellIs" dxfId="259" priority="84" operator="equal">
      <formula>0</formula>
    </cfRule>
  </conditionalFormatting>
  <conditionalFormatting sqref="U41:U45">
    <cfRule type="cellIs" dxfId="258" priority="83" operator="equal">
      <formula>0</formula>
    </cfRule>
  </conditionalFormatting>
  <conditionalFormatting sqref="D46:J46 O46:U46">
    <cfRule type="cellIs" dxfId="257" priority="82" operator="equal">
      <formula>0</formula>
    </cfRule>
  </conditionalFormatting>
  <conditionalFormatting sqref="D61:I65 O61:T65">
    <cfRule type="cellIs" dxfId="256" priority="81" operator="equal">
      <formula>0</formula>
    </cfRule>
  </conditionalFormatting>
  <conditionalFormatting sqref="U61:U65">
    <cfRule type="cellIs" dxfId="255" priority="78" operator="equal">
      <formula>0</formula>
    </cfRule>
  </conditionalFormatting>
  <conditionalFormatting sqref="J61:J65">
    <cfRule type="cellIs" dxfId="254" priority="79" operator="equal">
      <formula>0</formula>
    </cfRule>
  </conditionalFormatting>
  <conditionalFormatting sqref="D66:J66 O66:U66">
    <cfRule type="cellIs" dxfId="253" priority="77" operator="equal">
      <formula>0</formula>
    </cfRule>
  </conditionalFormatting>
  <conditionalFormatting sqref="D81:I85 O81:T85">
    <cfRule type="cellIs" dxfId="252" priority="76" operator="equal">
      <formula>0</formula>
    </cfRule>
  </conditionalFormatting>
  <conditionalFormatting sqref="U81:U85">
    <cfRule type="cellIs" dxfId="251" priority="73" operator="equal">
      <formula>0</formula>
    </cfRule>
  </conditionalFormatting>
  <conditionalFormatting sqref="J81:J85">
    <cfRule type="cellIs" dxfId="250" priority="74" operator="equal">
      <formula>0</formula>
    </cfRule>
  </conditionalFormatting>
  <conditionalFormatting sqref="D86:J86 O86:U86">
    <cfRule type="cellIs" dxfId="249" priority="72" operator="equal">
      <formula>0</formula>
    </cfRule>
  </conditionalFormatting>
  <conditionalFormatting sqref="D101:I105 O101:T105">
    <cfRule type="cellIs" dxfId="248" priority="71" operator="equal">
      <formula>0</formula>
    </cfRule>
  </conditionalFormatting>
  <conditionalFormatting sqref="U101:U105">
    <cfRule type="cellIs" dxfId="247" priority="68" operator="equal">
      <formula>0</formula>
    </cfRule>
  </conditionalFormatting>
  <conditionalFormatting sqref="J101:J105">
    <cfRule type="cellIs" dxfId="246" priority="69" operator="equal">
      <formula>0</formula>
    </cfRule>
  </conditionalFormatting>
  <conditionalFormatting sqref="D106:J106 O106:U106">
    <cfRule type="cellIs" dxfId="245" priority="67" operator="equal">
      <formula>0</formula>
    </cfRule>
  </conditionalFormatting>
  <conditionalFormatting sqref="O121:T125">
    <cfRule type="cellIs" dxfId="244" priority="66" operator="equal">
      <formula>0</formula>
    </cfRule>
  </conditionalFormatting>
  <conditionalFormatting sqref="V121:V125">
    <cfRule type="cellIs" dxfId="243" priority="65" operator="equal">
      <formula>0</formula>
    </cfRule>
  </conditionalFormatting>
  <conditionalFormatting sqref="D121:I125">
    <cfRule type="cellIs" dxfId="242" priority="64" operator="equal">
      <formula>0</formula>
    </cfRule>
  </conditionalFormatting>
  <conditionalFormatting sqref="J121:J125">
    <cfRule type="cellIs" dxfId="241" priority="62" operator="equal">
      <formula>0</formula>
    </cfRule>
  </conditionalFormatting>
  <conditionalFormatting sqref="U121:U125">
    <cfRule type="cellIs" dxfId="240" priority="61" operator="equal">
      <formula>0</formula>
    </cfRule>
  </conditionalFormatting>
  <conditionalFormatting sqref="D126:J126 O126:V126">
    <cfRule type="cellIs" dxfId="239" priority="60" operator="equal">
      <formula>0</formula>
    </cfRule>
  </conditionalFormatting>
  <conditionalFormatting sqref="K29:K30 K49:K50 V49:V50 V69 K69 K89 V89 V109 K109 K129 K19:K20 V39:V40 K39:K40 K59:K60 V59:V60 V79:V80 K79:K80 K99:K100 V99:V100 K119:K120">
    <cfRule type="cellIs" dxfId="238" priority="59" operator="equal">
      <formula>0</formula>
    </cfRule>
  </conditionalFormatting>
  <conditionalFormatting sqref="K28 K48 V48 V68 K68 K88 V88 V108 K108 K128">
    <cfRule type="cellIs" dxfId="237" priority="58" operator="equal">
      <formula>0</formula>
    </cfRule>
  </conditionalFormatting>
  <conditionalFormatting sqref="K27 K47 V47 V67 K67 K87 V87 V107 K107 K127">
    <cfRule type="cellIs" dxfId="236" priority="57" operator="equal">
      <formula>0</formula>
    </cfRule>
  </conditionalFormatting>
  <conditionalFormatting sqref="K21:K25 K41:K45 V41:V45 V61:V65 K61:K65 K81:K85 V81:V85 V101:V105 K101:K105 K121:K125">
    <cfRule type="cellIs" dxfId="235" priority="55" operator="equal">
      <formula>0</formula>
    </cfRule>
  </conditionalFormatting>
  <conditionalFormatting sqref="K26 K46 V46 V66 K66 K86 V86 V106 K106 K126">
    <cfRule type="cellIs" dxfId="234" priority="54" operator="equal">
      <formula>0</formula>
    </cfRule>
  </conditionalFormatting>
  <conditionalFormatting sqref="D18:I18">
    <cfRule type="cellIs" dxfId="233" priority="53" operator="equal">
      <formula>0</formula>
    </cfRule>
  </conditionalFormatting>
  <conditionalFormatting sqref="J18">
    <cfRule type="cellIs" dxfId="232" priority="52" operator="equal">
      <formula>0</formula>
    </cfRule>
  </conditionalFormatting>
  <conditionalFormatting sqref="K18">
    <cfRule type="cellIs" dxfId="231" priority="51" operator="equal">
      <formula>0</formula>
    </cfRule>
  </conditionalFormatting>
  <conditionalFormatting sqref="D38:I38 O38:T38">
    <cfRule type="cellIs" dxfId="230" priority="50" operator="equal">
      <formula>0</formula>
    </cfRule>
  </conditionalFormatting>
  <conditionalFormatting sqref="U38">
    <cfRule type="cellIs" dxfId="229" priority="48" operator="equal">
      <formula>0</formula>
    </cfRule>
  </conditionalFormatting>
  <conditionalFormatting sqref="J38">
    <cfRule type="cellIs" dxfId="228" priority="49" operator="equal">
      <formula>0</formula>
    </cfRule>
  </conditionalFormatting>
  <conditionalFormatting sqref="K38 V38">
    <cfRule type="cellIs" dxfId="227" priority="47" operator="equal">
      <formula>0</formula>
    </cfRule>
  </conditionalFormatting>
  <conditionalFormatting sqref="D58:I58 O58:T58">
    <cfRule type="cellIs" dxfId="226" priority="46" operator="equal">
      <formula>0</formula>
    </cfRule>
  </conditionalFormatting>
  <conditionalFormatting sqref="U58">
    <cfRule type="cellIs" dxfId="225" priority="44" operator="equal">
      <formula>0</formula>
    </cfRule>
  </conditionalFormatting>
  <conditionalFormatting sqref="J58">
    <cfRule type="cellIs" dxfId="224" priority="45" operator="equal">
      <formula>0</formula>
    </cfRule>
  </conditionalFormatting>
  <conditionalFormatting sqref="V58 K58">
    <cfRule type="cellIs" dxfId="223" priority="43" operator="equal">
      <formula>0</formula>
    </cfRule>
  </conditionalFormatting>
  <conditionalFormatting sqref="D78:I78 O78:T78">
    <cfRule type="cellIs" dxfId="222" priority="42" operator="equal">
      <formula>0</formula>
    </cfRule>
  </conditionalFormatting>
  <conditionalFormatting sqref="U78">
    <cfRule type="cellIs" dxfId="221" priority="40" operator="equal">
      <formula>0</formula>
    </cfRule>
  </conditionalFormatting>
  <conditionalFormatting sqref="J78">
    <cfRule type="cellIs" dxfId="220" priority="41" operator="equal">
      <formula>0</formula>
    </cfRule>
  </conditionalFormatting>
  <conditionalFormatting sqref="K78 V78">
    <cfRule type="cellIs" dxfId="219" priority="39" operator="equal">
      <formula>0</formula>
    </cfRule>
  </conditionalFormatting>
  <conditionalFormatting sqref="D98:I98 O98:T98">
    <cfRule type="cellIs" dxfId="218" priority="38" operator="equal">
      <formula>0</formula>
    </cfRule>
  </conditionalFormatting>
  <conditionalFormatting sqref="U98">
    <cfRule type="cellIs" dxfId="217" priority="36" operator="equal">
      <formula>0</formula>
    </cfRule>
  </conditionalFormatting>
  <conditionalFormatting sqref="J98">
    <cfRule type="cellIs" dxfId="216" priority="37" operator="equal">
      <formula>0</formula>
    </cfRule>
  </conditionalFormatting>
  <conditionalFormatting sqref="V98 K98">
    <cfRule type="cellIs" dxfId="215" priority="35" operator="equal">
      <formula>0</formula>
    </cfRule>
  </conditionalFormatting>
  <conditionalFormatting sqref="O118:T118">
    <cfRule type="cellIs" dxfId="214" priority="34" operator="equal">
      <formula>0</formula>
    </cfRule>
  </conditionalFormatting>
  <conditionalFormatting sqref="V118">
    <cfRule type="cellIs" dxfId="213" priority="33" operator="equal">
      <formula>0</formula>
    </cfRule>
  </conditionalFormatting>
  <conditionalFormatting sqref="D118:I118">
    <cfRule type="cellIs" dxfId="212" priority="32" operator="equal">
      <formula>0</formula>
    </cfRule>
  </conditionalFormatting>
  <conditionalFormatting sqref="J118">
    <cfRule type="cellIs" dxfId="211" priority="31" operator="equal">
      <formula>0</formula>
    </cfRule>
  </conditionalFormatting>
  <conditionalFormatting sqref="U118">
    <cfRule type="cellIs" dxfId="210" priority="30" operator="equal">
      <formula>0</formula>
    </cfRule>
  </conditionalFormatting>
  <conditionalFormatting sqref="K118">
    <cfRule type="cellIs" dxfId="209" priority="29" operator="equal">
      <formula>0</formula>
    </cfRule>
  </conditionalFormatting>
  <conditionalFormatting sqref="F31:J31">
    <cfRule type="cellIs" dxfId="208" priority="28" operator="equal">
      <formula>0</formula>
    </cfRule>
  </conditionalFormatting>
  <conditionalFormatting sqref="K31">
    <cfRule type="cellIs" dxfId="207" priority="27" operator="equal">
      <formula>0</formula>
    </cfRule>
  </conditionalFormatting>
  <conditionalFormatting sqref="O51:U51 D51:J51">
    <cfRule type="cellIs" dxfId="206" priority="26" operator="equal">
      <formula>0</formula>
    </cfRule>
  </conditionalFormatting>
  <conditionalFormatting sqref="K51 V51">
    <cfRule type="cellIs" dxfId="205" priority="25" operator="equal">
      <formula>0</formula>
    </cfRule>
  </conditionalFormatting>
  <conditionalFormatting sqref="O71:U71 D71:J71">
    <cfRule type="cellIs" dxfId="204" priority="24" operator="equal">
      <formula>0</formula>
    </cfRule>
  </conditionalFormatting>
  <conditionalFormatting sqref="V71 K71">
    <cfRule type="cellIs" dxfId="203" priority="23" operator="equal">
      <formula>0</formula>
    </cfRule>
  </conditionalFormatting>
  <conditionalFormatting sqref="O91:U91 D91:J91">
    <cfRule type="cellIs" dxfId="202" priority="22" operator="equal">
      <formula>0</formula>
    </cfRule>
  </conditionalFormatting>
  <conditionalFormatting sqref="K91 V91">
    <cfRule type="cellIs" dxfId="201" priority="21" operator="equal">
      <formula>0</formula>
    </cfRule>
  </conditionalFormatting>
  <conditionalFormatting sqref="O111:U111 D111:J111">
    <cfRule type="cellIs" dxfId="200" priority="20" operator="equal">
      <formula>0</formula>
    </cfRule>
  </conditionalFormatting>
  <conditionalFormatting sqref="V111 K111">
    <cfRule type="cellIs" dxfId="199" priority="19" operator="equal">
      <formula>0</formula>
    </cfRule>
  </conditionalFormatting>
  <conditionalFormatting sqref="O131:V131 D131:J131">
    <cfRule type="cellIs" dxfId="198" priority="18" operator="equal">
      <formula>0</formula>
    </cfRule>
  </conditionalFormatting>
  <conditionalFormatting sqref="K131">
    <cfRule type="cellIs" dxfId="197" priority="17" operator="equal">
      <formula>0</formula>
    </cfRule>
  </conditionalFormatting>
  <conditionalFormatting sqref="O70:T70 D70:I70">
    <cfRule type="cellIs" dxfId="196" priority="16" operator="equal">
      <formula>0</formula>
    </cfRule>
  </conditionalFormatting>
  <conditionalFormatting sqref="U70">
    <cfRule type="cellIs" dxfId="195" priority="14" operator="equal">
      <formula>0</formula>
    </cfRule>
  </conditionalFormatting>
  <conditionalFormatting sqref="J70">
    <cfRule type="cellIs" dxfId="194" priority="15" operator="equal">
      <formula>0</formula>
    </cfRule>
  </conditionalFormatting>
  <conditionalFormatting sqref="K70 V70">
    <cfRule type="cellIs" dxfId="193" priority="13" operator="equal">
      <formula>0</formula>
    </cfRule>
  </conditionalFormatting>
  <conditionalFormatting sqref="O90:T90 D90:I90">
    <cfRule type="cellIs" dxfId="192" priority="12" operator="equal">
      <formula>0</formula>
    </cfRule>
  </conditionalFormatting>
  <conditionalFormatting sqref="U90">
    <cfRule type="cellIs" dxfId="191" priority="10" operator="equal">
      <formula>0</formula>
    </cfRule>
  </conditionalFormatting>
  <conditionalFormatting sqref="J90">
    <cfRule type="cellIs" dxfId="190" priority="11" operator="equal">
      <formula>0</formula>
    </cfRule>
  </conditionalFormatting>
  <conditionalFormatting sqref="K90 V90">
    <cfRule type="cellIs" dxfId="189" priority="9" operator="equal">
      <formula>0</formula>
    </cfRule>
  </conditionalFormatting>
  <conditionalFormatting sqref="O110:T110 D110:I110">
    <cfRule type="cellIs" dxfId="188" priority="8" operator="equal">
      <formula>0</formula>
    </cfRule>
  </conditionalFormatting>
  <conditionalFormatting sqref="U110">
    <cfRule type="cellIs" dxfId="187" priority="6" operator="equal">
      <formula>0</formula>
    </cfRule>
  </conditionalFormatting>
  <conditionalFormatting sqref="J110">
    <cfRule type="cellIs" dxfId="186" priority="7" operator="equal">
      <formula>0</formula>
    </cfRule>
  </conditionalFormatting>
  <conditionalFormatting sqref="K110 V110">
    <cfRule type="cellIs" dxfId="185" priority="5" operator="equal">
      <formula>0</formula>
    </cfRule>
  </conditionalFormatting>
  <conditionalFormatting sqref="O130:T130 D130:I130">
    <cfRule type="cellIs" dxfId="184" priority="4" operator="equal">
      <formula>0</formula>
    </cfRule>
  </conditionalFormatting>
  <conditionalFormatting sqref="U130">
    <cfRule type="cellIs" dxfId="183" priority="2" operator="equal">
      <formula>0</formula>
    </cfRule>
  </conditionalFormatting>
  <conditionalFormatting sqref="J130">
    <cfRule type="cellIs" dxfId="182" priority="3" operator="equal">
      <formula>0</formula>
    </cfRule>
  </conditionalFormatting>
  <conditionalFormatting sqref="K130 V130">
    <cfRule type="cellIs" dxfId="181" priority="1" operator="equal">
      <formula>0</formula>
    </cfRule>
  </conditionalFormatting>
  <printOptions horizontalCentered="1"/>
  <pageMargins left="0.70866141732283472" right="0.70866141732283472" top="0.74803149606299213" bottom="0.74803149606299213" header="0.31496062992125984" footer="0.31496062992125984"/>
  <pageSetup paperSize="9" scale="81" fitToHeight="0" orientation="portrait" r:id="rId1"/>
  <rowBreaks count="1" manualBreakCount="1">
    <brk id="71" min="1" max="22" man="1"/>
  </rowBreaks>
  <colBreaks count="1" manualBreakCount="1">
    <brk id="23" max="1048575" man="1"/>
  </colBreaks>
  <ignoredErrors>
    <ignoredError sqref="K129:V129 K92:V92 U52:V52 N53:V53 N73:V73 N93:V93 N113:V113 K39:L40 K128:L128 K88:L88 K49:V49 K72:V72 K112:V112 O39:V40 O48:V48 K48:L48 O68:V68 K68:L68 O88:V88 O108:V108 K108:L108 O128:V128 V127 K127 K107 V107 V87 K87 V67 K67 V47 K47 K59:L60 O59:V60 K79:L80 O79:V80 K99:L100 O99:V100 K119:L120 O119:V120 O35:V37 K35:L37 O54:V57 K52:L57 O74:V77 K73:L77 O94:V97 K93:L97 O114:V117 K113:L117 K15:K28 K69:V69 K89:V89 K109:V109 K29" formulaRange="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2:AF126"/>
  <sheetViews>
    <sheetView zoomScale="70" zoomScaleNormal="70" zoomScaleSheetLayoutView="100" workbookViewId="0">
      <selection activeCell="Z104" sqref="Z104"/>
    </sheetView>
  </sheetViews>
  <sheetFormatPr defaultRowHeight="13" outlineLevelRow="1" outlineLevelCol="1" x14ac:dyDescent="0.2"/>
  <cols>
    <col min="1" max="1" width="9" style="151"/>
    <col min="2" max="2" width="2.1796875" customWidth="1"/>
    <col min="3" max="3" width="10.90625" customWidth="1"/>
    <col min="4" max="5" width="5.453125" hidden="1" customWidth="1" outlineLevel="1"/>
    <col min="6" max="6" width="6.36328125" customWidth="1" collapsed="1"/>
    <col min="7" max="10" width="6.36328125" customWidth="1"/>
    <col min="11" max="11" width="7.453125" customWidth="1"/>
    <col min="12" max="12" width="2.1796875" style="51" customWidth="1"/>
    <col min="13" max="13" width="2.1796875" customWidth="1"/>
    <col min="14" max="14" width="10.90625" customWidth="1"/>
    <col min="15" max="16" width="5.453125" hidden="1" customWidth="1" outlineLevel="1"/>
    <col min="17" max="17" width="6.36328125" customWidth="1" collapsed="1"/>
    <col min="18" max="21" width="6.36328125" customWidth="1"/>
    <col min="22" max="22" width="7.453125" customWidth="1"/>
    <col min="23" max="23" width="2.6328125" customWidth="1"/>
    <col min="24" max="24" width="3.08984375" customWidth="1"/>
    <col min="25" max="25" width="9" customWidth="1"/>
    <col min="26" max="31" width="8.08984375" customWidth="1"/>
  </cols>
  <sheetData>
    <row r="2" spans="1:31" ht="13.5" customHeight="1" x14ac:dyDescent="0.2">
      <c r="B2" s="152" t="s">
        <v>98</v>
      </c>
      <c r="C2" s="51"/>
      <c r="D2" s="51"/>
      <c r="E2" s="51"/>
      <c r="F2" s="51"/>
      <c r="G2" s="51"/>
      <c r="H2" s="51"/>
      <c r="I2" s="51"/>
      <c r="J2" s="51"/>
      <c r="K2" s="51"/>
      <c r="M2" s="51"/>
      <c r="N2" s="51"/>
      <c r="O2" s="51"/>
      <c r="P2" s="51"/>
      <c r="Q2" s="51"/>
      <c r="R2" s="51"/>
      <c r="S2" s="51"/>
      <c r="T2" s="51"/>
      <c r="U2" s="51"/>
      <c r="V2" s="51"/>
      <c r="W2" s="51"/>
      <c r="X2" s="51"/>
      <c r="Y2" s="51"/>
      <c r="Z2" s="51"/>
      <c r="AA2" s="51"/>
      <c r="AB2" s="51"/>
      <c r="AC2" s="51"/>
    </row>
    <row r="3" spans="1:31" ht="5.25" customHeight="1" x14ac:dyDescent="0.2">
      <c r="B3" s="51"/>
      <c r="C3" s="51"/>
      <c r="D3" s="51"/>
      <c r="E3" s="51"/>
      <c r="F3" s="51"/>
      <c r="G3" s="51"/>
      <c r="H3" s="51"/>
      <c r="I3" s="51"/>
      <c r="J3" s="51"/>
      <c r="K3" s="51"/>
      <c r="M3" s="51"/>
      <c r="N3" s="51"/>
      <c r="O3" s="51"/>
      <c r="P3" s="51"/>
      <c r="Q3" s="51"/>
      <c r="R3" s="51"/>
      <c r="S3" s="51"/>
      <c r="T3" s="51"/>
      <c r="U3" s="51"/>
      <c r="V3" s="51"/>
      <c r="W3" s="51"/>
      <c r="X3" s="51"/>
      <c r="Y3" s="51"/>
      <c r="Z3" s="51"/>
      <c r="AA3" s="51"/>
      <c r="AB3" s="51"/>
      <c r="AC3" s="51"/>
    </row>
    <row r="4" spans="1:31" ht="13.5" customHeight="1" x14ac:dyDescent="0.2">
      <c r="B4" s="51"/>
      <c r="C4" s="51"/>
      <c r="D4" s="51"/>
      <c r="E4" s="51"/>
      <c r="F4" s="51"/>
      <c r="G4" s="51"/>
      <c r="H4" s="51"/>
      <c r="I4" s="51"/>
      <c r="J4" s="51"/>
      <c r="K4" s="51"/>
      <c r="M4" s="51"/>
      <c r="N4" s="51"/>
      <c r="O4" s="51"/>
      <c r="P4" s="51"/>
      <c r="Q4" s="51"/>
      <c r="R4" s="51"/>
      <c r="S4" s="51"/>
      <c r="T4" s="51"/>
      <c r="U4" s="51"/>
      <c r="V4" s="51"/>
      <c r="W4" s="51"/>
      <c r="X4" s="51"/>
      <c r="Y4" s="51"/>
      <c r="Z4" s="51"/>
      <c r="AA4" s="51"/>
      <c r="AB4" s="51"/>
      <c r="AC4" s="51"/>
    </row>
    <row r="5" spans="1:31" ht="13.5" customHeight="1" x14ac:dyDescent="0.2">
      <c r="B5" s="51"/>
      <c r="C5" s="51"/>
      <c r="D5" s="51"/>
      <c r="E5" s="51"/>
      <c r="F5" s="51"/>
      <c r="G5" s="51"/>
      <c r="H5" s="51"/>
      <c r="I5" s="51"/>
      <c r="J5" s="51"/>
      <c r="K5" s="51"/>
      <c r="M5" s="51"/>
      <c r="N5" s="51"/>
      <c r="O5" s="51"/>
      <c r="P5" s="51"/>
      <c r="Q5" s="51"/>
      <c r="R5" s="51"/>
      <c r="S5" s="51"/>
      <c r="T5" s="51"/>
      <c r="U5" s="51"/>
      <c r="V5" s="51"/>
      <c r="W5" s="51"/>
      <c r="X5" s="51"/>
      <c r="Y5" s="51"/>
      <c r="Z5" s="51"/>
      <c r="AA5" s="51"/>
      <c r="AB5" s="51"/>
      <c r="AC5" s="51"/>
    </row>
    <row r="6" spans="1:31" ht="13.5" customHeight="1" x14ac:dyDescent="0.2">
      <c r="B6" s="51"/>
      <c r="C6" s="51"/>
      <c r="D6" s="51"/>
      <c r="E6" s="51"/>
      <c r="F6" s="51"/>
      <c r="G6" s="51"/>
      <c r="H6" s="51"/>
      <c r="I6" s="51"/>
      <c r="J6" s="51"/>
      <c r="K6" s="51"/>
      <c r="M6" s="51"/>
      <c r="N6" s="51"/>
      <c r="O6" s="51"/>
      <c r="P6" s="51"/>
      <c r="Q6" s="51"/>
      <c r="R6" s="51"/>
      <c r="S6" s="51"/>
      <c r="T6" s="51"/>
      <c r="U6" s="51"/>
      <c r="V6" s="51"/>
      <c r="W6" s="51"/>
      <c r="X6" s="51"/>
      <c r="Y6" s="51"/>
      <c r="Z6" s="51"/>
      <c r="AA6" s="51"/>
      <c r="AB6" s="51"/>
      <c r="AC6" s="51"/>
    </row>
    <row r="7" spans="1:31" ht="13.5" customHeight="1" x14ac:dyDescent="0.2">
      <c r="B7" s="51"/>
      <c r="C7" s="51"/>
      <c r="D7" s="51"/>
      <c r="E7" s="51"/>
      <c r="F7" s="51"/>
      <c r="G7" s="51"/>
      <c r="H7" s="51"/>
      <c r="I7" s="51"/>
      <c r="J7" s="51"/>
      <c r="K7" s="51"/>
      <c r="M7" s="51"/>
      <c r="N7" s="51"/>
      <c r="O7" s="51"/>
      <c r="P7" s="51"/>
      <c r="Q7" s="51"/>
      <c r="R7" s="51"/>
      <c r="S7" s="51"/>
      <c r="T7" s="51"/>
      <c r="U7" s="51"/>
      <c r="V7" s="51"/>
      <c r="W7" s="51"/>
      <c r="X7" s="51"/>
      <c r="Y7" s="51"/>
      <c r="Z7" s="51"/>
      <c r="AA7" s="51"/>
      <c r="AB7" s="51"/>
      <c r="AC7" s="51"/>
    </row>
    <row r="8" spans="1:31" ht="13.5" customHeight="1" x14ac:dyDescent="0.2">
      <c r="B8" s="51"/>
      <c r="C8" s="51"/>
      <c r="D8" s="51"/>
      <c r="E8" s="51"/>
      <c r="F8" s="51"/>
      <c r="G8" s="51"/>
      <c r="H8" s="51"/>
      <c r="I8" s="51"/>
      <c r="J8" s="51"/>
      <c r="K8" s="51"/>
      <c r="M8" s="51"/>
      <c r="N8" s="51"/>
      <c r="O8" s="51"/>
      <c r="P8" s="51"/>
      <c r="Q8" s="51"/>
      <c r="R8" s="51"/>
      <c r="S8" s="51"/>
      <c r="T8" s="51"/>
      <c r="U8" s="51"/>
      <c r="V8" s="51"/>
      <c r="W8" s="51"/>
      <c r="X8" s="51"/>
      <c r="Y8" s="51"/>
      <c r="Z8" s="51"/>
      <c r="AA8" s="51"/>
      <c r="AB8" s="51"/>
      <c r="AC8" s="51"/>
    </row>
    <row r="9" spans="1:31" ht="13.5" customHeight="1" x14ac:dyDescent="0.2">
      <c r="B9" s="51"/>
      <c r="C9" s="51"/>
      <c r="D9" s="51"/>
      <c r="E9" s="51"/>
      <c r="F9" s="51"/>
      <c r="G9" s="51"/>
      <c r="H9" s="51"/>
      <c r="I9" s="51"/>
      <c r="J9" s="51"/>
      <c r="K9" s="51"/>
      <c r="M9" s="51"/>
      <c r="N9" s="51"/>
      <c r="O9" s="51"/>
      <c r="P9" s="51"/>
      <c r="Q9" s="51"/>
      <c r="R9" s="51"/>
      <c r="S9" s="51"/>
      <c r="T9" s="51"/>
      <c r="U9" s="51"/>
      <c r="V9" s="51"/>
      <c r="W9" s="51"/>
      <c r="X9" s="51"/>
      <c r="Y9" s="51"/>
      <c r="Z9" s="51"/>
      <c r="AA9" s="51"/>
      <c r="AB9" s="51"/>
      <c r="AC9" s="51"/>
    </row>
    <row r="10" spans="1:31" ht="13.5" customHeight="1" x14ac:dyDescent="0.2">
      <c r="B10" s="51"/>
      <c r="C10" s="51"/>
      <c r="D10" s="51"/>
      <c r="E10" s="51"/>
      <c r="F10" s="51"/>
      <c r="G10" s="51"/>
      <c r="H10" s="51"/>
      <c r="I10" s="51"/>
      <c r="J10" s="51"/>
      <c r="K10" s="51"/>
      <c r="M10" s="51"/>
      <c r="N10" s="51"/>
      <c r="O10" s="51"/>
      <c r="P10" s="51"/>
      <c r="Q10" s="51"/>
      <c r="R10" s="51"/>
      <c r="S10" s="51"/>
      <c r="T10" s="51"/>
      <c r="U10" s="51"/>
      <c r="V10" s="51"/>
      <c r="W10" s="51"/>
      <c r="X10" s="51"/>
      <c r="Y10" s="51"/>
      <c r="Z10" s="51"/>
      <c r="AA10" s="51"/>
      <c r="AB10" s="51"/>
      <c r="AC10" s="51"/>
    </row>
    <row r="11" spans="1:31" ht="13.5" customHeight="1" x14ac:dyDescent="0.2">
      <c r="B11" s="51"/>
      <c r="C11" s="51"/>
      <c r="D11" s="51"/>
      <c r="E11" s="51"/>
      <c r="F11" s="51"/>
      <c r="G11" s="51"/>
      <c r="H11" s="51"/>
      <c r="I11" s="51"/>
      <c r="J11" s="51"/>
      <c r="K11" s="51"/>
      <c r="M11" s="51"/>
      <c r="N11" s="51"/>
      <c r="O11" s="51"/>
      <c r="P11" s="51"/>
      <c r="Q11" s="51"/>
      <c r="R11" s="51"/>
      <c r="S11" s="51"/>
      <c r="T11" s="51"/>
      <c r="U11" s="51"/>
      <c r="V11" s="51"/>
      <c r="W11" s="51"/>
      <c r="X11" s="51"/>
      <c r="Y11" s="51"/>
      <c r="Z11" s="51"/>
      <c r="AA11" s="51"/>
      <c r="AB11" s="51"/>
      <c r="AC11" s="51"/>
    </row>
    <row r="12" spans="1:31" ht="13.5" customHeight="1" x14ac:dyDescent="0.2">
      <c r="B12" s="51"/>
      <c r="C12" s="51"/>
      <c r="D12" s="51"/>
      <c r="E12" s="51"/>
      <c r="F12" s="51"/>
      <c r="G12" s="51"/>
      <c r="H12" s="51"/>
      <c r="I12" s="51"/>
      <c r="J12" s="51"/>
      <c r="K12" s="51"/>
      <c r="M12" s="51"/>
      <c r="N12" s="51"/>
      <c r="O12" s="51"/>
      <c r="P12" s="51"/>
      <c r="Q12" s="51"/>
      <c r="R12" s="51"/>
      <c r="S12" s="51"/>
      <c r="T12" s="51"/>
      <c r="U12" s="51"/>
      <c r="V12" s="51"/>
      <c r="W12" s="51"/>
      <c r="X12" s="51"/>
      <c r="Y12" s="51"/>
      <c r="Z12" s="51"/>
      <c r="AA12" s="51"/>
      <c r="AB12" s="51"/>
      <c r="AC12" s="51"/>
    </row>
    <row r="13" spans="1:31" ht="13.5" customHeight="1" x14ac:dyDescent="0.2">
      <c r="B13" s="7" t="s">
        <v>116</v>
      </c>
      <c r="D13" s="3"/>
      <c r="E13" s="3"/>
      <c r="F13" s="3"/>
      <c r="G13" s="6"/>
      <c r="H13" s="6"/>
      <c r="K13" s="74"/>
      <c r="M13" s="51"/>
      <c r="N13" s="51"/>
      <c r="O13" s="51"/>
      <c r="P13" s="51"/>
      <c r="Q13" s="51"/>
      <c r="R13" s="51"/>
      <c r="S13" s="51"/>
      <c r="T13" s="51"/>
      <c r="U13" s="51"/>
      <c r="V13" s="51"/>
      <c r="W13" s="51"/>
    </row>
    <row r="14" spans="1:31" ht="14.25" customHeight="1" x14ac:dyDescent="0.2">
      <c r="B14" s="237"/>
      <c r="C14" s="238"/>
      <c r="D14" s="25" t="s">
        <v>9</v>
      </c>
      <c r="E14" s="26" t="s">
        <v>10</v>
      </c>
      <c r="F14" s="26" t="s">
        <v>11</v>
      </c>
      <c r="G14" s="26" t="s">
        <v>12</v>
      </c>
      <c r="H14" s="26" t="s">
        <v>13</v>
      </c>
      <c r="I14" s="155" t="s">
        <v>57</v>
      </c>
      <c r="J14" s="155" t="s">
        <v>81</v>
      </c>
      <c r="K14" s="156" t="s">
        <v>97</v>
      </c>
      <c r="M14" s="51"/>
      <c r="N14" s="51"/>
      <c r="O14" s="51"/>
      <c r="P14" s="51"/>
      <c r="Q14" s="51"/>
      <c r="R14" s="51"/>
      <c r="S14" s="51"/>
      <c r="T14" s="51"/>
      <c r="U14" s="51"/>
      <c r="V14" s="51"/>
    </row>
    <row r="15" spans="1:31" ht="14.25" customHeight="1" x14ac:dyDescent="0.2">
      <c r="A15" s="153">
        <v>36</v>
      </c>
      <c r="B15" s="457" t="s">
        <v>72</v>
      </c>
      <c r="C15" s="458"/>
      <c r="D15" s="277">
        <v>0</v>
      </c>
      <c r="E15" s="278">
        <v>3</v>
      </c>
      <c r="F15" s="278">
        <v>1</v>
      </c>
      <c r="G15" s="279">
        <v>2</v>
      </c>
      <c r="H15" s="279">
        <v>1</v>
      </c>
      <c r="I15" s="280">
        <v>1</v>
      </c>
      <c r="J15" s="281">
        <v>1</v>
      </c>
      <c r="K15" s="282">
        <f t="shared" ref="K15:K30" si="0">AVERAGE(F15:J15)</f>
        <v>1.2</v>
      </c>
      <c r="M15" s="51"/>
      <c r="N15" s="51"/>
      <c r="O15" s="51"/>
      <c r="P15" s="51"/>
      <c r="Q15" s="51"/>
      <c r="R15" s="51"/>
      <c r="S15" s="51"/>
      <c r="T15" s="51"/>
      <c r="U15" s="51"/>
      <c r="V15" s="51"/>
      <c r="W15" s="51"/>
      <c r="AE15" s="51"/>
    </row>
    <row r="16" spans="1:31" ht="14.25" customHeight="1" x14ac:dyDescent="0.2">
      <c r="A16" s="157" t="s">
        <v>59</v>
      </c>
      <c r="B16" s="457" t="s">
        <v>73</v>
      </c>
      <c r="C16" s="458"/>
      <c r="D16" s="277">
        <v>2</v>
      </c>
      <c r="E16" s="278">
        <v>4</v>
      </c>
      <c r="F16" s="278">
        <v>3</v>
      </c>
      <c r="G16" s="279">
        <v>4</v>
      </c>
      <c r="H16" s="279">
        <v>2</v>
      </c>
      <c r="I16" s="280">
        <v>1</v>
      </c>
      <c r="J16" s="281">
        <v>3</v>
      </c>
      <c r="K16" s="282">
        <f t="shared" si="0"/>
        <v>2.6</v>
      </c>
      <c r="M16" s="51"/>
      <c r="N16" s="51"/>
      <c r="O16" s="51"/>
      <c r="P16" s="51"/>
      <c r="Q16" s="51"/>
      <c r="R16" s="51"/>
      <c r="S16" s="51"/>
      <c r="T16" s="51"/>
      <c r="U16" s="51"/>
      <c r="V16" s="51"/>
      <c r="W16" s="51"/>
      <c r="Y16" t="s">
        <v>74</v>
      </c>
      <c r="AE16" s="51"/>
    </row>
    <row r="17" spans="1:32" ht="14.25" customHeight="1" x14ac:dyDescent="0.2">
      <c r="A17" s="157"/>
      <c r="B17" s="457" t="s">
        <v>75</v>
      </c>
      <c r="C17" s="458"/>
      <c r="D17" s="277">
        <v>0</v>
      </c>
      <c r="E17" s="278">
        <v>0</v>
      </c>
      <c r="F17" s="279">
        <v>2</v>
      </c>
      <c r="G17" s="279">
        <v>0</v>
      </c>
      <c r="H17" s="279">
        <v>0</v>
      </c>
      <c r="I17" s="280">
        <v>0</v>
      </c>
      <c r="J17" s="283">
        <v>1</v>
      </c>
      <c r="K17" s="282">
        <f t="shared" si="0"/>
        <v>0.6</v>
      </c>
      <c r="M17" s="51"/>
      <c r="N17" s="51"/>
      <c r="O17" s="51"/>
      <c r="P17" s="51"/>
      <c r="Q17" s="51"/>
      <c r="R17" s="51"/>
      <c r="S17" s="51"/>
      <c r="T17" s="51"/>
      <c r="U17" s="51"/>
      <c r="V17" s="51"/>
      <c r="W17" s="51"/>
      <c r="Y17" t="s">
        <v>76</v>
      </c>
      <c r="AA17" s="188">
        <f>SUM(D30:I30)</f>
        <v>132</v>
      </c>
      <c r="AE17" s="51"/>
    </row>
    <row r="18" spans="1:32" ht="14.25" customHeight="1" x14ac:dyDescent="0.2">
      <c r="B18" s="457" t="s">
        <v>71</v>
      </c>
      <c r="C18" s="458"/>
      <c r="D18" s="277">
        <v>2</v>
      </c>
      <c r="E18" s="278">
        <v>0</v>
      </c>
      <c r="F18" s="279">
        <v>2</v>
      </c>
      <c r="G18" s="279">
        <v>3</v>
      </c>
      <c r="H18" s="279">
        <v>0</v>
      </c>
      <c r="I18" s="280">
        <v>0</v>
      </c>
      <c r="J18" s="283">
        <v>3</v>
      </c>
      <c r="K18" s="282">
        <f t="shared" si="0"/>
        <v>1.6</v>
      </c>
      <c r="M18" s="51"/>
      <c r="N18" s="51"/>
      <c r="O18" s="51"/>
      <c r="P18" s="51"/>
      <c r="Q18" s="51"/>
      <c r="R18" s="51"/>
      <c r="S18" s="51"/>
      <c r="T18" s="51"/>
      <c r="U18" s="51"/>
      <c r="V18" s="51"/>
      <c r="W18" s="51"/>
    </row>
    <row r="19" spans="1:32" ht="14.25" customHeight="1" x14ac:dyDescent="0.2">
      <c r="B19" s="457" t="s">
        <v>77</v>
      </c>
      <c r="C19" s="458"/>
      <c r="D19" s="277">
        <v>0</v>
      </c>
      <c r="E19" s="278">
        <v>0</v>
      </c>
      <c r="F19" s="278">
        <v>0</v>
      </c>
      <c r="G19" s="279">
        <v>1</v>
      </c>
      <c r="H19" s="279">
        <v>0</v>
      </c>
      <c r="I19" s="280">
        <v>1</v>
      </c>
      <c r="J19" s="281">
        <v>1</v>
      </c>
      <c r="K19" s="282">
        <f t="shared" si="0"/>
        <v>0.6</v>
      </c>
      <c r="M19" s="51"/>
      <c r="N19" s="51"/>
      <c r="O19" s="51"/>
      <c r="P19" s="51"/>
      <c r="Q19" s="51"/>
      <c r="R19" s="51"/>
      <c r="S19" s="51"/>
      <c r="T19" s="51"/>
      <c r="U19" s="51"/>
      <c r="V19" s="51"/>
      <c r="W19" s="51"/>
      <c r="Y19" t="s">
        <v>78</v>
      </c>
      <c r="AA19" s="188">
        <f>W49+X49+W68+X68+W87+X87+W106+X106+W125+X125</f>
        <v>132</v>
      </c>
      <c r="AE19" s="51"/>
    </row>
    <row r="20" spans="1:32" ht="14.25" customHeight="1" x14ac:dyDescent="0.2">
      <c r="B20" s="459" t="s">
        <v>79</v>
      </c>
      <c r="C20" s="460"/>
      <c r="D20" s="284">
        <v>0</v>
      </c>
      <c r="E20" s="285">
        <v>0</v>
      </c>
      <c r="F20" s="285">
        <v>0</v>
      </c>
      <c r="G20" s="286">
        <v>0</v>
      </c>
      <c r="H20" s="286">
        <v>1</v>
      </c>
      <c r="I20" s="287">
        <v>1</v>
      </c>
      <c r="J20" s="288">
        <v>0</v>
      </c>
      <c r="K20" s="289">
        <f t="shared" si="0"/>
        <v>0.4</v>
      </c>
      <c r="M20" s="51"/>
      <c r="N20" s="51"/>
      <c r="O20" s="51"/>
      <c r="P20" s="51"/>
      <c r="Q20" s="51"/>
      <c r="R20" s="51"/>
      <c r="S20" s="51"/>
      <c r="T20" s="51"/>
      <c r="U20" s="51"/>
      <c r="V20" s="51"/>
      <c r="W20" s="51"/>
      <c r="X20" s="154"/>
      <c r="Y20" s="9" t="s">
        <v>7</v>
      </c>
      <c r="Z20" s="25" t="s">
        <v>9</v>
      </c>
      <c r="AA20" s="26" t="s">
        <v>10</v>
      </c>
      <c r="AB20" s="26" t="s">
        <v>11</v>
      </c>
      <c r="AC20" s="26" t="s">
        <v>12</v>
      </c>
      <c r="AD20" s="26" t="s">
        <v>13</v>
      </c>
      <c r="AE20" s="26" t="s">
        <v>57</v>
      </c>
      <c r="AF20" s="27" t="s">
        <v>62</v>
      </c>
    </row>
    <row r="21" spans="1:32" ht="14.25" customHeight="1" x14ac:dyDescent="0.2">
      <c r="B21" s="463" t="s">
        <v>64</v>
      </c>
      <c r="C21" s="260" t="s">
        <v>65</v>
      </c>
      <c r="D21" s="213">
        <v>3</v>
      </c>
      <c r="E21" s="214">
        <v>1</v>
      </c>
      <c r="F21" s="214">
        <v>4</v>
      </c>
      <c r="G21" s="215">
        <v>7</v>
      </c>
      <c r="H21" s="215">
        <v>2</v>
      </c>
      <c r="I21" s="261">
        <v>0</v>
      </c>
      <c r="J21" s="217">
        <v>3</v>
      </c>
      <c r="K21" s="266">
        <f t="shared" si="0"/>
        <v>3.2</v>
      </c>
      <c r="M21" s="51"/>
      <c r="N21" s="51"/>
      <c r="O21" s="51"/>
      <c r="P21" s="51"/>
      <c r="Q21" s="51"/>
      <c r="R21" s="51"/>
      <c r="S21" s="51"/>
      <c r="T21" s="51"/>
      <c r="U21" s="51"/>
      <c r="V21" s="51"/>
      <c r="W21" s="51"/>
      <c r="X21" s="470" t="s">
        <v>64</v>
      </c>
      <c r="Y21" s="161" t="s">
        <v>65</v>
      </c>
      <c r="Z21" s="158">
        <f t="shared" ref="Z21:AF25" si="1">D21</f>
        <v>3</v>
      </c>
      <c r="AA21" s="159">
        <f t="shared" si="1"/>
        <v>1</v>
      </c>
      <c r="AB21" s="159">
        <f t="shared" si="1"/>
        <v>4</v>
      </c>
      <c r="AC21" s="160">
        <f t="shared" si="1"/>
        <v>7</v>
      </c>
      <c r="AD21" s="160">
        <f t="shared" si="1"/>
        <v>2</v>
      </c>
      <c r="AE21" s="162">
        <f t="shared" si="1"/>
        <v>0</v>
      </c>
      <c r="AF21" s="163">
        <f t="shared" si="1"/>
        <v>3</v>
      </c>
    </row>
    <row r="22" spans="1:32" ht="14.25" customHeight="1" x14ac:dyDescent="0.2">
      <c r="B22" s="464"/>
      <c r="C22" s="203" t="s">
        <v>66</v>
      </c>
      <c r="D22" s="164">
        <v>0</v>
      </c>
      <c r="E22" s="165">
        <v>3</v>
      </c>
      <c r="F22" s="165">
        <v>4</v>
      </c>
      <c r="G22" s="166">
        <v>2</v>
      </c>
      <c r="H22" s="166">
        <v>1</v>
      </c>
      <c r="I22" s="167">
        <v>0</v>
      </c>
      <c r="J22" s="168">
        <v>3</v>
      </c>
      <c r="K22" s="264">
        <f t="shared" si="0"/>
        <v>2</v>
      </c>
      <c r="M22" s="51"/>
      <c r="N22" s="51"/>
      <c r="O22" s="51"/>
      <c r="P22" s="51"/>
      <c r="Q22" s="51"/>
      <c r="R22" s="51"/>
      <c r="S22" s="51"/>
      <c r="T22" s="51"/>
      <c r="U22" s="51"/>
      <c r="V22" s="51"/>
      <c r="W22" s="51"/>
      <c r="X22" s="471"/>
      <c r="Y22" s="169" t="s">
        <v>66</v>
      </c>
      <c r="Z22" s="164">
        <f t="shared" si="1"/>
        <v>0</v>
      </c>
      <c r="AA22" s="165">
        <f t="shared" si="1"/>
        <v>3</v>
      </c>
      <c r="AB22" s="165">
        <f t="shared" si="1"/>
        <v>4</v>
      </c>
      <c r="AC22" s="166">
        <f t="shared" si="1"/>
        <v>2</v>
      </c>
      <c r="AD22" s="166">
        <f t="shared" si="1"/>
        <v>1</v>
      </c>
      <c r="AE22" s="170">
        <f t="shared" si="1"/>
        <v>0</v>
      </c>
      <c r="AF22" s="171">
        <f t="shared" si="1"/>
        <v>3</v>
      </c>
    </row>
    <row r="23" spans="1:32" ht="14.25" customHeight="1" x14ac:dyDescent="0.2">
      <c r="A23" s="153"/>
      <c r="B23" s="464"/>
      <c r="C23" s="203" t="s">
        <v>67</v>
      </c>
      <c r="D23" s="164">
        <v>1</v>
      </c>
      <c r="E23" s="165">
        <v>1</v>
      </c>
      <c r="F23" s="165">
        <v>9</v>
      </c>
      <c r="G23" s="166">
        <v>10</v>
      </c>
      <c r="H23" s="166">
        <v>2</v>
      </c>
      <c r="I23" s="167">
        <v>0</v>
      </c>
      <c r="J23" s="168">
        <v>2</v>
      </c>
      <c r="K23" s="264">
        <f t="shared" si="0"/>
        <v>4.5999999999999996</v>
      </c>
      <c r="M23" s="51"/>
      <c r="N23" s="51"/>
      <c r="O23" s="51"/>
      <c r="P23" s="51"/>
      <c r="Q23" s="51"/>
      <c r="R23" s="51"/>
      <c r="S23" s="51"/>
      <c r="T23" s="51"/>
      <c r="U23" s="51"/>
      <c r="V23" s="51"/>
      <c r="W23" s="51"/>
      <c r="X23" s="471"/>
      <c r="Y23" s="169" t="s">
        <v>67</v>
      </c>
      <c r="Z23" s="164">
        <f t="shared" si="1"/>
        <v>1</v>
      </c>
      <c r="AA23" s="165">
        <f t="shared" si="1"/>
        <v>1</v>
      </c>
      <c r="AB23" s="165">
        <f t="shared" si="1"/>
        <v>9</v>
      </c>
      <c r="AC23" s="166">
        <f t="shared" si="1"/>
        <v>10</v>
      </c>
      <c r="AD23" s="166">
        <f t="shared" si="1"/>
        <v>2</v>
      </c>
      <c r="AE23" s="170">
        <f t="shared" si="1"/>
        <v>0</v>
      </c>
      <c r="AF23" s="171">
        <f t="shared" si="1"/>
        <v>2</v>
      </c>
    </row>
    <row r="24" spans="1:32" ht="14.25" customHeight="1" x14ac:dyDescent="0.2">
      <c r="A24" s="157"/>
      <c r="B24" s="464"/>
      <c r="C24" s="203" t="s">
        <v>68</v>
      </c>
      <c r="D24" s="164">
        <v>38</v>
      </c>
      <c r="E24" s="165">
        <v>3</v>
      </c>
      <c r="F24" s="167">
        <v>0</v>
      </c>
      <c r="G24" s="167">
        <v>0</v>
      </c>
      <c r="H24" s="167">
        <v>0</v>
      </c>
      <c r="I24" s="167">
        <v>0</v>
      </c>
      <c r="J24" s="168">
        <v>6</v>
      </c>
      <c r="K24" s="264">
        <f t="shared" si="0"/>
        <v>1.2</v>
      </c>
      <c r="M24" s="51"/>
      <c r="N24" s="51"/>
      <c r="O24" s="51"/>
      <c r="P24" s="51"/>
      <c r="Q24" s="51"/>
      <c r="R24" s="51"/>
      <c r="S24" s="51"/>
      <c r="T24" s="51"/>
      <c r="U24" s="51"/>
      <c r="V24" s="51"/>
      <c r="W24" s="51"/>
      <c r="X24" s="471"/>
      <c r="Y24" s="169" t="s">
        <v>68</v>
      </c>
      <c r="Z24" s="164">
        <f t="shared" si="1"/>
        <v>38</v>
      </c>
      <c r="AA24" s="165">
        <f t="shared" si="1"/>
        <v>3</v>
      </c>
      <c r="AB24" s="165">
        <f t="shared" si="1"/>
        <v>0</v>
      </c>
      <c r="AC24" s="166">
        <f t="shared" si="1"/>
        <v>0</v>
      </c>
      <c r="AD24" s="166">
        <f t="shared" si="1"/>
        <v>0</v>
      </c>
      <c r="AE24" s="170">
        <f t="shared" si="1"/>
        <v>0</v>
      </c>
      <c r="AF24" s="171">
        <f t="shared" si="1"/>
        <v>6</v>
      </c>
    </row>
    <row r="25" spans="1:32" ht="14.25" customHeight="1" x14ac:dyDescent="0.2">
      <c r="A25" s="157"/>
      <c r="B25" s="464"/>
      <c r="C25" s="204" t="s">
        <v>82</v>
      </c>
      <c r="D25" s="172">
        <v>0</v>
      </c>
      <c r="E25" s="173">
        <v>0</v>
      </c>
      <c r="F25" s="175">
        <v>0</v>
      </c>
      <c r="G25" s="175">
        <v>0</v>
      </c>
      <c r="H25" s="175">
        <v>0</v>
      </c>
      <c r="I25" s="175">
        <v>0</v>
      </c>
      <c r="J25" s="176">
        <v>2</v>
      </c>
      <c r="K25" s="265">
        <f t="shared" si="0"/>
        <v>0.4</v>
      </c>
      <c r="M25" s="51"/>
      <c r="N25" s="51"/>
      <c r="O25" s="51"/>
      <c r="P25" s="51"/>
      <c r="Q25" s="51"/>
      <c r="R25" s="51"/>
      <c r="S25" s="51"/>
      <c r="T25" s="51"/>
      <c r="U25" s="51"/>
      <c r="V25" s="51"/>
      <c r="W25" s="51"/>
      <c r="X25" s="471"/>
      <c r="Y25" s="239" t="s">
        <v>69</v>
      </c>
      <c r="Z25" s="172">
        <f t="shared" si="1"/>
        <v>0</v>
      </c>
      <c r="AA25" s="173">
        <f t="shared" si="1"/>
        <v>0</v>
      </c>
      <c r="AB25" s="173">
        <f t="shared" si="1"/>
        <v>0</v>
      </c>
      <c r="AC25" s="174">
        <f t="shared" si="1"/>
        <v>0</v>
      </c>
      <c r="AD25" s="174">
        <f t="shared" si="1"/>
        <v>0</v>
      </c>
      <c r="AE25" s="178">
        <f t="shared" si="1"/>
        <v>0</v>
      </c>
      <c r="AF25" s="179">
        <f t="shared" si="1"/>
        <v>2</v>
      </c>
    </row>
    <row r="26" spans="1:32" ht="14.25" customHeight="1" x14ac:dyDescent="0.2">
      <c r="A26" s="157"/>
      <c r="B26" s="465"/>
      <c r="C26" s="207" t="s">
        <v>51</v>
      </c>
      <c r="D26" s="196">
        <v>42</v>
      </c>
      <c r="E26" s="197">
        <v>8</v>
      </c>
      <c r="F26" s="197">
        <v>17</v>
      </c>
      <c r="G26" s="198">
        <v>19</v>
      </c>
      <c r="H26" s="198">
        <v>5</v>
      </c>
      <c r="I26" s="199">
        <v>0</v>
      </c>
      <c r="J26" s="234">
        <v>16</v>
      </c>
      <c r="K26" s="200">
        <f t="shared" si="0"/>
        <v>11.4</v>
      </c>
      <c r="M26" s="51"/>
      <c r="N26" s="51"/>
      <c r="O26" s="51"/>
      <c r="P26" s="51"/>
      <c r="Q26" s="51"/>
      <c r="R26" s="51"/>
      <c r="S26" s="51"/>
      <c r="T26" s="51"/>
      <c r="U26" s="51"/>
      <c r="V26" s="51"/>
      <c r="W26" s="51"/>
      <c r="X26" s="180"/>
      <c r="Y26" s="181"/>
      <c r="Z26" s="182"/>
      <c r="AA26" s="183"/>
      <c r="AB26" s="183"/>
      <c r="AC26" s="184"/>
      <c r="AD26" s="184"/>
      <c r="AE26" s="185">
        <f>I26</f>
        <v>0</v>
      </c>
      <c r="AF26" s="186"/>
    </row>
    <row r="27" spans="1:32" ht="14.25" customHeight="1" x14ac:dyDescent="0.2">
      <c r="B27" s="457" t="s">
        <v>80</v>
      </c>
      <c r="C27" s="458"/>
      <c r="D27" s="277">
        <v>1</v>
      </c>
      <c r="E27" s="278">
        <v>0</v>
      </c>
      <c r="F27" s="278">
        <v>0</v>
      </c>
      <c r="G27" s="279">
        <v>0</v>
      </c>
      <c r="H27" s="279">
        <v>1</v>
      </c>
      <c r="I27" s="280">
        <v>1</v>
      </c>
      <c r="J27" s="281">
        <v>0</v>
      </c>
      <c r="K27" s="282">
        <f t="shared" si="0"/>
        <v>0.4</v>
      </c>
      <c r="M27" s="51"/>
      <c r="N27" s="51"/>
      <c r="O27" s="51"/>
      <c r="P27" s="51"/>
      <c r="Q27" s="51"/>
      <c r="R27" s="51"/>
      <c r="S27" s="51"/>
      <c r="T27" s="51"/>
      <c r="U27" s="51"/>
      <c r="V27" s="51"/>
      <c r="W27" s="51"/>
      <c r="Y27" s="181" t="s">
        <v>70</v>
      </c>
      <c r="Z27" s="182">
        <f t="shared" ref="Z27:AF27" si="2">SUM(D15:D20)+SUM(D27:D28)</f>
        <v>5</v>
      </c>
      <c r="AA27" s="183">
        <f t="shared" si="2"/>
        <v>7</v>
      </c>
      <c r="AB27" s="183">
        <f t="shared" si="2"/>
        <v>8</v>
      </c>
      <c r="AC27" s="184">
        <f t="shared" si="2"/>
        <v>10</v>
      </c>
      <c r="AD27" s="184">
        <f t="shared" si="2"/>
        <v>5</v>
      </c>
      <c r="AE27" s="185">
        <f t="shared" si="2"/>
        <v>5</v>
      </c>
      <c r="AF27" s="186">
        <f t="shared" si="2"/>
        <v>10</v>
      </c>
    </row>
    <row r="28" spans="1:32" ht="14.25" customHeight="1" thickBot="1" x14ac:dyDescent="0.25">
      <c r="B28" s="461" t="s">
        <v>70</v>
      </c>
      <c r="C28" s="462"/>
      <c r="D28" s="213">
        <v>0</v>
      </c>
      <c r="E28" s="214">
        <v>0</v>
      </c>
      <c r="F28" s="214">
        <v>0</v>
      </c>
      <c r="G28" s="215">
        <v>0</v>
      </c>
      <c r="H28" s="215">
        <v>0</v>
      </c>
      <c r="I28" s="216">
        <v>0</v>
      </c>
      <c r="J28" s="217">
        <v>1</v>
      </c>
      <c r="K28" s="282">
        <f t="shared" si="0"/>
        <v>0.2</v>
      </c>
      <c r="M28" s="51"/>
      <c r="N28" s="51"/>
      <c r="O28" s="51"/>
      <c r="P28" s="51"/>
      <c r="Q28" s="51"/>
      <c r="R28" s="51"/>
      <c r="S28" s="51"/>
      <c r="T28" s="51"/>
      <c r="U28" s="51"/>
      <c r="V28" s="51"/>
      <c r="W28" s="51"/>
      <c r="AC28" s="51"/>
    </row>
    <row r="29" spans="1:32" ht="16.5" customHeight="1" outlineLevel="1" thickBot="1" x14ac:dyDescent="0.25">
      <c r="B29" s="466" t="s">
        <v>114</v>
      </c>
      <c r="C29" s="467"/>
      <c r="D29" s="191">
        <v>10</v>
      </c>
      <c r="E29" s="192">
        <v>12</v>
      </c>
      <c r="F29" s="294">
        <v>8</v>
      </c>
      <c r="G29" s="295">
        <v>10</v>
      </c>
      <c r="H29" s="295">
        <v>5</v>
      </c>
      <c r="I29" s="296">
        <v>5</v>
      </c>
      <c r="J29" s="296">
        <v>10</v>
      </c>
      <c r="K29" s="263">
        <f t="shared" si="0"/>
        <v>7.6</v>
      </c>
      <c r="M29" s="7"/>
      <c r="N29" s="3"/>
      <c r="O29" s="3"/>
      <c r="P29" s="3"/>
      <c r="Q29" s="6"/>
      <c r="R29" s="51"/>
      <c r="S29" s="51"/>
      <c r="T29" s="51"/>
      <c r="U29" s="51"/>
      <c r="V29" s="51"/>
      <c r="W29" s="51"/>
      <c r="AC29" s="51"/>
      <c r="AD29" s="8"/>
    </row>
    <row r="30" spans="1:32" ht="14.25" customHeight="1" thickBot="1" x14ac:dyDescent="0.25">
      <c r="A30" s="157"/>
      <c r="B30" s="455" t="s">
        <v>49</v>
      </c>
      <c r="C30" s="456"/>
      <c r="D30" s="191">
        <v>48</v>
      </c>
      <c r="E30" s="192">
        <v>15</v>
      </c>
      <c r="F30" s="192">
        <v>25</v>
      </c>
      <c r="G30" s="193">
        <v>29</v>
      </c>
      <c r="H30" s="193">
        <v>10</v>
      </c>
      <c r="I30" s="194">
        <v>5</v>
      </c>
      <c r="J30" s="194">
        <v>26</v>
      </c>
      <c r="K30" s="263">
        <f t="shared" si="0"/>
        <v>19</v>
      </c>
      <c r="M30" s="7" t="s">
        <v>115</v>
      </c>
      <c r="N30" s="3"/>
      <c r="O30" s="3"/>
      <c r="P30" s="3"/>
      <c r="Q30" s="6"/>
      <c r="R30" s="51"/>
      <c r="S30" s="51"/>
      <c r="T30" s="51"/>
      <c r="U30" s="51"/>
      <c r="V30" s="51"/>
      <c r="W30" s="51"/>
      <c r="AC30" s="51"/>
      <c r="AD30" s="8"/>
    </row>
    <row r="31" spans="1:32" ht="7.5" customHeight="1" x14ac:dyDescent="0.2">
      <c r="B31" s="51"/>
      <c r="C31" s="51"/>
      <c r="D31" s="51"/>
      <c r="E31" s="51"/>
      <c r="F31" s="51"/>
      <c r="G31" s="51"/>
      <c r="H31" s="51"/>
      <c r="I31" s="51"/>
      <c r="J31" s="51"/>
      <c r="K31" s="51"/>
      <c r="M31" s="51"/>
      <c r="N31" s="51"/>
      <c r="O31" s="51"/>
      <c r="P31" s="51"/>
      <c r="Q31" s="51"/>
      <c r="R31" s="51"/>
      <c r="S31" s="51"/>
      <c r="T31" s="51"/>
      <c r="U31" s="51"/>
      <c r="V31" s="51"/>
      <c r="W31" s="51"/>
      <c r="X31" s="51"/>
      <c r="Y31" s="51"/>
      <c r="Z31" s="51"/>
      <c r="AA31" s="51"/>
      <c r="AB31" s="51"/>
      <c r="AC31" s="51"/>
    </row>
    <row r="32" spans="1:32" x14ac:dyDescent="0.2">
      <c r="B32" s="7" t="s">
        <v>117</v>
      </c>
      <c r="C32" s="7"/>
      <c r="D32" s="3"/>
      <c r="E32" s="3"/>
      <c r="F32" s="3"/>
      <c r="G32" s="6"/>
      <c r="H32" s="6"/>
      <c r="K32" s="74"/>
      <c r="M32" s="7" t="s">
        <v>118</v>
      </c>
      <c r="O32" s="3"/>
      <c r="P32" s="3"/>
      <c r="Q32" s="3"/>
      <c r="R32" s="6"/>
      <c r="S32" s="51"/>
      <c r="V32" s="74"/>
    </row>
    <row r="33" spans="1:22" ht="14.25" customHeight="1" x14ac:dyDescent="0.2">
      <c r="B33" s="237"/>
      <c r="C33" s="238"/>
      <c r="D33" s="25" t="s">
        <v>9</v>
      </c>
      <c r="E33" s="26" t="s">
        <v>10</v>
      </c>
      <c r="F33" s="26" t="s">
        <v>11</v>
      </c>
      <c r="G33" s="26" t="s">
        <v>12</v>
      </c>
      <c r="H33" s="26" t="s">
        <v>13</v>
      </c>
      <c r="I33" s="155" t="s">
        <v>57</v>
      </c>
      <c r="J33" s="155" t="s">
        <v>61</v>
      </c>
      <c r="K33" s="156" t="s">
        <v>97</v>
      </c>
      <c r="M33" s="237"/>
      <c r="N33" s="238"/>
      <c r="O33" s="25" t="s">
        <v>9</v>
      </c>
      <c r="P33" s="26" t="s">
        <v>10</v>
      </c>
      <c r="Q33" s="26" t="s">
        <v>11</v>
      </c>
      <c r="R33" s="26" t="s">
        <v>12</v>
      </c>
      <c r="S33" s="26" t="s">
        <v>13</v>
      </c>
      <c r="T33" s="155" t="s">
        <v>57</v>
      </c>
      <c r="U33" s="155" t="s">
        <v>81</v>
      </c>
      <c r="V33" s="156" t="s">
        <v>97</v>
      </c>
    </row>
    <row r="34" spans="1:22" ht="14.25" customHeight="1" x14ac:dyDescent="0.2">
      <c r="A34" s="153">
        <f>A15+1</f>
        <v>37</v>
      </c>
      <c r="B34" s="468" t="s">
        <v>72</v>
      </c>
      <c r="C34" s="469"/>
      <c r="D34" s="182">
        <v>0</v>
      </c>
      <c r="E34" s="183">
        <v>0</v>
      </c>
      <c r="F34" s="183">
        <v>0</v>
      </c>
      <c r="G34" s="184">
        <v>0</v>
      </c>
      <c r="H34" s="184">
        <v>0</v>
      </c>
      <c r="I34" s="290">
        <v>0</v>
      </c>
      <c r="J34" s="290">
        <v>0</v>
      </c>
      <c r="K34" s="265">
        <f t="shared" ref="K34:K49" si="3">AVERAGE(F34:J34)</f>
        <v>0</v>
      </c>
      <c r="M34" s="468" t="s">
        <v>72</v>
      </c>
      <c r="N34" s="469"/>
      <c r="O34" s="182">
        <v>0</v>
      </c>
      <c r="P34" s="183">
        <v>0</v>
      </c>
      <c r="Q34" s="183">
        <v>0</v>
      </c>
      <c r="R34" s="184">
        <v>0</v>
      </c>
      <c r="S34" s="184">
        <v>0</v>
      </c>
      <c r="T34" s="290">
        <v>0</v>
      </c>
      <c r="U34" s="290">
        <v>0</v>
      </c>
      <c r="V34" s="265">
        <f t="shared" ref="V34:V49" si="4">AVERAGE(Q34:U34)</f>
        <v>0</v>
      </c>
    </row>
    <row r="35" spans="1:22" ht="14.25" customHeight="1" x14ac:dyDescent="0.2">
      <c r="A35" s="157" t="s">
        <v>0</v>
      </c>
      <c r="B35" s="457" t="s">
        <v>73</v>
      </c>
      <c r="C35" s="458"/>
      <c r="D35" s="277">
        <v>0</v>
      </c>
      <c r="E35" s="278">
        <v>0</v>
      </c>
      <c r="F35" s="278">
        <v>0</v>
      </c>
      <c r="G35" s="279">
        <v>0</v>
      </c>
      <c r="H35" s="279">
        <v>0</v>
      </c>
      <c r="I35" s="280">
        <v>0</v>
      </c>
      <c r="J35" s="280">
        <v>1</v>
      </c>
      <c r="K35" s="282">
        <f t="shared" si="3"/>
        <v>0.2</v>
      </c>
      <c r="M35" s="457" t="s">
        <v>73</v>
      </c>
      <c r="N35" s="458"/>
      <c r="O35" s="277">
        <v>0</v>
      </c>
      <c r="P35" s="278">
        <v>1</v>
      </c>
      <c r="Q35" s="278">
        <v>0</v>
      </c>
      <c r="R35" s="279">
        <v>0</v>
      </c>
      <c r="S35" s="279">
        <v>0</v>
      </c>
      <c r="T35" s="280">
        <v>0</v>
      </c>
      <c r="U35" s="280">
        <v>0</v>
      </c>
      <c r="V35" s="282">
        <f t="shared" si="4"/>
        <v>0</v>
      </c>
    </row>
    <row r="36" spans="1:22" ht="14.25" customHeight="1" x14ac:dyDescent="0.2">
      <c r="B36" s="457" t="s">
        <v>75</v>
      </c>
      <c r="C36" s="458"/>
      <c r="D36" s="277">
        <v>0</v>
      </c>
      <c r="E36" s="278">
        <v>0</v>
      </c>
      <c r="F36" s="278">
        <v>0</v>
      </c>
      <c r="G36" s="279">
        <v>0</v>
      </c>
      <c r="H36" s="279">
        <v>0</v>
      </c>
      <c r="I36" s="280">
        <v>0</v>
      </c>
      <c r="J36" s="280">
        <v>0</v>
      </c>
      <c r="K36" s="282">
        <f t="shared" si="3"/>
        <v>0</v>
      </c>
      <c r="M36" s="457" t="s">
        <v>75</v>
      </c>
      <c r="N36" s="458"/>
      <c r="O36" s="277">
        <v>0</v>
      </c>
      <c r="P36" s="278">
        <v>0</v>
      </c>
      <c r="Q36" s="278">
        <v>0</v>
      </c>
      <c r="R36" s="279">
        <v>0</v>
      </c>
      <c r="S36" s="279">
        <v>0</v>
      </c>
      <c r="T36" s="280">
        <v>0</v>
      </c>
      <c r="U36" s="280">
        <v>1</v>
      </c>
      <c r="V36" s="282">
        <f t="shared" si="4"/>
        <v>0.2</v>
      </c>
    </row>
    <row r="37" spans="1:22" ht="14.25" customHeight="1" x14ac:dyDescent="0.2">
      <c r="B37" s="457" t="s">
        <v>71</v>
      </c>
      <c r="C37" s="458"/>
      <c r="D37" s="277">
        <v>0</v>
      </c>
      <c r="E37" s="278">
        <v>0</v>
      </c>
      <c r="F37" s="278">
        <v>0</v>
      </c>
      <c r="G37" s="279">
        <v>0</v>
      </c>
      <c r="H37" s="279">
        <v>0</v>
      </c>
      <c r="I37" s="280">
        <v>0</v>
      </c>
      <c r="J37" s="280">
        <v>0</v>
      </c>
      <c r="K37" s="282">
        <f t="shared" si="3"/>
        <v>0</v>
      </c>
      <c r="M37" s="457" t="s">
        <v>71</v>
      </c>
      <c r="N37" s="458"/>
      <c r="O37" s="277">
        <v>1</v>
      </c>
      <c r="P37" s="278">
        <v>0</v>
      </c>
      <c r="Q37" s="278">
        <v>0</v>
      </c>
      <c r="R37" s="279">
        <v>1</v>
      </c>
      <c r="S37" s="279">
        <v>0</v>
      </c>
      <c r="T37" s="280">
        <v>0</v>
      </c>
      <c r="U37" s="280">
        <v>2</v>
      </c>
      <c r="V37" s="282">
        <f t="shared" si="4"/>
        <v>0.6</v>
      </c>
    </row>
    <row r="38" spans="1:22" ht="14.25" customHeight="1" x14ac:dyDescent="0.2">
      <c r="B38" s="457" t="s">
        <v>77</v>
      </c>
      <c r="C38" s="458"/>
      <c r="D38" s="277">
        <v>0</v>
      </c>
      <c r="E38" s="278">
        <v>0</v>
      </c>
      <c r="F38" s="278">
        <v>0</v>
      </c>
      <c r="G38" s="279">
        <v>0</v>
      </c>
      <c r="H38" s="279">
        <v>0</v>
      </c>
      <c r="I38" s="280">
        <v>0</v>
      </c>
      <c r="J38" s="280">
        <v>0</v>
      </c>
      <c r="K38" s="282">
        <f t="shared" si="3"/>
        <v>0</v>
      </c>
      <c r="M38" s="457" t="s">
        <v>77</v>
      </c>
      <c r="N38" s="458"/>
      <c r="O38" s="277">
        <v>0</v>
      </c>
      <c r="P38" s="278">
        <v>0</v>
      </c>
      <c r="Q38" s="278">
        <v>0</v>
      </c>
      <c r="R38" s="279">
        <v>0</v>
      </c>
      <c r="S38" s="279">
        <v>0</v>
      </c>
      <c r="T38" s="280">
        <v>0</v>
      </c>
      <c r="U38" s="280">
        <v>0</v>
      </c>
      <c r="V38" s="282">
        <f t="shared" si="4"/>
        <v>0</v>
      </c>
    </row>
    <row r="39" spans="1:22" ht="14.25" customHeight="1" x14ac:dyDescent="0.2">
      <c r="A39" s="153">
        <f>A34+1</f>
        <v>38</v>
      </c>
      <c r="B39" s="459" t="s">
        <v>79</v>
      </c>
      <c r="C39" s="460"/>
      <c r="D39" s="284">
        <v>0</v>
      </c>
      <c r="E39" s="285">
        <v>0</v>
      </c>
      <c r="F39" s="285">
        <v>0</v>
      </c>
      <c r="G39" s="286">
        <v>0</v>
      </c>
      <c r="H39" s="286">
        <v>0</v>
      </c>
      <c r="I39" s="287">
        <v>0</v>
      </c>
      <c r="J39" s="287">
        <v>0</v>
      </c>
      <c r="K39" s="289">
        <f t="shared" si="3"/>
        <v>0</v>
      </c>
      <c r="M39" s="459" t="s">
        <v>79</v>
      </c>
      <c r="N39" s="460"/>
      <c r="O39" s="284">
        <v>0</v>
      </c>
      <c r="P39" s="285">
        <v>0</v>
      </c>
      <c r="Q39" s="285">
        <v>0</v>
      </c>
      <c r="R39" s="286">
        <v>0</v>
      </c>
      <c r="S39" s="286">
        <v>0</v>
      </c>
      <c r="T39" s="287">
        <v>1</v>
      </c>
      <c r="U39" s="287">
        <v>0</v>
      </c>
      <c r="V39" s="289">
        <f t="shared" si="4"/>
        <v>0.2</v>
      </c>
    </row>
    <row r="40" spans="1:22" ht="14.25" customHeight="1" x14ac:dyDescent="0.2">
      <c r="A40" s="153"/>
      <c r="B40" s="463" t="s">
        <v>64</v>
      </c>
      <c r="C40" s="262" t="s">
        <v>65</v>
      </c>
      <c r="D40" s="213">
        <v>0</v>
      </c>
      <c r="E40" s="214">
        <v>0</v>
      </c>
      <c r="F40" s="214">
        <v>0</v>
      </c>
      <c r="G40" s="215">
        <v>1</v>
      </c>
      <c r="H40" s="215">
        <v>0</v>
      </c>
      <c r="I40" s="216">
        <v>0</v>
      </c>
      <c r="J40" s="216">
        <v>0</v>
      </c>
      <c r="K40" s="266">
        <f t="shared" si="3"/>
        <v>0.2</v>
      </c>
      <c r="M40" s="463" t="s">
        <v>64</v>
      </c>
      <c r="N40" s="262" t="s">
        <v>65</v>
      </c>
      <c r="O40" s="213">
        <v>0</v>
      </c>
      <c r="P40" s="214">
        <v>1</v>
      </c>
      <c r="Q40" s="214">
        <v>0</v>
      </c>
      <c r="R40" s="215">
        <v>2</v>
      </c>
      <c r="S40" s="215">
        <v>0</v>
      </c>
      <c r="T40" s="216">
        <v>0</v>
      </c>
      <c r="U40" s="216">
        <v>0</v>
      </c>
      <c r="V40" s="266">
        <f t="shared" si="4"/>
        <v>0.4</v>
      </c>
    </row>
    <row r="41" spans="1:22" ht="14.25" customHeight="1" x14ac:dyDescent="0.2">
      <c r="B41" s="464"/>
      <c r="C41" s="205" t="s">
        <v>66</v>
      </c>
      <c r="D41" s="164">
        <v>0</v>
      </c>
      <c r="E41" s="165">
        <v>0</v>
      </c>
      <c r="F41" s="165">
        <v>0</v>
      </c>
      <c r="G41" s="166">
        <v>0</v>
      </c>
      <c r="H41" s="166">
        <v>0</v>
      </c>
      <c r="I41" s="187">
        <v>0</v>
      </c>
      <c r="J41" s="187">
        <v>2</v>
      </c>
      <c r="K41" s="264">
        <f t="shared" si="3"/>
        <v>0.4</v>
      </c>
      <c r="M41" s="464"/>
      <c r="N41" s="205" t="s">
        <v>66</v>
      </c>
      <c r="O41" s="164">
        <v>0</v>
      </c>
      <c r="P41" s="165">
        <v>0</v>
      </c>
      <c r="Q41" s="165">
        <v>1</v>
      </c>
      <c r="R41" s="166">
        <v>0</v>
      </c>
      <c r="S41" s="166">
        <v>0</v>
      </c>
      <c r="T41" s="187">
        <v>0</v>
      </c>
      <c r="U41" s="187">
        <v>0</v>
      </c>
      <c r="V41" s="264">
        <f t="shared" si="4"/>
        <v>0.2</v>
      </c>
    </row>
    <row r="42" spans="1:22" ht="14.25" customHeight="1" x14ac:dyDescent="0.2">
      <c r="B42" s="464"/>
      <c r="C42" s="205" t="s">
        <v>67</v>
      </c>
      <c r="D42" s="164">
        <v>0</v>
      </c>
      <c r="E42" s="165">
        <v>0</v>
      </c>
      <c r="F42" s="165">
        <v>6</v>
      </c>
      <c r="G42" s="166">
        <v>0</v>
      </c>
      <c r="H42" s="166">
        <v>0</v>
      </c>
      <c r="I42" s="187">
        <v>0</v>
      </c>
      <c r="J42" s="187">
        <v>0</v>
      </c>
      <c r="K42" s="264">
        <f t="shared" si="3"/>
        <v>1.2</v>
      </c>
      <c r="M42" s="464"/>
      <c r="N42" s="205" t="s">
        <v>67</v>
      </c>
      <c r="O42" s="164">
        <v>0</v>
      </c>
      <c r="P42" s="165">
        <v>0</v>
      </c>
      <c r="Q42" s="165">
        <v>1</v>
      </c>
      <c r="R42" s="166">
        <v>0</v>
      </c>
      <c r="S42" s="166">
        <v>0</v>
      </c>
      <c r="T42" s="187">
        <v>0</v>
      </c>
      <c r="U42" s="187">
        <v>0</v>
      </c>
      <c r="V42" s="264">
        <f t="shared" si="4"/>
        <v>0.2</v>
      </c>
    </row>
    <row r="43" spans="1:22" ht="14.25" customHeight="1" x14ac:dyDescent="0.2">
      <c r="B43" s="464"/>
      <c r="C43" s="205" t="s">
        <v>68</v>
      </c>
      <c r="D43" s="164">
        <v>0</v>
      </c>
      <c r="E43" s="165">
        <v>0</v>
      </c>
      <c r="F43" s="165">
        <v>0</v>
      </c>
      <c r="G43" s="166">
        <v>0</v>
      </c>
      <c r="H43" s="166">
        <v>0</v>
      </c>
      <c r="I43" s="187">
        <v>0</v>
      </c>
      <c r="J43" s="187">
        <v>0</v>
      </c>
      <c r="K43" s="264">
        <f t="shared" si="3"/>
        <v>0</v>
      </c>
      <c r="M43" s="464"/>
      <c r="N43" s="205" t="s">
        <v>68</v>
      </c>
      <c r="O43" s="164">
        <v>1</v>
      </c>
      <c r="P43" s="165">
        <v>3</v>
      </c>
      <c r="Q43" s="165">
        <v>0</v>
      </c>
      <c r="R43" s="166">
        <v>0</v>
      </c>
      <c r="S43" s="166">
        <v>0</v>
      </c>
      <c r="T43" s="187">
        <v>0</v>
      </c>
      <c r="U43" s="187">
        <v>0</v>
      </c>
      <c r="V43" s="264">
        <f t="shared" si="4"/>
        <v>0</v>
      </c>
    </row>
    <row r="44" spans="1:22" ht="14.25" customHeight="1" x14ac:dyDescent="0.2">
      <c r="B44" s="464"/>
      <c r="C44" s="206" t="s">
        <v>84</v>
      </c>
      <c r="D44" s="172">
        <v>0</v>
      </c>
      <c r="E44" s="173">
        <v>0</v>
      </c>
      <c r="F44" s="173">
        <v>0</v>
      </c>
      <c r="G44" s="174">
        <v>0</v>
      </c>
      <c r="H44" s="174">
        <v>0</v>
      </c>
      <c r="I44" s="195">
        <v>0</v>
      </c>
      <c r="J44" s="195">
        <v>0</v>
      </c>
      <c r="K44" s="265">
        <f t="shared" si="3"/>
        <v>0</v>
      </c>
      <c r="M44" s="464"/>
      <c r="N44" s="206" t="s">
        <v>82</v>
      </c>
      <c r="O44" s="172">
        <v>0</v>
      </c>
      <c r="P44" s="173">
        <v>0</v>
      </c>
      <c r="Q44" s="173">
        <v>0</v>
      </c>
      <c r="R44" s="174">
        <v>0</v>
      </c>
      <c r="S44" s="174">
        <v>0</v>
      </c>
      <c r="T44" s="195">
        <v>0</v>
      </c>
      <c r="U44" s="195">
        <v>0</v>
      </c>
      <c r="V44" s="265">
        <f t="shared" si="4"/>
        <v>0</v>
      </c>
    </row>
    <row r="45" spans="1:22" ht="14.25" customHeight="1" x14ac:dyDescent="0.2">
      <c r="B45" s="465"/>
      <c r="C45" s="207" t="s">
        <v>51</v>
      </c>
      <c r="D45" s="196">
        <v>0</v>
      </c>
      <c r="E45" s="197">
        <v>0</v>
      </c>
      <c r="F45" s="197">
        <v>6</v>
      </c>
      <c r="G45" s="198">
        <v>1</v>
      </c>
      <c r="H45" s="198">
        <v>0</v>
      </c>
      <c r="I45" s="199">
        <v>0</v>
      </c>
      <c r="J45" s="234">
        <v>2</v>
      </c>
      <c r="K45" s="200">
        <f t="shared" si="3"/>
        <v>1.8</v>
      </c>
      <c r="M45" s="465"/>
      <c r="N45" s="207" t="s">
        <v>51</v>
      </c>
      <c r="O45" s="196">
        <v>1</v>
      </c>
      <c r="P45" s="197">
        <v>4</v>
      </c>
      <c r="Q45" s="197">
        <v>2</v>
      </c>
      <c r="R45" s="198">
        <v>2</v>
      </c>
      <c r="S45" s="198">
        <v>0</v>
      </c>
      <c r="T45" s="234">
        <v>0</v>
      </c>
      <c r="U45" s="234">
        <v>0</v>
      </c>
      <c r="V45" s="200">
        <f t="shared" si="4"/>
        <v>0.8</v>
      </c>
    </row>
    <row r="46" spans="1:22" ht="14.25" customHeight="1" x14ac:dyDescent="0.2">
      <c r="B46" s="468" t="s">
        <v>80</v>
      </c>
      <c r="C46" s="469"/>
      <c r="D46" s="182">
        <v>0</v>
      </c>
      <c r="E46" s="183">
        <v>0</v>
      </c>
      <c r="F46" s="183">
        <v>0</v>
      </c>
      <c r="G46" s="184">
        <v>0</v>
      </c>
      <c r="H46" s="184">
        <v>0</v>
      </c>
      <c r="I46" s="195">
        <v>0</v>
      </c>
      <c r="J46" s="195">
        <v>0</v>
      </c>
      <c r="K46" s="265">
        <f t="shared" si="3"/>
        <v>0</v>
      </c>
      <c r="M46" s="468" t="s">
        <v>80</v>
      </c>
      <c r="N46" s="469"/>
      <c r="O46" s="182">
        <v>0</v>
      </c>
      <c r="P46" s="183">
        <v>0</v>
      </c>
      <c r="Q46" s="183">
        <v>0</v>
      </c>
      <c r="R46" s="184">
        <v>0</v>
      </c>
      <c r="S46" s="184">
        <v>1</v>
      </c>
      <c r="T46" s="195">
        <v>0</v>
      </c>
      <c r="U46" s="195">
        <v>0</v>
      </c>
      <c r="V46" s="265">
        <f t="shared" si="4"/>
        <v>0.2</v>
      </c>
    </row>
    <row r="47" spans="1:22" ht="14.25" customHeight="1" thickBot="1" x14ac:dyDescent="0.25">
      <c r="A47" s="153"/>
      <c r="B47" s="461" t="s">
        <v>70</v>
      </c>
      <c r="C47" s="462"/>
      <c r="D47" s="213">
        <v>0</v>
      </c>
      <c r="E47" s="214">
        <v>0</v>
      </c>
      <c r="F47" s="214">
        <v>0</v>
      </c>
      <c r="G47" s="215">
        <v>0</v>
      </c>
      <c r="H47" s="215">
        <v>0</v>
      </c>
      <c r="I47" s="216">
        <v>0</v>
      </c>
      <c r="J47" s="216">
        <v>0</v>
      </c>
      <c r="K47" s="282">
        <f t="shared" si="3"/>
        <v>0</v>
      </c>
      <c r="M47" s="461" t="s">
        <v>70</v>
      </c>
      <c r="N47" s="462"/>
      <c r="O47" s="213">
        <v>0</v>
      </c>
      <c r="P47" s="214">
        <v>0</v>
      </c>
      <c r="Q47" s="214">
        <v>0</v>
      </c>
      <c r="R47" s="215">
        <v>0</v>
      </c>
      <c r="S47" s="215">
        <v>0</v>
      </c>
      <c r="T47" s="216">
        <v>0</v>
      </c>
      <c r="U47" s="216">
        <v>0</v>
      </c>
      <c r="V47" s="282">
        <f t="shared" si="4"/>
        <v>0</v>
      </c>
    </row>
    <row r="48" spans="1:22" ht="16.5" customHeight="1" thickBot="1" x14ac:dyDescent="0.25">
      <c r="A48" s="157" t="s">
        <v>14</v>
      </c>
      <c r="B48" s="466" t="s">
        <v>114</v>
      </c>
      <c r="C48" s="467"/>
      <c r="D48" s="268" t="s">
        <v>88</v>
      </c>
      <c r="E48" s="267" t="s">
        <v>88</v>
      </c>
      <c r="F48" s="294">
        <v>0</v>
      </c>
      <c r="G48" s="295">
        <v>0</v>
      </c>
      <c r="H48" s="295">
        <v>0</v>
      </c>
      <c r="I48" s="296">
        <v>0</v>
      </c>
      <c r="J48" s="296">
        <v>1</v>
      </c>
      <c r="K48" s="263">
        <f t="shared" si="3"/>
        <v>0.2</v>
      </c>
      <c r="M48" s="466" t="s">
        <v>114</v>
      </c>
      <c r="N48" s="467"/>
      <c r="O48" s="268">
        <v>1</v>
      </c>
      <c r="P48" s="267">
        <v>1</v>
      </c>
      <c r="Q48" s="294">
        <v>0</v>
      </c>
      <c r="R48" s="295">
        <v>1</v>
      </c>
      <c r="S48" s="295">
        <v>1</v>
      </c>
      <c r="T48" s="296">
        <v>1</v>
      </c>
      <c r="U48" s="296">
        <v>3</v>
      </c>
      <c r="V48" s="263">
        <f t="shared" si="4"/>
        <v>1.2</v>
      </c>
    </row>
    <row r="49" spans="1:24" ht="14.25" customHeight="1" thickBot="1" x14ac:dyDescent="0.25">
      <c r="B49" s="455" t="s">
        <v>49</v>
      </c>
      <c r="C49" s="456"/>
      <c r="D49" s="191">
        <v>0</v>
      </c>
      <c r="E49" s="191">
        <v>0</v>
      </c>
      <c r="F49" s="191">
        <v>6</v>
      </c>
      <c r="G49" s="191">
        <v>1</v>
      </c>
      <c r="H49" s="191">
        <v>0</v>
      </c>
      <c r="I49" s="191">
        <v>0</v>
      </c>
      <c r="J49" s="191">
        <v>3</v>
      </c>
      <c r="K49" s="263">
        <f t="shared" si="3"/>
        <v>2</v>
      </c>
      <c r="M49" s="455" t="s">
        <v>49</v>
      </c>
      <c r="N49" s="456"/>
      <c r="O49" s="191">
        <v>2</v>
      </c>
      <c r="P49" s="192">
        <v>5</v>
      </c>
      <c r="Q49" s="192">
        <v>2</v>
      </c>
      <c r="R49" s="193">
        <v>3</v>
      </c>
      <c r="S49" s="193">
        <v>1</v>
      </c>
      <c r="T49" s="194">
        <v>1</v>
      </c>
      <c r="U49" s="194">
        <v>3</v>
      </c>
      <c r="V49" s="263">
        <f t="shared" si="4"/>
        <v>2</v>
      </c>
      <c r="W49" s="188">
        <v>7</v>
      </c>
      <c r="X49" s="188">
        <f>SUM(O49:T49)</f>
        <v>14</v>
      </c>
    </row>
    <row r="50" spans="1:24" ht="7.5" customHeight="1" x14ac:dyDescent="0.2">
      <c r="B50" s="51"/>
      <c r="C50" s="51"/>
      <c r="D50" s="51"/>
      <c r="E50" s="51"/>
      <c r="F50" s="51"/>
      <c r="G50" s="51"/>
      <c r="H50" s="51"/>
      <c r="I50" s="51"/>
      <c r="J50" s="51"/>
      <c r="K50" s="51"/>
      <c r="M50" s="472"/>
      <c r="N50" s="472"/>
      <c r="O50" s="472"/>
      <c r="P50" s="472"/>
      <c r="Q50" s="472"/>
      <c r="R50" s="472"/>
      <c r="S50" s="472"/>
      <c r="T50" s="472"/>
      <c r="U50" s="201"/>
      <c r="V50" s="51"/>
    </row>
    <row r="51" spans="1:24" x14ac:dyDescent="0.2">
      <c r="B51" s="7" t="s">
        <v>120</v>
      </c>
      <c r="C51" s="7"/>
      <c r="D51" s="3"/>
      <c r="E51" s="3"/>
      <c r="F51" s="3"/>
      <c r="G51" s="6"/>
      <c r="H51" s="6"/>
      <c r="K51" s="74"/>
      <c r="M51" s="7" t="s">
        <v>119</v>
      </c>
      <c r="O51" s="3"/>
      <c r="P51" s="3"/>
      <c r="Q51" s="3"/>
      <c r="R51" s="6"/>
      <c r="S51" s="6"/>
      <c r="V51" s="74"/>
    </row>
    <row r="52" spans="1:24" ht="14.25" customHeight="1" x14ac:dyDescent="0.2">
      <c r="B52" s="237"/>
      <c r="C52" s="238"/>
      <c r="D52" s="25" t="s">
        <v>90</v>
      </c>
      <c r="E52" s="26" t="s">
        <v>91</v>
      </c>
      <c r="F52" s="26" t="s">
        <v>92</v>
      </c>
      <c r="G52" s="26" t="s">
        <v>93</v>
      </c>
      <c r="H52" s="26" t="s">
        <v>94</v>
      </c>
      <c r="I52" s="155" t="s">
        <v>95</v>
      </c>
      <c r="J52" s="155" t="s">
        <v>60</v>
      </c>
      <c r="K52" s="156" t="s">
        <v>97</v>
      </c>
      <c r="M52" s="237"/>
      <c r="N52" s="238"/>
      <c r="O52" s="25" t="s">
        <v>9</v>
      </c>
      <c r="P52" s="26" t="s">
        <v>10</v>
      </c>
      <c r="Q52" s="26" t="s">
        <v>11</v>
      </c>
      <c r="R52" s="26" t="s">
        <v>12</v>
      </c>
      <c r="S52" s="26" t="s">
        <v>13</v>
      </c>
      <c r="T52" s="155" t="s">
        <v>57</v>
      </c>
      <c r="U52" s="155" t="s">
        <v>86</v>
      </c>
      <c r="V52" s="156" t="s">
        <v>97</v>
      </c>
    </row>
    <row r="53" spans="1:24" ht="14.25" customHeight="1" x14ac:dyDescent="0.2">
      <c r="A53" s="153">
        <f>A39+1</f>
        <v>39</v>
      </c>
      <c r="B53" s="468" t="s">
        <v>72</v>
      </c>
      <c r="C53" s="469"/>
      <c r="D53" s="182">
        <v>0</v>
      </c>
      <c r="E53" s="183">
        <v>1</v>
      </c>
      <c r="F53" s="183">
        <v>0</v>
      </c>
      <c r="G53" s="184">
        <v>0</v>
      </c>
      <c r="H53" s="184">
        <v>1</v>
      </c>
      <c r="I53" s="290">
        <v>1</v>
      </c>
      <c r="J53" s="290">
        <v>0</v>
      </c>
      <c r="K53" s="265">
        <f t="shared" ref="K53:K68" si="5">AVERAGE(F53:J53)</f>
        <v>0.4</v>
      </c>
      <c r="M53" s="468" t="s">
        <v>72</v>
      </c>
      <c r="N53" s="469"/>
      <c r="O53" s="158">
        <v>0</v>
      </c>
      <c r="P53" s="159">
        <v>1</v>
      </c>
      <c r="Q53" s="183">
        <v>0</v>
      </c>
      <c r="R53" s="184">
        <v>0</v>
      </c>
      <c r="S53" s="184">
        <v>0</v>
      </c>
      <c r="T53" s="290">
        <v>0</v>
      </c>
      <c r="U53" s="290">
        <v>0</v>
      </c>
      <c r="V53" s="265">
        <f t="shared" ref="V53:V68" si="6">AVERAGE(Q53:U53)</f>
        <v>0</v>
      </c>
    </row>
    <row r="54" spans="1:24" ht="14.25" customHeight="1" x14ac:dyDescent="0.2">
      <c r="A54" s="157" t="s">
        <v>15</v>
      </c>
      <c r="B54" s="457" t="s">
        <v>73</v>
      </c>
      <c r="C54" s="458"/>
      <c r="D54" s="277">
        <v>1</v>
      </c>
      <c r="E54" s="278">
        <v>2</v>
      </c>
      <c r="F54" s="278">
        <v>2</v>
      </c>
      <c r="G54" s="279">
        <v>2</v>
      </c>
      <c r="H54" s="279">
        <v>0</v>
      </c>
      <c r="I54" s="280">
        <v>1</v>
      </c>
      <c r="J54" s="280">
        <v>2</v>
      </c>
      <c r="K54" s="282">
        <f t="shared" si="5"/>
        <v>1.4</v>
      </c>
      <c r="M54" s="457" t="s">
        <v>73</v>
      </c>
      <c r="N54" s="458"/>
      <c r="O54" s="158">
        <v>0</v>
      </c>
      <c r="P54" s="159">
        <v>0</v>
      </c>
      <c r="Q54" s="278">
        <v>0</v>
      </c>
      <c r="R54" s="279">
        <v>0</v>
      </c>
      <c r="S54" s="279">
        <v>1</v>
      </c>
      <c r="T54" s="280">
        <v>0</v>
      </c>
      <c r="U54" s="280">
        <v>0</v>
      </c>
      <c r="V54" s="282">
        <f t="shared" si="6"/>
        <v>0.2</v>
      </c>
    </row>
    <row r="55" spans="1:24" ht="14.25" customHeight="1" x14ac:dyDescent="0.2">
      <c r="A55" s="157"/>
      <c r="B55" s="457" t="s">
        <v>75</v>
      </c>
      <c r="C55" s="458"/>
      <c r="D55" s="277">
        <v>0</v>
      </c>
      <c r="E55" s="278">
        <v>0</v>
      </c>
      <c r="F55" s="278">
        <v>2</v>
      </c>
      <c r="G55" s="279">
        <v>0</v>
      </c>
      <c r="H55" s="279">
        <v>0</v>
      </c>
      <c r="I55" s="280">
        <v>0</v>
      </c>
      <c r="J55" s="280">
        <v>0</v>
      </c>
      <c r="K55" s="282">
        <f t="shared" si="5"/>
        <v>0.4</v>
      </c>
      <c r="M55" s="457" t="s">
        <v>75</v>
      </c>
      <c r="N55" s="458"/>
      <c r="O55" s="158">
        <v>0</v>
      </c>
      <c r="P55" s="159">
        <v>0</v>
      </c>
      <c r="Q55" s="278">
        <v>0</v>
      </c>
      <c r="R55" s="279">
        <v>0</v>
      </c>
      <c r="S55" s="279">
        <v>0</v>
      </c>
      <c r="T55" s="280">
        <v>0</v>
      </c>
      <c r="U55" s="280">
        <v>0</v>
      </c>
      <c r="V55" s="282">
        <f t="shared" si="6"/>
        <v>0</v>
      </c>
    </row>
    <row r="56" spans="1:24" ht="14.25" customHeight="1" x14ac:dyDescent="0.2">
      <c r="B56" s="457" t="s">
        <v>71</v>
      </c>
      <c r="C56" s="458"/>
      <c r="D56" s="277">
        <v>0</v>
      </c>
      <c r="E56" s="278">
        <v>0</v>
      </c>
      <c r="F56" s="278">
        <v>1</v>
      </c>
      <c r="G56" s="279">
        <v>1</v>
      </c>
      <c r="H56" s="279">
        <v>0</v>
      </c>
      <c r="I56" s="280">
        <v>0</v>
      </c>
      <c r="J56" s="280">
        <v>0</v>
      </c>
      <c r="K56" s="282">
        <f t="shared" si="5"/>
        <v>0.4</v>
      </c>
      <c r="M56" s="457" t="s">
        <v>71</v>
      </c>
      <c r="N56" s="458"/>
      <c r="O56" s="158">
        <v>1</v>
      </c>
      <c r="P56" s="159">
        <v>0</v>
      </c>
      <c r="Q56" s="278">
        <v>1</v>
      </c>
      <c r="R56" s="279">
        <v>1</v>
      </c>
      <c r="S56" s="279">
        <v>0</v>
      </c>
      <c r="T56" s="280">
        <v>0</v>
      </c>
      <c r="U56" s="280">
        <v>0</v>
      </c>
      <c r="V56" s="282">
        <f t="shared" si="6"/>
        <v>0.4</v>
      </c>
    </row>
    <row r="57" spans="1:24" ht="14.25" customHeight="1" x14ac:dyDescent="0.2">
      <c r="B57" s="457" t="s">
        <v>77</v>
      </c>
      <c r="C57" s="458"/>
      <c r="D57" s="277">
        <v>0</v>
      </c>
      <c r="E57" s="278">
        <v>0</v>
      </c>
      <c r="F57" s="278">
        <v>0</v>
      </c>
      <c r="G57" s="279">
        <v>0</v>
      </c>
      <c r="H57" s="279">
        <v>0</v>
      </c>
      <c r="I57" s="280">
        <v>1</v>
      </c>
      <c r="J57" s="280">
        <v>0</v>
      </c>
      <c r="K57" s="282">
        <f t="shared" si="5"/>
        <v>0.2</v>
      </c>
      <c r="M57" s="457" t="s">
        <v>77</v>
      </c>
      <c r="N57" s="458"/>
      <c r="O57" s="164">
        <v>0</v>
      </c>
      <c r="P57" s="165">
        <v>0</v>
      </c>
      <c r="Q57" s="278">
        <v>0</v>
      </c>
      <c r="R57" s="279">
        <v>0</v>
      </c>
      <c r="S57" s="279">
        <v>0</v>
      </c>
      <c r="T57" s="280">
        <v>0</v>
      </c>
      <c r="U57" s="280">
        <v>0</v>
      </c>
      <c r="V57" s="282">
        <f t="shared" si="6"/>
        <v>0</v>
      </c>
    </row>
    <row r="58" spans="1:24" ht="14.25" customHeight="1" x14ac:dyDescent="0.2">
      <c r="A58" s="153">
        <f>A53+1</f>
        <v>40</v>
      </c>
      <c r="B58" s="459" t="s">
        <v>79</v>
      </c>
      <c r="C58" s="460"/>
      <c r="D58" s="284">
        <v>0</v>
      </c>
      <c r="E58" s="285">
        <v>0</v>
      </c>
      <c r="F58" s="285">
        <v>0</v>
      </c>
      <c r="G58" s="286">
        <v>0</v>
      </c>
      <c r="H58" s="286">
        <v>0</v>
      </c>
      <c r="I58" s="287">
        <v>0</v>
      </c>
      <c r="J58" s="287">
        <v>0</v>
      </c>
      <c r="K58" s="289">
        <f t="shared" si="5"/>
        <v>0</v>
      </c>
      <c r="M58" s="459" t="s">
        <v>79</v>
      </c>
      <c r="N58" s="460"/>
      <c r="O58" s="189">
        <v>0</v>
      </c>
      <c r="P58" s="190">
        <v>0</v>
      </c>
      <c r="Q58" s="285">
        <v>0</v>
      </c>
      <c r="R58" s="286">
        <v>0</v>
      </c>
      <c r="S58" s="286">
        <v>0</v>
      </c>
      <c r="T58" s="287">
        <v>0</v>
      </c>
      <c r="U58" s="287">
        <v>0</v>
      </c>
      <c r="V58" s="289">
        <f t="shared" si="6"/>
        <v>0</v>
      </c>
    </row>
    <row r="59" spans="1:24" ht="14.25" customHeight="1" x14ac:dyDescent="0.2">
      <c r="A59" s="153"/>
      <c r="B59" s="463" t="s">
        <v>64</v>
      </c>
      <c r="C59" s="262" t="s">
        <v>65</v>
      </c>
      <c r="D59" s="213">
        <v>0</v>
      </c>
      <c r="E59" s="214">
        <v>0</v>
      </c>
      <c r="F59" s="214">
        <v>1</v>
      </c>
      <c r="G59" s="215">
        <v>1</v>
      </c>
      <c r="H59" s="215">
        <v>0</v>
      </c>
      <c r="I59" s="216">
        <v>0</v>
      </c>
      <c r="J59" s="216">
        <v>1</v>
      </c>
      <c r="K59" s="266">
        <f t="shared" si="5"/>
        <v>0.6</v>
      </c>
      <c r="M59" s="463" t="s">
        <v>64</v>
      </c>
      <c r="N59" s="262" t="s">
        <v>65</v>
      </c>
      <c r="O59" s="213">
        <v>3</v>
      </c>
      <c r="P59" s="214">
        <v>0</v>
      </c>
      <c r="Q59" s="214">
        <v>0</v>
      </c>
      <c r="R59" s="215">
        <v>0</v>
      </c>
      <c r="S59" s="215">
        <v>0</v>
      </c>
      <c r="T59" s="216">
        <v>0</v>
      </c>
      <c r="U59" s="216">
        <v>1</v>
      </c>
      <c r="V59" s="266">
        <f t="shared" si="6"/>
        <v>0.2</v>
      </c>
    </row>
    <row r="60" spans="1:24" ht="14.25" customHeight="1" x14ac:dyDescent="0.2">
      <c r="B60" s="464"/>
      <c r="C60" s="205" t="s">
        <v>66</v>
      </c>
      <c r="D60" s="164">
        <v>0</v>
      </c>
      <c r="E60" s="165">
        <v>1</v>
      </c>
      <c r="F60" s="165">
        <v>2</v>
      </c>
      <c r="G60" s="166">
        <v>1</v>
      </c>
      <c r="H60" s="166">
        <v>0</v>
      </c>
      <c r="I60" s="187">
        <v>0</v>
      </c>
      <c r="J60" s="187">
        <v>0</v>
      </c>
      <c r="K60" s="264">
        <f t="shared" si="5"/>
        <v>0.6</v>
      </c>
      <c r="M60" s="464"/>
      <c r="N60" s="205" t="s">
        <v>66</v>
      </c>
      <c r="O60" s="164">
        <v>0</v>
      </c>
      <c r="P60" s="165">
        <v>0</v>
      </c>
      <c r="Q60" s="165">
        <v>0</v>
      </c>
      <c r="R60" s="166">
        <v>0</v>
      </c>
      <c r="S60" s="166">
        <v>0</v>
      </c>
      <c r="T60" s="187">
        <v>0</v>
      </c>
      <c r="U60" s="187">
        <v>0</v>
      </c>
      <c r="V60" s="264">
        <f t="shared" si="6"/>
        <v>0</v>
      </c>
    </row>
    <row r="61" spans="1:24" ht="14.25" customHeight="1" x14ac:dyDescent="0.2">
      <c r="B61" s="464"/>
      <c r="C61" s="205" t="s">
        <v>67</v>
      </c>
      <c r="D61" s="164">
        <v>0</v>
      </c>
      <c r="E61" s="165">
        <v>0</v>
      </c>
      <c r="F61" s="165">
        <v>1</v>
      </c>
      <c r="G61" s="166">
        <v>9</v>
      </c>
      <c r="H61" s="166">
        <v>0</v>
      </c>
      <c r="I61" s="187">
        <v>0</v>
      </c>
      <c r="J61" s="187">
        <v>0</v>
      </c>
      <c r="K61" s="264">
        <f t="shared" si="5"/>
        <v>2</v>
      </c>
      <c r="M61" s="464"/>
      <c r="N61" s="205" t="s">
        <v>67</v>
      </c>
      <c r="O61" s="164">
        <v>0</v>
      </c>
      <c r="P61" s="165">
        <v>1</v>
      </c>
      <c r="Q61" s="165">
        <v>0</v>
      </c>
      <c r="R61" s="166">
        <v>1</v>
      </c>
      <c r="S61" s="166">
        <v>2</v>
      </c>
      <c r="T61" s="187">
        <v>0</v>
      </c>
      <c r="U61" s="187">
        <v>2</v>
      </c>
      <c r="V61" s="264">
        <f t="shared" si="6"/>
        <v>1</v>
      </c>
    </row>
    <row r="62" spans="1:24" ht="14.25" customHeight="1" x14ac:dyDescent="0.2">
      <c r="B62" s="464"/>
      <c r="C62" s="205" t="s">
        <v>68</v>
      </c>
      <c r="D62" s="164">
        <v>37</v>
      </c>
      <c r="E62" s="165">
        <v>0</v>
      </c>
      <c r="F62" s="165">
        <v>0</v>
      </c>
      <c r="G62" s="166">
        <v>0</v>
      </c>
      <c r="H62" s="166">
        <v>0</v>
      </c>
      <c r="I62" s="187">
        <v>0</v>
      </c>
      <c r="J62" s="187">
        <v>0</v>
      </c>
      <c r="K62" s="264">
        <f t="shared" si="5"/>
        <v>0</v>
      </c>
      <c r="M62" s="464"/>
      <c r="N62" s="205" t="s">
        <v>68</v>
      </c>
      <c r="O62" s="164">
        <v>0</v>
      </c>
      <c r="P62" s="165">
        <v>0</v>
      </c>
      <c r="Q62" s="165">
        <v>0</v>
      </c>
      <c r="R62" s="166">
        <v>0</v>
      </c>
      <c r="S62" s="166">
        <v>0</v>
      </c>
      <c r="T62" s="187">
        <v>0</v>
      </c>
      <c r="U62" s="187">
        <v>0</v>
      </c>
      <c r="V62" s="264">
        <f t="shared" si="6"/>
        <v>0</v>
      </c>
    </row>
    <row r="63" spans="1:24" ht="14.25" customHeight="1" x14ac:dyDescent="0.2">
      <c r="B63" s="464"/>
      <c r="C63" s="206" t="s">
        <v>84</v>
      </c>
      <c r="D63" s="172">
        <v>0</v>
      </c>
      <c r="E63" s="173">
        <v>0</v>
      </c>
      <c r="F63" s="173">
        <v>0</v>
      </c>
      <c r="G63" s="174">
        <v>0</v>
      </c>
      <c r="H63" s="174">
        <v>0</v>
      </c>
      <c r="I63" s="195">
        <v>0</v>
      </c>
      <c r="J63" s="195">
        <v>0</v>
      </c>
      <c r="K63" s="265">
        <f t="shared" si="5"/>
        <v>0</v>
      </c>
      <c r="M63" s="464"/>
      <c r="N63" s="206" t="s">
        <v>84</v>
      </c>
      <c r="O63" s="172">
        <v>0</v>
      </c>
      <c r="P63" s="173">
        <v>0</v>
      </c>
      <c r="Q63" s="173">
        <v>0</v>
      </c>
      <c r="R63" s="174">
        <v>0</v>
      </c>
      <c r="S63" s="174">
        <v>0</v>
      </c>
      <c r="T63" s="195">
        <v>0</v>
      </c>
      <c r="U63" s="195">
        <v>0</v>
      </c>
      <c r="V63" s="265">
        <f t="shared" si="6"/>
        <v>0</v>
      </c>
    </row>
    <row r="64" spans="1:24" ht="14.25" customHeight="1" x14ac:dyDescent="0.2">
      <c r="B64" s="465"/>
      <c r="C64" s="207" t="s">
        <v>51</v>
      </c>
      <c r="D64" s="196">
        <v>37</v>
      </c>
      <c r="E64" s="197">
        <v>1</v>
      </c>
      <c r="F64" s="197">
        <v>4</v>
      </c>
      <c r="G64" s="198">
        <v>11</v>
      </c>
      <c r="H64" s="198">
        <v>0</v>
      </c>
      <c r="I64" s="199">
        <v>0</v>
      </c>
      <c r="J64" s="234">
        <v>1</v>
      </c>
      <c r="K64" s="200">
        <f t="shared" si="5"/>
        <v>3.2</v>
      </c>
      <c r="M64" s="465"/>
      <c r="N64" s="207" t="s">
        <v>51</v>
      </c>
      <c r="O64" s="196">
        <v>3</v>
      </c>
      <c r="P64" s="197">
        <v>1</v>
      </c>
      <c r="Q64" s="197">
        <v>0</v>
      </c>
      <c r="R64" s="198">
        <v>1</v>
      </c>
      <c r="S64" s="198">
        <v>2</v>
      </c>
      <c r="T64" s="199">
        <v>0</v>
      </c>
      <c r="U64" s="234">
        <v>3</v>
      </c>
      <c r="V64" s="200">
        <f t="shared" si="6"/>
        <v>1.2</v>
      </c>
    </row>
    <row r="65" spans="1:24" ht="14.25" customHeight="1" x14ac:dyDescent="0.2">
      <c r="B65" s="468" t="s">
        <v>80</v>
      </c>
      <c r="C65" s="469"/>
      <c r="D65" s="182">
        <v>1</v>
      </c>
      <c r="E65" s="183">
        <v>0</v>
      </c>
      <c r="F65" s="183">
        <v>0</v>
      </c>
      <c r="G65" s="184">
        <v>0</v>
      </c>
      <c r="H65" s="184">
        <v>0</v>
      </c>
      <c r="I65" s="195">
        <v>1</v>
      </c>
      <c r="J65" s="195">
        <v>0</v>
      </c>
      <c r="K65" s="265">
        <f t="shared" si="5"/>
        <v>0.2</v>
      </c>
      <c r="M65" s="468" t="s">
        <v>80</v>
      </c>
      <c r="N65" s="469"/>
      <c r="O65" s="182">
        <v>0</v>
      </c>
      <c r="P65" s="183">
        <v>0</v>
      </c>
      <c r="Q65" s="183">
        <v>0</v>
      </c>
      <c r="R65" s="184">
        <v>0</v>
      </c>
      <c r="S65" s="184">
        <v>0</v>
      </c>
      <c r="T65" s="195">
        <v>0</v>
      </c>
      <c r="U65" s="195">
        <v>0</v>
      </c>
      <c r="V65" s="265">
        <f t="shared" si="6"/>
        <v>0</v>
      </c>
    </row>
    <row r="66" spans="1:24" ht="14.25" customHeight="1" thickBot="1" x14ac:dyDescent="0.25">
      <c r="A66" s="153"/>
      <c r="B66" s="461" t="s">
        <v>70</v>
      </c>
      <c r="C66" s="462"/>
      <c r="D66" s="213">
        <v>0</v>
      </c>
      <c r="E66" s="214">
        <v>0</v>
      </c>
      <c r="F66" s="214">
        <v>0</v>
      </c>
      <c r="G66" s="215">
        <v>0</v>
      </c>
      <c r="H66" s="215">
        <v>0</v>
      </c>
      <c r="I66" s="216">
        <v>0</v>
      </c>
      <c r="J66" s="216">
        <v>0</v>
      </c>
      <c r="K66" s="282">
        <f t="shared" si="5"/>
        <v>0</v>
      </c>
      <c r="M66" s="461" t="s">
        <v>70</v>
      </c>
      <c r="N66" s="462"/>
      <c r="O66" s="213">
        <v>0</v>
      </c>
      <c r="P66" s="214">
        <v>0</v>
      </c>
      <c r="Q66" s="214">
        <v>0</v>
      </c>
      <c r="R66" s="215">
        <v>0</v>
      </c>
      <c r="S66" s="215">
        <v>0</v>
      </c>
      <c r="T66" s="216">
        <v>0</v>
      </c>
      <c r="U66" s="216">
        <v>0</v>
      </c>
      <c r="V66" s="282">
        <f t="shared" si="6"/>
        <v>0</v>
      </c>
    </row>
    <row r="67" spans="1:24" ht="16.5" customHeight="1" thickBot="1" x14ac:dyDescent="0.25">
      <c r="A67" s="157" t="s">
        <v>16</v>
      </c>
      <c r="B67" s="466" t="s">
        <v>114</v>
      </c>
      <c r="C67" s="467"/>
      <c r="D67" s="268">
        <v>2</v>
      </c>
      <c r="E67" s="267">
        <v>3</v>
      </c>
      <c r="F67" s="294">
        <v>5</v>
      </c>
      <c r="G67" s="295">
        <v>3</v>
      </c>
      <c r="H67" s="295">
        <v>1</v>
      </c>
      <c r="I67" s="296">
        <v>4</v>
      </c>
      <c r="J67" s="296">
        <v>2</v>
      </c>
      <c r="K67" s="263">
        <f t="shared" si="5"/>
        <v>3</v>
      </c>
      <c r="M67" s="466" t="s">
        <v>114</v>
      </c>
      <c r="N67" s="467"/>
      <c r="O67" s="268">
        <v>1</v>
      </c>
      <c r="P67" s="267">
        <v>1</v>
      </c>
      <c r="Q67" s="294">
        <v>1</v>
      </c>
      <c r="R67" s="295">
        <v>1</v>
      </c>
      <c r="S67" s="295">
        <v>1</v>
      </c>
      <c r="T67" s="296">
        <v>0</v>
      </c>
      <c r="U67" s="297">
        <v>0</v>
      </c>
      <c r="V67" s="263">
        <f t="shared" si="6"/>
        <v>0.6</v>
      </c>
    </row>
    <row r="68" spans="1:24" ht="14.25" customHeight="1" thickBot="1" x14ac:dyDescent="0.25">
      <c r="B68" s="455" t="s">
        <v>49</v>
      </c>
      <c r="C68" s="456"/>
      <c r="D68" s="191">
        <v>39</v>
      </c>
      <c r="E68" s="192">
        <v>4</v>
      </c>
      <c r="F68" s="192">
        <v>9</v>
      </c>
      <c r="G68" s="193">
        <v>14</v>
      </c>
      <c r="H68" s="193">
        <v>1</v>
      </c>
      <c r="I68" s="194">
        <v>4</v>
      </c>
      <c r="J68" s="194">
        <v>3</v>
      </c>
      <c r="K68" s="263">
        <f t="shared" si="5"/>
        <v>6.2</v>
      </c>
      <c r="M68" s="455" t="s">
        <v>49</v>
      </c>
      <c r="N68" s="456"/>
      <c r="O68" s="191">
        <v>4</v>
      </c>
      <c r="P68" s="192">
        <v>2</v>
      </c>
      <c r="Q68" s="192">
        <v>1</v>
      </c>
      <c r="R68" s="193">
        <v>2</v>
      </c>
      <c r="S68" s="193">
        <v>3</v>
      </c>
      <c r="T68" s="194">
        <v>0</v>
      </c>
      <c r="U68" s="194">
        <v>3</v>
      </c>
      <c r="V68" s="263">
        <f t="shared" si="6"/>
        <v>1.8</v>
      </c>
      <c r="W68" s="188">
        <v>71</v>
      </c>
      <c r="X68" s="188">
        <f>SUM(O68:T68)</f>
        <v>12</v>
      </c>
    </row>
    <row r="69" spans="1:24" ht="7.5" customHeight="1" x14ac:dyDescent="0.2">
      <c r="B69" s="51"/>
      <c r="C69" s="51"/>
      <c r="D69" s="51"/>
      <c r="E69" s="51"/>
      <c r="F69" s="51"/>
      <c r="G69" s="51"/>
      <c r="H69" s="51"/>
      <c r="I69" s="51"/>
      <c r="J69" s="51"/>
      <c r="K69" s="51"/>
      <c r="M69" s="51"/>
      <c r="N69" s="51"/>
      <c r="O69" s="51"/>
      <c r="P69" s="51"/>
      <c r="Q69" s="51"/>
      <c r="R69" s="51"/>
      <c r="S69" s="51"/>
      <c r="T69" s="51"/>
      <c r="U69" s="51"/>
      <c r="V69" s="51"/>
    </row>
    <row r="70" spans="1:24" x14ac:dyDescent="0.2">
      <c r="B70" s="7" t="s">
        <v>122</v>
      </c>
      <c r="C70" s="7"/>
      <c r="D70" s="3"/>
      <c r="E70" s="3"/>
      <c r="F70" s="3"/>
      <c r="G70" s="6"/>
      <c r="H70" s="6"/>
      <c r="K70" s="74"/>
      <c r="M70" s="7" t="s">
        <v>121</v>
      </c>
      <c r="O70" s="3"/>
      <c r="P70" s="3"/>
      <c r="Q70" s="3"/>
      <c r="R70" s="6"/>
      <c r="S70" s="6"/>
      <c r="V70" s="74"/>
    </row>
    <row r="71" spans="1:24" ht="14.25" customHeight="1" x14ac:dyDescent="0.2">
      <c r="B71" s="237"/>
      <c r="C71" s="238"/>
      <c r="D71" s="25" t="s">
        <v>90</v>
      </c>
      <c r="E71" s="26" t="s">
        <v>91</v>
      </c>
      <c r="F71" s="26" t="s">
        <v>92</v>
      </c>
      <c r="G71" s="26" t="s">
        <v>93</v>
      </c>
      <c r="H71" s="26" t="s">
        <v>94</v>
      </c>
      <c r="I71" s="155" t="s">
        <v>95</v>
      </c>
      <c r="J71" s="155" t="s">
        <v>60</v>
      </c>
      <c r="K71" s="156" t="s">
        <v>97</v>
      </c>
      <c r="M71" s="237"/>
      <c r="N71" s="238"/>
      <c r="O71" s="25" t="s">
        <v>90</v>
      </c>
      <c r="P71" s="26" t="s">
        <v>91</v>
      </c>
      <c r="Q71" s="26" t="s">
        <v>92</v>
      </c>
      <c r="R71" s="26" t="s">
        <v>93</v>
      </c>
      <c r="S71" s="26" t="s">
        <v>94</v>
      </c>
      <c r="T71" s="155" t="s">
        <v>95</v>
      </c>
      <c r="U71" s="155" t="s">
        <v>60</v>
      </c>
      <c r="V71" s="156" t="s">
        <v>97</v>
      </c>
    </row>
    <row r="72" spans="1:24" ht="14.25" customHeight="1" x14ac:dyDescent="0.2">
      <c r="A72" s="153">
        <f>A58+1</f>
        <v>41</v>
      </c>
      <c r="B72" s="468" t="s">
        <v>72</v>
      </c>
      <c r="C72" s="469"/>
      <c r="D72" s="182">
        <v>0</v>
      </c>
      <c r="E72" s="183">
        <v>0</v>
      </c>
      <c r="F72" s="183">
        <v>0</v>
      </c>
      <c r="G72" s="184">
        <v>0</v>
      </c>
      <c r="H72" s="184">
        <v>0</v>
      </c>
      <c r="I72" s="290">
        <v>0</v>
      </c>
      <c r="J72" s="290">
        <v>0</v>
      </c>
      <c r="K72" s="265">
        <f t="shared" ref="K72:K87" si="7">AVERAGE(F72:J72)</f>
        <v>0</v>
      </c>
      <c r="M72" s="468" t="s">
        <v>72</v>
      </c>
      <c r="N72" s="469"/>
      <c r="O72" s="182">
        <v>0</v>
      </c>
      <c r="P72" s="183">
        <v>0</v>
      </c>
      <c r="Q72" s="183">
        <v>0</v>
      </c>
      <c r="R72" s="184">
        <v>1</v>
      </c>
      <c r="S72" s="184">
        <v>0</v>
      </c>
      <c r="T72" s="290">
        <v>0</v>
      </c>
      <c r="U72" s="290">
        <v>0</v>
      </c>
      <c r="V72" s="265">
        <f t="shared" ref="V72:V87" si="8">AVERAGE(Q72:U72)</f>
        <v>0.2</v>
      </c>
    </row>
    <row r="73" spans="1:24" ht="14.25" customHeight="1" x14ac:dyDescent="0.2">
      <c r="A73" s="157" t="s">
        <v>17</v>
      </c>
      <c r="B73" s="457" t="s">
        <v>73</v>
      </c>
      <c r="C73" s="458"/>
      <c r="D73" s="277">
        <v>0</v>
      </c>
      <c r="E73" s="278">
        <v>0</v>
      </c>
      <c r="F73" s="278">
        <v>0</v>
      </c>
      <c r="G73" s="279">
        <v>0</v>
      </c>
      <c r="H73" s="279">
        <v>0</v>
      </c>
      <c r="I73" s="280">
        <v>0</v>
      </c>
      <c r="J73" s="280">
        <v>0</v>
      </c>
      <c r="K73" s="282">
        <f t="shared" si="7"/>
        <v>0</v>
      </c>
      <c r="M73" s="457" t="s">
        <v>73</v>
      </c>
      <c r="N73" s="458"/>
      <c r="O73" s="277">
        <v>1</v>
      </c>
      <c r="P73" s="278">
        <v>1</v>
      </c>
      <c r="Q73" s="278">
        <v>1</v>
      </c>
      <c r="R73" s="279">
        <v>0</v>
      </c>
      <c r="S73" s="279">
        <v>0</v>
      </c>
      <c r="T73" s="280">
        <v>0</v>
      </c>
      <c r="U73" s="280">
        <v>0</v>
      </c>
      <c r="V73" s="282">
        <f t="shared" si="8"/>
        <v>0.2</v>
      </c>
    </row>
    <row r="74" spans="1:24" ht="14.25" customHeight="1" x14ac:dyDescent="0.2">
      <c r="A74" s="157"/>
      <c r="B74" s="457" t="s">
        <v>75</v>
      </c>
      <c r="C74" s="458"/>
      <c r="D74" s="277">
        <v>0</v>
      </c>
      <c r="E74" s="278">
        <v>0</v>
      </c>
      <c r="F74" s="278">
        <v>0</v>
      </c>
      <c r="G74" s="279">
        <v>0</v>
      </c>
      <c r="H74" s="279">
        <v>0</v>
      </c>
      <c r="I74" s="280">
        <v>0</v>
      </c>
      <c r="J74" s="280">
        <v>0</v>
      </c>
      <c r="K74" s="282">
        <f t="shared" si="7"/>
        <v>0</v>
      </c>
      <c r="M74" s="457" t="s">
        <v>75</v>
      </c>
      <c r="N74" s="458"/>
      <c r="O74" s="277">
        <v>0</v>
      </c>
      <c r="P74" s="278">
        <v>0</v>
      </c>
      <c r="Q74" s="278">
        <v>0</v>
      </c>
      <c r="R74" s="279">
        <v>0</v>
      </c>
      <c r="S74" s="279">
        <v>0</v>
      </c>
      <c r="T74" s="280">
        <v>0</v>
      </c>
      <c r="U74" s="280">
        <v>0</v>
      </c>
      <c r="V74" s="282">
        <f t="shared" si="8"/>
        <v>0</v>
      </c>
    </row>
    <row r="75" spans="1:24" ht="14.25" customHeight="1" x14ac:dyDescent="0.2">
      <c r="B75" s="457" t="s">
        <v>71</v>
      </c>
      <c r="C75" s="458"/>
      <c r="D75" s="277">
        <v>0</v>
      </c>
      <c r="E75" s="278">
        <v>0</v>
      </c>
      <c r="F75" s="278">
        <v>0</v>
      </c>
      <c r="G75" s="279">
        <v>0</v>
      </c>
      <c r="H75" s="279">
        <v>0</v>
      </c>
      <c r="I75" s="280">
        <v>0</v>
      </c>
      <c r="J75" s="280">
        <v>0</v>
      </c>
      <c r="K75" s="282">
        <f t="shared" si="7"/>
        <v>0</v>
      </c>
      <c r="M75" s="457" t="s">
        <v>71</v>
      </c>
      <c r="N75" s="458"/>
      <c r="O75" s="277">
        <v>0</v>
      </c>
      <c r="P75" s="278">
        <v>0</v>
      </c>
      <c r="Q75" s="278">
        <v>0</v>
      </c>
      <c r="R75" s="279">
        <v>0</v>
      </c>
      <c r="S75" s="279">
        <v>0</v>
      </c>
      <c r="T75" s="280">
        <v>0</v>
      </c>
      <c r="U75" s="280">
        <v>0</v>
      </c>
      <c r="V75" s="282">
        <f t="shared" si="8"/>
        <v>0</v>
      </c>
    </row>
    <row r="76" spans="1:24" ht="14.25" customHeight="1" x14ac:dyDescent="0.2">
      <c r="B76" s="457" t="s">
        <v>77</v>
      </c>
      <c r="C76" s="458"/>
      <c r="D76" s="277">
        <v>0</v>
      </c>
      <c r="E76" s="278">
        <v>0</v>
      </c>
      <c r="F76" s="278">
        <v>0</v>
      </c>
      <c r="G76" s="279">
        <v>0</v>
      </c>
      <c r="H76" s="279">
        <v>0</v>
      </c>
      <c r="I76" s="280">
        <v>0</v>
      </c>
      <c r="J76" s="280">
        <v>0</v>
      </c>
      <c r="K76" s="282">
        <f t="shared" si="7"/>
        <v>0</v>
      </c>
      <c r="M76" s="457" t="s">
        <v>77</v>
      </c>
      <c r="N76" s="458"/>
      <c r="O76" s="277">
        <v>0</v>
      </c>
      <c r="P76" s="278">
        <v>0</v>
      </c>
      <c r="Q76" s="278">
        <v>0</v>
      </c>
      <c r="R76" s="279">
        <v>0</v>
      </c>
      <c r="S76" s="279">
        <v>0</v>
      </c>
      <c r="T76" s="280">
        <v>0</v>
      </c>
      <c r="U76" s="280">
        <v>1</v>
      </c>
      <c r="V76" s="282">
        <f t="shared" si="8"/>
        <v>0.2</v>
      </c>
    </row>
    <row r="77" spans="1:24" ht="14.25" customHeight="1" x14ac:dyDescent="0.2">
      <c r="A77" s="153">
        <f>A72+1</f>
        <v>42</v>
      </c>
      <c r="B77" s="459" t="s">
        <v>79</v>
      </c>
      <c r="C77" s="460"/>
      <c r="D77" s="284">
        <v>0</v>
      </c>
      <c r="E77" s="285">
        <v>0</v>
      </c>
      <c r="F77" s="285">
        <v>0</v>
      </c>
      <c r="G77" s="286">
        <v>0</v>
      </c>
      <c r="H77" s="286">
        <v>0</v>
      </c>
      <c r="I77" s="287">
        <v>0</v>
      </c>
      <c r="J77" s="287">
        <v>0</v>
      </c>
      <c r="K77" s="289">
        <f t="shared" si="7"/>
        <v>0</v>
      </c>
      <c r="M77" s="459" t="s">
        <v>79</v>
      </c>
      <c r="N77" s="460"/>
      <c r="O77" s="284">
        <v>0</v>
      </c>
      <c r="P77" s="285">
        <v>0</v>
      </c>
      <c r="Q77" s="285">
        <v>0</v>
      </c>
      <c r="R77" s="286">
        <v>0</v>
      </c>
      <c r="S77" s="286">
        <v>0</v>
      </c>
      <c r="T77" s="287">
        <v>0</v>
      </c>
      <c r="U77" s="287">
        <v>0</v>
      </c>
      <c r="V77" s="289">
        <f t="shared" si="8"/>
        <v>0</v>
      </c>
    </row>
    <row r="78" spans="1:24" ht="14.25" customHeight="1" x14ac:dyDescent="0.2">
      <c r="A78" s="153"/>
      <c r="B78" s="463" t="s">
        <v>64</v>
      </c>
      <c r="C78" s="262" t="s">
        <v>65</v>
      </c>
      <c r="D78" s="213">
        <v>0</v>
      </c>
      <c r="E78" s="214">
        <v>0</v>
      </c>
      <c r="F78" s="214">
        <v>0</v>
      </c>
      <c r="G78" s="215">
        <v>1</v>
      </c>
      <c r="H78" s="215">
        <v>0</v>
      </c>
      <c r="I78" s="216">
        <v>0</v>
      </c>
      <c r="J78" s="216">
        <v>0</v>
      </c>
      <c r="K78" s="266">
        <f t="shared" si="7"/>
        <v>0.2</v>
      </c>
      <c r="M78" s="463" t="s">
        <v>64</v>
      </c>
      <c r="N78" s="262" t="s">
        <v>65</v>
      </c>
      <c r="O78" s="213">
        <v>0</v>
      </c>
      <c r="P78" s="214">
        <v>0</v>
      </c>
      <c r="Q78" s="214">
        <v>0</v>
      </c>
      <c r="R78" s="215">
        <v>0</v>
      </c>
      <c r="S78" s="215">
        <v>1</v>
      </c>
      <c r="T78" s="216">
        <v>0</v>
      </c>
      <c r="U78" s="216">
        <v>0</v>
      </c>
      <c r="V78" s="266">
        <f t="shared" si="8"/>
        <v>0.2</v>
      </c>
    </row>
    <row r="79" spans="1:24" ht="14.25" customHeight="1" x14ac:dyDescent="0.2">
      <c r="B79" s="464"/>
      <c r="C79" s="205" t="s">
        <v>66</v>
      </c>
      <c r="D79" s="164">
        <v>0</v>
      </c>
      <c r="E79" s="165">
        <v>0</v>
      </c>
      <c r="F79" s="165">
        <v>0</v>
      </c>
      <c r="G79" s="166">
        <v>0</v>
      </c>
      <c r="H79" s="166">
        <v>0</v>
      </c>
      <c r="I79" s="187">
        <v>0</v>
      </c>
      <c r="J79" s="187">
        <v>0</v>
      </c>
      <c r="K79" s="264">
        <f t="shared" si="7"/>
        <v>0</v>
      </c>
      <c r="M79" s="464"/>
      <c r="N79" s="205" t="s">
        <v>66</v>
      </c>
      <c r="O79" s="164">
        <v>0</v>
      </c>
      <c r="P79" s="165">
        <v>0</v>
      </c>
      <c r="Q79" s="165">
        <v>0</v>
      </c>
      <c r="R79" s="166">
        <v>0</v>
      </c>
      <c r="S79" s="166">
        <v>0</v>
      </c>
      <c r="T79" s="187">
        <v>0</v>
      </c>
      <c r="U79" s="187">
        <v>1</v>
      </c>
      <c r="V79" s="264">
        <f t="shared" si="8"/>
        <v>0.2</v>
      </c>
    </row>
    <row r="80" spans="1:24" ht="14.25" customHeight="1" x14ac:dyDescent="0.2">
      <c r="B80" s="464"/>
      <c r="C80" s="205" t="s">
        <v>67</v>
      </c>
      <c r="D80" s="164">
        <v>0</v>
      </c>
      <c r="E80" s="165">
        <v>0</v>
      </c>
      <c r="F80" s="165">
        <v>0</v>
      </c>
      <c r="G80" s="166">
        <v>0</v>
      </c>
      <c r="H80" s="166">
        <v>0</v>
      </c>
      <c r="I80" s="187">
        <v>0</v>
      </c>
      <c r="J80" s="187">
        <v>0</v>
      </c>
      <c r="K80" s="264">
        <f t="shared" si="7"/>
        <v>0</v>
      </c>
      <c r="M80" s="464"/>
      <c r="N80" s="205" t="s">
        <v>67</v>
      </c>
      <c r="O80" s="164">
        <v>0</v>
      </c>
      <c r="P80" s="165">
        <v>0</v>
      </c>
      <c r="Q80" s="165">
        <v>0</v>
      </c>
      <c r="R80" s="166">
        <v>0</v>
      </c>
      <c r="S80" s="166">
        <v>0</v>
      </c>
      <c r="T80" s="187">
        <v>0</v>
      </c>
      <c r="U80" s="187">
        <v>0</v>
      </c>
      <c r="V80" s="264">
        <f t="shared" si="8"/>
        <v>0</v>
      </c>
    </row>
    <row r="81" spans="1:24" ht="14.25" customHeight="1" x14ac:dyDescent="0.2">
      <c r="B81" s="464"/>
      <c r="C81" s="205" t="s">
        <v>68</v>
      </c>
      <c r="D81" s="164">
        <v>0</v>
      </c>
      <c r="E81" s="165">
        <v>0</v>
      </c>
      <c r="F81" s="165">
        <v>0</v>
      </c>
      <c r="G81" s="166">
        <v>0</v>
      </c>
      <c r="H81" s="166">
        <v>0</v>
      </c>
      <c r="I81" s="187">
        <v>0</v>
      </c>
      <c r="J81" s="187">
        <v>0</v>
      </c>
      <c r="K81" s="264">
        <f t="shared" si="7"/>
        <v>0</v>
      </c>
      <c r="M81" s="464"/>
      <c r="N81" s="205" t="s">
        <v>68</v>
      </c>
      <c r="O81" s="164">
        <v>0</v>
      </c>
      <c r="P81" s="165">
        <v>0</v>
      </c>
      <c r="Q81" s="165">
        <v>0</v>
      </c>
      <c r="R81" s="166">
        <v>0</v>
      </c>
      <c r="S81" s="166">
        <v>0</v>
      </c>
      <c r="T81" s="187">
        <v>0</v>
      </c>
      <c r="U81" s="187">
        <v>0</v>
      </c>
      <c r="V81" s="264">
        <f t="shared" si="8"/>
        <v>0</v>
      </c>
    </row>
    <row r="82" spans="1:24" ht="14.25" customHeight="1" x14ac:dyDescent="0.2">
      <c r="B82" s="464"/>
      <c r="C82" s="206" t="s">
        <v>84</v>
      </c>
      <c r="D82" s="172">
        <v>0</v>
      </c>
      <c r="E82" s="173">
        <v>0</v>
      </c>
      <c r="F82" s="173">
        <v>0</v>
      </c>
      <c r="G82" s="174">
        <v>0</v>
      </c>
      <c r="H82" s="174">
        <v>0</v>
      </c>
      <c r="I82" s="195">
        <v>0</v>
      </c>
      <c r="J82" s="195">
        <v>0</v>
      </c>
      <c r="K82" s="265">
        <f t="shared" si="7"/>
        <v>0</v>
      </c>
      <c r="M82" s="464"/>
      <c r="N82" s="206" t="s">
        <v>84</v>
      </c>
      <c r="O82" s="172">
        <v>0</v>
      </c>
      <c r="P82" s="173">
        <v>0</v>
      </c>
      <c r="Q82" s="173">
        <v>0</v>
      </c>
      <c r="R82" s="174">
        <v>0</v>
      </c>
      <c r="S82" s="174">
        <v>0</v>
      </c>
      <c r="T82" s="195">
        <v>0</v>
      </c>
      <c r="U82" s="195">
        <v>0</v>
      </c>
      <c r="V82" s="265">
        <f t="shared" si="8"/>
        <v>0</v>
      </c>
    </row>
    <row r="83" spans="1:24" ht="14.25" customHeight="1" x14ac:dyDescent="0.2">
      <c r="B83" s="465"/>
      <c r="C83" s="207" t="s">
        <v>51</v>
      </c>
      <c r="D83" s="196" t="s">
        <v>87</v>
      </c>
      <c r="E83" s="197" t="s">
        <v>87</v>
      </c>
      <c r="F83" s="197">
        <v>0</v>
      </c>
      <c r="G83" s="198">
        <v>1</v>
      </c>
      <c r="H83" s="198">
        <v>0</v>
      </c>
      <c r="I83" s="199">
        <v>0</v>
      </c>
      <c r="J83" s="199">
        <v>0</v>
      </c>
      <c r="K83" s="200">
        <f t="shared" si="7"/>
        <v>0.2</v>
      </c>
      <c r="M83" s="465"/>
      <c r="N83" s="207" t="s">
        <v>51</v>
      </c>
      <c r="O83" s="196" t="s">
        <v>87</v>
      </c>
      <c r="P83" s="197" t="s">
        <v>87</v>
      </c>
      <c r="Q83" s="197">
        <v>0</v>
      </c>
      <c r="R83" s="198">
        <v>0</v>
      </c>
      <c r="S83" s="198">
        <v>1</v>
      </c>
      <c r="T83" s="199">
        <v>0</v>
      </c>
      <c r="U83" s="234">
        <v>1</v>
      </c>
      <c r="V83" s="200">
        <f t="shared" si="8"/>
        <v>0.4</v>
      </c>
    </row>
    <row r="84" spans="1:24" ht="14.25" customHeight="1" x14ac:dyDescent="0.2">
      <c r="B84" s="468" t="s">
        <v>80</v>
      </c>
      <c r="C84" s="469"/>
      <c r="D84" s="182">
        <v>0</v>
      </c>
      <c r="E84" s="183">
        <v>0</v>
      </c>
      <c r="F84" s="183">
        <v>0</v>
      </c>
      <c r="G84" s="184">
        <v>0</v>
      </c>
      <c r="H84" s="184">
        <v>0</v>
      </c>
      <c r="I84" s="195">
        <v>0</v>
      </c>
      <c r="J84" s="195">
        <v>0</v>
      </c>
      <c r="K84" s="265">
        <f t="shared" si="7"/>
        <v>0</v>
      </c>
      <c r="M84" s="468" t="s">
        <v>80</v>
      </c>
      <c r="N84" s="469"/>
      <c r="O84" s="182">
        <v>0</v>
      </c>
      <c r="P84" s="183">
        <v>0</v>
      </c>
      <c r="Q84" s="183">
        <v>0</v>
      </c>
      <c r="R84" s="184">
        <v>0</v>
      </c>
      <c r="S84" s="184">
        <v>0</v>
      </c>
      <c r="T84" s="195">
        <v>0</v>
      </c>
      <c r="U84" s="195">
        <v>0</v>
      </c>
      <c r="V84" s="265">
        <f t="shared" si="8"/>
        <v>0</v>
      </c>
    </row>
    <row r="85" spans="1:24" ht="14.25" customHeight="1" thickBot="1" x14ac:dyDescent="0.25">
      <c r="A85" s="153"/>
      <c r="B85" s="461" t="s">
        <v>70</v>
      </c>
      <c r="C85" s="462"/>
      <c r="D85" s="213">
        <v>0</v>
      </c>
      <c r="E85" s="214">
        <v>0</v>
      </c>
      <c r="F85" s="214">
        <v>0</v>
      </c>
      <c r="G85" s="215">
        <v>0</v>
      </c>
      <c r="H85" s="215">
        <v>0</v>
      </c>
      <c r="I85" s="216">
        <v>0</v>
      </c>
      <c r="J85" s="216">
        <v>0</v>
      </c>
      <c r="K85" s="282">
        <f t="shared" si="7"/>
        <v>0</v>
      </c>
      <c r="M85" s="461" t="s">
        <v>70</v>
      </c>
      <c r="N85" s="462"/>
      <c r="O85" s="213">
        <v>0</v>
      </c>
      <c r="P85" s="214">
        <v>0</v>
      </c>
      <c r="Q85" s="214">
        <v>0</v>
      </c>
      <c r="R85" s="215">
        <v>0</v>
      </c>
      <c r="S85" s="215">
        <v>0</v>
      </c>
      <c r="T85" s="216">
        <v>0</v>
      </c>
      <c r="U85" s="216">
        <v>0</v>
      </c>
      <c r="V85" s="282">
        <f t="shared" si="8"/>
        <v>0</v>
      </c>
    </row>
    <row r="86" spans="1:24" ht="16.5" customHeight="1" thickBot="1" x14ac:dyDescent="0.25">
      <c r="A86" s="157" t="s">
        <v>18</v>
      </c>
      <c r="B86" s="466" t="s">
        <v>114</v>
      </c>
      <c r="C86" s="467"/>
      <c r="D86" s="268" t="s">
        <v>88</v>
      </c>
      <c r="E86" s="267" t="s">
        <v>88</v>
      </c>
      <c r="F86" s="294">
        <v>0</v>
      </c>
      <c r="G86" s="295">
        <v>0</v>
      </c>
      <c r="H86" s="295">
        <v>0</v>
      </c>
      <c r="I86" s="296">
        <v>0</v>
      </c>
      <c r="J86" s="296">
        <v>0</v>
      </c>
      <c r="K86" s="298">
        <v>0</v>
      </c>
      <c r="M86" s="466" t="s">
        <v>114</v>
      </c>
      <c r="N86" s="467"/>
      <c r="O86" s="268">
        <v>1</v>
      </c>
      <c r="P86" s="267">
        <v>1</v>
      </c>
      <c r="Q86" s="294">
        <v>1</v>
      </c>
      <c r="R86" s="295">
        <v>1</v>
      </c>
      <c r="S86" s="295">
        <v>0</v>
      </c>
      <c r="T86" s="296">
        <v>0</v>
      </c>
      <c r="U86" s="296">
        <v>1</v>
      </c>
      <c r="V86" s="263">
        <f t="shared" si="8"/>
        <v>0.6</v>
      </c>
    </row>
    <row r="87" spans="1:24" ht="14.25" customHeight="1" thickBot="1" x14ac:dyDescent="0.25">
      <c r="B87" s="455" t="s">
        <v>49</v>
      </c>
      <c r="C87" s="456"/>
      <c r="D87" s="191">
        <v>0</v>
      </c>
      <c r="E87" s="192">
        <v>0</v>
      </c>
      <c r="F87" s="192">
        <v>0</v>
      </c>
      <c r="G87" s="193">
        <v>1</v>
      </c>
      <c r="H87" s="193">
        <v>0</v>
      </c>
      <c r="I87" s="194">
        <v>0</v>
      </c>
      <c r="J87" s="194">
        <v>0</v>
      </c>
      <c r="K87" s="263">
        <f t="shared" si="7"/>
        <v>0.2</v>
      </c>
      <c r="M87" s="455" t="s">
        <v>49</v>
      </c>
      <c r="N87" s="456"/>
      <c r="O87" s="191">
        <v>1</v>
      </c>
      <c r="P87" s="192">
        <v>1</v>
      </c>
      <c r="Q87" s="192">
        <v>1</v>
      </c>
      <c r="R87" s="193">
        <v>1</v>
      </c>
      <c r="S87" s="193">
        <v>1</v>
      </c>
      <c r="T87" s="194">
        <v>0</v>
      </c>
      <c r="U87" s="194">
        <v>2</v>
      </c>
      <c r="V87" s="263">
        <f t="shared" si="8"/>
        <v>1</v>
      </c>
      <c r="W87" s="188">
        <v>1</v>
      </c>
      <c r="X87" s="188">
        <f>SUM(O87:T87)</f>
        <v>5</v>
      </c>
    </row>
    <row r="88" spans="1:24" ht="7.5" customHeight="1" x14ac:dyDescent="0.2">
      <c r="B88" s="51"/>
      <c r="C88" s="51"/>
      <c r="D88" s="51"/>
      <c r="E88" s="51"/>
      <c r="F88" s="51"/>
      <c r="G88" s="51"/>
      <c r="H88" s="51"/>
      <c r="I88" s="51"/>
      <c r="J88" s="51"/>
      <c r="K88" s="51"/>
      <c r="M88" s="51"/>
      <c r="N88" s="51"/>
      <c r="O88" s="51"/>
      <c r="P88" s="51"/>
      <c r="Q88" s="51"/>
      <c r="R88" s="51"/>
      <c r="S88" s="51"/>
      <c r="T88" s="51"/>
      <c r="U88" s="51"/>
      <c r="V88" s="51"/>
    </row>
    <row r="89" spans="1:24" x14ac:dyDescent="0.2">
      <c r="B89" s="7" t="s">
        <v>124</v>
      </c>
      <c r="C89" s="7"/>
      <c r="D89" s="3"/>
      <c r="E89" s="3"/>
      <c r="F89" s="3"/>
      <c r="G89" s="6"/>
      <c r="H89" s="6"/>
      <c r="K89" s="74"/>
      <c r="M89" s="7" t="s">
        <v>123</v>
      </c>
      <c r="O89" s="3"/>
      <c r="P89" s="3"/>
      <c r="Q89" s="3"/>
      <c r="R89" s="6"/>
      <c r="S89" s="6"/>
      <c r="V89" s="74"/>
    </row>
    <row r="90" spans="1:24" ht="14.25" customHeight="1" x14ac:dyDescent="0.2">
      <c r="B90" s="237"/>
      <c r="C90" s="238"/>
      <c r="D90" s="25" t="s">
        <v>90</v>
      </c>
      <c r="E90" s="26" t="s">
        <v>91</v>
      </c>
      <c r="F90" s="26" t="s">
        <v>92</v>
      </c>
      <c r="G90" s="26" t="s">
        <v>93</v>
      </c>
      <c r="H90" s="26" t="s">
        <v>94</v>
      </c>
      <c r="I90" s="155" t="s">
        <v>95</v>
      </c>
      <c r="J90" s="155" t="s">
        <v>60</v>
      </c>
      <c r="K90" s="156" t="s">
        <v>97</v>
      </c>
      <c r="M90" s="237"/>
      <c r="N90" s="238"/>
      <c r="O90" s="25" t="s">
        <v>90</v>
      </c>
      <c r="P90" s="26" t="s">
        <v>91</v>
      </c>
      <c r="Q90" s="26" t="s">
        <v>92</v>
      </c>
      <c r="R90" s="26" t="s">
        <v>93</v>
      </c>
      <c r="S90" s="26" t="s">
        <v>94</v>
      </c>
      <c r="T90" s="155" t="s">
        <v>95</v>
      </c>
      <c r="U90" s="155" t="s">
        <v>60</v>
      </c>
      <c r="V90" s="156" t="s">
        <v>97</v>
      </c>
    </row>
    <row r="91" spans="1:24" ht="14.25" customHeight="1" x14ac:dyDescent="0.2">
      <c r="A91" s="153">
        <f>A77+1</f>
        <v>43</v>
      </c>
      <c r="B91" s="457" t="s">
        <v>72</v>
      </c>
      <c r="C91" s="458"/>
      <c r="D91" s="277">
        <v>0</v>
      </c>
      <c r="E91" s="278">
        <v>0</v>
      </c>
      <c r="F91" s="278">
        <v>0</v>
      </c>
      <c r="G91" s="279">
        <v>1</v>
      </c>
      <c r="H91" s="279">
        <v>0</v>
      </c>
      <c r="I91" s="280">
        <v>0</v>
      </c>
      <c r="J91" s="280">
        <v>0</v>
      </c>
      <c r="K91" s="282">
        <f t="shared" ref="K91:K106" si="9">AVERAGE(F91:J91)</f>
        <v>0.2</v>
      </c>
      <c r="M91" s="457" t="s">
        <v>72</v>
      </c>
      <c r="N91" s="458"/>
      <c r="O91" s="277">
        <v>0</v>
      </c>
      <c r="P91" s="278">
        <v>0</v>
      </c>
      <c r="Q91" s="278">
        <v>0</v>
      </c>
      <c r="R91" s="279">
        <v>0</v>
      </c>
      <c r="S91" s="279">
        <v>0</v>
      </c>
      <c r="T91" s="280">
        <v>0</v>
      </c>
      <c r="U91" s="280">
        <v>0</v>
      </c>
      <c r="V91" s="282">
        <f t="shared" ref="V91:V106" si="10">AVERAGE(Q91:U91)</f>
        <v>0</v>
      </c>
    </row>
    <row r="92" spans="1:24" ht="14.25" customHeight="1" x14ac:dyDescent="0.2">
      <c r="A92" s="157" t="s">
        <v>19</v>
      </c>
      <c r="B92" s="457" t="s">
        <v>73</v>
      </c>
      <c r="C92" s="458"/>
      <c r="D92" s="277">
        <v>0</v>
      </c>
      <c r="E92" s="278">
        <v>0</v>
      </c>
      <c r="F92" s="278">
        <v>0</v>
      </c>
      <c r="G92" s="279">
        <v>1</v>
      </c>
      <c r="H92" s="279">
        <v>1</v>
      </c>
      <c r="I92" s="280">
        <v>0</v>
      </c>
      <c r="J92" s="280">
        <v>0</v>
      </c>
      <c r="K92" s="282">
        <f t="shared" si="9"/>
        <v>0.4</v>
      </c>
      <c r="M92" s="457" t="s">
        <v>73</v>
      </c>
      <c r="N92" s="458"/>
      <c r="O92" s="277">
        <v>0</v>
      </c>
      <c r="P92" s="278">
        <v>0</v>
      </c>
      <c r="Q92" s="278">
        <v>0</v>
      </c>
      <c r="R92" s="279">
        <v>1</v>
      </c>
      <c r="S92" s="279">
        <v>0</v>
      </c>
      <c r="T92" s="280">
        <v>0</v>
      </c>
      <c r="U92" s="280">
        <v>0</v>
      </c>
      <c r="V92" s="282">
        <f t="shared" si="10"/>
        <v>0.2</v>
      </c>
    </row>
    <row r="93" spans="1:24" ht="14.25" customHeight="1" x14ac:dyDescent="0.2">
      <c r="A93" s="157"/>
      <c r="B93" s="457" t="s">
        <v>75</v>
      </c>
      <c r="C93" s="458"/>
      <c r="D93" s="277">
        <v>0</v>
      </c>
      <c r="E93" s="278">
        <v>0</v>
      </c>
      <c r="F93" s="278">
        <v>0</v>
      </c>
      <c r="G93" s="279">
        <v>0</v>
      </c>
      <c r="H93" s="279">
        <v>0</v>
      </c>
      <c r="I93" s="280">
        <v>0</v>
      </c>
      <c r="J93" s="280">
        <v>0</v>
      </c>
      <c r="K93" s="282">
        <f t="shared" si="9"/>
        <v>0</v>
      </c>
      <c r="M93" s="457" t="s">
        <v>75</v>
      </c>
      <c r="N93" s="458"/>
      <c r="O93" s="277">
        <v>0</v>
      </c>
      <c r="P93" s="278">
        <v>0</v>
      </c>
      <c r="Q93" s="278">
        <v>0</v>
      </c>
      <c r="R93" s="279">
        <v>0</v>
      </c>
      <c r="S93" s="279">
        <v>0</v>
      </c>
      <c r="T93" s="280">
        <v>0</v>
      </c>
      <c r="U93" s="280">
        <v>0</v>
      </c>
      <c r="V93" s="282">
        <f t="shared" si="10"/>
        <v>0</v>
      </c>
    </row>
    <row r="94" spans="1:24" ht="14.25" customHeight="1" x14ac:dyDescent="0.2">
      <c r="B94" s="457" t="s">
        <v>71</v>
      </c>
      <c r="C94" s="458"/>
      <c r="D94" s="277">
        <v>0</v>
      </c>
      <c r="E94" s="278">
        <v>0</v>
      </c>
      <c r="F94" s="278">
        <v>0</v>
      </c>
      <c r="G94" s="279">
        <v>0</v>
      </c>
      <c r="H94" s="279">
        <v>0</v>
      </c>
      <c r="I94" s="280">
        <v>0</v>
      </c>
      <c r="J94" s="280">
        <v>0</v>
      </c>
      <c r="K94" s="282">
        <f t="shared" si="9"/>
        <v>0</v>
      </c>
      <c r="M94" s="457" t="s">
        <v>71</v>
      </c>
      <c r="N94" s="458"/>
      <c r="O94" s="277">
        <v>0</v>
      </c>
      <c r="P94" s="278">
        <v>0</v>
      </c>
      <c r="Q94" s="278">
        <v>0</v>
      </c>
      <c r="R94" s="279">
        <v>0</v>
      </c>
      <c r="S94" s="279">
        <v>0</v>
      </c>
      <c r="T94" s="280">
        <v>0</v>
      </c>
      <c r="U94" s="280">
        <v>0</v>
      </c>
      <c r="V94" s="282">
        <f t="shared" si="10"/>
        <v>0</v>
      </c>
    </row>
    <row r="95" spans="1:24" ht="14.25" customHeight="1" x14ac:dyDescent="0.2">
      <c r="B95" s="457" t="s">
        <v>77</v>
      </c>
      <c r="C95" s="458"/>
      <c r="D95" s="277">
        <v>0</v>
      </c>
      <c r="E95" s="278">
        <v>0</v>
      </c>
      <c r="F95" s="278">
        <v>0</v>
      </c>
      <c r="G95" s="279">
        <v>0</v>
      </c>
      <c r="H95" s="279">
        <v>0</v>
      </c>
      <c r="I95" s="280">
        <v>0</v>
      </c>
      <c r="J95" s="280">
        <v>0</v>
      </c>
      <c r="K95" s="282">
        <f t="shared" si="9"/>
        <v>0</v>
      </c>
      <c r="M95" s="457" t="s">
        <v>77</v>
      </c>
      <c r="N95" s="458"/>
      <c r="O95" s="277">
        <v>0</v>
      </c>
      <c r="P95" s="278">
        <v>0</v>
      </c>
      <c r="Q95" s="278">
        <v>0</v>
      </c>
      <c r="R95" s="279">
        <v>0</v>
      </c>
      <c r="S95" s="279">
        <v>0</v>
      </c>
      <c r="T95" s="280">
        <v>0</v>
      </c>
      <c r="U95" s="280">
        <v>0</v>
      </c>
      <c r="V95" s="282">
        <f t="shared" si="10"/>
        <v>0</v>
      </c>
    </row>
    <row r="96" spans="1:24" ht="14.25" customHeight="1" x14ac:dyDescent="0.2">
      <c r="A96" s="153">
        <f>A91+1</f>
        <v>44</v>
      </c>
      <c r="B96" s="459" t="s">
        <v>79</v>
      </c>
      <c r="C96" s="460"/>
      <c r="D96" s="284">
        <v>0</v>
      </c>
      <c r="E96" s="285">
        <v>0</v>
      </c>
      <c r="F96" s="285">
        <v>0</v>
      </c>
      <c r="G96" s="286">
        <v>0</v>
      </c>
      <c r="H96" s="286">
        <v>1</v>
      </c>
      <c r="I96" s="287">
        <v>0</v>
      </c>
      <c r="J96" s="287">
        <v>0</v>
      </c>
      <c r="K96" s="289">
        <f t="shared" si="9"/>
        <v>0.2</v>
      </c>
      <c r="M96" s="459" t="s">
        <v>79</v>
      </c>
      <c r="N96" s="460"/>
      <c r="O96" s="284">
        <v>0</v>
      </c>
      <c r="P96" s="285">
        <v>0</v>
      </c>
      <c r="Q96" s="285">
        <v>0</v>
      </c>
      <c r="R96" s="286">
        <v>0</v>
      </c>
      <c r="S96" s="286">
        <v>0</v>
      </c>
      <c r="T96" s="287">
        <v>0</v>
      </c>
      <c r="U96" s="287">
        <v>0</v>
      </c>
      <c r="V96" s="289">
        <f t="shared" si="10"/>
        <v>0</v>
      </c>
    </row>
    <row r="97" spans="1:24" ht="14.25" customHeight="1" x14ac:dyDescent="0.2">
      <c r="A97" s="153"/>
      <c r="B97" s="463" t="s">
        <v>64</v>
      </c>
      <c r="C97" s="262" t="s">
        <v>65</v>
      </c>
      <c r="D97" s="213">
        <v>0</v>
      </c>
      <c r="E97" s="214">
        <v>0</v>
      </c>
      <c r="F97" s="214">
        <v>2</v>
      </c>
      <c r="G97" s="215">
        <v>2</v>
      </c>
      <c r="H97" s="215">
        <v>0</v>
      </c>
      <c r="I97" s="216">
        <v>0</v>
      </c>
      <c r="J97" s="216">
        <v>0</v>
      </c>
      <c r="K97" s="266">
        <f t="shared" si="9"/>
        <v>0.8</v>
      </c>
      <c r="M97" s="463" t="s">
        <v>64</v>
      </c>
      <c r="N97" s="262" t="s">
        <v>65</v>
      </c>
      <c r="O97" s="213">
        <v>0</v>
      </c>
      <c r="P97" s="214">
        <v>0</v>
      </c>
      <c r="Q97" s="214">
        <v>0</v>
      </c>
      <c r="R97" s="215">
        <v>0</v>
      </c>
      <c r="S97" s="215">
        <v>0</v>
      </c>
      <c r="T97" s="216">
        <v>0</v>
      </c>
      <c r="U97" s="216">
        <v>0</v>
      </c>
      <c r="V97" s="266">
        <f t="shared" si="10"/>
        <v>0</v>
      </c>
    </row>
    <row r="98" spans="1:24" ht="14.25" customHeight="1" x14ac:dyDescent="0.2">
      <c r="B98" s="464"/>
      <c r="C98" s="205" t="s">
        <v>66</v>
      </c>
      <c r="D98" s="164">
        <v>0</v>
      </c>
      <c r="E98" s="165">
        <v>0</v>
      </c>
      <c r="F98" s="165">
        <v>0</v>
      </c>
      <c r="G98" s="166">
        <v>0</v>
      </c>
      <c r="H98" s="166">
        <v>0</v>
      </c>
      <c r="I98" s="187">
        <v>0</v>
      </c>
      <c r="J98" s="187">
        <v>0</v>
      </c>
      <c r="K98" s="264">
        <f t="shared" si="9"/>
        <v>0</v>
      </c>
      <c r="M98" s="464"/>
      <c r="N98" s="205" t="s">
        <v>66</v>
      </c>
      <c r="O98" s="164">
        <v>0</v>
      </c>
      <c r="P98" s="165">
        <v>0</v>
      </c>
      <c r="Q98" s="165">
        <v>0</v>
      </c>
      <c r="R98" s="166">
        <v>0</v>
      </c>
      <c r="S98" s="166">
        <v>1</v>
      </c>
      <c r="T98" s="187">
        <v>0</v>
      </c>
      <c r="U98" s="187">
        <v>0</v>
      </c>
      <c r="V98" s="264">
        <f t="shared" si="10"/>
        <v>0.2</v>
      </c>
    </row>
    <row r="99" spans="1:24" ht="14.25" customHeight="1" x14ac:dyDescent="0.2">
      <c r="B99" s="464"/>
      <c r="C99" s="205" t="s">
        <v>67</v>
      </c>
      <c r="D99" s="164">
        <v>1</v>
      </c>
      <c r="E99" s="165">
        <v>0</v>
      </c>
      <c r="F99" s="165">
        <v>1</v>
      </c>
      <c r="G99" s="166">
        <v>0</v>
      </c>
      <c r="H99" s="166">
        <v>0</v>
      </c>
      <c r="I99" s="187">
        <v>0</v>
      </c>
      <c r="J99" s="187">
        <v>0</v>
      </c>
      <c r="K99" s="264">
        <f t="shared" si="9"/>
        <v>0.2</v>
      </c>
      <c r="M99" s="464"/>
      <c r="N99" s="205" t="s">
        <v>67</v>
      </c>
      <c r="O99" s="164">
        <v>0</v>
      </c>
      <c r="P99" s="165">
        <v>0</v>
      </c>
      <c r="Q99" s="165">
        <v>0</v>
      </c>
      <c r="R99" s="166">
        <v>0</v>
      </c>
      <c r="S99" s="166">
        <v>0</v>
      </c>
      <c r="T99" s="187">
        <v>0</v>
      </c>
      <c r="U99" s="187">
        <v>0</v>
      </c>
      <c r="V99" s="264">
        <f t="shared" si="10"/>
        <v>0</v>
      </c>
    </row>
    <row r="100" spans="1:24" ht="14.25" customHeight="1" x14ac:dyDescent="0.2">
      <c r="B100" s="464"/>
      <c r="C100" s="205" t="s">
        <v>68</v>
      </c>
      <c r="D100" s="164">
        <v>0</v>
      </c>
      <c r="E100" s="165">
        <v>0</v>
      </c>
      <c r="F100" s="165">
        <v>0</v>
      </c>
      <c r="G100" s="166">
        <v>0</v>
      </c>
      <c r="H100" s="166">
        <v>0</v>
      </c>
      <c r="I100" s="187">
        <v>0</v>
      </c>
      <c r="J100" s="187">
        <v>1</v>
      </c>
      <c r="K100" s="264">
        <f t="shared" si="9"/>
        <v>0.2</v>
      </c>
      <c r="M100" s="464"/>
      <c r="N100" s="205" t="s">
        <v>68</v>
      </c>
      <c r="O100" s="164">
        <v>0</v>
      </c>
      <c r="P100" s="165">
        <v>0</v>
      </c>
      <c r="Q100" s="165">
        <v>0</v>
      </c>
      <c r="R100" s="166">
        <v>0</v>
      </c>
      <c r="S100" s="166">
        <v>0</v>
      </c>
      <c r="T100" s="187">
        <v>0</v>
      </c>
      <c r="U100" s="187">
        <v>0</v>
      </c>
      <c r="V100" s="264">
        <f t="shared" si="10"/>
        <v>0</v>
      </c>
    </row>
    <row r="101" spans="1:24" ht="14.25" customHeight="1" x14ac:dyDescent="0.2">
      <c r="B101" s="464"/>
      <c r="C101" s="206" t="s">
        <v>84</v>
      </c>
      <c r="D101" s="172">
        <v>0</v>
      </c>
      <c r="E101" s="173">
        <v>0</v>
      </c>
      <c r="F101" s="173">
        <v>0</v>
      </c>
      <c r="G101" s="174">
        <v>0</v>
      </c>
      <c r="H101" s="174">
        <v>0</v>
      </c>
      <c r="I101" s="195">
        <v>0</v>
      </c>
      <c r="J101" s="195">
        <v>0</v>
      </c>
      <c r="K101" s="265">
        <f t="shared" si="9"/>
        <v>0</v>
      </c>
      <c r="M101" s="464"/>
      <c r="N101" s="206" t="s">
        <v>84</v>
      </c>
      <c r="O101" s="172">
        <v>0</v>
      </c>
      <c r="P101" s="173">
        <v>0</v>
      </c>
      <c r="Q101" s="173">
        <v>0</v>
      </c>
      <c r="R101" s="174">
        <v>0</v>
      </c>
      <c r="S101" s="174">
        <v>0</v>
      </c>
      <c r="T101" s="195">
        <v>0</v>
      </c>
      <c r="U101" s="195">
        <v>0</v>
      </c>
      <c r="V101" s="265">
        <f t="shared" si="10"/>
        <v>0</v>
      </c>
    </row>
    <row r="102" spans="1:24" ht="14.25" customHeight="1" x14ac:dyDescent="0.2">
      <c r="B102" s="465"/>
      <c r="C102" s="207" t="s">
        <v>51</v>
      </c>
      <c r="D102" s="196">
        <v>1</v>
      </c>
      <c r="E102" s="197" t="s">
        <v>87</v>
      </c>
      <c r="F102" s="197">
        <v>3</v>
      </c>
      <c r="G102" s="198">
        <v>2</v>
      </c>
      <c r="H102" s="198">
        <v>0</v>
      </c>
      <c r="I102" s="199">
        <v>0</v>
      </c>
      <c r="J102" s="234">
        <v>1</v>
      </c>
      <c r="K102" s="200">
        <f t="shared" si="9"/>
        <v>1.2</v>
      </c>
      <c r="M102" s="465"/>
      <c r="N102" s="207" t="s">
        <v>51</v>
      </c>
      <c r="O102" s="196" t="s">
        <v>87</v>
      </c>
      <c r="P102" s="197" t="s">
        <v>87</v>
      </c>
      <c r="Q102" s="197">
        <v>0</v>
      </c>
      <c r="R102" s="198">
        <v>0</v>
      </c>
      <c r="S102" s="198">
        <v>1</v>
      </c>
      <c r="T102" s="199">
        <v>0</v>
      </c>
      <c r="U102" s="199">
        <v>0</v>
      </c>
      <c r="V102" s="200">
        <f t="shared" si="10"/>
        <v>0.2</v>
      </c>
    </row>
    <row r="103" spans="1:24" ht="14.25" customHeight="1" x14ac:dyDescent="0.2">
      <c r="B103" s="457" t="s">
        <v>80</v>
      </c>
      <c r="C103" s="458"/>
      <c r="D103" s="277">
        <v>0</v>
      </c>
      <c r="E103" s="278">
        <v>0</v>
      </c>
      <c r="F103" s="278">
        <v>0</v>
      </c>
      <c r="G103" s="279">
        <v>0</v>
      </c>
      <c r="H103" s="279">
        <v>0</v>
      </c>
      <c r="I103" s="280">
        <v>0</v>
      </c>
      <c r="J103" s="280">
        <v>0</v>
      </c>
      <c r="K103" s="282">
        <f t="shared" si="9"/>
        <v>0</v>
      </c>
      <c r="M103" s="457" t="s">
        <v>80</v>
      </c>
      <c r="N103" s="458"/>
      <c r="O103" s="277">
        <v>0</v>
      </c>
      <c r="P103" s="278">
        <v>0</v>
      </c>
      <c r="Q103" s="278">
        <v>0</v>
      </c>
      <c r="R103" s="279">
        <v>0</v>
      </c>
      <c r="S103" s="279">
        <v>0</v>
      </c>
      <c r="T103" s="280">
        <v>0</v>
      </c>
      <c r="U103" s="280">
        <v>0</v>
      </c>
      <c r="V103" s="282">
        <f t="shared" si="10"/>
        <v>0</v>
      </c>
    </row>
    <row r="104" spans="1:24" ht="14.25" customHeight="1" thickBot="1" x14ac:dyDescent="0.25">
      <c r="A104" s="153"/>
      <c r="B104" s="461" t="s">
        <v>70</v>
      </c>
      <c r="C104" s="462"/>
      <c r="D104" s="213">
        <v>0</v>
      </c>
      <c r="E104" s="214">
        <v>0</v>
      </c>
      <c r="F104" s="214">
        <v>0</v>
      </c>
      <c r="G104" s="215">
        <v>0</v>
      </c>
      <c r="H104" s="215">
        <v>0</v>
      </c>
      <c r="I104" s="216">
        <v>0</v>
      </c>
      <c r="J104" s="216">
        <v>1</v>
      </c>
      <c r="K104" s="282">
        <f t="shared" si="9"/>
        <v>0.2</v>
      </c>
      <c r="M104" s="461" t="s">
        <v>70</v>
      </c>
      <c r="N104" s="462"/>
      <c r="O104" s="213">
        <v>0</v>
      </c>
      <c r="P104" s="214">
        <v>0</v>
      </c>
      <c r="Q104" s="214">
        <v>0</v>
      </c>
      <c r="R104" s="215">
        <v>0</v>
      </c>
      <c r="S104" s="215">
        <v>0</v>
      </c>
      <c r="T104" s="216">
        <v>0</v>
      </c>
      <c r="U104" s="216">
        <v>0</v>
      </c>
      <c r="V104" s="282">
        <f t="shared" si="10"/>
        <v>0</v>
      </c>
    </row>
    <row r="105" spans="1:24" ht="16.5" customHeight="1" thickBot="1" x14ac:dyDescent="0.25">
      <c r="A105" s="157" t="s">
        <v>20</v>
      </c>
      <c r="B105" s="466" t="s">
        <v>114</v>
      </c>
      <c r="C105" s="467"/>
      <c r="D105" s="268">
        <v>1</v>
      </c>
      <c r="E105" s="267" t="s">
        <v>88</v>
      </c>
      <c r="F105" s="294">
        <v>0</v>
      </c>
      <c r="G105" s="295">
        <v>2</v>
      </c>
      <c r="H105" s="295">
        <v>2</v>
      </c>
      <c r="I105" s="296">
        <v>0</v>
      </c>
      <c r="J105" s="296">
        <v>1</v>
      </c>
      <c r="K105" s="263">
        <f t="shared" si="9"/>
        <v>1</v>
      </c>
      <c r="M105" s="466" t="s">
        <v>114</v>
      </c>
      <c r="N105" s="467"/>
      <c r="O105" s="268" t="s">
        <v>88</v>
      </c>
      <c r="P105" s="267" t="s">
        <v>88</v>
      </c>
      <c r="Q105" s="294">
        <v>0</v>
      </c>
      <c r="R105" s="295">
        <v>1</v>
      </c>
      <c r="S105" s="295">
        <v>0</v>
      </c>
      <c r="T105" s="296">
        <v>0</v>
      </c>
      <c r="U105" s="296">
        <v>0</v>
      </c>
      <c r="V105" s="263">
        <f t="shared" si="10"/>
        <v>0.2</v>
      </c>
    </row>
    <row r="106" spans="1:24" ht="14.25" customHeight="1" thickBot="1" x14ac:dyDescent="0.25">
      <c r="B106" s="455" t="s">
        <v>49</v>
      </c>
      <c r="C106" s="456"/>
      <c r="D106" s="191">
        <v>2</v>
      </c>
      <c r="E106" s="192">
        <v>0</v>
      </c>
      <c r="F106" s="192">
        <v>3</v>
      </c>
      <c r="G106" s="193">
        <v>4</v>
      </c>
      <c r="H106" s="193">
        <v>2</v>
      </c>
      <c r="I106" s="194">
        <v>0</v>
      </c>
      <c r="J106" s="194">
        <v>2</v>
      </c>
      <c r="K106" s="263">
        <f t="shared" si="9"/>
        <v>2.2000000000000002</v>
      </c>
      <c r="M106" s="455" t="s">
        <v>49</v>
      </c>
      <c r="N106" s="456"/>
      <c r="O106" s="191">
        <v>0</v>
      </c>
      <c r="P106" s="192">
        <v>0</v>
      </c>
      <c r="Q106" s="192">
        <v>0</v>
      </c>
      <c r="R106" s="193">
        <v>1</v>
      </c>
      <c r="S106" s="193">
        <v>1</v>
      </c>
      <c r="T106" s="194">
        <v>0</v>
      </c>
      <c r="U106" s="194">
        <v>0</v>
      </c>
      <c r="V106" s="263">
        <f t="shared" si="10"/>
        <v>0.4</v>
      </c>
      <c r="W106" s="188">
        <v>11</v>
      </c>
      <c r="X106" s="188">
        <f>SUM(O106:T106)</f>
        <v>2</v>
      </c>
    </row>
    <row r="107" spans="1:24" ht="7.5" customHeight="1" x14ac:dyDescent="0.2">
      <c r="B107" s="51"/>
      <c r="C107" s="51"/>
      <c r="D107" s="51"/>
      <c r="E107" s="51"/>
      <c r="F107" s="51"/>
      <c r="G107" s="51"/>
      <c r="H107" s="51"/>
      <c r="I107" s="51"/>
      <c r="J107" s="51"/>
      <c r="K107" s="51"/>
      <c r="M107" s="51"/>
      <c r="N107" s="51"/>
      <c r="O107" s="51"/>
      <c r="P107" s="51"/>
      <c r="Q107" s="51"/>
      <c r="R107" s="51"/>
      <c r="S107" s="151"/>
      <c r="T107" s="51"/>
      <c r="U107" s="51"/>
      <c r="V107" s="51"/>
    </row>
    <row r="108" spans="1:24" x14ac:dyDescent="0.2">
      <c r="B108" s="7" t="s">
        <v>126</v>
      </c>
      <c r="C108" s="7"/>
      <c r="D108" s="3"/>
      <c r="E108" s="3"/>
      <c r="F108" s="3"/>
      <c r="G108" s="6"/>
      <c r="H108" s="6"/>
      <c r="K108" s="74"/>
      <c r="M108" s="7" t="s">
        <v>125</v>
      </c>
      <c r="O108" s="3"/>
      <c r="P108" s="3"/>
      <c r="Q108" s="3"/>
      <c r="R108" s="6"/>
      <c r="S108" s="6"/>
      <c r="V108" s="74"/>
    </row>
    <row r="109" spans="1:24" ht="14.25" customHeight="1" x14ac:dyDescent="0.2">
      <c r="B109" s="237"/>
      <c r="C109" s="238"/>
      <c r="D109" s="25" t="s">
        <v>90</v>
      </c>
      <c r="E109" s="26" t="s">
        <v>91</v>
      </c>
      <c r="F109" s="26" t="s">
        <v>92</v>
      </c>
      <c r="G109" s="26" t="s">
        <v>93</v>
      </c>
      <c r="H109" s="26" t="s">
        <v>94</v>
      </c>
      <c r="I109" s="155" t="s">
        <v>95</v>
      </c>
      <c r="J109" s="155" t="s">
        <v>60</v>
      </c>
      <c r="K109" s="156" t="s">
        <v>97</v>
      </c>
      <c r="M109" s="237"/>
      <c r="N109" s="238"/>
      <c r="O109" s="25" t="s">
        <v>90</v>
      </c>
      <c r="P109" s="26" t="s">
        <v>91</v>
      </c>
      <c r="Q109" s="26" t="s">
        <v>92</v>
      </c>
      <c r="R109" s="26" t="s">
        <v>93</v>
      </c>
      <c r="S109" s="26" t="s">
        <v>94</v>
      </c>
      <c r="T109" s="155" t="s">
        <v>95</v>
      </c>
      <c r="U109" s="155" t="s">
        <v>60</v>
      </c>
      <c r="V109" s="156" t="s">
        <v>97</v>
      </c>
    </row>
    <row r="110" spans="1:24" ht="14.25" customHeight="1" x14ac:dyDescent="0.2">
      <c r="A110" s="153">
        <f>A96+1</f>
        <v>45</v>
      </c>
      <c r="B110" s="457" t="s">
        <v>72</v>
      </c>
      <c r="C110" s="458"/>
      <c r="D110" s="277">
        <v>0</v>
      </c>
      <c r="E110" s="278">
        <v>1</v>
      </c>
      <c r="F110" s="278">
        <v>1</v>
      </c>
      <c r="G110" s="279">
        <v>0</v>
      </c>
      <c r="H110" s="279">
        <v>0</v>
      </c>
      <c r="I110" s="280">
        <v>0</v>
      </c>
      <c r="J110" s="280">
        <v>1</v>
      </c>
      <c r="K110" s="282">
        <f t="shared" ref="K110:K125" si="11">AVERAGE(F110:J110)</f>
        <v>0.4</v>
      </c>
      <c r="M110" s="457" t="s">
        <v>72</v>
      </c>
      <c r="N110" s="458"/>
      <c r="O110" s="277">
        <v>0</v>
      </c>
      <c r="P110" s="278">
        <v>0</v>
      </c>
      <c r="Q110" s="278">
        <v>0</v>
      </c>
      <c r="R110" s="279">
        <v>0</v>
      </c>
      <c r="S110" s="279">
        <v>0</v>
      </c>
      <c r="T110" s="280">
        <v>0</v>
      </c>
      <c r="U110" s="280">
        <v>0</v>
      </c>
      <c r="V110" s="282">
        <f t="shared" ref="V110:V125" si="12">AVERAGE(Q110:U110)</f>
        <v>0</v>
      </c>
    </row>
    <row r="111" spans="1:24" ht="14.25" customHeight="1" x14ac:dyDescent="0.2">
      <c r="A111" s="157" t="s">
        <v>21</v>
      </c>
      <c r="B111" s="457" t="s">
        <v>73</v>
      </c>
      <c r="C111" s="458"/>
      <c r="D111" s="277">
        <v>0</v>
      </c>
      <c r="E111" s="278">
        <v>0</v>
      </c>
      <c r="F111" s="278">
        <v>0</v>
      </c>
      <c r="G111" s="279">
        <v>0</v>
      </c>
      <c r="H111" s="279">
        <v>0</v>
      </c>
      <c r="I111" s="280">
        <v>0</v>
      </c>
      <c r="J111" s="280">
        <v>0</v>
      </c>
      <c r="K111" s="282">
        <f t="shared" si="11"/>
        <v>0</v>
      </c>
      <c r="M111" s="457" t="s">
        <v>73</v>
      </c>
      <c r="N111" s="458"/>
      <c r="O111" s="277">
        <v>0</v>
      </c>
      <c r="P111" s="278">
        <v>0</v>
      </c>
      <c r="Q111" s="278">
        <v>0</v>
      </c>
      <c r="R111" s="279">
        <v>0</v>
      </c>
      <c r="S111" s="279">
        <v>0</v>
      </c>
      <c r="T111" s="280">
        <v>0</v>
      </c>
      <c r="U111" s="280">
        <v>0</v>
      </c>
      <c r="V111" s="282">
        <f t="shared" si="12"/>
        <v>0</v>
      </c>
    </row>
    <row r="112" spans="1:24" ht="14.25" customHeight="1" x14ac:dyDescent="0.2">
      <c r="A112" s="157"/>
      <c r="B112" s="457" t="s">
        <v>75</v>
      </c>
      <c r="C112" s="458"/>
      <c r="D112" s="277">
        <v>0</v>
      </c>
      <c r="E112" s="278">
        <v>0</v>
      </c>
      <c r="F112" s="278">
        <v>0</v>
      </c>
      <c r="G112" s="279">
        <v>0</v>
      </c>
      <c r="H112" s="279">
        <v>0</v>
      </c>
      <c r="I112" s="280">
        <v>0</v>
      </c>
      <c r="J112" s="280">
        <v>0</v>
      </c>
      <c r="K112" s="282">
        <f t="shared" si="11"/>
        <v>0</v>
      </c>
      <c r="M112" s="457" t="s">
        <v>75</v>
      </c>
      <c r="N112" s="458"/>
      <c r="O112" s="277">
        <v>0</v>
      </c>
      <c r="P112" s="278">
        <v>0</v>
      </c>
      <c r="Q112" s="278">
        <v>0</v>
      </c>
      <c r="R112" s="279">
        <v>0</v>
      </c>
      <c r="S112" s="279">
        <v>0</v>
      </c>
      <c r="T112" s="280">
        <v>0</v>
      </c>
      <c r="U112" s="280">
        <v>0</v>
      </c>
      <c r="V112" s="282">
        <f t="shared" si="12"/>
        <v>0</v>
      </c>
    </row>
    <row r="113" spans="1:24" ht="14.25" customHeight="1" x14ac:dyDescent="0.2">
      <c r="B113" s="457" t="s">
        <v>71</v>
      </c>
      <c r="C113" s="458"/>
      <c r="D113" s="277">
        <v>0</v>
      </c>
      <c r="E113" s="278">
        <v>0</v>
      </c>
      <c r="F113" s="278">
        <v>0</v>
      </c>
      <c r="G113" s="279">
        <v>0</v>
      </c>
      <c r="H113" s="279">
        <v>0</v>
      </c>
      <c r="I113" s="280">
        <v>0</v>
      </c>
      <c r="J113" s="280">
        <v>1</v>
      </c>
      <c r="K113" s="282">
        <f t="shared" si="11"/>
        <v>0.2</v>
      </c>
      <c r="M113" s="457" t="s">
        <v>71</v>
      </c>
      <c r="N113" s="458"/>
      <c r="O113" s="277">
        <v>0</v>
      </c>
      <c r="P113" s="278">
        <v>0</v>
      </c>
      <c r="Q113" s="278">
        <v>0</v>
      </c>
      <c r="R113" s="279">
        <v>0</v>
      </c>
      <c r="S113" s="279">
        <v>0</v>
      </c>
      <c r="T113" s="280">
        <v>0</v>
      </c>
      <c r="U113" s="280">
        <v>0</v>
      </c>
      <c r="V113" s="282">
        <f t="shared" si="12"/>
        <v>0</v>
      </c>
    </row>
    <row r="114" spans="1:24" ht="14.25" customHeight="1" x14ac:dyDescent="0.2">
      <c r="B114" s="457" t="s">
        <v>77</v>
      </c>
      <c r="C114" s="458"/>
      <c r="D114" s="277">
        <v>0</v>
      </c>
      <c r="E114" s="278">
        <v>0</v>
      </c>
      <c r="F114" s="278">
        <v>0</v>
      </c>
      <c r="G114" s="279">
        <v>1</v>
      </c>
      <c r="H114" s="279">
        <v>0</v>
      </c>
      <c r="I114" s="280">
        <v>0</v>
      </c>
      <c r="J114" s="280">
        <v>0</v>
      </c>
      <c r="K114" s="282">
        <f t="shared" si="11"/>
        <v>0.2</v>
      </c>
      <c r="M114" s="457" t="s">
        <v>77</v>
      </c>
      <c r="N114" s="458"/>
      <c r="O114" s="277">
        <v>0</v>
      </c>
      <c r="P114" s="278">
        <v>0</v>
      </c>
      <c r="Q114" s="278">
        <v>0</v>
      </c>
      <c r="R114" s="279">
        <v>0</v>
      </c>
      <c r="S114" s="279">
        <v>0</v>
      </c>
      <c r="T114" s="280">
        <v>0</v>
      </c>
      <c r="U114" s="280">
        <v>0</v>
      </c>
      <c r="V114" s="282">
        <f t="shared" si="12"/>
        <v>0</v>
      </c>
    </row>
    <row r="115" spans="1:24" ht="14.25" customHeight="1" x14ac:dyDescent="0.2">
      <c r="A115" s="153">
        <f>A110+1</f>
        <v>46</v>
      </c>
      <c r="B115" s="459" t="s">
        <v>79</v>
      </c>
      <c r="C115" s="460"/>
      <c r="D115" s="284">
        <v>0</v>
      </c>
      <c r="E115" s="285">
        <v>0</v>
      </c>
      <c r="F115" s="285">
        <v>0</v>
      </c>
      <c r="G115" s="286">
        <v>0</v>
      </c>
      <c r="H115" s="286">
        <v>0</v>
      </c>
      <c r="I115" s="287">
        <v>0</v>
      </c>
      <c r="J115" s="287">
        <v>0</v>
      </c>
      <c r="K115" s="289">
        <f t="shared" si="11"/>
        <v>0</v>
      </c>
      <c r="M115" s="459" t="s">
        <v>79</v>
      </c>
      <c r="N115" s="460"/>
      <c r="O115" s="284">
        <v>0</v>
      </c>
      <c r="P115" s="285">
        <v>0</v>
      </c>
      <c r="Q115" s="285">
        <v>0</v>
      </c>
      <c r="R115" s="286">
        <v>0</v>
      </c>
      <c r="S115" s="286">
        <v>0</v>
      </c>
      <c r="T115" s="287">
        <v>0</v>
      </c>
      <c r="U115" s="287">
        <v>0</v>
      </c>
      <c r="V115" s="289">
        <f t="shared" si="12"/>
        <v>0</v>
      </c>
    </row>
    <row r="116" spans="1:24" ht="14.25" customHeight="1" x14ac:dyDescent="0.2">
      <c r="A116" s="153"/>
      <c r="B116" s="463" t="s">
        <v>64</v>
      </c>
      <c r="C116" s="262" t="s">
        <v>65</v>
      </c>
      <c r="D116" s="213">
        <v>0</v>
      </c>
      <c r="E116" s="214">
        <v>0</v>
      </c>
      <c r="F116" s="214">
        <v>0</v>
      </c>
      <c r="G116" s="215">
        <v>0</v>
      </c>
      <c r="H116" s="215">
        <v>1</v>
      </c>
      <c r="I116" s="216">
        <v>0</v>
      </c>
      <c r="J116" s="216">
        <v>0</v>
      </c>
      <c r="K116" s="266">
        <f t="shared" si="11"/>
        <v>0.2</v>
      </c>
      <c r="M116" s="463" t="s">
        <v>64</v>
      </c>
      <c r="N116" s="262" t="s">
        <v>65</v>
      </c>
      <c r="O116" s="213">
        <v>0</v>
      </c>
      <c r="P116" s="214">
        <v>0</v>
      </c>
      <c r="Q116" s="214">
        <v>1</v>
      </c>
      <c r="R116" s="215">
        <v>0</v>
      </c>
      <c r="S116" s="215">
        <v>0</v>
      </c>
      <c r="T116" s="216">
        <v>0</v>
      </c>
      <c r="U116" s="216">
        <v>1</v>
      </c>
      <c r="V116" s="266">
        <f t="shared" si="12"/>
        <v>0.4</v>
      </c>
    </row>
    <row r="117" spans="1:24" ht="14.25" customHeight="1" x14ac:dyDescent="0.2">
      <c r="B117" s="464"/>
      <c r="C117" s="205" t="s">
        <v>66</v>
      </c>
      <c r="D117" s="164">
        <v>0</v>
      </c>
      <c r="E117" s="165">
        <v>0</v>
      </c>
      <c r="F117" s="165">
        <v>0</v>
      </c>
      <c r="G117" s="166">
        <v>1</v>
      </c>
      <c r="H117" s="166">
        <v>0</v>
      </c>
      <c r="I117" s="187">
        <v>0</v>
      </c>
      <c r="J117" s="187">
        <v>0</v>
      </c>
      <c r="K117" s="264">
        <f t="shared" si="11"/>
        <v>0.2</v>
      </c>
      <c r="M117" s="464"/>
      <c r="N117" s="205" t="s">
        <v>66</v>
      </c>
      <c r="O117" s="164">
        <v>0</v>
      </c>
      <c r="P117" s="165">
        <v>2</v>
      </c>
      <c r="Q117" s="165">
        <v>1</v>
      </c>
      <c r="R117" s="166">
        <v>0</v>
      </c>
      <c r="S117" s="166">
        <v>0</v>
      </c>
      <c r="T117" s="187">
        <v>0</v>
      </c>
      <c r="U117" s="187">
        <v>0</v>
      </c>
      <c r="V117" s="264">
        <f t="shared" si="12"/>
        <v>0.2</v>
      </c>
    </row>
    <row r="118" spans="1:24" ht="14.25" customHeight="1" x14ac:dyDescent="0.2">
      <c r="B118" s="464"/>
      <c r="C118" s="205" t="s">
        <v>67</v>
      </c>
      <c r="D118" s="164">
        <v>0</v>
      </c>
      <c r="E118" s="165">
        <v>0</v>
      </c>
      <c r="F118" s="165">
        <v>0</v>
      </c>
      <c r="G118" s="166">
        <v>0</v>
      </c>
      <c r="H118" s="166">
        <v>0</v>
      </c>
      <c r="I118" s="187">
        <v>0</v>
      </c>
      <c r="J118" s="187">
        <v>0</v>
      </c>
      <c r="K118" s="264">
        <f t="shared" si="11"/>
        <v>0</v>
      </c>
      <c r="M118" s="464"/>
      <c r="N118" s="205" t="s">
        <v>67</v>
      </c>
      <c r="O118" s="164">
        <v>0</v>
      </c>
      <c r="P118" s="165">
        <v>0</v>
      </c>
      <c r="Q118" s="165">
        <v>0</v>
      </c>
      <c r="R118" s="166">
        <v>0</v>
      </c>
      <c r="S118" s="166">
        <v>0</v>
      </c>
      <c r="T118" s="187">
        <v>0</v>
      </c>
      <c r="U118" s="187">
        <v>0</v>
      </c>
      <c r="V118" s="264">
        <f t="shared" si="12"/>
        <v>0</v>
      </c>
    </row>
    <row r="119" spans="1:24" ht="14.25" customHeight="1" x14ac:dyDescent="0.2">
      <c r="B119" s="464"/>
      <c r="C119" s="205" t="s">
        <v>68</v>
      </c>
      <c r="D119" s="164">
        <v>0</v>
      </c>
      <c r="E119" s="165">
        <v>0</v>
      </c>
      <c r="F119" s="165">
        <v>0</v>
      </c>
      <c r="G119" s="166">
        <v>0</v>
      </c>
      <c r="H119" s="166">
        <v>0</v>
      </c>
      <c r="I119" s="187">
        <v>0</v>
      </c>
      <c r="J119" s="187">
        <v>5</v>
      </c>
      <c r="K119" s="264">
        <f t="shared" si="11"/>
        <v>1</v>
      </c>
      <c r="M119" s="464"/>
      <c r="N119" s="205" t="s">
        <v>68</v>
      </c>
      <c r="O119" s="164">
        <v>0</v>
      </c>
      <c r="P119" s="165">
        <v>0</v>
      </c>
      <c r="Q119" s="165">
        <v>0</v>
      </c>
      <c r="R119" s="166">
        <v>0</v>
      </c>
      <c r="S119" s="166">
        <v>0</v>
      </c>
      <c r="T119" s="187">
        <v>0</v>
      </c>
      <c r="U119" s="187">
        <v>0</v>
      </c>
      <c r="V119" s="264">
        <f t="shared" si="12"/>
        <v>0</v>
      </c>
    </row>
    <row r="120" spans="1:24" ht="14.25" customHeight="1" x14ac:dyDescent="0.2">
      <c r="B120" s="464"/>
      <c r="C120" s="206" t="s">
        <v>84</v>
      </c>
      <c r="D120" s="172">
        <v>0</v>
      </c>
      <c r="E120" s="173">
        <v>0</v>
      </c>
      <c r="F120" s="173">
        <v>0</v>
      </c>
      <c r="G120" s="174">
        <v>0</v>
      </c>
      <c r="H120" s="174">
        <v>0</v>
      </c>
      <c r="I120" s="195">
        <v>0</v>
      </c>
      <c r="J120" s="195">
        <v>2</v>
      </c>
      <c r="K120" s="265">
        <f t="shared" si="11"/>
        <v>0.4</v>
      </c>
      <c r="M120" s="464"/>
      <c r="N120" s="206" t="s">
        <v>84</v>
      </c>
      <c r="O120" s="172">
        <v>0</v>
      </c>
      <c r="P120" s="173">
        <v>0</v>
      </c>
      <c r="Q120" s="173">
        <v>0</v>
      </c>
      <c r="R120" s="174">
        <v>0</v>
      </c>
      <c r="S120" s="174">
        <v>0</v>
      </c>
      <c r="T120" s="195">
        <v>0</v>
      </c>
      <c r="U120" s="195">
        <v>0</v>
      </c>
      <c r="V120" s="265">
        <f t="shared" si="12"/>
        <v>0</v>
      </c>
    </row>
    <row r="121" spans="1:24" ht="14.25" customHeight="1" x14ac:dyDescent="0.2">
      <c r="B121" s="465"/>
      <c r="C121" s="207" t="s">
        <v>51</v>
      </c>
      <c r="D121" s="196" t="s">
        <v>87</v>
      </c>
      <c r="E121" s="197" t="s">
        <v>87</v>
      </c>
      <c r="F121" s="197">
        <v>0</v>
      </c>
      <c r="G121" s="198">
        <v>1</v>
      </c>
      <c r="H121" s="198">
        <v>1</v>
      </c>
      <c r="I121" s="199">
        <v>0</v>
      </c>
      <c r="J121" s="234">
        <v>7</v>
      </c>
      <c r="K121" s="200">
        <f t="shared" si="11"/>
        <v>1.8</v>
      </c>
      <c r="M121" s="465"/>
      <c r="N121" s="207" t="s">
        <v>51</v>
      </c>
      <c r="O121" s="196" t="s">
        <v>87</v>
      </c>
      <c r="P121" s="197">
        <v>2</v>
      </c>
      <c r="Q121" s="197">
        <v>2</v>
      </c>
      <c r="R121" s="198">
        <v>0</v>
      </c>
      <c r="S121" s="198">
        <v>0</v>
      </c>
      <c r="T121" s="199">
        <v>0</v>
      </c>
      <c r="U121" s="234">
        <v>1</v>
      </c>
      <c r="V121" s="200">
        <f t="shared" si="12"/>
        <v>0.6</v>
      </c>
    </row>
    <row r="122" spans="1:24" ht="14.25" customHeight="1" x14ac:dyDescent="0.2">
      <c r="B122" s="457" t="s">
        <v>80</v>
      </c>
      <c r="C122" s="458"/>
      <c r="D122" s="277">
        <v>0</v>
      </c>
      <c r="E122" s="278">
        <v>0</v>
      </c>
      <c r="F122" s="278">
        <v>0</v>
      </c>
      <c r="G122" s="279">
        <v>0</v>
      </c>
      <c r="H122" s="279">
        <v>0</v>
      </c>
      <c r="I122" s="280">
        <v>0</v>
      </c>
      <c r="J122" s="280">
        <v>0</v>
      </c>
      <c r="K122" s="282">
        <f t="shared" si="11"/>
        <v>0</v>
      </c>
      <c r="M122" s="457" t="s">
        <v>80</v>
      </c>
      <c r="N122" s="458"/>
      <c r="O122" s="277">
        <v>0</v>
      </c>
      <c r="P122" s="278">
        <v>0</v>
      </c>
      <c r="Q122" s="278">
        <v>0</v>
      </c>
      <c r="R122" s="279">
        <v>0</v>
      </c>
      <c r="S122" s="279">
        <v>0</v>
      </c>
      <c r="T122" s="280">
        <v>0</v>
      </c>
      <c r="U122" s="280">
        <v>0</v>
      </c>
      <c r="V122" s="282">
        <f t="shared" si="12"/>
        <v>0</v>
      </c>
    </row>
    <row r="123" spans="1:24" ht="14.25" customHeight="1" thickBot="1" x14ac:dyDescent="0.25">
      <c r="A123" s="153"/>
      <c r="B123" s="457" t="s">
        <v>70</v>
      </c>
      <c r="C123" s="458"/>
      <c r="D123" s="277">
        <v>0</v>
      </c>
      <c r="E123" s="278">
        <v>0</v>
      </c>
      <c r="F123" s="278">
        <v>0</v>
      </c>
      <c r="G123" s="279">
        <v>0</v>
      </c>
      <c r="H123" s="279">
        <v>0</v>
      </c>
      <c r="I123" s="280">
        <v>0</v>
      </c>
      <c r="J123" s="280">
        <v>0</v>
      </c>
      <c r="K123" s="282">
        <f t="shared" si="11"/>
        <v>0</v>
      </c>
      <c r="M123" s="457" t="s">
        <v>70</v>
      </c>
      <c r="N123" s="458"/>
      <c r="O123" s="277">
        <v>0</v>
      </c>
      <c r="P123" s="278">
        <v>0</v>
      </c>
      <c r="Q123" s="278">
        <v>0</v>
      </c>
      <c r="R123" s="279">
        <v>0</v>
      </c>
      <c r="S123" s="279">
        <v>0</v>
      </c>
      <c r="T123" s="280">
        <v>0</v>
      </c>
      <c r="U123" s="280">
        <v>0</v>
      </c>
      <c r="V123" s="282">
        <f t="shared" si="12"/>
        <v>0</v>
      </c>
    </row>
    <row r="124" spans="1:24" ht="16.5" customHeight="1" thickBot="1" x14ac:dyDescent="0.25">
      <c r="A124" s="157" t="s">
        <v>1</v>
      </c>
      <c r="B124" s="466" t="s">
        <v>114</v>
      </c>
      <c r="C124" s="467"/>
      <c r="D124" s="268" t="s">
        <v>88</v>
      </c>
      <c r="E124" s="267">
        <v>1</v>
      </c>
      <c r="F124" s="294">
        <v>1</v>
      </c>
      <c r="G124" s="295">
        <v>1</v>
      </c>
      <c r="H124" s="295">
        <v>0</v>
      </c>
      <c r="I124" s="296">
        <v>0</v>
      </c>
      <c r="J124" s="296">
        <v>2</v>
      </c>
      <c r="K124" s="263">
        <f t="shared" si="11"/>
        <v>0.8</v>
      </c>
      <c r="M124" s="466" t="s">
        <v>114</v>
      </c>
      <c r="N124" s="467"/>
      <c r="O124" s="268" t="s">
        <v>88</v>
      </c>
      <c r="P124" s="267" t="s">
        <v>88</v>
      </c>
      <c r="Q124" s="291">
        <v>0</v>
      </c>
      <c r="R124" s="292">
        <v>0</v>
      </c>
      <c r="S124" s="292">
        <v>0</v>
      </c>
      <c r="T124" s="293">
        <v>0</v>
      </c>
      <c r="U124" s="293">
        <v>0</v>
      </c>
      <c r="V124" s="263">
        <v>0</v>
      </c>
    </row>
    <row r="125" spans="1:24" ht="14.25" customHeight="1" thickBot="1" x14ac:dyDescent="0.25">
      <c r="B125" s="455" t="s">
        <v>49</v>
      </c>
      <c r="C125" s="456"/>
      <c r="D125" s="191">
        <v>0</v>
      </c>
      <c r="E125" s="192">
        <v>1</v>
      </c>
      <c r="F125" s="192">
        <v>1</v>
      </c>
      <c r="G125" s="193">
        <v>2</v>
      </c>
      <c r="H125" s="193">
        <v>1</v>
      </c>
      <c r="I125" s="194">
        <v>0</v>
      </c>
      <c r="J125" s="194">
        <v>9</v>
      </c>
      <c r="K125" s="263">
        <f t="shared" si="11"/>
        <v>2.6</v>
      </c>
      <c r="M125" s="455" t="s">
        <v>49</v>
      </c>
      <c r="N125" s="456"/>
      <c r="O125" s="191">
        <v>0</v>
      </c>
      <c r="P125" s="192">
        <v>2</v>
      </c>
      <c r="Q125" s="192">
        <v>2</v>
      </c>
      <c r="R125" s="193">
        <v>0</v>
      </c>
      <c r="S125" s="193">
        <v>0</v>
      </c>
      <c r="T125" s="194">
        <v>0</v>
      </c>
      <c r="U125" s="194">
        <v>1</v>
      </c>
      <c r="V125" s="263">
        <f t="shared" si="12"/>
        <v>0.6</v>
      </c>
      <c r="W125" s="188">
        <v>5</v>
      </c>
      <c r="X125" s="188">
        <f>SUM(O125:T125)</f>
        <v>4</v>
      </c>
    </row>
    <row r="126" spans="1:24" x14ac:dyDescent="0.2">
      <c r="B126" s="51"/>
      <c r="C126" s="51"/>
      <c r="D126" s="51"/>
      <c r="E126" s="51"/>
      <c r="F126" s="51"/>
      <c r="G126" s="51"/>
      <c r="H126" s="51"/>
      <c r="I126" s="51"/>
      <c r="J126" s="51"/>
      <c r="K126" s="51"/>
      <c r="M126" s="51"/>
      <c r="N126" s="51"/>
      <c r="O126" s="51"/>
      <c r="P126" s="51"/>
      <c r="Q126" s="51"/>
      <c r="R126" s="51"/>
      <c r="S126" s="51"/>
      <c r="T126" s="51"/>
      <c r="U126" s="51"/>
      <c r="V126" s="51"/>
    </row>
  </sheetData>
  <mergeCells count="123">
    <mergeCell ref="B15:C15"/>
    <mergeCell ref="B16:C16"/>
    <mergeCell ref="B17:C17"/>
    <mergeCell ref="B18:C18"/>
    <mergeCell ref="B19:C19"/>
    <mergeCell ref="B20:C20"/>
    <mergeCell ref="B34:C34"/>
    <mergeCell ref="M34:N34"/>
    <mergeCell ref="B35:C35"/>
    <mergeCell ref="M35:N35"/>
    <mergeCell ref="B36:C36"/>
    <mergeCell ref="M36:N36"/>
    <mergeCell ref="B21:B26"/>
    <mergeCell ref="X21:X25"/>
    <mergeCell ref="B27:C27"/>
    <mergeCell ref="B28:C28"/>
    <mergeCell ref="B30:C30"/>
    <mergeCell ref="B40:B45"/>
    <mergeCell ref="M40:M45"/>
    <mergeCell ref="B46:C46"/>
    <mergeCell ref="M46:N46"/>
    <mergeCell ref="B47:C47"/>
    <mergeCell ref="M47:N47"/>
    <mergeCell ref="B37:C37"/>
    <mergeCell ref="M37:N37"/>
    <mergeCell ref="B38:C38"/>
    <mergeCell ref="M38:N38"/>
    <mergeCell ref="B39:C39"/>
    <mergeCell ref="M39:N39"/>
    <mergeCell ref="B54:C54"/>
    <mergeCell ref="M54:N54"/>
    <mergeCell ref="B55:C55"/>
    <mergeCell ref="M55:N55"/>
    <mergeCell ref="B56:C56"/>
    <mergeCell ref="M56:N56"/>
    <mergeCell ref="B49:C49"/>
    <mergeCell ref="M49:N49"/>
    <mergeCell ref="M50:T50"/>
    <mergeCell ref="B53:C53"/>
    <mergeCell ref="M53:N53"/>
    <mergeCell ref="B65:C65"/>
    <mergeCell ref="M65:N65"/>
    <mergeCell ref="B66:C66"/>
    <mergeCell ref="M66:N66"/>
    <mergeCell ref="B68:C68"/>
    <mergeCell ref="M68:N68"/>
    <mergeCell ref="B57:C57"/>
    <mergeCell ref="M57:N57"/>
    <mergeCell ref="B58:C58"/>
    <mergeCell ref="M58:N58"/>
    <mergeCell ref="B59:B64"/>
    <mergeCell ref="M59:M64"/>
    <mergeCell ref="B74:C74"/>
    <mergeCell ref="M74:N74"/>
    <mergeCell ref="B75:C75"/>
    <mergeCell ref="M75:N75"/>
    <mergeCell ref="B76:C76"/>
    <mergeCell ref="M76:N76"/>
    <mergeCell ref="B72:C72"/>
    <mergeCell ref="M72:N72"/>
    <mergeCell ref="B73:C73"/>
    <mergeCell ref="M73:N73"/>
    <mergeCell ref="B85:C85"/>
    <mergeCell ref="M85:N85"/>
    <mergeCell ref="B87:C87"/>
    <mergeCell ref="M87:N87"/>
    <mergeCell ref="B77:C77"/>
    <mergeCell ref="M77:N77"/>
    <mergeCell ref="B78:B83"/>
    <mergeCell ref="M78:M83"/>
    <mergeCell ref="B84:C84"/>
    <mergeCell ref="M84:N84"/>
    <mergeCell ref="M104:N104"/>
    <mergeCell ref="B94:C94"/>
    <mergeCell ref="M94:N94"/>
    <mergeCell ref="B95:C95"/>
    <mergeCell ref="M95:N95"/>
    <mergeCell ref="B96:C96"/>
    <mergeCell ref="M96:N96"/>
    <mergeCell ref="B91:C91"/>
    <mergeCell ref="M91:N91"/>
    <mergeCell ref="B92:C92"/>
    <mergeCell ref="M92:N92"/>
    <mergeCell ref="B93:C93"/>
    <mergeCell ref="M93:N93"/>
    <mergeCell ref="B125:C125"/>
    <mergeCell ref="M125:N125"/>
    <mergeCell ref="B114:C114"/>
    <mergeCell ref="M114:N114"/>
    <mergeCell ref="B115:C115"/>
    <mergeCell ref="M115:N115"/>
    <mergeCell ref="B116:B121"/>
    <mergeCell ref="M116:M121"/>
    <mergeCell ref="B111:C111"/>
    <mergeCell ref="M111:N111"/>
    <mergeCell ref="B112:C112"/>
    <mergeCell ref="M112:N112"/>
    <mergeCell ref="B113:C113"/>
    <mergeCell ref="M113:N113"/>
    <mergeCell ref="M105:N105"/>
    <mergeCell ref="B124:C124"/>
    <mergeCell ref="M124:N124"/>
    <mergeCell ref="B29:C29"/>
    <mergeCell ref="B48:C48"/>
    <mergeCell ref="M48:N48"/>
    <mergeCell ref="B67:C67"/>
    <mergeCell ref="M67:N67"/>
    <mergeCell ref="B86:C86"/>
    <mergeCell ref="M86:N86"/>
    <mergeCell ref="B105:C105"/>
    <mergeCell ref="B122:C122"/>
    <mergeCell ref="M122:N122"/>
    <mergeCell ref="B123:C123"/>
    <mergeCell ref="M123:N123"/>
    <mergeCell ref="B106:C106"/>
    <mergeCell ref="M106:N106"/>
    <mergeCell ref="B110:C110"/>
    <mergeCell ref="M110:N110"/>
    <mergeCell ref="B97:B102"/>
    <mergeCell ref="M97:M102"/>
    <mergeCell ref="B103:C103"/>
    <mergeCell ref="M103:N103"/>
    <mergeCell ref="B104:C104"/>
  </mergeCells>
  <phoneticPr fontId="3"/>
  <conditionalFormatting sqref="AF21:AF27 D15:J17 O34:U36 D34:J36 O53:U55 D53:J55 O72:U74 D72:J74 O91:U93 D91:J93 D110:J112 O110:U112">
    <cfRule type="cellIs" dxfId="180" priority="158" operator="equal">
      <formula>0</formula>
    </cfRule>
  </conditionalFormatting>
  <conditionalFormatting sqref="D30:I30 D19:I23">
    <cfRule type="cellIs" dxfId="179" priority="157" operator="equal">
      <formula>0</formula>
    </cfRule>
  </conditionalFormatting>
  <conditionalFormatting sqref="D106:I106 O106:T106 O95:T96 D95:I96">
    <cfRule type="cellIs" dxfId="178" priority="152" operator="equal">
      <formula>0</formula>
    </cfRule>
  </conditionalFormatting>
  <conditionalFormatting sqref="O125:T125 O114:T115">
    <cfRule type="cellIs" dxfId="177" priority="155" operator="equal">
      <formula>0</formula>
    </cfRule>
  </conditionalFormatting>
  <conditionalFormatting sqref="V125 K15:K17 K34:K36 V34:V36 V53:V55 K53:K55 K72:K74 V72:V74 V91:V93 K91:K93 V114:V115 V110:V112 K110:K112">
    <cfRule type="cellIs" dxfId="176" priority="154" operator="equal">
      <formula>0</formula>
    </cfRule>
  </conditionalFormatting>
  <conditionalFormatting sqref="D125:I125 D114:I115">
    <cfRule type="cellIs" dxfId="175" priority="153" operator="equal">
      <formula>0</formula>
    </cfRule>
  </conditionalFormatting>
  <conditionalFormatting sqref="D68:I68 O68:T68 O57:T58 D57:I58">
    <cfRule type="cellIs" dxfId="174" priority="150" operator="equal">
      <formula>0</formula>
    </cfRule>
  </conditionalFormatting>
  <conditionalFormatting sqref="D87:I87 O87:T87 O76:T77 D76:I77">
    <cfRule type="cellIs" dxfId="173" priority="151" operator="equal">
      <formula>0</formula>
    </cfRule>
  </conditionalFormatting>
  <conditionalFormatting sqref="J30 J19:J23">
    <cfRule type="cellIs" dxfId="172" priority="148" operator="equal">
      <formula>0</formula>
    </cfRule>
  </conditionalFormatting>
  <conditionalFormatting sqref="O49:T49 D49:I49 O38:T39 D38:I39">
    <cfRule type="cellIs" dxfId="171" priority="149" operator="equal">
      <formula>0</formula>
    </cfRule>
  </conditionalFormatting>
  <conditionalFormatting sqref="U106 U95:U96">
    <cfRule type="cellIs" dxfId="170" priority="140" operator="equal">
      <formula>0</formula>
    </cfRule>
  </conditionalFormatting>
  <conditionalFormatting sqref="U87 U76:U77">
    <cfRule type="cellIs" dxfId="169" priority="139" operator="equal">
      <formula>0</formula>
    </cfRule>
  </conditionalFormatting>
  <conditionalFormatting sqref="U68 U57:U58">
    <cfRule type="cellIs" dxfId="168" priority="138" operator="equal">
      <formula>0</formula>
    </cfRule>
  </conditionalFormatting>
  <conditionalFormatting sqref="U49 U38:U39">
    <cfRule type="cellIs" dxfId="167" priority="137" operator="equal">
      <formula>0</formula>
    </cfRule>
  </conditionalFormatting>
  <conditionalFormatting sqref="J125 J114:J115">
    <cfRule type="cellIs" dxfId="166" priority="146" operator="equal">
      <formula>0</formula>
    </cfRule>
  </conditionalFormatting>
  <conditionalFormatting sqref="J24:J25">
    <cfRule type="cellIs" dxfId="165" priority="147" operator="equal">
      <formula>0</formula>
    </cfRule>
  </conditionalFormatting>
  <conditionalFormatting sqref="J106 J95:J96">
    <cfRule type="cellIs" dxfId="164" priority="145" operator="equal">
      <formula>0</formula>
    </cfRule>
  </conditionalFormatting>
  <conditionalFormatting sqref="J87 J76:J77">
    <cfRule type="cellIs" dxfId="163" priority="144" operator="equal">
      <formula>0</formula>
    </cfRule>
  </conditionalFormatting>
  <conditionalFormatting sqref="J68 J57:J58">
    <cfRule type="cellIs" dxfId="162" priority="143" operator="equal">
      <formula>0</formula>
    </cfRule>
  </conditionalFormatting>
  <conditionalFormatting sqref="J49 J38:J39">
    <cfRule type="cellIs" dxfId="161" priority="142" operator="equal">
      <formula>0</formula>
    </cfRule>
  </conditionalFormatting>
  <conditionalFormatting sqref="U125 U114:U115">
    <cfRule type="cellIs" dxfId="160" priority="141" operator="equal">
      <formula>0</formula>
    </cfRule>
  </conditionalFormatting>
  <conditionalFormatting sqref="D28:I28">
    <cfRule type="cellIs" dxfId="159" priority="136" operator="equal">
      <formula>0</formula>
    </cfRule>
  </conditionalFormatting>
  <conditionalFormatting sqref="J28">
    <cfRule type="cellIs" dxfId="158" priority="135" operator="equal">
      <formula>0</formula>
    </cfRule>
  </conditionalFormatting>
  <conditionalFormatting sqref="D47:I47">
    <cfRule type="cellIs" dxfId="157" priority="134" operator="equal">
      <formula>0</formula>
    </cfRule>
  </conditionalFormatting>
  <conditionalFormatting sqref="J47">
    <cfRule type="cellIs" dxfId="156" priority="133" operator="equal">
      <formula>0</formula>
    </cfRule>
  </conditionalFormatting>
  <conditionalFormatting sqref="O47:T47">
    <cfRule type="cellIs" dxfId="155" priority="132" operator="equal">
      <formula>0</formula>
    </cfRule>
  </conditionalFormatting>
  <conditionalFormatting sqref="U47">
    <cfRule type="cellIs" dxfId="154" priority="131" operator="equal">
      <formula>0</formula>
    </cfRule>
  </conditionalFormatting>
  <conditionalFormatting sqref="D66:I66">
    <cfRule type="cellIs" dxfId="153" priority="130" operator="equal">
      <formula>0</formula>
    </cfRule>
  </conditionalFormatting>
  <conditionalFormatting sqref="J66">
    <cfRule type="cellIs" dxfId="152" priority="129" operator="equal">
      <formula>0</formula>
    </cfRule>
  </conditionalFormatting>
  <conditionalFormatting sqref="O66:T66">
    <cfRule type="cellIs" dxfId="151" priority="128" operator="equal">
      <formula>0</formula>
    </cfRule>
  </conditionalFormatting>
  <conditionalFormatting sqref="U66">
    <cfRule type="cellIs" dxfId="150" priority="127" operator="equal">
      <formula>0</formula>
    </cfRule>
  </conditionalFormatting>
  <conditionalFormatting sqref="D85:I85">
    <cfRule type="cellIs" dxfId="149" priority="126" operator="equal">
      <formula>0</formula>
    </cfRule>
  </conditionalFormatting>
  <conditionalFormatting sqref="J85">
    <cfRule type="cellIs" dxfId="148" priority="125" operator="equal">
      <formula>0</formula>
    </cfRule>
  </conditionalFormatting>
  <conditionalFormatting sqref="O85:T85">
    <cfRule type="cellIs" dxfId="147" priority="124" operator="equal">
      <formula>0</formula>
    </cfRule>
  </conditionalFormatting>
  <conditionalFormatting sqref="U85">
    <cfRule type="cellIs" dxfId="146" priority="123" operator="equal">
      <formula>0</formula>
    </cfRule>
  </conditionalFormatting>
  <conditionalFormatting sqref="D104:I104">
    <cfRule type="cellIs" dxfId="145" priority="122" operator="equal">
      <formula>0</formula>
    </cfRule>
  </conditionalFormatting>
  <conditionalFormatting sqref="J104">
    <cfRule type="cellIs" dxfId="144" priority="121" operator="equal">
      <formula>0</formula>
    </cfRule>
  </conditionalFormatting>
  <conditionalFormatting sqref="O104:T104">
    <cfRule type="cellIs" dxfId="143" priority="120" operator="equal">
      <formula>0</formula>
    </cfRule>
  </conditionalFormatting>
  <conditionalFormatting sqref="U104">
    <cfRule type="cellIs" dxfId="142" priority="119" operator="equal">
      <formula>0</formula>
    </cfRule>
  </conditionalFormatting>
  <conditionalFormatting sqref="D123:I123">
    <cfRule type="cellIs" dxfId="141" priority="118" operator="equal">
      <formula>0</formula>
    </cfRule>
  </conditionalFormatting>
  <conditionalFormatting sqref="J123">
    <cfRule type="cellIs" dxfId="140" priority="117" operator="equal">
      <formula>0</formula>
    </cfRule>
  </conditionalFormatting>
  <conditionalFormatting sqref="O123:T123">
    <cfRule type="cellIs" dxfId="139" priority="116" operator="equal">
      <formula>0</formula>
    </cfRule>
  </conditionalFormatting>
  <conditionalFormatting sqref="V123">
    <cfRule type="cellIs" dxfId="138" priority="115" operator="equal">
      <formula>0</formula>
    </cfRule>
  </conditionalFormatting>
  <conditionalFormatting sqref="U123">
    <cfRule type="cellIs" dxfId="137" priority="114" operator="equal">
      <formula>0</formula>
    </cfRule>
  </conditionalFormatting>
  <conditionalFormatting sqref="D27:I27">
    <cfRule type="cellIs" dxfId="136" priority="113" operator="equal">
      <formula>0</formula>
    </cfRule>
  </conditionalFormatting>
  <conditionalFormatting sqref="J27">
    <cfRule type="cellIs" dxfId="135" priority="112" operator="equal">
      <formula>0</formula>
    </cfRule>
  </conditionalFormatting>
  <conditionalFormatting sqref="D46:I46 O46:T46">
    <cfRule type="cellIs" dxfId="134" priority="111" operator="equal">
      <formula>0</formula>
    </cfRule>
  </conditionalFormatting>
  <conditionalFormatting sqref="U46">
    <cfRule type="cellIs" dxfId="133" priority="109" operator="equal">
      <formula>0</formula>
    </cfRule>
  </conditionalFormatting>
  <conditionalFormatting sqref="J46">
    <cfRule type="cellIs" dxfId="132" priority="110" operator="equal">
      <formula>0</formula>
    </cfRule>
  </conditionalFormatting>
  <conditionalFormatting sqref="D65:I65 O65:T65">
    <cfRule type="cellIs" dxfId="131" priority="108" operator="equal">
      <formula>0</formula>
    </cfRule>
  </conditionalFormatting>
  <conditionalFormatting sqref="U65">
    <cfRule type="cellIs" dxfId="130" priority="106" operator="equal">
      <formula>0</formula>
    </cfRule>
  </conditionalFormatting>
  <conditionalFormatting sqref="J65">
    <cfRule type="cellIs" dxfId="129" priority="107" operator="equal">
      <formula>0</formula>
    </cfRule>
  </conditionalFormatting>
  <conditionalFormatting sqref="D84:I84 O84:T84">
    <cfRule type="cellIs" dxfId="128" priority="105" operator="equal">
      <formula>0</formula>
    </cfRule>
  </conditionalFormatting>
  <conditionalFormatting sqref="U84">
    <cfRule type="cellIs" dxfId="127" priority="103" operator="equal">
      <formula>0</formula>
    </cfRule>
  </conditionalFormatting>
  <conditionalFormatting sqref="J84">
    <cfRule type="cellIs" dxfId="126" priority="104" operator="equal">
      <formula>0</formula>
    </cfRule>
  </conditionalFormatting>
  <conditionalFormatting sqref="D103:I103 O103:T103">
    <cfRule type="cellIs" dxfId="125" priority="102" operator="equal">
      <formula>0</formula>
    </cfRule>
  </conditionalFormatting>
  <conditionalFormatting sqref="U103">
    <cfRule type="cellIs" dxfId="124" priority="100" operator="equal">
      <formula>0</formula>
    </cfRule>
  </conditionalFormatting>
  <conditionalFormatting sqref="J103">
    <cfRule type="cellIs" dxfId="123" priority="101" operator="equal">
      <formula>0</formula>
    </cfRule>
  </conditionalFormatting>
  <conditionalFormatting sqref="O122:T122">
    <cfRule type="cellIs" dxfId="122" priority="99" operator="equal">
      <formula>0</formula>
    </cfRule>
  </conditionalFormatting>
  <conditionalFormatting sqref="V122">
    <cfRule type="cellIs" dxfId="121" priority="98" operator="equal">
      <formula>0</formula>
    </cfRule>
  </conditionalFormatting>
  <conditionalFormatting sqref="D122:I122">
    <cfRule type="cellIs" dxfId="120" priority="97" operator="equal">
      <formula>0</formula>
    </cfRule>
  </conditionalFormatting>
  <conditionalFormatting sqref="J122">
    <cfRule type="cellIs" dxfId="119" priority="96" operator="equal">
      <formula>0</formula>
    </cfRule>
  </conditionalFormatting>
  <conditionalFormatting sqref="U122">
    <cfRule type="cellIs" dxfId="118" priority="95" operator="equal">
      <formula>0</formula>
    </cfRule>
  </conditionalFormatting>
  <conditionalFormatting sqref="D26:J26">
    <cfRule type="cellIs" dxfId="117" priority="94" operator="equal">
      <formula>0</formula>
    </cfRule>
  </conditionalFormatting>
  <conditionalFormatting sqref="D40:I44 O40:T44">
    <cfRule type="cellIs" dxfId="116" priority="93" operator="equal">
      <formula>0</formula>
    </cfRule>
  </conditionalFormatting>
  <conditionalFormatting sqref="J40:J44">
    <cfRule type="cellIs" dxfId="115" priority="92" operator="equal">
      <formula>0</formula>
    </cfRule>
  </conditionalFormatting>
  <conditionalFormatting sqref="U40:U44">
    <cfRule type="cellIs" dxfId="114" priority="91" operator="equal">
      <formula>0</formula>
    </cfRule>
  </conditionalFormatting>
  <conditionalFormatting sqref="D45:J45 O45:U45">
    <cfRule type="cellIs" dxfId="113" priority="90" operator="equal">
      <formula>0</formula>
    </cfRule>
  </conditionalFormatting>
  <conditionalFormatting sqref="D59:I63 O59:T63">
    <cfRule type="cellIs" dxfId="112" priority="89" operator="equal">
      <formula>0</formula>
    </cfRule>
  </conditionalFormatting>
  <conditionalFormatting sqref="U59:U63">
    <cfRule type="cellIs" dxfId="111" priority="87" operator="equal">
      <formula>0</formula>
    </cfRule>
  </conditionalFormatting>
  <conditionalFormatting sqref="J59:J63">
    <cfRule type="cellIs" dxfId="110" priority="88" operator="equal">
      <formula>0</formula>
    </cfRule>
  </conditionalFormatting>
  <conditionalFormatting sqref="D64:J64 O64:U64">
    <cfRule type="cellIs" dxfId="109" priority="86" operator="equal">
      <formula>0</formula>
    </cfRule>
  </conditionalFormatting>
  <conditionalFormatting sqref="D78:I82 O78:T82">
    <cfRule type="cellIs" dxfId="108" priority="85" operator="equal">
      <formula>0</formula>
    </cfRule>
  </conditionalFormatting>
  <conditionalFormatting sqref="U78:U82">
    <cfRule type="cellIs" dxfId="107" priority="83" operator="equal">
      <formula>0</formula>
    </cfRule>
  </conditionalFormatting>
  <conditionalFormatting sqref="J78:J82">
    <cfRule type="cellIs" dxfId="106" priority="84" operator="equal">
      <formula>0</formula>
    </cfRule>
  </conditionalFormatting>
  <conditionalFormatting sqref="D83:J83 O83:U83">
    <cfRule type="cellIs" dxfId="105" priority="82" operator="equal">
      <formula>0</formula>
    </cfRule>
  </conditionalFormatting>
  <conditionalFormatting sqref="D97:I101 O97:T101">
    <cfRule type="cellIs" dxfId="104" priority="81" operator="equal">
      <formula>0</formula>
    </cfRule>
  </conditionalFormatting>
  <conditionalFormatting sqref="U97:U101">
    <cfRule type="cellIs" dxfId="103" priority="79" operator="equal">
      <formula>0</formula>
    </cfRule>
  </conditionalFormatting>
  <conditionalFormatting sqref="J97:J101">
    <cfRule type="cellIs" dxfId="102" priority="80" operator="equal">
      <formula>0</formula>
    </cfRule>
  </conditionalFormatting>
  <conditionalFormatting sqref="D102:J102 O102:U102">
    <cfRule type="cellIs" dxfId="101" priority="78" operator="equal">
      <formula>0</formula>
    </cfRule>
  </conditionalFormatting>
  <conditionalFormatting sqref="O116:T120">
    <cfRule type="cellIs" dxfId="100" priority="77" operator="equal">
      <formula>0</formula>
    </cfRule>
  </conditionalFormatting>
  <conditionalFormatting sqref="V116:V120">
    <cfRule type="cellIs" dxfId="99" priority="76" operator="equal">
      <formula>0</formula>
    </cfRule>
  </conditionalFormatting>
  <conditionalFormatting sqref="D116:I120">
    <cfRule type="cellIs" dxfId="98" priority="75" operator="equal">
      <formula>0</formula>
    </cfRule>
  </conditionalFormatting>
  <conditionalFormatting sqref="J116:J120">
    <cfRule type="cellIs" dxfId="97" priority="74" operator="equal">
      <formula>0</formula>
    </cfRule>
  </conditionalFormatting>
  <conditionalFormatting sqref="U116:U120">
    <cfRule type="cellIs" dxfId="96" priority="73" operator="equal">
      <formula>0</formula>
    </cfRule>
  </conditionalFormatting>
  <conditionalFormatting sqref="D121:J121 O121:V121">
    <cfRule type="cellIs" dxfId="95" priority="72" operator="equal">
      <formula>0</formula>
    </cfRule>
  </conditionalFormatting>
  <conditionalFormatting sqref="K30 K49 V49 V68 K68 K87 V87 V106 K106 K125 K19:K20 V38:V39 K38:K39 K57:K58 V57:V58 V76:V77 K76:K77 K95:K96 V95:V96 K114:K115">
    <cfRule type="cellIs" dxfId="94" priority="71" operator="equal">
      <formula>0</formula>
    </cfRule>
  </conditionalFormatting>
  <conditionalFormatting sqref="K28 K47 V47 V66 K66 K85 V85 V104 K104 K123">
    <cfRule type="cellIs" dxfId="93" priority="70" operator="equal">
      <formula>0</formula>
    </cfRule>
  </conditionalFormatting>
  <conditionalFormatting sqref="K27 K46 V46 V65 K65 K84 V84 V103 K103 K122">
    <cfRule type="cellIs" dxfId="92" priority="69" operator="equal">
      <formula>0</formula>
    </cfRule>
  </conditionalFormatting>
  <conditionalFormatting sqref="K21:K25 K40:K44 V40:V44 V59:V63 K59:K63 K78:K82 V78:V82 V97:V101 K97:K101 K116:K120">
    <cfRule type="cellIs" dxfId="91" priority="68" operator="equal">
      <formula>0</formula>
    </cfRule>
  </conditionalFormatting>
  <conditionalFormatting sqref="K26 K45 V45 V64 K64 K83 V83 V102 K102 K121">
    <cfRule type="cellIs" dxfId="90" priority="67" operator="equal">
      <formula>0</formula>
    </cfRule>
  </conditionalFormatting>
  <conditionalFormatting sqref="D18:I18">
    <cfRule type="cellIs" dxfId="89" priority="66" operator="equal">
      <formula>0</formula>
    </cfRule>
  </conditionalFormatting>
  <conditionalFormatting sqref="J18">
    <cfRule type="cellIs" dxfId="88" priority="65" operator="equal">
      <formula>0</formula>
    </cfRule>
  </conditionalFormatting>
  <conditionalFormatting sqref="K18">
    <cfRule type="cellIs" dxfId="87" priority="64" operator="equal">
      <formula>0</formula>
    </cfRule>
  </conditionalFormatting>
  <conditionalFormatting sqref="D37:I37 O37:T37">
    <cfRule type="cellIs" dxfId="86" priority="63" operator="equal">
      <formula>0</formula>
    </cfRule>
  </conditionalFormatting>
  <conditionalFormatting sqref="U37">
    <cfRule type="cellIs" dxfId="85" priority="61" operator="equal">
      <formula>0</formula>
    </cfRule>
  </conditionalFormatting>
  <conditionalFormatting sqref="J37">
    <cfRule type="cellIs" dxfId="84" priority="62" operator="equal">
      <formula>0</formula>
    </cfRule>
  </conditionalFormatting>
  <conditionalFormatting sqref="K37 V37">
    <cfRule type="cellIs" dxfId="83" priority="60" operator="equal">
      <formula>0</formula>
    </cfRule>
  </conditionalFormatting>
  <conditionalFormatting sqref="D56:I56 O56:T56">
    <cfRule type="cellIs" dxfId="82" priority="59" operator="equal">
      <formula>0</formula>
    </cfRule>
  </conditionalFormatting>
  <conditionalFormatting sqref="U56">
    <cfRule type="cellIs" dxfId="81" priority="57" operator="equal">
      <formula>0</formula>
    </cfRule>
  </conditionalFormatting>
  <conditionalFormatting sqref="J56">
    <cfRule type="cellIs" dxfId="80" priority="58" operator="equal">
      <formula>0</formula>
    </cfRule>
  </conditionalFormatting>
  <conditionalFormatting sqref="V56 K56">
    <cfRule type="cellIs" dxfId="79" priority="56" operator="equal">
      <formula>0</formula>
    </cfRule>
  </conditionalFormatting>
  <conditionalFormatting sqref="D75:I75 O75:T75">
    <cfRule type="cellIs" dxfId="78" priority="55" operator="equal">
      <formula>0</formula>
    </cfRule>
  </conditionalFormatting>
  <conditionalFormatting sqref="U75">
    <cfRule type="cellIs" dxfId="77" priority="53" operator="equal">
      <formula>0</formula>
    </cfRule>
  </conditionalFormatting>
  <conditionalFormatting sqref="J75">
    <cfRule type="cellIs" dxfId="76" priority="54" operator="equal">
      <formula>0</formula>
    </cfRule>
  </conditionalFormatting>
  <conditionalFormatting sqref="K75 V75">
    <cfRule type="cellIs" dxfId="75" priority="52" operator="equal">
      <formula>0</formula>
    </cfRule>
  </conditionalFormatting>
  <conditionalFormatting sqref="D94:I94 O94:T94">
    <cfRule type="cellIs" dxfId="74" priority="51" operator="equal">
      <formula>0</formula>
    </cfRule>
  </conditionalFormatting>
  <conditionalFormatting sqref="U94">
    <cfRule type="cellIs" dxfId="73" priority="49" operator="equal">
      <formula>0</formula>
    </cfRule>
  </conditionalFormatting>
  <conditionalFormatting sqref="J94">
    <cfRule type="cellIs" dxfId="72" priority="50" operator="equal">
      <formula>0</formula>
    </cfRule>
  </conditionalFormatting>
  <conditionalFormatting sqref="V94 K94">
    <cfRule type="cellIs" dxfId="71" priority="48" operator="equal">
      <formula>0</formula>
    </cfRule>
  </conditionalFormatting>
  <conditionalFormatting sqref="O113:T113">
    <cfRule type="cellIs" dxfId="70" priority="47" operator="equal">
      <formula>0</formula>
    </cfRule>
  </conditionalFormatting>
  <conditionalFormatting sqref="V113">
    <cfRule type="cellIs" dxfId="69" priority="46" operator="equal">
      <formula>0</formula>
    </cfRule>
  </conditionalFormatting>
  <conditionalFormatting sqref="D113:I113">
    <cfRule type="cellIs" dxfId="68" priority="45" operator="equal">
      <formula>0</formula>
    </cfRule>
  </conditionalFormatting>
  <conditionalFormatting sqref="J113">
    <cfRule type="cellIs" dxfId="67" priority="44" operator="equal">
      <formula>0</formula>
    </cfRule>
  </conditionalFormatting>
  <conditionalFormatting sqref="U113">
    <cfRule type="cellIs" dxfId="66" priority="43" operator="equal">
      <formula>0</formula>
    </cfRule>
  </conditionalFormatting>
  <conditionalFormatting sqref="K113">
    <cfRule type="cellIs" dxfId="65" priority="42" operator="equal">
      <formula>0</formula>
    </cfRule>
  </conditionalFormatting>
  <conditionalFormatting sqref="D29:E29">
    <cfRule type="cellIs" dxfId="64" priority="13" operator="equal">
      <formula>0</formula>
    </cfRule>
  </conditionalFormatting>
  <conditionalFormatting sqref="F29:J29">
    <cfRule type="cellIs" dxfId="63" priority="12" operator="equal">
      <formula>0</formula>
    </cfRule>
  </conditionalFormatting>
  <conditionalFormatting sqref="K29">
    <cfRule type="cellIs" dxfId="62" priority="11" operator="equal">
      <formula>0</formula>
    </cfRule>
  </conditionalFormatting>
  <conditionalFormatting sqref="O48:U48 D48:J48">
    <cfRule type="cellIs" dxfId="61" priority="10" operator="equal">
      <formula>0</formula>
    </cfRule>
  </conditionalFormatting>
  <conditionalFormatting sqref="K48 V48">
    <cfRule type="cellIs" dxfId="60" priority="9" operator="equal">
      <formula>0</formula>
    </cfRule>
  </conditionalFormatting>
  <conditionalFormatting sqref="O67:U67 D67:J67">
    <cfRule type="cellIs" dxfId="59" priority="8" operator="equal">
      <formula>0</formula>
    </cfRule>
  </conditionalFormatting>
  <conditionalFormatting sqref="V67 K67">
    <cfRule type="cellIs" dxfId="58" priority="7" operator="equal">
      <formula>0</formula>
    </cfRule>
  </conditionalFormatting>
  <conditionalFormatting sqref="O86:U86 D86:J86">
    <cfRule type="cellIs" dxfId="57" priority="6" operator="equal">
      <formula>0</formula>
    </cfRule>
  </conditionalFormatting>
  <conditionalFormatting sqref="K86 V86">
    <cfRule type="cellIs" dxfId="56" priority="5" operator="equal">
      <formula>0</formula>
    </cfRule>
  </conditionalFormatting>
  <conditionalFormatting sqref="O105:U105 D105:J105">
    <cfRule type="cellIs" dxfId="55" priority="4" operator="equal">
      <formula>0</formula>
    </cfRule>
  </conditionalFormatting>
  <conditionalFormatting sqref="V105 K105">
    <cfRule type="cellIs" dxfId="54" priority="3" operator="equal">
      <formula>0</formula>
    </cfRule>
  </conditionalFormatting>
  <conditionalFormatting sqref="O124:V124 D124:J124">
    <cfRule type="cellIs" dxfId="53" priority="2" operator="equal">
      <formula>0</formula>
    </cfRule>
  </conditionalFormatting>
  <conditionalFormatting sqref="K124">
    <cfRule type="cellIs" dxfId="52" priority="1" operator="equal">
      <formula>0</formula>
    </cfRule>
  </conditionalFormatting>
  <printOptions horizontalCentered="1"/>
  <pageMargins left="0.70866141732283472" right="0.70866141732283472" top="0.74803149606299213" bottom="0.74803149606299213" header="0.31496062992125984" footer="0.31496062992125984"/>
  <pageSetup paperSize="9" scale="81" fitToHeight="0" orientation="portrait" r:id="rId1"/>
  <rowBreaks count="1" manualBreakCount="1">
    <brk id="68" min="1" max="22" man="1"/>
  </rowBreaks>
  <colBreaks count="1" manualBreakCount="1">
    <brk id="23"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2:AA121"/>
  <sheetViews>
    <sheetView showGridLines="0" zoomScale="85" zoomScaleNormal="85" zoomScaleSheetLayoutView="100" workbookViewId="0">
      <selection activeCell="U1" sqref="U1"/>
    </sheetView>
  </sheetViews>
  <sheetFormatPr defaultRowHeight="13" x14ac:dyDescent="0.2"/>
  <cols>
    <col min="1" max="1" width="8.984375E-2" style="51" customWidth="1"/>
    <col min="2" max="2" width="2.1796875" customWidth="1"/>
    <col min="3" max="3" width="10.90625" customWidth="1"/>
    <col min="4" max="4" width="8.08984375" style="151" customWidth="1"/>
    <col min="5" max="5" width="8.1796875" style="151" customWidth="1"/>
    <col min="6" max="8" width="8.08984375" style="151" customWidth="1"/>
    <col min="9" max="9" width="8.6328125" customWidth="1"/>
    <col min="10" max="10" width="2.1796875" style="51" customWidth="1"/>
    <col min="11" max="11" width="2.1796875" customWidth="1"/>
    <col min="12" max="12" width="10.90625" customWidth="1"/>
    <col min="13" max="17" width="8.08984375" style="151" customWidth="1"/>
    <col min="18" max="18" width="8.6328125" customWidth="1"/>
    <col min="19" max="19" width="2.6328125" customWidth="1"/>
    <col min="20" max="20" width="3.08984375" customWidth="1"/>
    <col min="21" max="21" width="9" customWidth="1"/>
    <col min="22" max="27" width="8.08984375" customWidth="1"/>
  </cols>
  <sheetData>
    <row r="2" spans="1:27" ht="13.5" customHeight="1" x14ac:dyDescent="0.2">
      <c r="B2" s="7" t="s">
        <v>209</v>
      </c>
      <c r="D2" s="336"/>
      <c r="E2" s="337"/>
      <c r="F2" s="337"/>
      <c r="I2" s="74"/>
      <c r="K2" s="51"/>
      <c r="L2" s="51"/>
      <c r="R2" s="51"/>
      <c r="S2" s="51"/>
    </row>
    <row r="3" spans="1:27" ht="14.25" customHeight="1" x14ac:dyDescent="0.2">
      <c r="B3" s="237"/>
      <c r="C3" s="238"/>
      <c r="D3" s="26" t="s">
        <v>138</v>
      </c>
      <c r="E3" s="26" t="s">
        <v>140</v>
      </c>
      <c r="F3" s="155" t="s">
        <v>144</v>
      </c>
      <c r="G3" s="155" t="s">
        <v>187</v>
      </c>
      <c r="H3" s="155" t="s">
        <v>196</v>
      </c>
      <c r="I3" s="156" t="s">
        <v>97</v>
      </c>
      <c r="K3" s="51"/>
      <c r="L3" s="51"/>
      <c r="R3" s="51"/>
    </row>
    <row r="4" spans="1:27" ht="14.25" customHeight="1" x14ac:dyDescent="0.2">
      <c r="A4" s="75"/>
      <c r="B4" s="473" t="s">
        <v>127</v>
      </c>
      <c r="C4" s="302" t="s">
        <v>72</v>
      </c>
      <c r="D4" s="278">
        <v>1</v>
      </c>
      <c r="E4" s="279">
        <v>3</v>
      </c>
      <c r="F4" s="279">
        <v>1</v>
      </c>
      <c r="G4" s="280">
        <v>1</v>
      </c>
      <c r="H4" s="280">
        <v>2</v>
      </c>
      <c r="I4" s="282">
        <v>1.6</v>
      </c>
      <c r="K4" s="51"/>
      <c r="L4" s="51"/>
      <c r="R4" s="51"/>
      <c r="S4" s="51"/>
      <c r="AA4" s="51"/>
    </row>
    <row r="5" spans="1:27" ht="14.25" customHeight="1" x14ac:dyDescent="0.2">
      <c r="A5" s="1"/>
      <c r="B5" s="474"/>
      <c r="C5" s="302" t="s">
        <v>73</v>
      </c>
      <c r="D5" s="278">
        <v>4</v>
      </c>
      <c r="E5" s="279">
        <v>1</v>
      </c>
      <c r="F5" s="279">
        <v>1</v>
      </c>
      <c r="G5" s="280">
        <v>1</v>
      </c>
      <c r="H5" s="280">
        <v>1</v>
      </c>
      <c r="I5" s="282">
        <v>1.6</v>
      </c>
      <c r="K5" s="51"/>
      <c r="L5" s="51"/>
      <c r="R5" s="51"/>
      <c r="S5" s="51"/>
    </row>
    <row r="6" spans="1:27" ht="14.25" customHeight="1" x14ac:dyDescent="0.2">
      <c r="A6" s="1"/>
      <c r="B6" s="474"/>
      <c r="C6" s="302" t="s">
        <v>75</v>
      </c>
      <c r="D6" s="279">
        <v>1</v>
      </c>
      <c r="E6" s="279">
        <v>2</v>
      </c>
      <c r="F6" s="279">
        <v>4</v>
      </c>
      <c r="G6" s="280">
        <v>4</v>
      </c>
      <c r="H6" s="306">
        <v>1</v>
      </c>
      <c r="I6" s="282">
        <v>2.4</v>
      </c>
      <c r="K6" s="51"/>
      <c r="L6" s="51"/>
      <c r="R6" s="51"/>
      <c r="S6" s="51"/>
    </row>
    <row r="7" spans="1:27" ht="14.25" customHeight="1" x14ac:dyDescent="0.2">
      <c r="B7" s="474"/>
      <c r="C7" s="302" t="s">
        <v>145</v>
      </c>
      <c r="D7" s="279">
        <v>2</v>
      </c>
      <c r="E7" s="279">
        <v>2</v>
      </c>
      <c r="F7" s="279">
        <v>5</v>
      </c>
      <c r="G7" s="280">
        <v>6</v>
      </c>
      <c r="H7" s="306">
        <v>4</v>
      </c>
      <c r="I7" s="282">
        <v>3.8</v>
      </c>
      <c r="K7" s="51"/>
      <c r="L7" s="51"/>
      <c r="R7" s="51"/>
      <c r="S7" s="51"/>
    </row>
    <row r="8" spans="1:27" ht="14.25" customHeight="1" x14ac:dyDescent="0.2">
      <c r="B8" s="474"/>
      <c r="C8" s="302" t="s">
        <v>77</v>
      </c>
      <c r="D8" s="278">
        <v>0</v>
      </c>
      <c r="E8" s="279">
        <v>1</v>
      </c>
      <c r="F8" s="279">
        <v>1</v>
      </c>
      <c r="G8" s="280">
        <v>0</v>
      </c>
      <c r="H8" s="280">
        <v>0</v>
      </c>
      <c r="I8" s="282">
        <v>0.4</v>
      </c>
      <c r="K8" s="51"/>
      <c r="L8" s="51"/>
      <c r="R8" s="51"/>
      <c r="S8" s="51"/>
    </row>
    <row r="9" spans="1:27" ht="14.25" customHeight="1" x14ac:dyDescent="0.2">
      <c r="B9" s="474"/>
      <c r="C9" s="303" t="s">
        <v>129</v>
      </c>
      <c r="D9" s="285">
        <v>0</v>
      </c>
      <c r="E9" s="286">
        <v>0</v>
      </c>
      <c r="F9" s="286">
        <v>0</v>
      </c>
      <c r="G9" s="287">
        <v>0</v>
      </c>
      <c r="H9" s="287">
        <v>0</v>
      </c>
      <c r="I9" s="289">
        <v>0</v>
      </c>
      <c r="K9" s="51"/>
      <c r="L9" s="51"/>
      <c r="R9" s="51"/>
      <c r="S9" s="51"/>
    </row>
    <row r="10" spans="1:27" ht="14.25" customHeight="1" x14ac:dyDescent="0.2">
      <c r="B10" s="474"/>
      <c r="C10" s="303" t="s">
        <v>221</v>
      </c>
      <c r="D10" s="285">
        <v>0</v>
      </c>
      <c r="E10" s="286">
        <v>0</v>
      </c>
      <c r="F10" s="286">
        <v>0</v>
      </c>
      <c r="G10" s="287">
        <v>0</v>
      </c>
      <c r="H10" s="287">
        <v>1</v>
      </c>
      <c r="I10" s="289">
        <v>0.2</v>
      </c>
      <c r="K10" s="51"/>
      <c r="L10" s="51"/>
      <c r="R10" s="51"/>
      <c r="S10" s="51"/>
    </row>
    <row r="11" spans="1:27" ht="14.25" customHeight="1" x14ac:dyDescent="0.2">
      <c r="B11" s="475"/>
      <c r="C11" s="207" t="s">
        <v>51</v>
      </c>
      <c r="D11" s="304">
        <v>8</v>
      </c>
      <c r="E11" s="304">
        <v>9</v>
      </c>
      <c r="F11" s="304">
        <v>12</v>
      </c>
      <c r="G11" s="304">
        <v>12</v>
      </c>
      <c r="H11" s="304">
        <v>9</v>
      </c>
      <c r="I11" s="305">
        <v>10</v>
      </c>
      <c r="K11" s="51"/>
      <c r="L11" s="51"/>
      <c r="R11" s="51"/>
      <c r="S11" s="51"/>
    </row>
    <row r="12" spans="1:27" ht="14.25" customHeight="1" x14ac:dyDescent="0.2">
      <c r="B12" s="463" t="s">
        <v>64</v>
      </c>
      <c r="C12" s="260" t="s">
        <v>65</v>
      </c>
      <c r="D12" s="214">
        <v>2</v>
      </c>
      <c r="E12" s="215">
        <v>1</v>
      </c>
      <c r="F12" s="215">
        <v>2</v>
      </c>
      <c r="G12" s="216">
        <v>2</v>
      </c>
      <c r="H12" s="216">
        <v>4</v>
      </c>
      <c r="I12" s="266">
        <v>2.2000000000000002</v>
      </c>
      <c r="K12" s="51"/>
      <c r="L12" s="51"/>
      <c r="R12" s="51"/>
      <c r="S12" s="51"/>
    </row>
    <row r="13" spans="1:27" ht="14.25" customHeight="1" x14ac:dyDescent="0.2">
      <c r="B13" s="464"/>
      <c r="C13" s="203" t="s">
        <v>66</v>
      </c>
      <c r="D13" s="165">
        <v>3</v>
      </c>
      <c r="E13" s="166">
        <v>17</v>
      </c>
      <c r="F13" s="166">
        <v>0</v>
      </c>
      <c r="G13" s="187">
        <v>0</v>
      </c>
      <c r="H13" s="187">
        <v>2</v>
      </c>
      <c r="I13" s="264">
        <v>4.4000000000000004</v>
      </c>
      <c r="K13" s="51"/>
      <c r="L13" s="51"/>
      <c r="R13" s="51"/>
      <c r="S13" s="51"/>
    </row>
    <row r="14" spans="1:27" ht="14.25" customHeight="1" x14ac:dyDescent="0.2">
      <c r="A14" s="75"/>
      <c r="B14" s="464"/>
      <c r="C14" s="203" t="s">
        <v>67</v>
      </c>
      <c r="D14" s="165">
        <v>2</v>
      </c>
      <c r="E14" s="166">
        <v>0</v>
      </c>
      <c r="F14" s="166">
        <v>0</v>
      </c>
      <c r="G14" s="187">
        <v>0</v>
      </c>
      <c r="H14" s="187">
        <v>2</v>
      </c>
      <c r="I14" s="264">
        <v>0.8</v>
      </c>
      <c r="K14" s="51"/>
      <c r="L14" s="51"/>
      <c r="R14" s="51"/>
      <c r="S14" s="51"/>
    </row>
    <row r="15" spans="1:27" ht="14.25" customHeight="1" x14ac:dyDescent="0.2">
      <c r="A15" s="1"/>
      <c r="B15" s="464"/>
      <c r="C15" s="203" t="s">
        <v>68</v>
      </c>
      <c r="D15" s="187">
        <v>0</v>
      </c>
      <c r="E15" s="187">
        <v>0</v>
      </c>
      <c r="F15" s="187">
        <v>3</v>
      </c>
      <c r="G15" s="187">
        <v>3</v>
      </c>
      <c r="H15" s="187">
        <v>9</v>
      </c>
      <c r="I15" s="264">
        <v>3</v>
      </c>
      <c r="K15" s="51"/>
      <c r="L15" s="51"/>
      <c r="R15" s="51"/>
      <c r="S15" s="51"/>
    </row>
    <row r="16" spans="1:27" ht="14.25" customHeight="1" x14ac:dyDescent="0.2">
      <c r="A16" s="1"/>
      <c r="B16" s="464"/>
      <c r="C16" s="204" t="s">
        <v>69</v>
      </c>
      <c r="D16" s="195">
        <v>0</v>
      </c>
      <c r="E16" s="195">
        <v>2</v>
      </c>
      <c r="F16" s="195">
        <v>0</v>
      </c>
      <c r="G16" s="195">
        <v>0</v>
      </c>
      <c r="H16" s="195">
        <v>0</v>
      </c>
      <c r="I16" s="265">
        <v>0.4</v>
      </c>
      <c r="K16" s="51"/>
      <c r="L16" s="51"/>
      <c r="R16" s="51"/>
      <c r="S16" s="51"/>
    </row>
    <row r="17" spans="1:25" ht="14.25" customHeight="1" x14ac:dyDescent="0.2">
      <c r="A17" s="1"/>
      <c r="B17" s="465"/>
      <c r="C17" s="207" t="s">
        <v>51</v>
      </c>
      <c r="D17" s="304">
        <v>7</v>
      </c>
      <c r="E17" s="304">
        <v>20</v>
      </c>
      <c r="F17" s="304">
        <v>5</v>
      </c>
      <c r="G17" s="304">
        <v>5</v>
      </c>
      <c r="H17" s="304">
        <v>17</v>
      </c>
      <c r="I17" s="316">
        <v>10.8</v>
      </c>
      <c r="K17" s="51"/>
      <c r="L17" s="51"/>
      <c r="R17" s="51"/>
      <c r="S17" s="51"/>
    </row>
    <row r="18" spans="1:25" ht="14.25" customHeight="1" x14ac:dyDescent="0.2">
      <c r="B18" s="457" t="s">
        <v>80</v>
      </c>
      <c r="C18" s="458"/>
      <c r="D18" s="278">
        <v>0</v>
      </c>
      <c r="E18" s="279">
        <v>0</v>
      </c>
      <c r="F18" s="279">
        <v>1</v>
      </c>
      <c r="G18" s="280">
        <v>1</v>
      </c>
      <c r="H18" s="280">
        <v>1</v>
      </c>
      <c r="I18" s="282">
        <v>0.6</v>
      </c>
      <c r="K18" s="51"/>
      <c r="L18" s="51"/>
      <c r="R18" s="51"/>
      <c r="S18" s="51"/>
    </row>
    <row r="19" spans="1:25" ht="14.25" customHeight="1" thickBot="1" x14ac:dyDescent="0.25">
      <c r="B19" s="461" t="s">
        <v>70</v>
      </c>
      <c r="C19" s="462"/>
      <c r="D19" s="214">
        <v>0</v>
      </c>
      <c r="E19" s="215">
        <v>2</v>
      </c>
      <c r="F19" s="215">
        <v>1</v>
      </c>
      <c r="G19" s="216">
        <v>1</v>
      </c>
      <c r="H19" s="216">
        <v>0</v>
      </c>
      <c r="I19" s="282">
        <v>0.8</v>
      </c>
      <c r="K19" s="51"/>
      <c r="L19" s="51"/>
      <c r="R19" s="51"/>
      <c r="S19" s="51"/>
    </row>
    <row r="20" spans="1:25" ht="14.25" customHeight="1" thickBot="1" x14ac:dyDescent="0.25">
      <c r="A20" s="1"/>
      <c r="B20" s="455" t="s">
        <v>49</v>
      </c>
      <c r="C20" s="456"/>
      <c r="D20" s="192">
        <v>15</v>
      </c>
      <c r="E20" s="193">
        <v>31</v>
      </c>
      <c r="F20" s="193">
        <v>18</v>
      </c>
      <c r="G20" s="194">
        <v>19</v>
      </c>
      <c r="H20" s="313">
        <v>27</v>
      </c>
      <c r="I20" s="315">
        <v>22</v>
      </c>
      <c r="K20" s="7"/>
      <c r="L20" s="3"/>
      <c r="M20" s="337"/>
      <c r="R20" s="51"/>
      <c r="S20" s="51"/>
      <c r="T20" s="51"/>
      <c r="U20" s="51"/>
      <c r="V20" s="51"/>
      <c r="W20" s="51"/>
      <c r="X20" s="51"/>
      <c r="Y20" s="51"/>
    </row>
    <row r="21" spans="1:25" ht="7.5" customHeight="1" x14ac:dyDescent="0.2">
      <c r="B21" s="51"/>
      <c r="C21" s="51"/>
      <c r="I21" s="51"/>
      <c r="K21" s="51"/>
      <c r="L21" s="51"/>
      <c r="R21" s="51"/>
    </row>
    <row r="22" spans="1:25" x14ac:dyDescent="0.2">
      <c r="B22" s="7" t="s">
        <v>210</v>
      </c>
      <c r="C22" s="7"/>
      <c r="D22" s="336"/>
      <c r="E22" s="337"/>
      <c r="F22" s="337"/>
      <c r="I22" s="74"/>
      <c r="K22" s="7" t="s">
        <v>211</v>
      </c>
      <c r="M22" s="336"/>
      <c r="N22" s="337"/>
      <c r="R22" s="74"/>
    </row>
    <row r="23" spans="1:25" ht="14.25" customHeight="1" x14ac:dyDescent="0.2">
      <c r="B23" s="237"/>
      <c r="C23" s="238"/>
      <c r="D23" s="26" t="s">
        <v>138</v>
      </c>
      <c r="E23" s="26" t="s">
        <v>140</v>
      </c>
      <c r="F23" s="155" t="s">
        <v>144</v>
      </c>
      <c r="G23" s="155" t="s">
        <v>187</v>
      </c>
      <c r="H23" s="155" t="s">
        <v>196</v>
      </c>
      <c r="I23" s="156" t="s">
        <v>97</v>
      </c>
      <c r="K23" s="237"/>
      <c r="L23" s="238"/>
      <c r="M23" s="26" t="s">
        <v>138</v>
      </c>
      <c r="N23" s="26" t="s">
        <v>140</v>
      </c>
      <c r="O23" s="155" t="s">
        <v>144</v>
      </c>
      <c r="P23" s="155" t="s">
        <v>187</v>
      </c>
      <c r="Q23" s="155" t="s">
        <v>196</v>
      </c>
      <c r="R23" s="156" t="s">
        <v>97</v>
      </c>
    </row>
    <row r="24" spans="1:25" ht="14.25" customHeight="1" x14ac:dyDescent="0.2">
      <c r="A24" s="75"/>
      <c r="B24" s="473" t="s">
        <v>127</v>
      </c>
      <c r="C24" s="302" t="s">
        <v>72</v>
      </c>
      <c r="D24" s="183">
        <v>0</v>
      </c>
      <c r="E24" s="184">
        <v>0</v>
      </c>
      <c r="F24" s="184">
        <v>0</v>
      </c>
      <c r="G24" s="290">
        <v>0</v>
      </c>
      <c r="H24" s="290">
        <v>0</v>
      </c>
      <c r="I24" s="265">
        <v>0</v>
      </c>
      <c r="K24" s="473" t="s">
        <v>127</v>
      </c>
      <c r="L24" s="302" t="s">
        <v>72</v>
      </c>
      <c r="M24" s="183">
        <v>0</v>
      </c>
      <c r="N24" s="184">
        <v>0</v>
      </c>
      <c r="O24" s="184">
        <v>0</v>
      </c>
      <c r="P24" s="290">
        <v>0</v>
      </c>
      <c r="Q24" s="290">
        <v>0</v>
      </c>
      <c r="R24" s="265">
        <v>0</v>
      </c>
    </row>
    <row r="25" spans="1:25" ht="14.25" customHeight="1" x14ac:dyDescent="0.2">
      <c r="A25" s="1"/>
      <c r="B25" s="474"/>
      <c r="C25" s="302" t="s">
        <v>73</v>
      </c>
      <c r="D25" s="278">
        <v>0</v>
      </c>
      <c r="E25" s="279">
        <v>1</v>
      </c>
      <c r="F25" s="279">
        <v>0</v>
      </c>
      <c r="G25" s="280">
        <v>0</v>
      </c>
      <c r="H25" s="280">
        <v>0</v>
      </c>
      <c r="I25" s="282">
        <v>0.2</v>
      </c>
      <c r="K25" s="474"/>
      <c r="L25" s="302" t="s">
        <v>73</v>
      </c>
      <c r="M25" s="278">
        <v>0</v>
      </c>
      <c r="N25" s="279">
        <v>0</v>
      </c>
      <c r="O25" s="279">
        <v>0</v>
      </c>
      <c r="P25" s="280">
        <v>0</v>
      </c>
      <c r="Q25" s="280">
        <v>0</v>
      </c>
      <c r="R25" s="282">
        <v>0</v>
      </c>
    </row>
    <row r="26" spans="1:25" ht="14.25" customHeight="1" x14ac:dyDescent="0.2">
      <c r="B26" s="474"/>
      <c r="C26" s="302" t="s">
        <v>75</v>
      </c>
      <c r="D26" s="278">
        <v>0</v>
      </c>
      <c r="E26" s="279">
        <v>0</v>
      </c>
      <c r="F26" s="279">
        <v>0</v>
      </c>
      <c r="G26" s="280">
        <v>0</v>
      </c>
      <c r="H26" s="280">
        <v>0</v>
      </c>
      <c r="I26" s="282">
        <v>0</v>
      </c>
      <c r="K26" s="474"/>
      <c r="L26" s="302" t="s">
        <v>75</v>
      </c>
      <c r="M26" s="278">
        <v>0</v>
      </c>
      <c r="N26" s="279">
        <v>0</v>
      </c>
      <c r="O26" s="279">
        <v>0</v>
      </c>
      <c r="P26" s="280">
        <v>0</v>
      </c>
      <c r="Q26" s="280">
        <v>1</v>
      </c>
      <c r="R26" s="282">
        <v>0.2</v>
      </c>
    </row>
    <row r="27" spans="1:25" ht="14.25" customHeight="1" x14ac:dyDescent="0.2">
      <c r="B27" s="474"/>
      <c r="C27" s="302" t="s">
        <v>71</v>
      </c>
      <c r="D27" s="278">
        <v>0</v>
      </c>
      <c r="E27" s="279">
        <v>0</v>
      </c>
      <c r="F27" s="279">
        <v>0</v>
      </c>
      <c r="G27" s="280">
        <v>0</v>
      </c>
      <c r="H27" s="280">
        <v>0</v>
      </c>
      <c r="I27" s="282">
        <v>0</v>
      </c>
      <c r="K27" s="474"/>
      <c r="L27" s="302" t="s">
        <v>71</v>
      </c>
      <c r="M27" s="278">
        <v>0</v>
      </c>
      <c r="N27" s="279">
        <v>0</v>
      </c>
      <c r="O27" s="279">
        <v>0</v>
      </c>
      <c r="P27" s="280">
        <v>0</v>
      </c>
      <c r="Q27" s="280">
        <v>1</v>
      </c>
      <c r="R27" s="282">
        <v>0.2</v>
      </c>
    </row>
    <row r="28" spans="1:25" ht="14.25" customHeight="1" x14ac:dyDescent="0.2">
      <c r="B28" s="474"/>
      <c r="C28" s="302" t="s">
        <v>77</v>
      </c>
      <c r="D28" s="278">
        <v>0</v>
      </c>
      <c r="E28" s="279">
        <v>0</v>
      </c>
      <c r="F28" s="279">
        <v>0</v>
      </c>
      <c r="G28" s="280">
        <v>0</v>
      </c>
      <c r="H28" s="280">
        <v>0</v>
      </c>
      <c r="I28" s="282">
        <v>0</v>
      </c>
      <c r="K28" s="474"/>
      <c r="L28" s="302" t="s">
        <v>77</v>
      </c>
      <c r="M28" s="278">
        <v>0</v>
      </c>
      <c r="N28" s="279">
        <v>0</v>
      </c>
      <c r="O28" s="279">
        <v>0</v>
      </c>
      <c r="P28" s="280">
        <v>0</v>
      </c>
      <c r="Q28" s="280"/>
      <c r="R28" s="282">
        <v>0</v>
      </c>
    </row>
    <row r="29" spans="1:25" ht="14.25" customHeight="1" x14ac:dyDescent="0.2">
      <c r="A29" s="75"/>
      <c r="B29" s="474"/>
      <c r="C29" s="303" t="s">
        <v>129</v>
      </c>
      <c r="D29" s="285">
        <v>0</v>
      </c>
      <c r="E29" s="286">
        <v>0</v>
      </c>
      <c r="F29" s="286">
        <v>0</v>
      </c>
      <c r="G29" s="287">
        <v>0</v>
      </c>
      <c r="H29" s="287">
        <v>0</v>
      </c>
      <c r="I29" s="289">
        <v>0</v>
      </c>
      <c r="K29" s="474"/>
      <c r="L29" s="303" t="s">
        <v>129</v>
      </c>
      <c r="M29" s="285">
        <v>0</v>
      </c>
      <c r="N29" s="286">
        <v>0</v>
      </c>
      <c r="O29" s="286">
        <v>0</v>
      </c>
      <c r="P29" s="287">
        <v>0</v>
      </c>
      <c r="Q29" s="287">
        <v>0</v>
      </c>
      <c r="R29" s="289">
        <v>0</v>
      </c>
    </row>
    <row r="30" spans="1:25" ht="14.25" customHeight="1" x14ac:dyDescent="0.2">
      <c r="A30" s="75"/>
      <c r="B30" s="474"/>
      <c r="C30" s="303" t="s">
        <v>221</v>
      </c>
      <c r="D30" s="285">
        <v>0</v>
      </c>
      <c r="E30" s="285">
        <v>0</v>
      </c>
      <c r="F30" s="285">
        <v>0</v>
      </c>
      <c r="G30" s="389">
        <v>0</v>
      </c>
      <c r="H30" s="389">
        <v>0</v>
      </c>
      <c r="I30" s="289">
        <v>0</v>
      </c>
      <c r="K30" s="474"/>
      <c r="L30" s="303" t="s">
        <v>221</v>
      </c>
      <c r="M30" s="285">
        <v>0</v>
      </c>
      <c r="N30" s="285">
        <v>0</v>
      </c>
      <c r="O30" s="285">
        <v>0</v>
      </c>
      <c r="P30" s="389">
        <v>0</v>
      </c>
      <c r="Q30" s="389">
        <v>0</v>
      </c>
      <c r="R30" s="289">
        <v>0</v>
      </c>
    </row>
    <row r="31" spans="1:25" ht="14.25" customHeight="1" x14ac:dyDescent="0.2">
      <c r="A31" s="75"/>
      <c r="B31" s="475"/>
      <c r="C31" s="207" t="s">
        <v>51</v>
      </c>
      <c r="D31" s="304">
        <v>0</v>
      </c>
      <c r="E31" s="304">
        <v>1</v>
      </c>
      <c r="F31" s="304">
        <v>0</v>
      </c>
      <c r="G31" s="304">
        <v>0</v>
      </c>
      <c r="H31" s="304">
        <v>0</v>
      </c>
      <c r="I31" s="305">
        <v>0.2</v>
      </c>
      <c r="K31" s="475"/>
      <c r="L31" s="207" t="s">
        <v>51</v>
      </c>
      <c r="M31" s="304">
        <v>0</v>
      </c>
      <c r="N31" s="304">
        <v>0</v>
      </c>
      <c r="O31" s="304">
        <v>0</v>
      </c>
      <c r="P31" s="304">
        <v>0</v>
      </c>
      <c r="Q31" s="304">
        <v>2</v>
      </c>
      <c r="R31" s="305">
        <v>0.4</v>
      </c>
    </row>
    <row r="32" spans="1:25" ht="14.25" customHeight="1" x14ac:dyDescent="0.2">
      <c r="A32" s="75"/>
      <c r="B32" s="463" t="s">
        <v>64</v>
      </c>
      <c r="C32" s="262" t="s">
        <v>65</v>
      </c>
      <c r="D32" s="214">
        <v>0</v>
      </c>
      <c r="E32" s="215">
        <v>0</v>
      </c>
      <c r="F32" s="215">
        <v>0</v>
      </c>
      <c r="G32" s="216">
        <v>0</v>
      </c>
      <c r="H32" s="216">
        <v>0</v>
      </c>
      <c r="I32" s="266">
        <v>0</v>
      </c>
      <c r="K32" s="463" t="s">
        <v>64</v>
      </c>
      <c r="L32" s="262" t="s">
        <v>65</v>
      </c>
      <c r="M32" s="214">
        <v>0</v>
      </c>
      <c r="N32" s="215">
        <v>0</v>
      </c>
      <c r="O32" s="215">
        <v>1</v>
      </c>
      <c r="P32" s="216">
        <v>0</v>
      </c>
      <c r="Q32" s="216">
        <v>0</v>
      </c>
      <c r="R32" s="266">
        <v>0.2</v>
      </c>
    </row>
    <row r="33" spans="1:18" ht="14.25" customHeight="1" x14ac:dyDescent="0.2">
      <c r="B33" s="464"/>
      <c r="C33" s="205" t="s">
        <v>66</v>
      </c>
      <c r="D33" s="165">
        <v>0</v>
      </c>
      <c r="E33" s="166">
        <v>0</v>
      </c>
      <c r="F33" s="166">
        <v>0</v>
      </c>
      <c r="G33" s="187">
        <v>0</v>
      </c>
      <c r="H33" s="187">
        <v>1</v>
      </c>
      <c r="I33" s="264">
        <v>0.2</v>
      </c>
      <c r="K33" s="464"/>
      <c r="L33" s="205" t="s">
        <v>66</v>
      </c>
      <c r="M33" s="165">
        <v>0</v>
      </c>
      <c r="N33" s="166">
        <v>0</v>
      </c>
      <c r="O33" s="166">
        <v>0</v>
      </c>
      <c r="P33" s="187">
        <v>0</v>
      </c>
      <c r="Q33" s="187">
        <v>0</v>
      </c>
      <c r="R33" s="264">
        <v>0</v>
      </c>
    </row>
    <row r="34" spans="1:18" ht="14.25" customHeight="1" x14ac:dyDescent="0.2">
      <c r="B34" s="464"/>
      <c r="C34" s="205" t="s">
        <v>67</v>
      </c>
      <c r="D34" s="165">
        <v>0</v>
      </c>
      <c r="E34" s="166">
        <v>0</v>
      </c>
      <c r="F34" s="166">
        <v>0</v>
      </c>
      <c r="G34" s="187">
        <v>0</v>
      </c>
      <c r="H34" s="187">
        <v>0</v>
      </c>
      <c r="I34" s="264">
        <v>0</v>
      </c>
      <c r="K34" s="464"/>
      <c r="L34" s="205" t="s">
        <v>67</v>
      </c>
      <c r="M34" s="165">
        <v>1</v>
      </c>
      <c r="N34" s="166">
        <v>0</v>
      </c>
      <c r="O34" s="166">
        <v>0</v>
      </c>
      <c r="P34" s="187">
        <v>0</v>
      </c>
      <c r="Q34" s="187">
        <v>0</v>
      </c>
      <c r="R34" s="264">
        <v>0.2</v>
      </c>
    </row>
    <row r="35" spans="1:18" ht="14.25" customHeight="1" x14ac:dyDescent="0.2">
      <c r="B35" s="464"/>
      <c r="C35" s="205" t="s">
        <v>68</v>
      </c>
      <c r="D35" s="165">
        <v>0</v>
      </c>
      <c r="E35" s="166">
        <v>0</v>
      </c>
      <c r="F35" s="166">
        <v>0</v>
      </c>
      <c r="G35" s="187">
        <v>0</v>
      </c>
      <c r="H35" s="187">
        <v>0</v>
      </c>
      <c r="I35" s="314">
        <v>0</v>
      </c>
      <c r="K35" s="464"/>
      <c r="L35" s="205" t="s">
        <v>68</v>
      </c>
      <c r="M35" s="165">
        <v>0</v>
      </c>
      <c r="N35" s="166">
        <v>0</v>
      </c>
      <c r="O35" s="166">
        <v>0</v>
      </c>
      <c r="P35" s="187">
        <v>3</v>
      </c>
      <c r="Q35" s="187">
        <v>8</v>
      </c>
      <c r="R35" s="314">
        <v>2.2000000000000002</v>
      </c>
    </row>
    <row r="36" spans="1:18" ht="14.25" customHeight="1" x14ac:dyDescent="0.2">
      <c r="B36" s="464"/>
      <c r="C36" s="206" t="s">
        <v>69</v>
      </c>
      <c r="D36" s="173">
        <v>0</v>
      </c>
      <c r="E36" s="174">
        <v>0</v>
      </c>
      <c r="F36" s="174">
        <v>0</v>
      </c>
      <c r="G36" s="195">
        <v>0</v>
      </c>
      <c r="H36" s="187">
        <v>0</v>
      </c>
      <c r="I36" s="265">
        <v>0</v>
      </c>
      <c r="K36" s="464"/>
      <c r="L36" s="206" t="s">
        <v>69</v>
      </c>
      <c r="M36" s="173">
        <v>0</v>
      </c>
      <c r="N36" s="174">
        <v>0</v>
      </c>
      <c r="O36" s="174">
        <v>0</v>
      </c>
      <c r="P36" s="195">
        <v>0</v>
      </c>
      <c r="Q36" s="195">
        <v>0</v>
      </c>
      <c r="R36" s="265">
        <v>0</v>
      </c>
    </row>
    <row r="37" spans="1:18" ht="14.25" customHeight="1" x14ac:dyDescent="0.2">
      <c r="B37" s="465"/>
      <c r="C37" s="207" t="s">
        <v>51</v>
      </c>
      <c r="D37" s="304">
        <v>1</v>
      </c>
      <c r="E37" s="304"/>
      <c r="F37" s="304">
        <v>1</v>
      </c>
      <c r="G37" s="304">
        <v>0</v>
      </c>
      <c r="H37" s="304">
        <v>1</v>
      </c>
      <c r="I37" s="316">
        <v>0.6</v>
      </c>
      <c r="K37" s="465"/>
      <c r="L37" s="207" t="s">
        <v>51</v>
      </c>
      <c r="M37" s="304">
        <v>1</v>
      </c>
      <c r="N37" s="304">
        <v>0</v>
      </c>
      <c r="O37" s="304">
        <v>1</v>
      </c>
      <c r="P37" s="304">
        <v>3</v>
      </c>
      <c r="Q37" s="304">
        <v>8</v>
      </c>
      <c r="R37" s="316">
        <v>2.6</v>
      </c>
    </row>
    <row r="38" spans="1:18" ht="14.25" customHeight="1" x14ac:dyDescent="0.2">
      <c r="B38" s="468" t="s">
        <v>80</v>
      </c>
      <c r="C38" s="469"/>
      <c r="D38" s="278">
        <v>0</v>
      </c>
      <c r="E38" s="279">
        <v>0</v>
      </c>
      <c r="F38" s="279">
        <v>0</v>
      </c>
      <c r="G38" s="280">
        <v>0</v>
      </c>
      <c r="H38" s="280">
        <v>1</v>
      </c>
      <c r="I38" s="265">
        <v>0.2</v>
      </c>
      <c r="K38" s="468" t="s">
        <v>80</v>
      </c>
      <c r="L38" s="469"/>
      <c r="M38" s="278">
        <v>0</v>
      </c>
      <c r="N38" s="279">
        <v>0</v>
      </c>
      <c r="O38" s="279">
        <v>0</v>
      </c>
      <c r="P38" s="280">
        <v>0</v>
      </c>
      <c r="Q38" s="280">
        <v>0</v>
      </c>
      <c r="R38" s="265">
        <v>0</v>
      </c>
    </row>
    <row r="39" spans="1:18" ht="14.25" customHeight="1" thickBot="1" x14ac:dyDescent="0.25">
      <c r="A39" s="75"/>
      <c r="B39" s="461" t="s">
        <v>70</v>
      </c>
      <c r="C39" s="462"/>
      <c r="D39" s="214">
        <v>0</v>
      </c>
      <c r="E39" s="215">
        <v>1</v>
      </c>
      <c r="F39" s="215">
        <v>0</v>
      </c>
      <c r="G39" s="216">
        <v>0</v>
      </c>
      <c r="H39" s="216">
        <v>0</v>
      </c>
      <c r="I39" s="282">
        <v>0.2</v>
      </c>
      <c r="K39" s="461" t="s">
        <v>70</v>
      </c>
      <c r="L39" s="462"/>
      <c r="M39" s="214">
        <v>0</v>
      </c>
      <c r="N39" s="215">
        <v>0</v>
      </c>
      <c r="O39" s="215">
        <v>0</v>
      </c>
      <c r="P39" s="216">
        <v>0</v>
      </c>
      <c r="Q39" s="216">
        <v>0</v>
      </c>
      <c r="R39" s="282">
        <v>0</v>
      </c>
    </row>
    <row r="40" spans="1:18" ht="14.25" customHeight="1" thickBot="1" x14ac:dyDescent="0.25">
      <c r="B40" s="455" t="s">
        <v>49</v>
      </c>
      <c r="C40" s="456"/>
      <c r="D40" s="192">
        <v>1</v>
      </c>
      <c r="E40" s="193">
        <v>1</v>
      </c>
      <c r="F40" s="193">
        <v>1</v>
      </c>
      <c r="G40" s="194">
        <v>0</v>
      </c>
      <c r="H40" s="313">
        <v>2</v>
      </c>
      <c r="I40" s="263">
        <v>1</v>
      </c>
      <c r="K40" s="455" t="s">
        <v>49</v>
      </c>
      <c r="L40" s="456"/>
      <c r="M40" s="192">
        <v>1</v>
      </c>
      <c r="N40" s="193">
        <v>0</v>
      </c>
      <c r="O40" s="193">
        <v>1</v>
      </c>
      <c r="P40" s="194">
        <v>3</v>
      </c>
      <c r="Q40" s="313">
        <v>10</v>
      </c>
      <c r="R40" s="263">
        <v>3</v>
      </c>
    </row>
    <row r="41" spans="1:18" ht="7.5" customHeight="1" x14ac:dyDescent="0.2">
      <c r="B41" s="51"/>
      <c r="C41" s="51"/>
      <c r="I41" s="51"/>
      <c r="K41" s="317"/>
      <c r="L41" s="317"/>
      <c r="M41" s="339"/>
      <c r="N41" s="339"/>
      <c r="O41" s="339"/>
      <c r="P41" s="339"/>
      <c r="Q41" s="340"/>
      <c r="R41" s="51"/>
    </row>
    <row r="42" spans="1:18" x14ac:dyDescent="0.2">
      <c r="B42" s="7" t="s">
        <v>212</v>
      </c>
      <c r="C42" s="7"/>
      <c r="D42" s="336"/>
      <c r="E42" s="337"/>
      <c r="F42" s="337"/>
      <c r="I42" s="74"/>
      <c r="K42" s="7" t="s">
        <v>213</v>
      </c>
      <c r="M42" s="336"/>
      <c r="N42" s="337"/>
      <c r="O42" s="337"/>
      <c r="R42" s="74"/>
    </row>
    <row r="43" spans="1:18" ht="14.25" customHeight="1" x14ac:dyDescent="0.2">
      <c r="B43" s="237"/>
      <c r="C43" s="238"/>
      <c r="D43" s="26" t="s">
        <v>138</v>
      </c>
      <c r="E43" s="26" t="s">
        <v>140</v>
      </c>
      <c r="F43" s="155" t="s">
        <v>144</v>
      </c>
      <c r="G43" s="155" t="s">
        <v>187</v>
      </c>
      <c r="H43" s="155" t="s">
        <v>196</v>
      </c>
      <c r="I43" s="156" t="s">
        <v>97</v>
      </c>
      <c r="K43" s="237"/>
      <c r="L43" s="238"/>
      <c r="M43" s="26" t="s">
        <v>138</v>
      </c>
      <c r="N43" s="26" t="s">
        <v>140</v>
      </c>
      <c r="O43" s="155" t="s">
        <v>144</v>
      </c>
      <c r="P43" s="155" t="s">
        <v>187</v>
      </c>
      <c r="Q43" s="155" t="s">
        <v>196</v>
      </c>
      <c r="R43" s="156" t="s">
        <v>97</v>
      </c>
    </row>
    <row r="44" spans="1:18" ht="14.25" customHeight="1" x14ac:dyDescent="0.2">
      <c r="A44" s="75"/>
      <c r="B44" s="473" t="s">
        <v>127</v>
      </c>
      <c r="C44" s="302" t="s">
        <v>72</v>
      </c>
      <c r="D44" s="183">
        <v>1</v>
      </c>
      <c r="E44" s="184">
        <v>0</v>
      </c>
      <c r="F44" s="184">
        <v>0</v>
      </c>
      <c r="G44" s="290">
        <v>0</v>
      </c>
      <c r="H44" s="290">
        <v>0</v>
      </c>
      <c r="I44" s="265">
        <v>0.2</v>
      </c>
      <c r="K44" s="473" t="s">
        <v>127</v>
      </c>
      <c r="L44" s="302" t="s">
        <v>72</v>
      </c>
      <c r="M44" s="183">
        <v>0</v>
      </c>
      <c r="N44" s="184">
        <v>0</v>
      </c>
      <c r="O44" s="184">
        <v>0</v>
      </c>
      <c r="P44" s="290">
        <v>0</v>
      </c>
      <c r="Q44" s="290">
        <v>0</v>
      </c>
      <c r="R44" s="265">
        <v>0</v>
      </c>
    </row>
    <row r="45" spans="1:18" ht="14.25" customHeight="1" x14ac:dyDescent="0.2">
      <c r="A45" s="1"/>
      <c r="B45" s="474"/>
      <c r="C45" s="302" t="s">
        <v>73</v>
      </c>
      <c r="D45" s="278">
        <v>0</v>
      </c>
      <c r="E45" s="279">
        <v>0</v>
      </c>
      <c r="F45" s="279">
        <v>0</v>
      </c>
      <c r="G45" s="280">
        <v>0</v>
      </c>
      <c r="H45" s="280">
        <v>1</v>
      </c>
      <c r="I45" s="282">
        <v>0.2</v>
      </c>
      <c r="K45" s="474"/>
      <c r="L45" s="302" t="s">
        <v>73</v>
      </c>
      <c r="M45" s="278">
        <v>0</v>
      </c>
      <c r="N45" s="279">
        <v>0</v>
      </c>
      <c r="O45" s="279">
        <v>0</v>
      </c>
      <c r="P45" s="280">
        <v>0</v>
      </c>
      <c r="Q45" s="280">
        <v>0</v>
      </c>
      <c r="R45" s="282">
        <v>0</v>
      </c>
    </row>
    <row r="46" spans="1:18" ht="14.25" customHeight="1" x14ac:dyDescent="0.2">
      <c r="A46" s="1"/>
      <c r="B46" s="474"/>
      <c r="C46" s="302" t="s">
        <v>75</v>
      </c>
      <c r="D46" s="278">
        <v>0</v>
      </c>
      <c r="E46" s="279">
        <v>1</v>
      </c>
      <c r="F46" s="279">
        <v>1</v>
      </c>
      <c r="G46" s="280">
        <v>2</v>
      </c>
      <c r="H46" s="280">
        <v>0</v>
      </c>
      <c r="I46" s="282">
        <v>0.8</v>
      </c>
      <c r="K46" s="474"/>
      <c r="L46" s="302" t="s">
        <v>75</v>
      </c>
      <c r="M46" s="278">
        <v>0</v>
      </c>
      <c r="N46" s="279">
        <v>0</v>
      </c>
      <c r="O46" s="279">
        <v>0</v>
      </c>
      <c r="P46" s="280">
        <v>1</v>
      </c>
      <c r="Q46" s="280">
        <v>0</v>
      </c>
      <c r="R46" s="282">
        <v>0.2</v>
      </c>
    </row>
    <row r="47" spans="1:18" ht="14.25" customHeight="1" x14ac:dyDescent="0.2">
      <c r="B47" s="474"/>
      <c r="C47" s="302" t="s">
        <v>71</v>
      </c>
      <c r="D47" s="278">
        <v>1</v>
      </c>
      <c r="E47" s="279">
        <v>1</v>
      </c>
      <c r="F47" s="279">
        <v>1</v>
      </c>
      <c r="G47" s="280">
        <v>1</v>
      </c>
      <c r="H47" s="280">
        <v>1</v>
      </c>
      <c r="I47" s="282">
        <v>1</v>
      </c>
      <c r="K47" s="474"/>
      <c r="L47" s="302" t="s">
        <v>71</v>
      </c>
      <c r="M47" s="278">
        <v>0</v>
      </c>
      <c r="N47" s="279">
        <v>0</v>
      </c>
      <c r="O47" s="279">
        <v>2</v>
      </c>
      <c r="P47" s="280">
        <v>0</v>
      </c>
      <c r="Q47" s="280">
        <v>2</v>
      </c>
      <c r="R47" s="282">
        <v>0.8</v>
      </c>
    </row>
    <row r="48" spans="1:18" ht="14.25" customHeight="1" x14ac:dyDescent="0.2">
      <c r="B48" s="474"/>
      <c r="C48" s="302" t="s">
        <v>77</v>
      </c>
      <c r="D48" s="278">
        <v>0</v>
      </c>
      <c r="E48" s="279">
        <v>0</v>
      </c>
      <c r="F48" s="279">
        <v>0</v>
      </c>
      <c r="G48" s="280">
        <v>0</v>
      </c>
      <c r="H48" s="280">
        <v>0</v>
      </c>
      <c r="I48" s="282">
        <v>0</v>
      </c>
      <c r="K48" s="474"/>
      <c r="L48" s="302" t="s">
        <v>77</v>
      </c>
      <c r="M48" s="278">
        <v>0</v>
      </c>
      <c r="N48" s="279">
        <v>0</v>
      </c>
      <c r="O48" s="279">
        <v>0</v>
      </c>
      <c r="P48" s="280">
        <v>0</v>
      </c>
      <c r="Q48" s="280">
        <v>0</v>
      </c>
      <c r="R48" s="282">
        <v>0</v>
      </c>
    </row>
    <row r="49" spans="1:18" ht="14.25" customHeight="1" x14ac:dyDescent="0.2">
      <c r="A49" s="75"/>
      <c r="B49" s="474"/>
      <c r="C49" s="303" t="s">
        <v>129</v>
      </c>
      <c r="D49" s="285">
        <v>0</v>
      </c>
      <c r="E49" s="286"/>
      <c r="F49" s="286">
        <v>0</v>
      </c>
      <c r="G49" s="287">
        <v>0</v>
      </c>
      <c r="H49" s="287">
        <v>0</v>
      </c>
      <c r="I49" s="289">
        <v>0</v>
      </c>
      <c r="K49" s="474"/>
      <c r="L49" s="303" t="s">
        <v>129</v>
      </c>
      <c r="M49" s="285">
        <v>0</v>
      </c>
      <c r="N49" s="286">
        <v>0</v>
      </c>
      <c r="O49" s="286">
        <v>0</v>
      </c>
      <c r="P49" s="287">
        <v>0</v>
      </c>
      <c r="Q49" s="287">
        <v>0</v>
      </c>
      <c r="R49" s="289">
        <v>0</v>
      </c>
    </row>
    <row r="50" spans="1:18" ht="14.25" customHeight="1" x14ac:dyDescent="0.2">
      <c r="A50" s="75"/>
      <c r="B50" s="474"/>
      <c r="C50" s="303" t="s">
        <v>221</v>
      </c>
      <c r="D50" s="285">
        <v>0</v>
      </c>
      <c r="E50" s="285">
        <v>0</v>
      </c>
      <c r="F50" s="285">
        <v>0</v>
      </c>
      <c r="G50" s="285">
        <v>0</v>
      </c>
      <c r="H50" s="389">
        <v>1</v>
      </c>
      <c r="I50" s="289">
        <v>0.2</v>
      </c>
      <c r="K50" s="474"/>
      <c r="L50" s="303" t="s">
        <v>221</v>
      </c>
      <c r="M50" s="285">
        <v>0</v>
      </c>
      <c r="N50" s="285">
        <v>0</v>
      </c>
      <c r="O50" s="285">
        <v>0</v>
      </c>
      <c r="P50" s="285">
        <v>0</v>
      </c>
      <c r="Q50" s="389">
        <v>0</v>
      </c>
      <c r="R50" s="289">
        <v>0</v>
      </c>
    </row>
    <row r="51" spans="1:18" ht="14.25" customHeight="1" x14ac:dyDescent="0.2">
      <c r="A51" s="75"/>
      <c r="B51" s="475"/>
      <c r="C51" s="207" t="s">
        <v>51</v>
      </c>
      <c r="D51" s="304">
        <v>2</v>
      </c>
      <c r="E51" s="304">
        <v>2</v>
      </c>
      <c r="F51" s="304">
        <v>2</v>
      </c>
      <c r="G51" s="304">
        <v>3</v>
      </c>
      <c r="H51" s="304">
        <v>3</v>
      </c>
      <c r="I51" s="305">
        <v>2.4</v>
      </c>
      <c r="K51" s="475"/>
      <c r="L51" s="207" t="s">
        <v>51</v>
      </c>
      <c r="M51" s="304">
        <v>0</v>
      </c>
      <c r="N51" s="304">
        <v>0</v>
      </c>
      <c r="O51" s="304">
        <v>2</v>
      </c>
      <c r="P51" s="304">
        <v>1</v>
      </c>
      <c r="Q51" s="304">
        <v>2</v>
      </c>
      <c r="R51" s="305">
        <v>1</v>
      </c>
    </row>
    <row r="52" spans="1:18" ht="14.25" customHeight="1" x14ac:dyDescent="0.2">
      <c r="A52" s="75"/>
      <c r="B52" s="463" t="s">
        <v>64</v>
      </c>
      <c r="C52" s="262" t="s">
        <v>65</v>
      </c>
      <c r="D52" s="214">
        <v>1</v>
      </c>
      <c r="E52" s="215">
        <v>1</v>
      </c>
      <c r="F52" s="215">
        <v>2</v>
      </c>
      <c r="G52" s="216">
        <v>0</v>
      </c>
      <c r="H52" s="216">
        <v>2</v>
      </c>
      <c r="I52" s="266">
        <v>1.2</v>
      </c>
      <c r="K52" s="463" t="s">
        <v>64</v>
      </c>
      <c r="L52" s="262" t="s">
        <v>65</v>
      </c>
      <c r="M52" s="214">
        <v>0</v>
      </c>
      <c r="N52" s="215">
        <v>0</v>
      </c>
      <c r="O52" s="215">
        <v>0</v>
      </c>
      <c r="P52" s="216">
        <v>1</v>
      </c>
      <c r="Q52" s="216">
        <v>0</v>
      </c>
      <c r="R52" s="266">
        <v>0.2</v>
      </c>
    </row>
    <row r="53" spans="1:18" ht="14.25" customHeight="1" x14ac:dyDescent="0.2">
      <c r="B53" s="464"/>
      <c r="C53" s="205" t="s">
        <v>66</v>
      </c>
      <c r="D53" s="165">
        <v>0</v>
      </c>
      <c r="E53" s="166">
        <v>0</v>
      </c>
      <c r="F53" s="166">
        <v>3</v>
      </c>
      <c r="G53" s="187">
        <v>0</v>
      </c>
      <c r="H53" s="187">
        <v>0</v>
      </c>
      <c r="I53" s="264">
        <v>0.6</v>
      </c>
      <c r="K53" s="464"/>
      <c r="L53" s="205" t="s">
        <v>66</v>
      </c>
      <c r="M53" s="165">
        <v>0</v>
      </c>
      <c r="N53" s="166">
        <v>1</v>
      </c>
      <c r="O53" s="166">
        <v>0</v>
      </c>
      <c r="P53" s="187">
        <v>0</v>
      </c>
      <c r="Q53" s="187">
        <v>0</v>
      </c>
      <c r="R53" s="264">
        <v>0.2</v>
      </c>
    </row>
    <row r="54" spans="1:18" ht="14.25" customHeight="1" x14ac:dyDescent="0.2">
      <c r="B54" s="464"/>
      <c r="C54" s="205" t="s">
        <v>67</v>
      </c>
      <c r="D54" s="165">
        <v>0</v>
      </c>
      <c r="E54" s="166">
        <v>0</v>
      </c>
      <c r="F54" s="166">
        <v>0</v>
      </c>
      <c r="G54" s="187">
        <v>0</v>
      </c>
      <c r="H54" s="187">
        <v>0</v>
      </c>
      <c r="I54" s="264">
        <v>0</v>
      </c>
      <c r="K54" s="464"/>
      <c r="L54" s="205" t="s">
        <v>67</v>
      </c>
      <c r="M54" s="165">
        <v>0</v>
      </c>
      <c r="N54" s="166">
        <v>0</v>
      </c>
      <c r="O54" s="166">
        <v>0</v>
      </c>
      <c r="P54" s="187">
        <v>0</v>
      </c>
      <c r="Q54" s="187">
        <v>0</v>
      </c>
      <c r="R54" s="264">
        <v>0</v>
      </c>
    </row>
    <row r="55" spans="1:18" ht="14.25" customHeight="1" x14ac:dyDescent="0.2">
      <c r="B55" s="464"/>
      <c r="C55" s="205" t="s">
        <v>68</v>
      </c>
      <c r="D55" s="165">
        <v>0</v>
      </c>
      <c r="E55" s="166">
        <v>0</v>
      </c>
      <c r="F55" s="166">
        <v>0</v>
      </c>
      <c r="G55" s="187">
        <v>0</v>
      </c>
      <c r="H55" s="187">
        <v>0</v>
      </c>
      <c r="I55" s="314">
        <v>0</v>
      </c>
      <c r="K55" s="464"/>
      <c r="L55" s="205" t="s">
        <v>68</v>
      </c>
      <c r="M55" s="165">
        <v>0</v>
      </c>
      <c r="N55" s="166">
        <v>0</v>
      </c>
      <c r="O55" s="166">
        <v>0</v>
      </c>
      <c r="P55" s="187">
        <v>0</v>
      </c>
      <c r="Q55" s="187">
        <v>0</v>
      </c>
      <c r="R55" s="314">
        <v>0</v>
      </c>
    </row>
    <row r="56" spans="1:18" ht="14.25" customHeight="1" x14ac:dyDescent="0.2">
      <c r="B56" s="464"/>
      <c r="C56" s="206" t="s">
        <v>69</v>
      </c>
      <c r="D56" s="173">
        <v>0</v>
      </c>
      <c r="E56" s="174">
        <v>0</v>
      </c>
      <c r="F56" s="174">
        <v>0</v>
      </c>
      <c r="G56" s="195">
        <v>0</v>
      </c>
      <c r="H56" s="195">
        <v>0</v>
      </c>
      <c r="I56" s="265">
        <v>0</v>
      </c>
      <c r="K56" s="464"/>
      <c r="L56" s="206" t="s">
        <v>69</v>
      </c>
      <c r="M56" s="173">
        <v>0</v>
      </c>
      <c r="N56" s="174">
        <v>2</v>
      </c>
      <c r="O56" s="174">
        <v>0</v>
      </c>
      <c r="P56" s="195">
        <v>0</v>
      </c>
      <c r="Q56" s="195">
        <v>0</v>
      </c>
      <c r="R56" s="265">
        <v>0.4</v>
      </c>
    </row>
    <row r="57" spans="1:18" ht="14.25" customHeight="1" x14ac:dyDescent="0.2">
      <c r="B57" s="465"/>
      <c r="C57" s="207" t="s">
        <v>51</v>
      </c>
      <c r="D57" s="304">
        <v>1</v>
      </c>
      <c r="E57" s="304">
        <v>1</v>
      </c>
      <c r="F57" s="304">
        <v>5</v>
      </c>
      <c r="G57" s="304">
        <v>0</v>
      </c>
      <c r="H57" s="304">
        <v>2</v>
      </c>
      <c r="I57" s="316">
        <v>1.8</v>
      </c>
      <c r="K57" s="465"/>
      <c r="L57" s="207" t="s">
        <v>51</v>
      </c>
      <c r="M57" s="304">
        <v>0</v>
      </c>
      <c r="N57" s="304">
        <v>3</v>
      </c>
      <c r="O57" s="304">
        <v>0</v>
      </c>
      <c r="P57" s="304">
        <v>1</v>
      </c>
      <c r="Q57" s="304">
        <v>0</v>
      </c>
      <c r="R57" s="316">
        <v>0.8</v>
      </c>
    </row>
    <row r="58" spans="1:18" ht="14.25" customHeight="1" x14ac:dyDescent="0.2">
      <c r="B58" s="468" t="s">
        <v>80</v>
      </c>
      <c r="C58" s="469"/>
      <c r="D58" s="278">
        <v>0</v>
      </c>
      <c r="E58" s="279">
        <v>0</v>
      </c>
      <c r="F58" s="279">
        <v>0</v>
      </c>
      <c r="G58" s="280">
        <v>1</v>
      </c>
      <c r="H58" s="280">
        <v>0</v>
      </c>
      <c r="I58" s="265">
        <v>0.2</v>
      </c>
      <c r="K58" s="468" t="s">
        <v>80</v>
      </c>
      <c r="L58" s="469"/>
      <c r="M58" s="278">
        <v>0</v>
      </c>
      <c r="N58" s="279">
        <v>0</v>
      </c>
      <c r="O58" s="279">
        <v>0</v>
      </c>
      <c r="P58" s="280">
        <v>0</v>
      </c>
      <c r="Q58" s="280">
        <v>0</v>
      </c>
      <c r="R58" s="265">
        <v>0</v>
      </c>
    </row>
    <row r="59" spans="1:18" ht="14.25" customHeight="1" thickBot="1" x14ac:dyDescent="0.25">
      <c r="A59" s="75"/>
      <c r="B59" s="461" t="s">
        <v>70</v>
      </c>
      <c r="C59" s="462"/>
      <c r="D59" s="214">
        <v>0</v>
      </c>
      <c r="E59" s="215">
        <v>1</v>
      </c>
      <c r="F59" s="215">
        <v>0</v>
      </c>
      <c r="G59" s="216">
        <v>1</v>
      </c>
      <c r="H59" s="216">
        <v>0</v>
      </c>
      <c r="I59" s="282">
        <v>0.4</v>
      </c>
      <c r="K59" s="461" t="s">
        <v>70</v>
      </c>
      <c r="L59" s="462"/>
      <c r="M59" s="214">
        <v>0</v>
      </c>
      <c r="N59" s="215">
        <v>0</v>
      </c>
      <c r="O59" s="215">
        <v>1</v>
      </c>
      <c r="P59" s="216">
        <v>0</v>
      </c>
      <c r="Q59" s="216">
        <v>0</v>
      </c>
      <c r="R59" s="282">
        <v>0.2</v>
      </c>
    </row>
    <row r="60" spans="1:18" ht="14.25" customHeight="1" thickBot="1" x14ac:dyDescent="0.25">
      <c r="B60" s="455" t="s">
        <v>49</v>
      </c>
      <c r="C60" s="456"/>
      <c r="D60" s="192">
        <v>3</v>
      </c>
      <c r="E60" s="193">
        <v>4</v>
      </c>
      <c r="F60" s="193">
        <v>7</v>
      </c>
      <c r="G60" s="194">
        <v>5</v>
      </c>
      <c r="H60" s="313">
        <v>5</v>
      </c>
      <c r="I60" s="263">
        <v>4.8</v>
      </c>
      <c r="K60" s="455" t="s">
        <v>49</v>
      </c>
      <c r="L60" s="456"/>
      <c r="M60" s="192">
        <v>0</v>
      </c>
      <c r="N60" s="193">
        <v>3</v>
      </c>
      <c r="O60" s="193">
        <v>3</v>
      </c>
      <c r="P60" s="194">
        <v>2</v>
      </c>
      <c r="Q60" s="313">
        <v>2</v>
      </c>
      <c r="R60" s="263">
        <v>2</v>
      </c>
    </row>
    <row r="61" spans="1:18" ht="7.5" customHeight="1" x14ac:dyDescent="0.2">
      <c r="B61" s="51"/>
      <c r="C61" s="51"/>
      <c r="I61" s="51"/>
      <c r="K61" s="51"/>
      <c r="L61" s="51"/>
      <c r="R61" s="51"/>
    </row>
    <row r="62" spans="1:18" x14ac:dyDescent="0.2">
      <c r="B62" s="7" t="s">
        <v>214</v>
      </c>
      <c r="C62" s="7"/>
      <c r="D62" s="336"/>
      <c r="E62" s="337"/>
      <c r="F62" s="337"/>
      <c r="I62" s="74"/>
      <c r="K62" s="7" t="s">
        <v>215</v>
      </c>
      <c r="M62" s="336"/>
      <c r="N62" s="337"/>
      <c r="O62" s="337"/>
      <c r="R62" s="74"/>
    </row>
    <row r="63" spans="1:18" ht="14.25" customHeight="1" x14ac:dyDescent="0.2">
      <c r="B63" s="237"/>
      <c r="C63" s="238"/>
      <c r="D63" s="26" t="s">
        <v>138</v>
      </c>
      <c r="E63" s="26" t="s">
        <v>140</v>
      </c>
      <c r="F63" s="155" t="s">
        <v>144</v>
      </c>
      <c r="G63" s="155" t="s">
        <v>187</v>
      </c>
      <c r="H63" s="155" t="s">
        <v>196</v>
      </c>
      <c r="I63" s="156" t="s">
        <v>97</v>
      </c>
      <c r="K63" s="237"/>
      <c r="L63" s="238"/>
      <c r="M63" s="26" t="s">
        <v>138</v>
      </c>
      <c r="N63" s="26" t="s">
        <v>140</v>
      </c>
      <c r="O63" s="155" t="s">
        <v>144</v>
      </c>
      <c r="P63" s="155" t="s">
        <v>187</v>
      </c>
      <c r="Q63" s="155" t="s">
        <v>196</v>
      </c>
      <c r="R63" s="156" t="s">
        <v>97</v>
      </c>
    </row>
    <row r="64" spans="1:18" ht="14.25" customHeight="1" x14ac:dyDescent="0.2">
      <c r="A64" s="75"/>
      <c r="B64" s="473" t="s">
        <v>127</v>
      </c>
      <c r="C64" s="302" t="s">
        <v>72</v>
      </c>
      <c r="D64" s="183">
        <v>0</v>
      </c>
      <c r="E64" s="184">
        <v>0</v>
      </c>
      <c r="F64" s="184">
        <v>0</v>
      </c>
      <c r="G64" s="290">
        <v>0</v>
      </c>
      <c r="H64" s="290">
        <v>0</v>
      </c>
      <c r="I64" s="265">
        <v>0</v>
      </c>
      <c r="K64" s="473" t="s">
        <v>127</v>
      </c>
      <c r="L64" s="302" t="s">
        <v>72</v>
      </c>
      <c r="M64" s="183">
        <v>0</v>
      </c>
      <c r="N64" s="184">
        <v>3</v>
      </c>
      <c r="O64" s="184">
        <v>0</v>
      </c>
      <c r="P64" s="290">
        <v>0</v>
      </c>
      <c r="Q64" s="290">
        <v>2</v>
      </c>
      <c r="R64" s="265">
        <v>1</v>
      </c>
    </row>
    <row r="65" spans="1:18" ht="14.25" customHeight="1" x14ac:dyDescent="0.2">
      <c r="A65" s="1"/>
      <c r="B65" s="474"/>
      <c r="C65" s="302" t="s">
        <v>73</v>
      </c>
      <c r="D65" s="278">
        <v>0</v>
      </c>
      <c r="E65" s="279">
        <v>0</v>
      </c>
      <c r="F65" s="279">
        <v>0</v>
      </c>
      <c r="G65" s="280">
        <v>0</v>
      </c>
      <c r="H65" s="280">
        <v>0</v>
      </c>
      <c r="I65" s="282">
        <v>0</v>
      </c>
      <c r="K65" s="474"/>
      <c r="L65" s="302" t="s">
        <v>73</v>
      </c>
      <c r="M65" s="278">
        <v>3</v>
      </c>
      <c r="N65" s="279">
        <v>0</v>
      </c>
      <c r="O65" s="279">
        <v>0</v>
      </c>
      <c r="P65" s="280">
        <v>1</v>
      </c>
      <c r="Q65" s="280">
        <v>0</v>
      </c>
      <c r="R65" s="282">
        <v>0.8</v>
      </c>
    </row>
    <row r="66" spans="1:18" ht="14.25" customHeight="1" x14ac:dyDescent="0.2">
      <c r="A66" s="1"/>
      <c r="B66" s="474"/>
      <c r="C66" s="302" t="s">
        <v>75</v>
      </c>
      <c r="D66" s="278">
        <v>0</v>
      </c>
      <c r="E66" s="279">
        <v>0</v>
      </c>
      <c r="F66" s="279">
        <v>0</v>
      </c>
      <c r="G66" s="280">
        <v>0</v>
      </c>
      <c r="H66" s="280">
        <v>0</v>
      </c>
      <c r="I66" s="282">
        <v>0</v>
      </c>
      <c r="K66" s="474"/>
      <c r="L66" s="302" t="s">
        <v>75</v>
      </c>
      <c r="M66" s="278">
        <v>1</v>
      </c>
      <c r="N66" s="279"/>
      <c r="O66" s="279">
        <v>0</v>
      </c>
      <c r="P66" s="280">
        <v>1</v>
      </c>
      <c r="Q66" s="280">
        <v>0</v>
      </c>
      <c r="R66" s="282">
        <v>0.5</v>
      </c>
    </row>
    <row r="67" spans="1:18" ht="14.25" customHeight="1" x14ac:dyDescent="0.2">
      <c r="B67" s="474"/>
      <c r="C67" s="302" t="s">
        <v>71</v>
      </c>
      <c r="D67" s="278">
        <v>0</v>
      </c>
      <c r="E67" s="279">
        <v>0</v>
      </c>
      <c r="F67" s="279">
        <v>0</v>
      </c>
      <c r="G67" s="280">
        <v>0</v>
      </c>
      <c r="H67" s="280">
        <v>0</v>
      </c>
      <c r="I67" s="282">
        <v>0</v>
      </c>
      <c r="K67" s="474"/>
      <c r="L67" s="302" t="s">
        <v>71</v>
      </c>
      <c r="M67" s="278">
        <v>1</v>
      </c>
      <c r="N67" s="279">
        <v>0</v>
      </c>
      <c r="O67" s="279">
        <v>2</v>
      </c>
      <c r="P67" s="280">
        <v>4</v>
      </c>
      <c r="Q67" s="280">
        <v>0</v>
      </c>
      <c r="R67" s="282">
        <v>1.4</v>
      </c>
    </row>
    <row r="68" spans="1:18" ht="14.25" customHeight="1" x14ac:dyDescent="0.2">
      <c r="B68" s="474"/>
      <c r="C68" s="302" t="s">
        <v>77</v>
      </c>
      <c r="D68" s="278">
        <v>0</v>
      </c>
      <c r="E68" s="279">
        <v>0</v>
      </c>
      <c r="F68" s="279">
        <v>0</v>
      </c>
      <c r="G68" s="280">
        <v>0</v>
      </c>
      <c r="H68" s="280">
        <v>0</v>
      </c>
      <c r="I68" s="282">
        <v>0</v>
      </c>
      <c r="K68" s="474"/>
      <c r="L68" s="302" t="s">
        <v>77</v>
      </c>
      <c r="M68" s="278">
        <v>0</v>
      </c>
      <c r="N68" s="279">
        <v>1</v>
      </c>
      <c r="O68" s="279">
        <v>0</v>
      </c>
      <c r="P68" s="280"/>
      <c r="Q68" s="280"/>
      <c r="R68" s="282">
        <v>0.33333333333333331</v>
      </c>
    </row>
    <row r="69" spans="1:18" ht="14.25" customHeight="1" x14ac:dyDescent="0.2">
      <c r="A69" s="75"/>
      <c r="B69" s="474"/>
      <c r="C69" s="303" t="s">
        <v>129</v>
      </c>
      <c r="D69" s="285">
        <v>0</v>
      </c>
      <c r="E69" s="286">
        <v>0</v>
      </c>
      <c r="F69" s="286">
        <v>0</v>
      </c>
      <c r="G69" s="287">
        <v>0</v>
      </c>
      <c r="H69" s="287">
        <v>0</v>
      </c>
      <c r="I69" s="289">
        <v>0</v>
      </c>
      <c r="K69" s="474"/>
      <c r="L69" s="303" t="s">
        <v>129</v>
      </c>
      <c r="M69" s="285">
        <v>0</v>
      </c>
      <c r="N69" s="286">
        <v>0</v>
      </c>
      <c r="O69" s="286">
        <v>0</v>
      </c>
      <c r="P69" s="287">
        <v>0</v>
      </c>
      <c r="Q69" s="287">
        <v>0</v>
      </c>
      <c r="R69" s="289">
        <v>0</v>
      </c>
    </row>
    <row r="70" spans="1:18" ht="14.25" customHeight="1" x14ac:dyDescent="0.2">
      <c r="A70" s="75"/>
      <c r="B70" s="474"/>
      <c r="C70" s="303" t="s">
        <v>221</v>
      </c>
      <c r="D70" s="285">
        <v>0</v>
      </c>
      <c r="E70" s="285">
        <v>0</v>
      </c>
      <c r="F70" s="285">
        <v>0</v>
      </c>
      <c r="G70" s="285">
        <v>0</v>
      </c>
      <c r="H70" s="389">
        <v>0</v>
      </c>
      <c r="I70" s="289">
        <v>0</v>
      </c>
      <c r="K70" s="474"/>
      <c r="L70" s="303" t="s">
        <v>221</v>
      </c>
      <c r="M70" s="285">
        <v>0</v>
      </c>
      <c r="N70" s="285">
        <v>0</v>
      </c>
      <c r="O70" s="285">
        <v>0</v>
      </c>
      <c r="P70" s="285">
        <v>0</v>
      </c>
      <c r="Q70" s="389">
        <v>0</v>
      </c>
      <c r="R70" s="289">
        <v>0</v>
      </c>
    </row>
    <row r="71" spans="1:18" ht="14.25" customHeight="1" x14ac:dyDescent="0.2">
      <c r="A71" s="75"/>
      <c r="B71" s="475"/>
      <c r="C71" s="207" t="s">
        <v>51</v>
      </c>
      <c r="D71" s="304">
        <v>0</v>
      </c>
      <c r="E71" s="304">
        <v>0</v>
      </c>
      <c r="F71" s="304">
        <v>0</v>
      </c>
      <c r="G71" s="304">
        <v>0</v>
      </c>
      <c r="H71" s="304">
        <v>0</v>
      </c>
      <c r="I71" s="305">
        <v>0</v>
      </c>
      <c r="K71" s="475"/>
      <c r="L71" s="207" t="s">
        <v>51</v>
      </c>
      <c r="M71" s="304">
        <v>5</v>
      </c>
      <c r="N71" s="304">
        <v>4</v>
      </c>
      <c r="O71" s="304">
        <v>2</v>
      </c>
      <c r="P71" s="304">
        <v>6</v>
      </c>
      <c r="Q71" s="304">
        <v>2</v>
      </c>
      <c r="R71" s="305">
        <v>3.8</v>
      </c>
    </row>
    <row r="72" spans="1:18" ht="14.25" customHeight="1" x14ac:dyDescent="0.2">
      <c r="A72" s="75"/>
      <c r="B72" s="463" t="s">
        <v>64</v>
      </c>
      <c r="C72" s="262" t="s">
        <v>65</v>
      </c>
      <c r="D72" s="214">
        <v>0</v>
      </c>
      <c r="E72" s="215">
        <v>0</v>
      </c>
      <c r="F72" s="215">
        <v>0</v>
      </c>
      <c r="G72" s="216">
        <v>0</v>
      </c>
      <c r="H72" s="216">
        <v>0</v>
      </c>
      <c r="I72" s="266">
        <v>0</v>
      </c>
      <c r="K72" s="463" t="s">
        <v>64</v>
      </c>
      <c r="L72" s="262" t="s">
        <v>65</v>
      </c>
      <c r="M72" s="214">
        <v>0</v>
      </c>
      <c r="N72" s="215">
        <v>0</v>
      </c>
      <c r="O72" s="215">
        <v>1</v>
      </c>
      <c r="P72" s="216">
        <v>1</v>
      </c>
      <c r="Q72" s="216">
        <v>1</v>
      </c>
      <c r="R72" s="266">
        <v>0.6</v>
      </c>
    </row>
    <row r="73" spans="1:18" ht="14.25" customHeight="1" x14ac:dyDescent="0.2">
      <c r="B73" s="464"/>
      <c r="C73" s="205" t="s">
        <v>66</v>
      </c>
      <c r="D73" s="165">
        <v>0</v>
      </c>
      <c r="E73" s="166">
        <v>0</v>
      </c>
      <c r="F73" s="166">
        <v>0</v>
      </c>
      <c r="G73" s="187">
        <v>0</v>
      </c>
      <c r="H73" s="187">
        <v>0</v>
      </c>
      <c r="I73" s="264">
        <v>0</v>
      </c>
      <c r="K73" s="464"/>
      <c r="L73" s="205" t="s">
        <v>66</v>
      </c>
      <c r="M73" s="165">
        <v>3</v>
      </c>
      <c r="N73" s="166">
        <v>10</v>
      </c>
      <c r="O73" s="166">
        <v>1</v>
      </c>
      <c r="P73" s="187">
        <v>0</v>
      </c>
      <c r="Q73" s="187">
        <v>1</v>
      </c>
      <c r="R73" s="264">
        <v>3</v>
      </c>
    </row>
    <row r="74" spans="1:18" ht="14.25" customHeight="1" x14ac:dyDescent="0.2">
      <c r="B74" s="464"/>
      <c r="C74" s="205" t="s">
        <v>67</v>
      </c>
      <c r="D74" s="165">
        <v>0</v>
      </c>
      <c r="E74" s="166">
        <v>0</v>
      </c>
      <c r="F74" s="166">
        <v>0</v>
      </c>
      <c r="G74" s="187">
        <v>0</v>
      </c>
      <c r="H74" s="187">
        <v>0</v>
      </c>
      <c r="I74" s="264">
        <v>0</v>
      </c>
      <c r="K74" s="464"/>
      <c r="L74" s="205" t="s">
        <v>67</v>
      </c>
      <c r="M74" s="165">
        <v>0</v>
      </c>
      <c r="N74" s="166">
        <v>0</v>
      </c>
      <c r="O74" s="166">
        <v>0</v>
      </c>
      <c r="P74" s="187">
        <v>0</v>
      </c>
      <c r="Q74" s="187">
        <v>1</v>
      </c>
      <c r="R74" s="264">
        <v>0.2</v>
      </c>
    </row>
    <row r="75" spans="1:18" ht="14.25" customHeight="1" x14ac:dyDescent="0.2">
      <c r="B75" s="464"/>
      <c r="C75" s="205" t="s">
        <v>68</v>
      </c>
      <c r="D75" s="165">
        <v>0</v>
      </c>
      <c r="E75" s="166">
        <v>0</v>
      </c>
      <c r="F75" s="338">
        <v>0</v>
      </c>
      <c r="G75" s="187">
        <v>0</v>
      </c>
      <c r="H75" s="187">
        <v>0</v>
      </c>
      <c r="I75" s="314">
        <v>0</v>
      </c>
      <c r="K75" s="464"/>
      <c r="L75" s="205" t="s">
        <v>68</v>
      </c>
      <c r="M75" s="165">
        <v>0</v>
      </c>
      <c r="N75" s="166">
        <v>0</v>
      </c>
      <c r="O75" s="166">
        <v>0</v>
      </c>
      <c r="P75" s="187">
        <v>0</v>
      </c>
      <c r="Q75" s="187">
        <v>0</v>
      </c>
      <c r="R75" s="314">
        <v>0</v>
      </c>
    </row>
    <row r="76" spans="1:18" ht="14.25" customHeight="1" x14ac:dyDescent="0.2">
      <c r="B76" s="464"/>
      <c r="C76" s="206" t="s">
        <v>69</v>
      </c>
      <c r="D76" s="173">
        <v>0</v>
      </c>
      <c r="E76" s="174">
        <v>0</v>
      </c>
      <c r="F76" s="174">
        <v>0</v>
      </c>
      <c r="G76" s="195">
        <v>0</v>
      </c>
      <c r="H76" s="195">
        <v>0</v>
      </c>
      <c r="I76" s="265">
        <v>0</v>
      </c>
      <c r="K76" s="464"/>
      <c r="L76" s="206" t="s">
        <v>69</v>
      </c>
      <c r="M76" s="165">
        <v>0</v>
      </c>
      <c r="N76" s="166">
        <v>0</v>
      </c>
      <c r="O76" s="166">
        <v>0</v>
      </c>
      <c r="P76" s="187">
        <v>0</v>
      </c>
      <c r="Q76" s="187">
        <v>0</v>
      </c>
      <c r="R76" s="265">
        <v>0</v>
      </c>
    </row>
    <row r="77" spans="1:18" ht="14.25" customHeight="1" x14ac:dyDescent="0.2">
      <c r="B77" s="465"/>
      <c r="C77" s="207" t="s">
        <v>51</v>
      </c>
      <c r="D77" s="304">
        <v>0</v>
      </c>
      <c r="E77" s="304">
        <v>0</v>
      </c>
      <c r="F77" s="304">
        <v>0</v>
      </c>
      <c r="G77" s="304">
        <v>0</v>
      </c>
      <c r="H77" s="304">
        <v>0</v>
      </c>
      <c r="I77" s="316">
        <v>0</v>
      </c>
      <c r="K77" s="465"/>
      <c r="L77" s="207" t="s">
        <v>51</v>
      </c>
      <c r="M77" s="304">
        <v>3</v>
      </c>
      <c r="N77" s="304">
        <v>10</v>
      </c>
      <c r="O77" s="304">
        <v>2</v>
      </c>
      <c r="P77" s="304">
        <v>1</v>
      </c>
      <c r="Q77" s="304">
        <v>3</v>
      </c>
      <c r="R77" s="316">
        <v>3.8</v>
      </c>
    </row>
    <row r="78" spans="1:18" ht="14.25" customHeight="1" x14ac:dyDescent="0.2">
      <c r="B78" s="468" t="s">
        <v>80</v>
      </c>
      <c r="C78" s="469"/>
      <c r="D78" s="278">
        <v>0</v>
      </c>
      <c r="E78" s="279">
        <v>0</v>
      </c>
      <c r="F78" s="279">
        <v>0</v>
      </c>
      <c r="G78" s="280">
        <v>0</v>
      </c>
      <c r="H78" s="280">
        <v>0</v>
      </c>
      <c r="I78" s="265">
        <v>0</v>
      </c>
      <c r="K78" s="468" t="s">
        <v>80</v>
      </c>
      <c r="L78" s="469"/>
      <c r="M78" s="278">
        <v>0</v>
      </c>
      <c r="N78" s="279">
        <v>0</v>
      </c>
      <c r="O78" s="279">
        <v>0</v>
      </c>
      <c r="P78" s="280">
        <v>0</v>
      </c>
      <c r="Q78" s="280">
        <v>0</v>
      </c>
      <c r="R78" s="265">
        <v>0</v>
      </c>
    </row>
    <row r="79" spans="1:18" ht="14.25" customHeight="1" thickBot="1" x14ac:dyDescent="0.25">
      <c r="A79" s="75"/>
      <c r="B79" s="461" t="s">
        <v>70</v>
      </c>
      <c r="C79" s="462"/>
      <c r="D79" s="214">
        <v>0</v>
      </c>
      <c r="E79" s="215">
        <v>0</v>
      </c>
      <c r="F79" s="215">
        <v>0</v>
      </c>
      <c r="G79" s="216">
        <v>0</v>
      </c>
      <c r="H79" s="216">
        <v>0</v>
      </c>
      <c r="I79" s="282">
        <v>0</v>
      </c>
      <c r="K79" s="461" t="s">
        <v>70</v>
      </c>
      <c r="L79" s="462"/>
      <c r="M79" s="214">
        <v>0</v>
      </c>
      <c r="N79" s="215">
        <v>0</v>
      </c>
      <c r="O79" s="215">
        <v>0</v>
      </c>
      <c r="P79" s="216">
        <v>0</v>
      </c>
      <c r="Q79" s="216">
        <v>0</v>
      </c>
      <c r="R79" s="282">
        <v>0</v>
      </c>
    </row>
    <row r="80" spans="1:18" ht="14.25" customHeight="1" thickBot="1" x14ac:dyDescent="0.25">
      <c r="B80" s="455" t="s">
        <v>49</v>
      </c>
      <c r="C80" s="456"/>
      <c r="D80" s="192">
        <v>0</v>
      </c>
      <c r="E80" s="193">
        <v>0</v>
      </c>
      <c r="F80" s="193">
        <v>0</v>
      </c>
      <c r="G80" s="194">
        <v>0</v>
      </c>
      <c r="H80" s="313">
        <v>0</v>
      </c>
      <c r="I80" s="263">
        <v>0</v>
      </c>
      <c r="K80" s="455" t="s">
        <v>49</v>
      </c>
      <c r="L80" s="456"/>
      <c r="M80" s="192">
        <v>8</v>
      </c>
      <c r="N80" s="193">
        <v>14</v>
      </c>
      <c r="O80" s="193">
        <v>4</v>
      </c>
      <c r="P80" s="194">
        <v>7</v>
      </c>
      <c r="Q80" s="313">
        <v>5</v>
      </c>
      <c r="R80" s="263">
        <v>7.6</v>
      </c>
    </row>
    <row r="81" spans="1:18" ht="7.5" customHeight="1" x14ac:dyDescent="0.2">
      <c r="B81" s="51"/>
      <c r="C81" s="51"/>
      <c r="I81" s="51"/>
      <c r="K81" s="51"/>
      <c r="L81" s="51"/>
      <c r="R81" s="51"/>
    </row>
    <row r="82" spans="1:18" x14ac:dyDescent="0.2">
      <c r="B82" s="7" t="s">
        <v>216</v>
      </c>
      <c r="C82" s="7"/>
      <c r="D82" s="336"/>
      <c r="E82" s="337"/>
      <c r="F82" s="337"/>
      <c r="I82" s="74"/>
      <c r="K82" s="7" t="s">
        <v>217</v>
      </c>
      <c r="M82" s="336"/>
      <c r="N82" s="337"/>
      <c r="O82" s="337"/>
      <c r="R82" s="74"/>
    </row>
    <row r="83" spans="1:18" ht="14.25" customHeight="1" x14ac:dyDescent="0.2">
      <c r="B83" s="237"/>
      <c r="C83" s="238"/>
      <c r="D83" s="26" t="s">
        <v>138</v>
      </c>
      <c r="E83" s="26" t="s">
        <v>140</v>
      </c>
      <c r="F83" s="155" t="s">
        <v>144</v>
      </c>
      <c r="G83" s="155" t="s">
        <v>187</v>
      </c>
      <c r="H83" s="155" t="s">
        <v>196</v>
      </c>
      <c r="I83" s="156" t="s">
        <v>97</v>
      </c>
      <c r="K83" s="237"/>
      <c r="L83" s="238"/>
      <c r="M83" s="26" t="s">
        <v>138</v>
      </c>
      <c r="N83" s="26" t="s">
        <v>140</v>
      </c>
      <c r="O83" s="155" t="s">
        <v>144</v>
      </c>
      <c r="P83" s="155" t="s">
        <v>187</v>
      </c>
      <c r="Q83" s="155" t="s">
        <v>196</v>
      </c>
      <c r="R83" s="156" t="s">
        <v>97</v>
      </c>
    </row>
    <row r="84" spans="1:18" ht="14.25" customHeight="1" x14ac:dyDescent="0.2">
      <c r="A84" s="75"/>
      <c r="B84" s="473" t="s">
        <v>127</v>
      </c>
      <c r="C84" s="302" t="s">
        <v>72</v>
      </c>
      <c r="D84" s="278">
        <v>0</v>
      </c>
      <c r="E84" s="279">
        <v>0</v>
      </c>
      <c r="F84" s="279">
        <v>0</v>
      </c>
      <c r="G84" s="280">
        <v>0</v>
      </c>
      <c r="H84" s="280">
        <v>0</v>
      </c>
      <c r="I84" s="265">
        <v>0</v>
      </c>
      <c r="K84" s="473" t="s">
        <v>127</v>
      </c>
      <c r="L84" s="302" t="s">
        <v>72</v>
      </c>
      <c r="M84" s="278">
        <v>0</v>
      </c>
      <c r="N84" s="279">
        <v>0</v>
      </c>
      <c r="O84" s="279">
        <v>0</v>
      </c>
      <c r="P84" s="280">
        <v>0</v>
      </c>
      <c r="Q84" s="290">
        <v>0</v>
      </c>
      <c r="R84" s="265">
        <v>0</v>
      </c>
    </row>
    <row r="85" spans="1:18" ht="14.25" customHeight="1" x14ac:dyDescent="0.2">
      <c r="A85" s="1"/>
      <c r="B85" s="474"/>
      <c r="C85" s="302" t="s">
        <v>73</v>
      </c>
      <c r="D85" s="278">
        <v>0</v>
      </c>
      <c r="E85" s="279">
        <v>0</v>
      </c>
      <c r="F85" s="279">
        <v>0</v>
      </c>
      <c r="G85" s="280">
        <v>0</v>
      </c>
      <c r="H85" s="290">
        <v>0</v>
      </c>
      <c r="I85" s="282">
        <v>0</v>
      </c>
      <c r="K85" s="474"/>
      <c r="L85" s="302" t="s">
        <v>73</v>
      </c>
      <c r="M85" s="278">
        <v>1</v>
      </c>
      <c r="N85" s="279">
        <v>0</v>
      </c>
      <c r="O85" s="279">
        <v>0</v>
      </c>
      <c r="P85" s="280">
        <v>0</v>
      </c>
      <c r="Q85" s="280">
        <v>0</v>
      </c>
      <c r="R85" s="282">
        <v>0.2</v>
      </c>
    </row>
    <row r="86" spans="1:18" ht="14.25" customHeight="1" x14ac:dyDescent="0.2">
      <c r="A86" s="1"/>
      <c r="B86" s="474"/>
      <c r="C86" s="302" t="s">
        <v>75</v>
      </c>
      <c r="D86" s="278">
        <v>0</v>
      </c>
      <c r="E86" s="279">
        <v>0</v>
      </c>
      <c r="F86" s="279">
        <v>0</v>
      </c>
      <c r="G86" s="280"/>
      <c r="H86" s="280"/>
      <c r="I86" s="282">
        <v>0</v>
      </c>
      <c r="K86" s="474"/>
      <c r="L86" s="302" t="s">
        <v>75</v>
      </c>
      <c r="M86" s="278">
        <v>0</v>
      </c>
      <c r="N86" s="279">
        <v>0</v>
      </c>
      <c r="O86" s="279">
        <v>0</v>
      </c>
      <c r="P86" s="280">
        <v>0</v>
      </c>
      <c r="Q86" s="280">
        <v>0</v>
      </c>
      <c r="R86" s="282">
        <v>0</v>
      </c>
    </row>
    <row r="87" spans="1:18" ht="14.25" customHeight="1" x14ac:dyDescent="0.2">
      <c r="B87" s="474"/>
      <c r="C87" s="302" t="s">
        <v>71</v>
      </c>
      <c r="D87" s="278">
        <v>0</v>
      </c>
      <c r="E87" s="279">
        <v>0</v>
      </c>
      <c r="F87" s="279">
        <v>0</v>
      </c>
      <c r="G87" s="280">
        <v>0</v>
      </c>
      <c r="H87" s="280">
        <v>0</v>
      </c>
      <c r="I87" s="282">
        <v>0</v>
      </c>
      <c r="K87" s="474"/>
      <c r="L87" s="302" t="s">
        <v>71</v>
      </c>
      <c r="M87" s="278">
        <v>0</v>
      </c>
      <c r="N87" s="279">
        <v>0</v>
      </c>
      <c r="O87" s="279">
        <v>0</v>
      </c>
      <c r="P87" s="280">
        <v>0</v>
      </c>
      <c r="Q87" s="280">
        <v>0</v>
      </c>
      <c r="R87" s="282">
        <v>0</v>
      </c>
    </row>
    <row r="88" spans="1:18" ht="14.25" customHeight="1" x14ac:dyDescent="0.2">
      <c r="B88" s="474"/>
      <c r="C88" s="302" t="s">
        <v>77</v>
      </c>
      <c r="D88" s="278">
        <v>0</v>
      </c>
      <c r="E88" s="279">
        <v>0</v>
      </c>
      <c r="F88" s="279">
        <v>0</v>
      </c>
      <c r="G88" s="280">
        <v>0</v>
      </c>
      <c r="H88" s="280">
        <v>0</v>
      </c>
      <c r="I88" s="282">
        <v>0</v>
      </c>
      <c r="K88" s="474"/>
      <c r="L88" s="302" t="s">
        <v>77</v>
      </c>
      <c r="M88" s="278">
        <v>0</v>
      </c>
      <c r="N88" s="279">
        <v>0</v>
      </c>
      <c r="O88" s="279">
        <v>0</v>
      </c>
      <c r="P88" s="280">
        <v>0</v>
      </c>
      <c r="Q88" s="280">
        <v>0</v>
      </c>
      <c r="R88" s="282">
        <v>0</v>
      </c>
    </row>
    <row r="89" spans="1:18" ht="14.25" customHeight="1" x14ac:dyDescent="0.2">
      <c r="A89" s="75"/>
      <c r="B89" s="474"/>
      <c r="C89" s="303" t="s">
        <v>129</v>
      </c>
      <c r="D89" s="285">
        <v>0</v>
      </c>
      <c r="E89" s="286">
        <v>0</v>
      </c>
      <c r="F89" s="286">
        <v>0</v>
      </c>
      <c r="G89" s="287">
        <v>0</v>
      </c>
      <c r="H89" s="287">
        <v>0</v>
      </c>
      <c r="I89" s="289">
        <v>0</v>
      </c>
      <c r="K89" s="474"/>
      <c r="L89" s="303" t="s">
        <v>129</v>
      </c>
      <c r="M89" s="285">
        <v>0</v>
      </c>
      <c r="N89" s="286">
        <v>0</v>
      </c>
      <c r="O89" s="286">
        <v>0</v>
      </c>
      <c r="P89" s="287">
        <v>0</v>
      </c>
      <c r="Q89" s="287">
        <v>0</v>
      </c>
      <c r="R89" s="289">
        <v>0</v>
      </c>
    </row>
    <row r="90" spans="1:18" ht="14.25" customHeight="1" x14ac:dyDescent="0.2">
      <c r="A90" s="75"/>
      <c r="B90" s="474"/>
      <c r="C90" s="303" t="s">
        <v>221</v>
      </c>
      <c r="D90" s="285">
        <v>0</v>
      </c>
      <c r="E90" s="285">
        <v>0</v>
      </c>
      <c r="F90" s="285">
        <v>0</v>
      </c>
      <c r="G90" s="285">
        <v>0</v>
      </c>
      <c r="H90" s="389">
        <v>0</v>
      </c>
      <c r="I90" s="289">
        <v>0</v>
      </c>
      <c r="K90" s="474"/>
      <c r="L90" s="303" t="s">
        <v>221</v>
      </c>
      <c r="M90" s="285">
        <v>0</v>
      </c>
      <c r="N90" s="285">
        <v>0</v>
      </c>
      <c r="O90" s="285">
        <v>0</v>
      </c>
      <c r="P90" s="285">
        <v>0</v>
      </c>
      <c r="Q90" s="389">
        <v>0</v>
      </c>
      <c r="R90" s="289">
        <v>0</v>
      </c>
    </row>
    <row r="91" spans="1:18" ht="14.25" customHeight="1" x14ac:dyDescent="0.2">
      <c r="A91" s="75"/>
      <c r="B91" s="475"/>
      <c r="C91" s="207" t="s">
        <v>51</v>
      </c>
      <c r="D91" s="304">
        <v>0</v>
      </c>
      <c r="E91" s="304">
        <v>0</v>
      </c>
      <c r="F91" s="304">
        <v>0</v>
      </c>
      <c r="G91" s="304"/>
      <c r="H91" s="304"/>
      <c r="I91" s="305">
        <v>0</v>
      </c>
      <c r="K91" s="475"/>
      <c r="L91" s="207" t="s">
        <v>51</v>
      </c>
      <c r="M91" s="304">
        <v>1</v>
      </c>
      <c r="N91" s="304">
        <v>0</v>
      </c>
      <c r="O91" s="304">
        <v>0</v>
      </c>
      <c r="P91" s="304">
        <v>0</v>
      </c>
      <c r="Q91" s="304">
        <v>0</v>
      </c>
      <c r="R91" s="305">
        <v>0.2</v>
      </c>
    </row>
    <row r="92" spans="1:18" ht="14.25" customHeight="1" x14ac:dyDescent="0.2">
      <c r="A92" s="75"/>
      <c r="B92" s="463" t="s">
        <v>64</v>
      </c>
      <c r="C92" s="262" t="s">
        <v>65</v>
      </c>
      <c r="D92" s="214">
        <v>1</v>
      </c>
      <c r="E92" s="215">
        <v>0</v>
      </c>
      <c r="F92" s="215">
        <v>0</v>
      </c>
      <c r="G92" s="216">
        <v>0</v>
      </c>
      <c r="H92" s="216">
        <v>1</v>
      </c>
      <c r="I92" s="266">
        <v>0.4</v>
      </c>
      <c r="K92" s="463" t="s">
        <v>64</v>
      </c>
      <c r="L92" s="262" t="s">
        <v>65</v>
      </c>
      <c r="M92" s="214">
        <v>0</v>
      </c>
      <c r="N92" s="215">
        <v>0</v>
      </c>
      <c r="O92" s="215">
        <v>0</v>
      </c>
      <c r="P92" s="216">
        <v>0</v>
      </c>
      <c r="Q92" s="216">
        <v>0</v>
      </c>
      <c r="R92" s="266">
        <v>0</v>
      </c>
    </row>
    <row r="93" spans="1:18" ht="14.25" customHeight="1" x14ac:dyDescent="0.2">
      <c r="B93" s="464"/>
      <c r="C93" s="205" t="s">
        <v>66</v>
      </c>
      <c r="D93" s="165">
        <v>0</v>
      </c>
      <c r="E93" s="166">
        <v>2</v>
      </c>
      <c r="F93" s="166">
        <v>0</v>
      </c>
      <c r="G93" s="187">
        <v>0</v>
      </c>
      <c r="H93" s="187">
        <v>0</v>
      </c>
      <c r="I93" s="264">
        <v>0.4</v>
      </c>
      <c r="K93" s="464"/>
      <c r="L93" s="205" t="s">
        <v>66</v>
      </c>
      <c r="M93" s="165">
        <v>0</v>
      </c>
      <c r="N93" s="166">
        <v>0</v>
      </c>
      <c r="O93" s="166">
        <v>0</v>
      </c>
      <c r="P93" s="187">
        <v>0</v>
      </c>
      <c r="Q93" s="187">
        <v>0</v>
      </c>
      <c r="R93" s="264">
        <v>0</v>
      </c>
    </row>
    <row r="94" spans="1:18" ht="14.25" customHeight="1" x14ac:dyDescent="0.2">
      <c r="B94" s="464"/>
      <c r="C94" s="205" t="s">
        <v>67</v>
      </c>
      <c r="D94" s="165">
        <v>0</v>
      </c>
      <c r="E94" s="166">
        <v>0</v>
      </c>
      <c r="F94" s="166">
        <v>0</v>
      </c>
      <c r="G94" s="187">
        <v>0</v>
      </c>
      <c r="H94" s="187">
        <v>1</v>
      </c>
      <c r="I94" s="264">
        <v>0.2</v>
      </c>
      <c r="K94" s="464"/>
      <c r="L94" s="205" t="s">
        <v>67</v>
      </c>
      <c r="M94" s="165">
        <v>0</v>
      </c>
      <c r="N94" s="166">
        <v>0</v>
      </c>
      <c r="O94" s="166">
        <v>0</v>
      </c>
      <c r="P94" s="187">
        <v>0</v>
      </c>
      <c r="Q94" s="187">
        <v>0</v>
      </c>
      <c r="R94" s="264">
        <v>0</v>
      </c>
    </row>
    <row r="95" spans="1:18" ht="14.25" customHeight="1" x14ac:dyDescent="0.2">
      <c r="B95" s="464"/>
      <c r="C95" s="205" t="s">
        <v>68</v>
      </c>
      <c r="D95" s="165">
        <v>0</v>
      </c>
      <c r="E95" s="166">
        <v>0</v>
      </c>
      <c r="F95" s="166">
        <v>0</v>
      </c>
      <c r="G95" s="187">
        <v>0</v>
      </c>
      <c r="H95" s="187">
        <v>0</v>
      </c>
      <c r="I95" s="314">
        <v>0</v>
      </c>
      <c r="K95" s="464"/>
      <c r="L95" s="205" t="s">
        <v>68</v>
      </c>
      <c r="M95" s="165">
        <v>0</v>
      </c>
      <c r="N95" s="166">
        <v>0</v>
      </c>
      <c r="O95" s="166">
        <v>0</v>
      </c>
      <c r="P95" s="187">
        <v>0</v>
      </c>
      <c r="Q95" s="187">
        <v>0</v>
      </c>
      <c r="R95" s="314">
        <v>0</v>
      </c>
    </row>
    <row r="96" spans="1:18" ht="14.25" customHeight="1" x14ac:dyDescent="0.2">
      <c r="B96" s="464"/>
      <c r="C96" s="206" t="s">
        <v>69</v>
      </c>
      <c r="D96" s="173">
        <v>0</v>
      </c>
      <c r="E96" s="174">
        <v>0</v>
      </c>
      <c r="F96" s="174">
        <v>1</v>
      </c>
      <c r="G96" s="195">
        <v>0</v>
      </c>
      <c r="H96" s="195">
        <v>0</v>
      </c>
      <c r="I96" s="265">
        <v>0.2</v>
      </c>
      <c r="K96" s="464"/>
      <c r="L96" s="206" t="s">
        <v>69</v>
      </c>
      <c r="M96" s="173">
        <v>0</v>
      </c>
      <c r="N96" s="174">
        <v>0</v>
      </c>
      <c r="O96" s="174">
        <v>0</v>
      </c>
      <c r="P96" s="195">
        <v>0</v>
      </c>
      <c r="Q96" s="195">
        <v>0</v>
      </c>
      <c r="R96" s="265">
        <v>0</v>
      </c>
    </row>
    <row r="97" spans="1:18" ht="14.25" customHeight="1" x14ac:dyDescent="0.2">
      <c r="B97" s="465"/>
      <c r="C97" s="207" t="s">
        <v>51</v>
      </c>
      <c r="D97" s="304">
        <v>1</v>
      </c>
      <c r="E97" s="304">
        <v>2</v>
      </c>
      <c r="F97" s="304">
        <v>1</v>
      </c>
      <c r="G97" s="304">
        <v>0</v>
      </c>
      <c r="H97" s="304">
        <v>2</v>
      </c>
      <c r="I97" s="316">
        <v>1.2</v>
      </c>
      <c r="K97" s="465"/>
      <c r="L97" s="207" t="s">
        <v>51</v>
      </c>
      <c r="M97" s="304">
        <v>0</v>
      </c>
      <c r="N97" s="304">
        <v>0</v>
      </c>
      <c r="O97" s="304">
        <v>0</v>
      </c>
      <c r="P97" s="304">
        <v>0</v>
      </c>
      <c r="Q97" s="304">
        <v>0</v>
      </c>
      <c r="R97" s="316">
        <v>0</v>
      </c>
    </row>
    <row r="98" spans="1:18" ht="14.25" customHeight="1" x14ac:dyDescent="0.2">
      <c r="B98" s="457" t="s">
        <v>80</v>
      </c>
      <c r="C98" s="458"/>
      <c r="D98" s="278">
        <v>0</v>
      </c>
      <c r="E98" s="279">
        <v>0</v>
      </c>
      <c r="F98" s="279">
        <v>0</v>
      </c>
      <c r="G98" s="280">
        <v>0</v>
      </c>
      <c r="H98" s="280">
        <v>0</v>
      </c>
      <c r="I98" s="265">
        <v>0</v>
      </c>
      <c r="K98" s="457" t="s">
        <v>80</v>
      </c>
      <c r="L98" s="458"/>
      <c r="M98" s="278">
        <v>0</v>
      </c>
      <c r="N98" s="279">
        <v>0</v>
      </c>
      <c r="O98" s="279">
        <v>0</v>
      </c>
      <c r="P98" s="280">
        <v>0</v>
      </c>
      <c r="Q98" s="280">
        <v>0</v>
      </c>
      <c r="R98" s="265">
        <v>0</v>
      </c>
    </row>
    <row r="99" spans="1:18" ht="14.25" customHeight="1" thickBot="1" x14ac:dyDescent="0.25">
      <c r="A99" s="75"/>
      <c r="B99" s="461" t="s">
        <v>70</v>
      </c>
      <c r="C99" s="462"/>
      <c r="D99" s="214">
        <v>0</v>
      </c>
      <c r="E99" s="215">
        <v>0</v>
      </c>
      <c r="F99" s="215">
        <v>0</v>
      </c>
      <c r="G99" s="216">
        <v>0</v>
      </c>
      <c r="H99" s="216">
        <v>0</v>
      </c>
      <c r="I99" s="282">
        <v>0</v>
      </c>
      <c r="K99" s="461" t="s">
        <v>70</v>
      </c>
      <c r="L99" s="462"/>
      <c r="M99" s="214">
        <v>0</v>
      </c>
      <c r="N99" s="215">
        <v>0</v>
      </c>
      <c r="O99" s="215">
        <v>0</v>
      </c>
      <c r="P99" s="216">
        <v>0</v>
      </c>
      <c r="Q99" s="216">
        <v>0</v>
      </c>
      <c r="R99" s="282">
        <v>0</v>
      </c>
    </row>
    <row r="100" spans="1:18" ht="14.25" customHeight="1" thickBot="1" x14ac:dyDescent="0.25">
      <c r="B100" s="455" t="s">
        <v>49</v>
      </c>
      <c r="C100" s="456"/>
      <c r="D100" s="192">
        <v>1</v>
      </c>
      <c r="E100" s="193">
        <v>2</v>
      </c>
      <c r="F100" s="193">
        <v>1</v>
      </c>
      <c r="G100" s="194">
        <v>0</v>
      </c>
      <c r="H100" s="313">
        <v>2</v>
      </c>
      <c r="I100" s="263">
        <v>1.2</v>
      </c>
      <c r="K100" s="455" t="s">
        <v>49</v>
      </c>
      <c r="L100" s="456"/>
      <c r="M100" s="192">
        <v>1</v>
      </c>
      <c r="N100" s="193">
        <v>0</v>
      </c>
      <c r="O100" s="193">
        <v>0</v>
      </c>
      <c r="P100" s="194">
        <v>0</v>
      </c>
      <c r="Q100" s="313">
        <v>0</v>
      </c>
      <c r="R100" s="263">
        <v>0.2</v>
      </c>
    </row>
    <row r="101" spans="1:18" ht="7.5" customHeight="1" x14ac:dyDescent="0.2">
      <c r="B101" s="51"/>
      <c r="C101" s="51"/>
      <c r="I101" s="51"/>
      <c r="K101" s="51"/>
      <c r="L101" s="51"/>
      <c r="R101" s="51"/>
    </row>
    <row r="102" spans="1:18" x14ac:dyDescent="0.2">
      <c r="B102" s="7" t="s">
        <v>218</v>
      </c>
      <c r="C102" s="7"/>
      <c r="D102" s="336"/>
      <c r="E102" s="337"/>
      <c r="F102" s="337"/>
      <c r="I102" s="74"/>
      <c r="K102" s="7" t="s">
        <v>219</v>
      </c>
      <c r="M102" s="336"/>
      <c r="N102" s="337"/>
      <c r="O102" s="337"/>
      <c r="R102" s="74"/>
    </row>
    <row r="103" spans="1:18" ht="14.25" customHeight="1" x14ac:dyDescent="0.2">
      <c r="B103" s="237"/>
      <c r="C103" s="238"/>
      <c r="D103" s="26" t="s">
        <v>138</v>
      </c>
      <c r="E103" s="26" t="s">
        <v>140</v>
      </c>
      <c r="F103" s="155" t="s">
        <v>144</v>
      </c>
      <c r="G103" s="155" t="s">
        <v>187</v>
      </c>
      <c r="H103" s="155" t="s">
        <v>196</v>
      </c>
      <c r="I103" s="156" t="s">
        <v>97</v>
      </c>
      <c r="K103" s="237"/>
      <c r="L103" s="238"/>
      <c r="M103" s="26" t="s">
        <v>138</v>
      </c>
      <c r="N103" s="26" t="s">
        <v>140</v>
      </c>
      <c r="O103" s="155" t="s">
        <v>144</v>
      </c>
      <c r="P103" s="155" t="s">
        <v>187</v>
      </c>
      <c r="Q103" s="155" t="s">
        <v>196</v>
      </c>
      <c r="R103" s="156" t="s">
        <v>97</v>
      </c>
    </row>
    <row r="104" spans="1:18" ht="14.25" customHeight="1" x14ac:dyDescent="0.2">
      <c r="A104" s="75"/>
      <c r="B104" s="473" t="s">
        <v>127</v>
      </c>
      <c r="C104" s="302" t="s">
        <v>72</v>
      </c>
      <c r="D104" s="278">
        <v>0</v>
      </c>
      <c r="E104" s="279">
        <v>0</v>
      </c>
      <c r="F104" s="279">
        <v>0</v>
      </c>
      <c r="G104" s="280">
        <v>0</v>
      </c>
      <c r="H104" s="280">
        <v>0</v>
      </c>
      <c r="I104" s="265">
        <v>0</v>
      </c>
      <c r="K104" s="473" t="s">
        <v>127</v>
      </c>
      <c r="L104" s="302" t="s">
        <v>72</v>
      </c>
      <c r="M104" s="278">
        <v>0</v>
      </c>
      <c r="N104" s="279">
        <v>0</v>
      </c>
      <c r="O104" s="279">
        <v>0</v>
      </c>
      <c r="P104" s="280">
        <v>0</v>
      </c>
      <c r="Q104" s="280">
        <v>0</v>
      </c>
      <c r="R104" s="265">
        <v>0</v>
      </c>
    </row>
    <row r="105" spans="1:18" ht="14.25" customHeight="1" x14ac:dyDescent="0.2">
      <c r="A105" s="1"/>
      <c r="B105" s="474"/>
      <c r="C105" s="302" t="s">
        <v>73</v>
      </c>
      <c r="D105" s="278">
        <v>0</v>
      </c>
      <c r="E105" s="279">
        <v>0</v>
      </c>
      <c r="F105" s="279">
        <v>0</v>
      </c>
      <c r="G105" s="280">
        <v>0</v>
      </c>
      <c r="H105" s="280">
        <v>0</v>
      </c>
      <c r="I105" s="282">
        <v>0</v>
      </c>
      <c r="K105" s="474"/>
      <c r="L105" s="302" t="s">
        <v>73</v>
      </c>
      <c r="M105" s="278">
        <v>0</v>
      </c>
      <c r="N105" s="279">
        <v>0</v>
      </c>
      <c r="O105" s="279">
        <v>0</v>
      </c>
      <c r="P105" s="280">
        <v>0</v>
      </c>
      <c r="Q105" s="280">
        <v>0</v>
      </c>
      <c r="R105" s="282">
        <v>0</v>
      </c>
    </row>
    <row r="106" spans="1:18" ht="14.25" customHeight="1" x14ac:dyDescent="0.2">
      <c r="A106" s="1"/>
      <c r="B106" s="474"/>
      <c r="C106" s="302" t="s">
        <v>75</v>
      </c>
      <c r="D106" s="278">
        <v>0</v>
      </c>
      <c r="E106" s="279">
        <v>0</v>
      </c>
      <c r="F106" s="279">
        <v>0</v>
      </c>
      <c r="G106" s="280">
        <v>0</v>
      </c>
      <c r="H106" s="280">
        <v>0</v>
      </c>
      <c r="I106" s="282">
        <v>0</v>
      </c>
      <c r="K106" s="474"/>
      <c r="L106" s="302" t="s">
        <v>75</v>
      </c>
      <c r="M106" s="278">
        <v>0</v>
      </c>
      <c r="N106" s="279">
        <v>0</v>
      </c>
      <c r="O106" s="279">
        <v>0</v>
      </c>
      <c r="P106" s="280">
        <v>0</v>
      </c>
      <c r="Q106" s="280">
        <v>0</v>
      </c>
      <c r="R106" s="282">
        <v>0</v>
      </c>
    </row>
    <row r="107" spans="1:18" ht="14.25" customHeight="1" x14ac:dyDescent="0.2">
      <c r="B107" s="474"/>
      <c r="C107" s="302" t="s">
        <v>71</v>
      </c>
      <c r="D107" s="278">
        <v>0</v>
      </c>
      <c r="E107" s="279">
        <v>0</v>
      </c>
      <c r="F107" s="279">
        <v>0</v>
      </c>
      <c r="G107" s="280">
        <v>0</v>
      </c>
      <c r="H107" s="280">
        <v>0</v>
      </c>
      <c r="I107" s="282">
        <v>0</v>
      </c>
      <c r="K107" s="474"/>
      <c r="L107" s="302" t="s">
        <v>71</v>
      </c>
      <c r="M107" s="278">
        <v>0</v>
      </c>
      <c r="N107" s="279">
        <v>0</v>
      </c>
      <c r="O107" s="279">
        <v>0</v>
      </c>
      <c r="P107" s="280">
        <v>1</v>
      </c>
      <c r="Q107" s="280">
        <v>0</v>
      </c>
      <c r="R107" s="282">
        <v>0.2</v>
      </c>
    </row>
    <row r="108" spans="1:18" ht="14.25" customHeight="1" x14ac:dyDescent="0.2">
      <c r="B108" s="474"/>
      <c r="C108" s="302" t="s">
        <v>77</v>
      </c>
      <c r="D108" s="278">
        <v>0</v>
      </c>
      <c r="E108" s="279">
        <v>0</v>
      </c>
      <c r="F108" s="279">
        <v>0</v>
      </c>
      <c r="G108" s="280">
        <v>0</v>
      </c>
      <c r="H108" s="280">
        <v>0</v>
      </c>
      <c r="I108" s="282">
        <v>0</v>
      </c>
      <c r="K108" s="474"/>
      <c r="L108" s="302" t="s">
        <v>77</v>
      </c>
      <c r="M108" s="278">
        <v>0</v>
      </c>
      <c r="N108" s="279">
        <v>0</v>
      </c>
      <c r="O108" s="279">
        <v>0</v>
      </c>
      <c r="P108" s="280">
        <v>0</v>
      </c>
      <c r="Q108" s="280">
        <v>0</v>
      </c>
      <c r="R108" s="282">
        <v>0</v>
      </c>
    </row>
    <row r="109" spans="1:18" ht="14.25" customHeight="1" x14ac:dyDescent="0.2">
      <c r="A109" s="75"/>
      <c r="B109" s="474"/>
      <c r="C109" s="303" t="s">
        <v>129</v>
      </c>
      <c r="D109" s="285">
        <v>0</v>
      </c>
      <c r="E109" s="286">
        <v>0</v>
      </c>
      <c r="F109" s="286">
        <v>0</v>
      </c>
      <c r="G109" s="287">
        <v>0</v>
      </c>
      <c r="H109" s="287">
        <v>0</v>
      </c>
      <c r="I109" s="289">
        <v>0</v>
      </c>
      <c r="K109" s="474"/>
      <c r="L109" s="303" t="s">
        <v>129</v>
      </c>
      <c r="M109" s="285">
        <v>0</v>
      </c>
      <c r="N109" s="286">
        <v>0</v>
      </c>
      <c r="O109" s="286">
        <v>0</v>
      </c>
      <c r="P109" s="287">
        <v>0</v>
      </c>
      <c r="Q109" s="287">
        <v>0</v>
      </c>
      <c r="R109" s="289">
        <v>0</v>
      </c>
    </row>
    <row r="110" spans="1:18" ht="14.25" customHeight="1" x14ac:dyDescent="0.2">
      <c r="A110" s="75"/>
      <c r="B110" s="474"/>
      <c r="C110" s="303" t="s">
        <v>221</v>
      </c>
      <c r="D110" s="285">
        <v>0</v>
      </c>
      <c r="E110" s="285">
        <v>0</v>
      </c>
      <c r="F110" s="285">
        <v>0</v>
      </c>
      <c r="G110" s="285">
        <v>0</v>
      </c>
      <c r="H110" s="389">
        <v>0</v>
      </c>
      <c r="I110" s="289">
        <v>0</v>
      </c>
      <c r="K110" s="474"/>
      <c r="L110" s="303" t="s">
        <v>221</v>
      </c>
      <c r="M110" s="285">
        <v>0</v>
      </c>
      <c r="N110" s="285">
        <v>0</v>
      </c>
      <c r="O110" s="285">
        <v>0</v>
      </c>
      <c r="P110" s="285">
        <v>0</v>
      </c>
      <c r="Q110" s="389">
        <v>0</v>
      </c>
      <c r="R110" s="289">
        <v>0</v>
      </c>
    </row>
    <row r="111" spans="1:18" ht="14.25" customHeight="1" x14ac:dyDescent="0.2">
      <c r="A111" s="75"/>
      <c r="B111" s="475"/>
      <c r="C111" s="207" t="s">
        <v>51</v>
      </c>
      <c r="D111" s="304">
        <v>0</v>
      </c>
      <c r="E111" s="304">
        <v>0</v>
      </c>
      <c r="F111" s="304">
        <v>0</v>
      </c>
      <c r="G111" s="304">
        <v>0</v>
      </c>
      <c r="H111" s="304">
        <v>0</v>
      </c>
      <c r="I111" s="305">
        <v>0</v>
      </c>
      <c r="K111" s="475"/>
      <c r="L111" s="207" t="s">
        <v>51</v>
      </c>
      <c r="M111" s="304">
        <v>0</v>
      </c>
      <c r="N111" s="304">
        <v>0</v>
      </c>
      <c r="O111" s="304">
        <v>0</v>
      </c>
      <c r="P111" s="304">
        <v>1</v>
      </c>
      <c r="Q111" s="304">
        <v>0</v>
      </c>
      <c r="R111" s="305">
        <v>0.2</v>
      </c>
    </row>
    <row r="112" spans="1:18" ht="14.25" customHeight="1" x14ac:dyDescent="0.2">
      <c r="A112" s="75"/>
      <c r="B112" s="463" t="s">
        <v>64</v>
      </c>
      <c r="C112" s="262" t="s">
        <v>65</v>
      </c>
      <c r="D112" s="214">
        <v>0</v>
      </c>
      <c r="E112" s="215">
        <v>0</v>
      </c>
      <c r="F112" s="215">
        <v>0</v>
      </c>
      <c r="G112" s="216">
        <v>0</v>
      </c>
      <c r="H112" s="216">
        <v>0</v>
      </c>
      <c r="I112" s="266">
        <v>0</v>
      </c>
      <c r="K112" s="463" t="s">
        <v>64</v>
      </c>
      <c r="L112" s="262" t="s">
        <v>65</v>
      </c>
      <c r="M112" s="214">
        <v>0</v>
      </c>
      <c r="N112" s="215">
        <v>0</v>
      </c>
      <c r="O112" s="215">
        <v>0</v>
      </c>
      <c r="P112" s="216">
        <v>0</v>
      </c>
      <c r="Q112" s="216">
        <v>0</v>
      </c>
      <c r="R112" s="266">
        <v>0</v>
      </c>
    </row>
    <row r="113" spans="1:18" ht="14.25" customHeight="1" x14ac:dyDescent="0.2">
      <c r="B113" s="464"/>
      <c r="C113" s="205" t="s">
        <v>66</v>
      </c>
      <c r="D113" s="165">
        <v>0</v>
      </c>
      <c r="E113" s="166">
        <v>2</v>
      </c>
      <c r="F113" s="166">
        <v>0</v>
      </c>
      <c r="G113" s="187">
        <v>0</v>
      </c>
      <c r="H113" s="187">
        <v>0</v>
      </c>
      <c r="I113" s="264">
        <v>0.4</v>
      </c>
      <c r="K113" s="464"/>
      <c r="L113" s="205" t="s">
        <v>66</v>
      </c>
      <c r="M113" s="165">
        <v>0</v>
      </c>
      <c r="N113" s="166">
        <v>2</v>
      </c>
      <c r="O113" s="166">
        <v>1</v>
      </c>
      <c r="P113" s="187">
        <v>0</v>
      </c>
      <c r="Q113" s="187">
        <v>0</v>
      </c>
      <c r="R113" s="264">
        <v>0.6</v>
      </c>
    </row>
    <row r="114" spans="1:18" ht="14.25" customHeight="1" x14ac:dyDescent="0.2">
      <c r="B114" s="464"/>
      <c r="C114" s="205" t="s">
        <v>67</v>
      </c>
      <c r="D114" s="165">
        <v>0</v>
      </c>
      <c r="E114" s="166">
        <v>0</v>
      </c>
      <c r="F114" s="166">
        <v>0</v>
      </c>
      <c r="G114" s="187">
        <v>0</v>
      </c>
      <c r="H114" s="187">
        <v>0</v>
      </c>
      <c r="I114" s="264">
        <v>0</v>
      </c>
      <c r="K114" s="464"/>
      <c r="L114" s="205" t="s">
        <v>67</v>
      </c>
      <c r="M114" s="165">
        <v>0</v>
      </c>
      <c r="N114" s="166">
        <v>0</v>
      </c>
      <c r="O114" s="166">
        <v>0</v>
      </c>
      <c r="P114" s="187">
        <v>0</v>
      </c>
      <c r="Q114" s="187">
        <v>0</v>
      </c>
      <c r="R114" s="264">
        <v>0</v>
      </c>
    </row>
    <row r="115" spans="1:18" ht="14.25" customHeight="1" x14ac:dyDescent="0.2">
      <c r="B115" s="464"/>
      <c r="C115" s="205" t="s">
        <v>68</v>
      </c>
      <c r="D115" s="165">
        <v>0</v>
      </c>
      <c r="E115" s="166">
        <v>0</v>
      </c>
      <c r="F115" s="166">
        <v>0</v>
      </c>
      <c r="G115" s="187">
        <v>0</v>
      </c>
      <c r="H115" s="187">
        <v>1</v>
      </c>
      <c r="I115" s="314">
        <v>0.2</v>
      </c>
      <c r="K115" s="464"/>
      <c r="L115" s="205" t="s">
        <v>68</v>
      </c>
      <c r="M115" s="165">
        <v>0</v>
      </c>
      <c r="N115" s="166">
        <v>0</v>
      </c>
      <c r="O115" s="166">
        <v>0</v>
      </c>
      <c r="P115" s="187">
        <v>0</v>
      </c>
      <c r="Q115" s="187">
        <v>0</v>
      </c>
      <c r="R115" s="314">
        <v>0</v>
      </c>
    </row>
    <row r="116" spans="1:18" ht="14.25" customHeight="1" x14ac:dyDescent="0.2">
      <c r="B116" s="464"/>
      <c r="C116" s="206" t="s">
        <v>69</v>
      </c>
      <c r="D116" s="173">
        <v>0</v>
      </c>
      <c r="E116" s="174">
        <v>0</v>
      </c>
      <c r="F116" s="174">
        <v>0</v>
      </c>
      <c r="G116" s="195">
        <v>0</v>
      </c>
      <c r="H116" s="195">
        <v>0</v>
      </c>
      <c r="I116" s="265">
        <v>0</v>
      </c>
      <c r="K116" s="464"/>
      <c r="L116" s="206" t="s">
        <v>69</v>
      </c>
      <c r="M116" s="173">
        <v>0</v>
      </c>
      <c r="N116" s="174">
        <v>0</v>
      </c>
      <c r="O116" s="174">
        <v>0</v>
      </c>
      <c r="P116" s="195">
        <v>0</v>
      </c>
      <c r="Q116" s="195">
        <v>0</v>
      </c>
      <c r="R116" s="265">
        <v>0</v>
      </c>
    </row>
    <row r="117" spans="1:18" ht="14.25" customHeight="1" x14ac:dyDescent="0.2">
      <c r="B117" s="465"/>
      <c r="C117" s="207" t="s">
        <v>51</v>
      </c>
      <c r="D117" s="304">
        <v>0</v>
      </c>
      <c r="E117" s="304">
        <v>2</v>
      </c>
      <c r="F117" s="304">
        <v>0</v>
      </c>
      <c r="G117" s="304">
        <v>0</v>
      </c>
      <c r="H117" s="304">
        <v>1</v>
      </c>
      <c r="I117" s="316">
        <v>0.6</v>
      </c>
      <c r="K117" s="465"/>
      <c r="L117" s="207" t="s">
        <v>51</v>
      </c>
      <c r="M117" s="304">
        <v>0</v>
      </c>
      <c r="N117" s="304">
        <v>2</v>
      </c>
      <c r="O117" s="304">
        <v>1</v>
      </c>
      <c r="P117" s="304">
        <v>0</v>
      </c>
      <c r="Q117" s="304">
        <v>0</v>
      </c>
      <c r="R117" s="316">
        <v>0.6</v>
      </c>
    </row>
    <row r="118" spans="1:18" ht="14.25" customHeight="1" x14ac:dyDescent="0.2">
      <c r="B118" s="457" t="s">
        <v>80</v>
      </c>
      <c r="C118" s="458"/>
      <c r="D118" s="278">
        <v>0</v>
      </c>
      <c r="E118" s="279">
        <v>0</v>
      </c>
      <c r="F118" s="279">
        <v>0</v>
      </c>
      <c r="G118" s="280">
        <v>0</v>
      </c>
      <c r="H118" s="280">
        <v>0</v>
      </c>
      <c r="I118" s="265">
        <v>0</v>
      </c>
      <c r="K118" s="457" t="s">
        <v>80</v>
      </c>
      <c r="L118" s="458"/>
      <c r="M118" s="278">
        <v>0</v>
      </c>
      <c r="N118" s="279">
        <v>0</v>
      </c>
      <c r="O118" s="279">
        <v>0</v>
      </c>
      <c r="P118" s="280">
        <v>0</v>
      </c>
      <c r="Q118" s="280">
        <v>0</v>
      </c>
      <c r="R118" s="265">
        <v>0</v>
      </c>
    </row>
    <row r="119" spans="1:18" ht="14.25" customHeight="1" thickBot="1" x14ac:dyDescent="0.25">
      <c r="A119" s="75"/>
      <c r="B119" s="457" t="s">
        <v>70</v>
      </c>
      <c r="C119" s="458"/>
      <c r="D119" s="278">
        <v>0</v>
      </c>
      <c r="E119" s="279">
        <v>0</v>
      </c>
      <c r="F119" s="279">
        <v>0</v>
      </c>
      <c r="G119" s="280">
        <v>0</v>
      </c>
      <c r="H119" s="280">
        <v>0</v>
      </c>
      <c r="I119" s="282">
        <v>0</v>
      </c>
      <c r="K119" s="457" t="s">
        <v>70</v>
      </c>
      <c r="L119" s="458"/>
      <c r="M119" s="278">
        <v>0</v>
      </c>
      <c r="N119" s="279">
        <v>0</v>
      </c>
      <c r="O119" s="279">
        <v>0</v>
      </c>
      <c r="P119" s="280">
        <v>0</v>
      </c>
      <c r="Q119" s="280">
        <v>0</v>
      </c>
      <c r="R119" s="282">
        <v>0</v>
      </c>
    </row>
    <row r="120" spans="1:18" ht="14.25" customHeight="1" thickBot="1" x14ac:dyDescent="0.25">
      <c r="B120" s="455" t="s">
        <v>49</v>
      </c>
      <c r="C120" s="456"/>
      <c r="D120" s="192">
        <v>0</v>
      </c>
      <c r="E120" s="193">
        <v>2</v>
      </c>
      <c r="F120" s="193">
        <v>0</v>
      </c>
      <c r="G120" s="194">
        <v>0</v>
      </c>
      <c r="H120" s="313">
        <v>1</v>
      </c>
      <c r="I120" s="263">
        <v>0.6</v>
      </c>
      <c r="K120" s="455" t="s">
        <v>49</v>
      </c>
      <c r="L120" s="456"/>
      <c r="M120" s="192">
        <v>0</v>
      </c>
      <c r="N120" s="193">
        <v>2</v>
      </c>
      <c r="O120" s="193">
        <v>1</v>
      </c>
      <c r="P120" s="194">
        <v>1</v>
      </c>
      <c r="Q120" s="313">
        <v>0</v>
      </c>
      <c r="R120" s="263">
        <v>0.8</v>
      </c>
    </row>
    <row r="121" spans="1:18" x14ac:dyDescent="0.2">
      <c r="B121" s="51"/>
      <c r="C121" s="51"/>
      <c r="I121" s="51"/>
      <c r="K121" s="51"/>
      <c r="L121" s="51"/>
      <c r="R121" s="51"/>
    </row>
  </sheetData>
  <mergeCells count="55">
    <mergeCell ref="B12:B17"/>
    <mergeCell ref="B18:C18"/>
    <mergeCell ref="B19:C19"/>
    <mergeCell ref="B20:C20"/>
    <mergeCell ref="B40:C40"/>
    <mergeCell ref="K40:L40"/>
    <mergeCell ref="B32:B37"/>
    <mergeCell ref="K32:K37"/>
    <mergeCell ref="B38:C38"/>
    <mergeCell ref="K38:L38"/>
    <mergeCell ref="B39:C39"/>
    <mergeCell ref="K39:L39"/>
    <mergeCell ref="B58:C58"/>
    <mergeCell ref="K58:L58"/>
    <mergeCell ref="B59:C59"/>
    <mergeCell ref="K59:L59"/>
    <mergeCell ref="B52:B57"/>
    <mergeCell ref="K52:K57"/>
    <mergeCell ref="B72:B77"/>
    <mergeCell ref="K72:K77"/>
    <mergeCell ref="B78:C78"/>
    <mergeCell ref="K78:L78"/>
    <mergeCell ref="B60:C60"/>
    <mergeCell ref="K60:L60"/>
    <mergeCell ref="B84:B91"/>
    <mergeCell ref="B79:C79"/>
    <mergeCell ref="K79:L79"/>
    <mergeCell ref="B80:C80"/>
    <mergeCell ref="K80:L80"/>
    <mergeCell ref="B104:B111"/>
    <mergeCell ref="K104:K111"/>
    <mergeCell ref="B100:C100"/>
    <mergeCell ref="K100:L100"/>
    <mergeCell ref="B92:B97"/>
    <mergeCell ref="K92:K97"/>
    <mergeCell ref="B98:C98"/>
    <mergeCell ref="K98:L98"/>
    <mergeCell ref="B99:C99"/>
    <mergeCell ref="K99:L99"/>
    <mergeCell ref="B120:C120"/>
    <mergeCell ref="K120:L120"/>
    <mergeCell ref="B4:B11"/>
    <mergeCell ref="B24:B31"/>
    <mergeCell ref="K24:K31"/>
    <mergeCell ref="K44:K51"/>
    <mergeCell ref="B44:B51"/>
    <mergeCell ref="B64:B71"/>
    <mergeCell ref="K64:K71"/>
    <mergeCell ref="K84:K91"/>
    <mergeCell ref="B118:C118"/>
    <mergeCell ref="K118:L118"/>
    <mergeCell ref="B119:C119"/>
    <mergeCell ref="K119:L119"/>
    <mergeCell ref="B112:B117"/>
    <mergeCell ref="K112:K117"/>
  </mergeCells>
  <phoneticPr fontId="3"/>
  <conditionalFormatting sqref="I4:I9 I18:I20 I24:I30 I32:I36 I38:I40 I12:I16">
    <cfRule type="cellIs" dxfId="51" priority="41" operator="equal">
      <formula>0</formula>
    </cfRule>
  </conditionalFormatting>
  <conditionalFormatting sqref="D4:H9 D18:H20 D24:H30 D52:G56 D72:H76 D92:H96 D112:H116 D59:G59 D12:H16 D32:H36 D79:H80 D98:H100 D118:H120 D39:H40 D44:G50 D64:H70 D84:H90 D104:H110">
    <cfRule type="cellIs" dxfId="50" priority="40" operator="equal">
      <formula>0</formula>
    </cfRule>
  </conditionalFormatting>
  <conditionalFormatting sqref="D11:I11 D17:I17 D31:I31 D71:H71 D91:H91 D111:H111 D97:H97 D117:H117 I37">
    <cfRule type="cellIs" dxfId="49" priority="39" operator="equal">
      <formula>0</formula>
    </cfRule>
  </conditionalFormatting>
  <conditionalFormatting sqref="H44:H50 H52:H56 H59">
    <cfRule type="cellIs" dxfId="48" priority="38" operator="equal">
      <formula>0</formula>
    </cfRule>
  </conditionalFormatting>
  <conditionalFormatting sqref="I44:I50 I52:I56 I58:I60">
    <cfRule type="cellIs" dxfId="47" priority="37" operator="equal">
      <formula>0</formula>
    </cfRule>
  </conditionalFormatting>
  <conditionalFormatting sqref="I51 I57">
    <cfRule type="cellIs" dxfId="46" priority="36" operator="equal">
      <formula>0</formula>
    </cfRule>
  </conditionalFormatting>
  <conditionalFormatting sqref="I64:I70 I72:I76 I78:I80">
    <cfRule type="cellIs" dxfId="45" priority="35" operator="equal">
      <formula>0</formula>
    </cfRule>
  </conditionalFormatting>
  <conditionalFormatting sqref="I71 I77">
    <cfRule type="cellIs" dxfId="44" priority="34" operator="equal">
      <formula>0</formula>
    </cfRule>
  </conditionalFormatting>
  <conditionalFormatting sqref="I84:I90 I92:I96 I98:I100">
    <cfRule type="cellIs" dxfId="43" priority="33" operator="equal">
      <formula>0</formula>
    </cfRule>
  </conditionalFormatting>
  <conditionalFormatting sqref="I91 I97">
    <cfRule type="cellIs" dxfId="42" priority="32" operator="equal">
      <formula>0</formula>
    </cfRule>
  </conditionalFormatting>
  <conditionalFormatting sqref="I104:I110 I112:I116 I118:I120">
    <cfRule type="cellIs" dxfId="41" priority="31" operator="equal">
      <formula>0</formula>
    </cfRule>
  </conditionalFormatting>
  <conditionalFormatting sqref="I111 I117">
    <cfRule type="cellIs" dxfId="40" priority="30" operator="equal">
      <formula>0</formula>
    </cfRule>
  </conditionalFormatting>
  <conditionalFormatting sqref="D51:H51">
    <cfRule type="cellIs" dxfId="39" priority="29" operator="equal">
      <formula>0</formula>
    </cfRule>
  </conditionalFormatting>
  <conditionalFormatting sqref="D60:H60">
    <cfRule type="cellIs" dxfId="38" priority="28" operator="equal">
      <formula>0</formula>
    </cfRule>
  </conditionalFormatting>
  <conditionalFormatting sqref="D38:H38">
    <cfRule type="cellIs" dxfId="37" priority="27" operator="equal">
      <formula>0</formula>
    </cfRule>
  </conditionalFormatting>
  <conditionalFormatting sqref="D37:H37">
    <cfRule type="cellIs" dxfId="36" priority="26" operator="equal">
      <formula>0</formula>
    </cfRule>
  </conditionalFormatting>
  <conditionalFormatting sqref="D58:H58">
    <cfRule type="cellIs" dxfId="35" priority="25" operator="equal">
      <formula>0</formula>
    </cfRule>
  </conditionalFormatting>
  <conditionalFormatting sqref="D57:H57">
    <cfRule type="cellIs" dxfId="34" priority="24" operator="equal">
      <formula>0</formula>
    </cfRule>
  </conditionalFormatting>
  <conditionalFormatting sqref="D78:H78">
    <cfRule type="cellIs" dxfId="33" priority="23" operator="equal">
      <formula>0</formula>
    </cfRule>
  </conditionalFormatting>
  <conditionalFormatting sqref="D77:H77">
    <cfRule type="cellIs" dxfId="32" priority="22" operator="equal">
      <formula>0</formula>
    </cfRule>
  </conditionalFormatting>
  <conditionalFormatting sqref="M112:Q116 M104:Q109 M92:Q96 M84:Q89 M52:Q56 M32:Q36 M24:Q30 M72:Q76 M39:Q40 M59:Q60 M79:Q80 M98:Q100 M118:Q120 M44:Q50 M64:Q70 M90:O90 Q90 M110:O110 Q110">
    <cfRule type="cellIs" dxfId="31" priority="21" operator="equal">
      <formula>0</formula>
    </cfRule>
  </conditionalFormatting>
  <conditionalFormatting sqref="M31:Q31 M51:Q51 M71:Q71 M91:Q91 M111:Q111 M97:Q97 M117:Q117">
    <cfRule type="cellIs" dxfId="30" priority="20" operator="equal">
      <formula>0</formula>
    </cfRule>
  </conditionalFormatting>
  <conditionalFormatting sqref="R24:R30 R32:R36 R38:R40">
    <cfRule type="cellIs" dxfId="29" priority="19" operator="equal">
      <formula>0</formula>
    </cfRule>
  </conditionalFormatting>
  <conditionalFormatting sqref="R31 R37">
    <cfRule type="cellIs" dxfId="28" priority="18" operator="equal">
      <formula>0</formula>
    </cfRule>
  </conditionalFormatting>
  <conditionalFormatting sqref="R44:R50 R52:R56 R58:R60">
    <cfRule type="cellIs" dxfId="27" priority="17" operator="equal">
      <formula>0</formula>
    </cfRule>
  </conditionalFormatting>
  <conditionalFormatting sqref="R51 R57">
    <cfRule type="cellIs" dxfId="26" priority="16" operator="equal">
      <formula>0</formula>
    </cfRule>
  </conditionalFormatting>
  <conditionalFormatting sqref="R64:R70 R72:R76 R78:R80">
    <cfRule type="cellIs" dxfId="25" priority="15" operator="equal">
      <formula>0</formula>
    </cfRule>
  </conditionalFormatting>
  <conditionalFormatting sqref="R71 R77">
    <cfRule type="cellIs" dxfId="24" priority="14" operator="equal">
      <formula>0</formula>
    </cfRule>
  </conditionalFormatting>
  <conditionalFormatting sqref="R84:R90 R92:R96 R98:R100">
    <cfRule type="cellIs" dxfId="23" priority="13" operator="equal">
      <formula>0</formula>
    </cfRule>
  </conditionalFormatting>
  <conditionalFormatting sqref="R91 R97">
    <cfRule type="cellIs" dxfId="22" priority="12" operator="equal">
      <formula>0</formula>
    </cfRule>
  </conditionalFormatting>
  <conditionalFormatting sqref="R104:R110 R112:R116 R118:R120">
    <cfRule type="cellIs" dxfId="21" priority="11" operator="equal">
      <formula>0</formula>
    </cfRule>
  </conditionalFormatting>
  <conditionalFormatting sqref="R111 R117">
    <cfRule type="cellIs" dxfId="20" priority="10" operator="equal">
      <formula>0</formula>
    </cfRule>
  </conditionalFormatting>
  <conditionalFormatting sqref="M38:Q38">
    <cfRule type="cellIs" dxfId="19" priority="9" operator="equal">
      <formula>0</formula>
    </cfRule>
  </conditionalFormatting>
  <conditionalFormatting sqref="M37:Q37">
    <cfRule type="cellIs" dxfId="18" priority="8" operator="equal">
      <formula>0</formula>
    </cfRule>
  </conditionalFormatting>
  <conditionalFormatting sqref="M58:Q58">
    <cfRule type="cellIs" dxfId="17" priority="7" operator="equal">
      <formula>0</formula>
    </cfRule>
  </conditionalFormatting>
  <conditionalFormatting sqref="M57:Q57">
    <cfRule type="cellIs" dxfId="16" priority="6" operator="equal">
      <formula>0</formula>
    </cfRule>
  </conditionalFormatting>
  <conditionalFormatting sqref="M78:Q78">
    <cfRule type="cellIs" dxfId="15" priority="5" operator="equal">
      <formula>0</formula>
    </cfRule>
  </conditionalFormatting>
  <conditionalFormatting sqref="M77:Q77">
    <cfRule type="cellIs" dxfId="14" priority="4" operator="equal">
      <formula>0</formula>
    </cfRule>
  </conditionalFormatting>
  <conditionalFormatting sqref="I10">
    <cfRule type="cellIs" dxfId="13" priority="3" operator="equal">
      <formula>0</formula>
    </cfRule>
  </conditionalFormatting>
  <conditionalFormatting sqref="D10:H10">
    <cfRule type="cellIs" dxfId="12" priority="2" operator="equal">
      <formula>0</formula>
    </cfRule>
  </conditionalFormatting>
  <conditionalFormatting sqref="P110 P90">
    <cfRule type="cellIs" dxfId="11" priority="1" operator="equal">
      <formula>0</formula>
    </cfRule>
  </conditionalFormatting>
  <printOptions horizontalCentered="1"/>
  <pageMargins left="0.70866141732283472" right="0.70866141732283472" top="0.74803149606299213" bottom="0.74803149606299213" header="0.31496062992125984" footer="0.31496062992125984"/>
  <pageSetup paperSize="9" scale="81" fitToHeight="0" orientation="portrait" r:id="rId1"/>
  <rowBreaks count="1" manualBreakCount="1">
    <brk id="60" min="1" max="22" man="1"/>
  </rowBreaks>
  <colBreaks count="1" manualBreakCount="1">
    <brk id="19"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2:H140"/>
  <sheetViews>
    <sheetView zoomScale="60" zoomScaleNormal="60" zoomScaleSheetLayoutView="70" workbookViewId="0">
      <selection activeCell="J2" sqref="J2"/>
    </sheetView>
  </sheetViews>
  <sheetFormatPr defaultColWidth="9" defaultRowHeight="16.5" customHeight="1" x14ac:dyDescent="0.2"/>
  <cols>
    <col min="1" max="1" width="11.36328125" style="2" customWidth="1"/>
    <col min="2" max="2" width="8.90625" style="2" customWidth="1"/>
    <col min="3" max="8" width="9.08984375" style="2" customWidth="1"/>
    <col min="9" max="16384" width="9" style="2"/>
  </cols>
  <sheetData>
    <row r="2" spans="1:8" ht="16.5" customHeight="1" x14ac:dyDescent="0.2">
      <c r="A2" s="37" t="s">
        <v>223</v>
      </c>
      <c r="H2" s="41" t="s">
        <v>55</v>
      </c>
    </row>
    <row r="3" spans="1:8" ht="16.5" customHeight="1" x14ac:dyDescent="0.2">
      <c r="A3" s="70"/>
      <c r="B3" s="208"/>
      <c r="C3" s="26" t="s">
        <v>138</v>
      </c>
      <c r="D3" s="26" t="s">
        <v>140</v>
      </c>
      <c r="E3" s="26" t="s">
        <v>144</v>
      </c>
      <c r="F3" s="27" t="s">
        <v>187</v>
      </c>
      <c r="G3" s="27" t="s">
        <v>196</v>
      </c>
      <c r="H3" s="27" t="s">
        <v>96</v>
      </c>
    </row>
    <row r="4" spans="1:8" ht="16.5" customHeight="1" x14ac:dyDescent="0.2">
      <c r="A4" s="477" t="s">
        <v>130</v>
      </c>
      <c r="B4" s="209" t="s">
        <v>47</v>
      </c>
      <c r="C4" s="343">
        <v>0.11385613559308323</v>
      </c>
      <c r="D4" s="343">
        <v>0.28204316794626089</v>
      </c>
      <c r="E4" s="343">
        <v>0.19280289757051353</v>
      </c>
      <c r="F4" s="343">
        <v>0.1291270880270933</v>
      </c>
      <c r="G4" s="344">
        <v>0.10273834692701656</v>
      </c>
      <c r="H4" s="344">
        <v>0.16411352721279349</v>
      </c>
    </row>
    <row r="5" spans="1:8" ht="16.5" customHeight="1" x14ac:dyDescent="0.2">
      <c r="A5" s="477"/>
      <c r="B5" s="210" t="s">
        <v>48</v>
      </c>
      <c r="C5" s="345">
        <v>2.9895652903709862E-2</v>
      </c>
      <c r="D5" s="345">
        <v>2.8217060733421635E-2</v>
      </c>
      <c r="E5" s="345">
        <v>3.5576742468381967E-2</v>
      </c>
      <c r="F5" s="345">
        <v>4.3307246192318315E-2</v>
      </c>
      <c r="G5" s="346">
        <v>2.5194385231466148E-2</v>
      </c>
      <c r="H5" s="346">
        <v>3.2438217505859582E-2</v>
      </c>
    </row>
    <row r="6" spans="1:8" ht="16.5" customHeight="1" x14ac:dyDescent="0.2">
      <c r="A6" s="477"/>
      <c r="B6" s="211" t="s">
        <v>49</v>
      </c>
      <c r="C6" s="341">
        <v>0.1437517884967931</v>
      </c>
      <c r="D6" s="341">
        <v>0.31028044736247801</v>
      </c>
      <c r="E6" s="341">
        <v>0.22837964003889549</v>
      </c>
      <c r="F6" s="341">
        <v>0.17243432683682727</v>
      </c>
      <c r="G6" s="342">
        <v>0.12793273215848269</v>
      </c>
      <c r="H6" s="130">
        <v>0.1965557869786953</v>
      </c>
    </row>
    <row r="7" spans="1:8" ht="16.5" customHeight="1" x14ac:dyDescent="0.2">
      <c r="A7" s="476" t="s">
        <v>131</v>
      </c>
      <c r="B7" s="209" t="s">
        <v>47</v>
      </c>
      <c r="C7" s="347">
        <v>12.181647363540854</v>
      </c>
      <c r="D7" s="347">
        <v>220.89404066341871</v>
      </c>
      <c r="E7" s="347">
        <v>82.432186350118343</v>
      </c>
      <c r="F7" s="347">
        <v>24.112797079777362</v>
      </c>
      <c r="G7" s="348">
        <v>7.1608709298875954</v>
      </c>
      <c r="H7" s="348">
        <v>69.356308477348563</v>
      </c>
    </row>
    <row r="8" spans="1:8" ht="16.5" customHeight="1" x14ac:dyDescent="0.2">
      <c r="A8" s="477"/>
      <c r="B8" s="210" t="s">
        <v>48</v>
      </c>
      <c r="C8" s="349">
        <v>3.3608491605819859</v>
      </c>
      <c r="D8" s="349">
        <v>4.0238322155577935</v>
      </c>
      <c r="E8" s="349">
        <v>3.1252007337043617</v>
      </c>
      <c r="F8" s="349">
        <v>3.2301414346843957</v>
      </c>
      <c r="G8" s="350">
        <v>3.1008117915862474</v>
      </c>
      <c r="H8" s="350">
        <v>3.3681670672229571</v>
      </c>
    </row>
    <row r="9" spans="1:8" ht="16.5" customHeight="1" x14ac:dyDescent="0.2">
      <c r="A9" s="478"/>
      <c r="B9" s="211" t="s">
        <v>49</v>
      </c>
      <c r="C9" s="318">
        <v>15.542496524122839</v>
      </c>
      <c r="D9" s="318">
        <v>225</v>
      </c>
      <c r="E9" s="318">
        <v>85.557387083822704</v>
      </c>
      <c r="F9" s="318">
        <v>27.342938514461757</v>
      </c>
      <c r="G9" s="319">
        <v>10.259480076666954</v>
      </c>
      <c r="H9" s="319">
        <v>72.740460439814854</v>
      </c>
    </row>
    <row r="10" spans="1:8" ht="10.5" customHeight="1" x14ac:dyDescent="0.2"/>
    <row r="12" spans="1:8" ht="7.5" customHeight="1" x14ac:dyDescent="0.2"/>
    <row r="13" spans="1:8" ht="7.5" customHeight="1" x14ac:dyDescent="0.2"/>
    <row r="14" spans="1:8" ht="7.5" customHeight="1" x14ac:dyDescent="0.2"/>
    <row r="15" spans="1:8" ht="16.5" customHeight="1" x14ac:dyDescent="0.2">
      <c r="A15" s="37" t="s">
        <v>224</v>
      </c>
      <c r="H15" s="41" t="s">
        <v>55</v>
      </c>
    </row>
    <row r="16" spans="1:8" ht="16.5" customHeight="1" x14ac:dyDescent="0.2">
      <c r="A16" s="70"/>
      <c r="B16" s="208"/>
      <c r="C16" s="26" t="s">
        <v>138</v>
      </c>
      <c r="D16" s="26" t="s">
        <v>140</v>
      </c>
      <c r="E16" s="26" t="s">
        <v>144</v>
      </c>
      <c r="F16" s="27" t="s">
        <v>187</v>
      </c>
      <c r="G16" s="27" t="s">
        <v>196</v>
      </c>
      <c r="H16" s="27" t="s">
        <v>96</v>
      </c>
    </row>
    <row r="17" spans="1:8" ht="16.5" customHeight="1" x14ac:dyDescent="0.2">
      <c r="A17" s="477" t="s">
        <v>132</v>
      </c>
      <c r="B17" s="209" t="s">
        <v>47</v>
      </c>
      <c r="C17" s="343">
        <v>0.12997383077232771</v>
      </c>
      <c r="D17" s="343">
        <v>1.1877152767247812</v>
      </c>
      <c r="E17" s="343">
        <v>0.11</v>
      </c>
      <c r="F17" s="343">
        <v>8.6214442013129111E-2</v>
      </c>
      <c r="G17" s="344">
        <v>0.13760698103708677</v>
      </c>
      <c r="H17" s="344">
        <v>0.33030210610946498</v>
      </c>
    </row>
    <row r="18" spans="1:8" ht="16.5" customHeight="1" x14ac:dyDescent="0.2">
      <c r="A18" s="477"/>
      <c r="B18" s="210" t="s">
        <v>48</v>
      </c>
      <c r="C18" s="345">
        <v>0.01</v>
      </c>
      <c r="D18" s="345" t="s">
        <v>53</v>
      </c>
      <c r="E18" s="345" t="s">
        <v>53</v>
      </c>
      <c r="F18" s="345" t="s">
        <v>53</v>
      </c>
      <c r="G18" s="346" t="s">
        <v>53</v>
      </c>
      <c r="H18" s="346">
        <v>0.01</v>
      </c>
    </row>
    <row r="19" spans="1:8" ht="16.5" customHeight="1" x14ac:dyDescent="0.2">
      <c r="A19" s="477"/>
      <c r="B19" s="211" t="s">
        <v>49</v>
      </c>
      <c r="C19" s="341">
        <v>0.13913306045762597</v>
      </c>
      <c r="D19" s="341">
        <v>1.1920203008091872</v>
      </c>
      <c r="E19" s="341">
        <v>0.11</v>
      </c>
      <c r="F19" s="341">
        <v>8.9749200471301138E-2</v>
      </c>
      <c r="G19" s="342">
        <v>0.13995636851820775</v>
      </c>
      <c r="H19" s="130">
        <v>0.33417178605126441</v>
      </c>
    </row>
    <row r="20" spans="1:8" ht="16.5" customHeight="1" x14ac:dyDescent="0.2">
      <c r="A20" s="476" t="s">
        <v>131</v>
      </c>
      <c r="B20" s="209" t="s">
        <v>47</v>
      </c>
      <c r="C20" s="347">
        <v>9.9689928202375366</v>
      </c>
      <c r="D20" s="347">
        <v>2153.6841112850457</v>
      </c>
      <c r="E20" s="347">
        <v>4</v>
      </c>
      <c r="F20" s="347">
        <v>4.6706278404309041</v>
      </c>
      <c r="G20" s="348">
        <v>11.696593388152374</v>
      </c>
      <c r="H20" s="348">
        <v>436.80406506677326</v>
      </c>
    </row>
    <row r="21" spans="1:8" ht="16.5" customHeight="1" x14ac:dyDescent="0.2">
      <c r="A21" s="477"/>
      <c r="B21" s="210" t="s">
        <v>48</v>
      </c>
      <c r="C21" s="349">
        <v>0.48543917332080788</v>
      </c>
      <c r="D21" s="349" t="s">
        <v>53</v>
      </c>
      <c r="E21" s="349" t="s">
        <v>53</v>
      </c>
      <c r="F21" s="349" t="s">
        <v>53</v>
      </c>
      <c r="G21" s="350" t="s">
        <v>53</v>
      </c>
      <c r="H21" s="350">
        <v>0.48543917332080788</v>
      </c>
    </row>
    <row r="22" spans="1:8" ht="16.5" customHeight="1" x14ac:dyDescent="0.2">
      <c r="A22" s="478"/>
      <c r="B22" s="211" t="s">
        <v>49</v>
      </c>
      <c r="C22" s="318">
        <v>10.454431993558345</v>
      </c>
      <c r="D22" s="318">
        <v>2154</v>
      </c>
      <c r="E22" s="318">
        <v>4</v>
      </c>
      <c r="F22" s="318">
        <v>5.0231274196263254</v>
      </c>
      <c r="G22" s="319">
        <v>12</v>
      </c>
      <c r="H22" s="319">
        <v>437.09551188263697</v>
      </c>
    </row>
    <row r="23" spans="1:8" ht="10.5" customHeight="1" x14ac:dyDescent="0.2"/>
    <row r="25" spans="1:8" ht="7.5" customHeight="1" x14ac:dyDescent="0.2"/>
    <row r="26" spans="1:8" ht="7.5" customHeight="1" x14ac:dyDescent="0.2"/>
    <row r="27" spans="1:8" ht="7.5" customHeight="1" x14ac:dyDescent="0.2"/>
    <row r="28" spans="1:8" ht="16.5" customHeight="1" x14ac:dyDescent="0.2">
      <c r="A28" s="37" t="s">
        <v>225</v>
      </c>
      <c r="H28" s="41" t="s">
        <v>55</v>
      </c>
    </row>
    <row r="29" spans="1:8" ht="16.5" customHeight="1" x14ac:dyDescent="0.2">
      <c r="A29" s="70"/>
      <c r="B29" s="208"/>
      <c r="C29" s="26" t="s">
        <v>138</v>
      </c>
      <c r="D29" s="26" t="s">
        <v>140</v>
      </c>
      <c r="E29" s="26" t="s">
        <v>144</v>
      </c>
      <c r="F29" s="27" t="s">
        <v>187</v>
      </c>
      <c r="G29" s="27" t="s">
        <v>196</v>
      </c>
      <c r="H29" s="27" t="s">
        <v>96</v>
      </c>
    </row>
    <row r="30" spans="1:8" ht="16.5" customHeight="1" x14ac:dyDescent="0.2">
      <c r="A30" s="477" t="s">
        <v>132</v>
      </c>
      <c r="B30" s="209" t="s">
        <v>47</v>
      </c>
      <c r="C30" s="343">
        <v>0.12878114901360838</v>
      </c>
      <c r="D30" s="343">
        <v>8.5265826623329585E-2</v>
      </c>
      <c r="E30" s="343">
        <v>0.11</v>
      </c>
      <c r="F30" s="343">
        <v>0.15600189149369381</v>
      </c>
      <c r="G30" s="344">
        <v>0.11109677482912535</v>
      </c>
      <c r="H30" s="344">
        <v>0.11822912839195143</v>
      </c>
    </row>
    <row r="31" spans="1:8" ht="16.5" customHeight="1" x14ac:dyDescent="0.2">
      <c r="A31" s="477"/>
      <c r="B31" s="210" t="s">
        <v>48</v>
      </c>
      <c r="C31" s="345">
        <v>2.334380726643075E-2</v>
      </c>
      <c r="D31" s="345">
        <v>2.1162474857742097E-2</v>
      </c>
      <c r="E31" s="345">
        <v>0.02</v>
      </c>
      <c r="F31" s="345">
        <v>2.0526586708069609E-2</v>
      </c>
      <c r="G31" s="346">
        <v>1.6573684551870173E-2</v>
      </c>
      <c r="H31" s="346">
        <v>2.0321310676822524E-2</v>
      </c>
    </row>
    <row r="32" spans="1:8" ht="16.5" customHeight="1" x14ac:dyDescent="0.2">
      <c r="A32" s="477"/>
      <c r="B32" s="211" t="s">
        <v>49</v>
      </c>
      <c r="C32" s="341">
        <v>0.15212495628003914</v>
      </c>
      <c r="D32" s="341">
        <v>0.10642830148107169</v>
      </c>
      <c r="E32" s="341">
        <v>0.12</v>
      </c>
      <c r="F32" s="341">
        <v>0.17652847820176343</v>
      </c>
      <c r="G32" s="342">
        <v>0.12767045938099553</v>
      </c>
      <c r="H32" s="130">
        <v>0.13655043906877395</v>
      </c>
    </row>
    <row r="33" spans="1:8" ht="16.5" customHeight="1" x14ac:dyDescent="0.2">
      <c r="A33" s="476" t="s">
        <v>131</v>
      </c>
      <c r="B33" s="209" t="s">
        <v>47</v>
      </c>
      <c r="C33" s="347">
        <v>10.186588886976422</v>
      </c>
      <c r="D33" s="347">
        <v>7.4181269162296744</v>
      </c>
      <c r="E33" s="347">
        <v>15</v>
      </c>
      <c r="F33" s="347">
        <v>24.64829885600362</v>
      </c>
      <c r="G33" s="348">
        <v>15.442451701248425</v>
      </c>
      <c r="H33" s="348">
        <v>14.539093272091629</v>
      </c>
    </row>
    <row r="34" spans="1:8" ht="16.5" customHeight="1" x14ac:dyDescent="0.2">
      <c r="A34" s="477"/>
      <c r="B34" s="210" t="s">
        <v>48</v>
      </c>
      <c r="C34" s="349">
        <v>3.1000576049820041</v>
      </c>
      <c r="D34" s="349">
        <v>2.3405697192662758</v>
      </c>
      <c r="E34" s="349">
        <v>2</v>
      </c>
      <c r="F34" s="349">
        <v>3.900051474533226</v>
      </c>
      <c r="G34" s="350">
        <v>2.4197579445730453</v>
      </c>
      <c r="H34" s="350">
        <v>2.7520873486709099</v>
      </c>
    </row>
    <row r="35" spans="1:8" ht="16.5" customHeight="1" x14ac:dyDescent="0.2">
      <c r="A35" s="478"/>
      <c r="B35" s="211" t="s">
        <v>49</v>
      </c>
      <c r="C35" s="318">
        <v>13.286646491958425</v>
      </c>
      <c r="D35" s="318">
        <v>9.7586966354959497</v>
      </c>
      <c r="E35" s="318">
        <v>17</v>
      </c>
      <c r="F35" s="318">
        <v>28.548350330536845</v>
      </c>
      <c r="G35" s="319">
        <v>17.862209645821469</v>
      </c>
      <c r="H35" s="319">
        <v>17.291180620762539</v>
      </c>
    </row>
    <row r="36" spans="1:8" ht="10.5" customHeight="1" x14ac:dyDescent="0.2"/>
    <row r="38" spans="1:8" ht="7.5" customHeight="1" x14ac:dyDescent="0.2"/>
    <row r="39" spans="1:8" ht="7.5" customHeight="1" x14ac:dyDescent="0.2"/>
    <row r="40" spans="1:8" ht="7.5" customHeight="1" x14ac:dyDescent="0.2">
      <c r="A40" s="5"/>
    </row>
    <row r="41" spans="1:8" ht="16.5" customHeight="1" x14ac:dyDescent="0.2">
      <c r="A41" s="37" t="s">
        <v>226</v>
      </c>
      <c r="H41" s="41" t="s">
        <v>55</v>
      </c>
    </row>
    <row r="42" spans="1:8" ht="16.5" customHeight="1" x14ac:dyDescent="0.2">
      <c r="A42" s="70"/>
      <c r="B42" s="208"/>
      <c r="C42" s="26" t="s">
        <v>138</v>
      </c>
      <c r="D42" s="26" t="s">
        <v>140</v>
      </c>
      <c r="E42" s="26" t="s">
        <v>144</v>
      </c>
      <c r="F42" s="27" t="s">
        <v>187</v>
      </c>
      <c r="G42" s="27" t="s">
        <v>196</v>
      </c>
      <c r="H42" s="27" t="s">
        <v>96</v>
      </c>
    </row>
    <row r="43" spans="1:8" ht="16.5" customHeight="1" x14ac:dyDescent="0.2">
      <c r="A43" s="477" t="s">
        <v>132</v>
      </c>
      <c r="B43" s="209" t="s">
        <v>47</v>
      </c>
      <c r="C43" s="343">
        <v>9.216179435842993E-2</v>
      </c>
      <c r="D43" s="343">
        <v>0.13423691607231328</v>
      </c>
      <c r="E43" s="343">
        <v>0.33</v>
      </c>
      <c r="F43" s="343">
        <v>0.11238827900097109</v>
      </c>
      <c r="G43" s="344">
        <v>0.10350660963290559</v>
      </c>
      <c r="H43" s="344">
        <v>0.154458719812924</v>
      </c>
    </row>
    <row r="44" spans="1:8" ht="16.5" customHeight="1" x14ac:dyDescent="0.2">
      <c r="A44" s="477"/>
      <c r="B44" s="210" t="s">
        <v>48</v>
      </c>
      <c r="C44" s="345">
        <v>8.8314297724989485E-3</v>
      </c>
      <c r="D44" s="345">
        <v>1.0356182052265768E-2</v>
      </c>
      <c r="E44" s="345">
        <v>0.03</v>
      </c>
      <c r="F44" s="345">
        <v>5.5578637065810531E-2</v>
      </c>
      <c r="G44" s="346">
        <v>7.4783620400962533E-3</v>
      </c>
      <c r="H44" s="346">
        <v>2.2448922186134299E-2</v>
      </c>
    </row>
    <row r="45" spans="1:8" ht="16.5" customHeight="1" x14ac:dyDescent="0.2">
      <c r="A45" s="477"/>
      <c r="B45" s="211" t="s">
        <v>49</v>
      </c>
      <c r="C45" s="341">
        <v>0.10099322413092889</v>
      </c>
      <c r="D45" s="341">
        <v>0.14459309812457904</v>
      </c>
      <c r="E45" s="341">
        <v>0.36</v>
      </c>
      <c r="F45" s="341">
        <v>0.16796691606678166</v>
      </c>
      <c r="G45" s="342">
        <v>0.11098497167300185</v>
      </c>
      <c r="H45" s="130">
        <v>0.17690764199905828</v>
      </c>
    </row>
    <row r="46" spans="1:8" ht="16.5" customHeight="1" x14ac:dyDescent="0.2">
      <c r="A46" s="476" t="s">
        <v>131</v>
      </c>
      <c r="B46" s="209" t="s">
        <v>47</v>
      </c>
      <c r="C46" s="347">
        <v>6.0826784276563757</v>
      </c>
      <c r="D46" s="347">
        <v>18.52469441797923</v>
      </c>
      <c r="E46" s="347">
        <v>200</v>
      </c>
      <c r="F46" s="347">
        <v>7.368556226996728</v>
      </c>
      <c r="G46" s="348">
        <v>5.819867220432724</v>
      </c>
      <c r="H46" s="348">
        <v>47.559159258613008</v>
      </c>
    </row>
    <row r="47" spans="1:8" ht="16.5" customHeight="1" x14ac:dyDescent="0.2">
      <c r="A47" s="477"/>
      <c r="B47" s="210" t="s">
        <v>48</v>
      </c>
      <c r="C47" s="349">
        <v>0.8213229688424023</v>
      </c>
      <c r="D47" s="349">
        <v>3.168991707993325</v>
      </c>
      <c r="E47" s="349">
        <v>1</v>
      </c>
      <c r="F47" s="349">
        <v>0.7409637442502619</v>
      </c>
      <c r="G47" s="350">
        <v>1</v>
      </c>
      <c r="H47" s="350">
        <v>1.3462556842171978</v>
      </c>
    </row>
    <row r="48" spans="1:8" ht="16.5" customHeight="1" x14ac:dyDescent="0.2">
      <c r="A48" s="478"/>
      <c r="B48" s="211" t="s">
        <v>49</v>
      </c>
      <c r="C48" s="318">
        <v>6.9040013964987779</v>
      </c>
      <c r="D48" s="318">
        <v>21.693686125972555</v>
      </c>
      <c r="E48" s="318">
        <v>201</v>
      </c>
      <c r="F48" s="318">
        <v>8.1095199712469892</v>
      </c>
      <c r="G48" s="319">
        <v>6.8640255063817746</v>
      </c>
      <c r="H48" s="319">
        <v>48.914246600020022</v>
      </c>
    </row>
    <row r="49" spans="1:8" ht="10.5" customHeight="1" x14ac:dyDescent="0.2"/>
    <row r="51" spans="1:8" ht="7.5" customHeight="1" x14ac:dyDescent="0.2">
      <c r="C51" s="71"/>
    </row>
    <row r="52" spans="1:8" ht="7.5" customHeight="1" x14ac:dyDescent="0.2"/>
    <row r="53" spans="1:8" ht="7.5" customHeight="1" x14ac:dyDescent="0.2"/>
    <row r="54" spans="1:8" ht="16.5" customHeight="1" x14ac:dyDescent="0.2">
      <c r="A54" s="37" t="s">
        <v>227</v>
      </c>
      <c r="H54" s="41" t="s">
        <v>55</v>
      </c>
    </row>
    <row r="55" spans="1:8" ht="16.5" customHeight="1" x14ac:dyDescent="0.2">
      <c r="A55" s="70"/>
      <c r="B55" s="208"/>
      <c r="C55" s="26" t="s">
        <v>137</v>
      </c>
      <c r="D55" s="26" t="s">
        <v>138</v>
      </c>
      <c r="E55" s="26" t="s">
        <v>140</v>
      </c>
      <c r="F55" s="27" t="s">
        <v>144</v>
      </c>
      <c r="G55" s="27" t="s">
        <v>187</v>
      </c>
      <c r="H55" s="27" t="s">
        <v>96</v>
      </c>
    </row>
    <row r="56" spans="1:8" ht="16.5" customHeight="1" x14ac:dyDescent="0.2">
      <c r="A56" s="477" t="s">
        <v>132</v>
      </c>
      <c r="B56" s="209" t="s">
        <v>47</v>
      </c>
      <c r="C56" s="343">
        <v>0.16999999999999998</v>
      </c>
      <c r="D56" s="343">
        <v>0.08</v>
      </c>
      <c r="E56" s="343">
        <v>0.39</v>
      </c>
      <c r="F56" s="343">
        <v>0.11</v>
      </c>
      <c r="G56" s="344">
        <v>7.3000000000000009E-2</v>
      </c>
      <c r="H56" s="344">
        <v>0.1646</v>
      </c>
    </row>
    <row r="57" spans="1:8" ht="16.5" customHeight="1" x14ac:dyDescent="0.2">
      <c r="A57" s="477"/>
      <c r="B57" s="210" t="s">
        <v>48</v>
      </c>
      <c r="C57" s="345">
        <v>0.06</v>
      </c>
      <c r="D57" s="345">
        <v>0.06</v>
      </c>
      <c r="E57" s="345">
        <v>0.06</v>
      </c>
      <c r="F57" s="345">
        <v>0.06</v>
      </c>
      <c r="G57" s="346">
        <v>5.1999999999999998E-2</v>
      </c>
      <c r="H57" s="346">
        <v>5.8399999999999994E-2</v>
      </c>
    </row>
    <row r="58" spans="1:8" ht="16.5" customHeight="1" x14ac:dyDescent="0.2">
      <c r="A58" s="477"/>
      <c r="B58" s="211" t="s">
        <v>49</v>
      </c>
      <c r="C58" s="341">
        <v>0.22999999999999998</v>
      </c>
      <c r="D58" s="341">
        <v>0.14000000000000001</v>
      </c>
      <c r="E58" s="341">
        <v>0.45</v>
      </c>
      <c r="F58" s="341">
        <v>0.16999999999999998</v>
      </c>
      <c r="G58" s="342">
        <v>0.125</v>
      </c>
      <c r="H58" s="130">
        <v>0.223</v>
      </c>
    </row>
    <row r="59" spans="1:8" ht="16.5" customHeight="1" x14ac:dyDescent="0.2">
      <c r="A59" s="476" t="s">
        <v>131</v>
      </c>
      <c r="B59" s="209" t="s">
        <v>47</v>
      </c>
      <c r="C59" s="347">
        <v>5</v>
      </c>
      <c r="D59" s="347">
        <v>10</v>
      </c>
      <c r="E59" s="347">
        <v>347.99999999999989</v>
      </c>
      <c r="F59" s="347">
        <v>32</v>
      </c>
      <c r="G59" s="348">
        <v>5.9130000000000003</v>
      </c>
      <c r="H59" s="348">
        <v>80.182599999999979</v>
      </c>
    </row>
    <row r="60" spans="1:8" ht="16.5" customHeight="1" x14ac:dyDescent="0.2">
      <c r="A60" s="477"/>
      <c r="B60" s="210" t="s">
        <v>48</v>
      </c>
      <c r="C60" s="349">
        <v>7</v>
      </c>
      <c r="D60" s="349">
        <v>7</v>
      </c>
      <c r="E60" s="349">
        <v>7.9999999999999805</v>
      </c>
      <c r="F60" s="349">
        <v>8</v>
      </c>
      <c r="G60" s="350">
        <v>6.5</v>
      </c>
      <c r="H60" s="350">
        <v>7.2999999999999954</v>
      </c>
    </row>
    <row r="61" spans="1:8" ht="16.5" customHeight="1" x14ac:dyDescent="0.2">
      <c r="A61" s="478"/>
      <c r="B61" s="211" t="s">
        <v>49</v>
      </c>
      <c r="C61" s="318">
        <v>12</v>
      </c>
      <c r="D61" s="318">
        <v>17</v>
      </c>
      <c r="E61" s="318">
        <v>355.99999999999989</v>
      </c>
      <c r="F61" s="318">
        <v>40</v>
      </c>
      <c r="G61" s="319">
        <v>12.413</v>
      </c>
      <c r="H61" s="319">
        <v>87.482599999999977</v>
      </c>
    </row>
    <row r="62" spans="1:8" ht="10.5" customHeight="1" x14ac:dyDescent="0.2"/>
    <row r="64" spans="1:8" ht="7.5" customHeight="1" x14ac:dyDescent="0.2"/>
    <row r="65" spans="1:8" ht="7.5" customHeight="1" x14ac:dyDescent="0.2"/>
    <row r="66" spans="1:8" ht="7.5" customHeight="1" x14ac:dyDescent="0.2"/>
    <row r="67" spans="1:8" ht="16.5" customHeight="1" x14ac:dyDescent="0.2">
      <c r="A67" s="37" t="s">
        <v>228</v>
      </c>
      <c r="H67" s="41" t="s">
        <v>55</v>
      </c>
    </row>
    <row r="68" spans="1:8" ht="16.5" customHeight="1" x14ac:dyDescent="0.2">
      <c r="A68" s="70"/>
      <c r="B68" s="208"/>
      <c r="C68" s="26" t="s">
        <v>138</v>
      </c>
      <c r="D68" s="26" t="s">
        <v>140</v>
      </c>
      <c r="E68" s="26" t="s">
        <v>144</v>
      </c>
      <c r="F68" s="27" t="s">
        <v>187</v>
      </c>
      <c r="G68" s="27" t="s">
        <v>196</v>
      </c>
      <c r="H68" s="27" t="s">
        <v>96</v>
      </c>
    </row>
    <row r="69" spans="1:8" ht="16.5" customHeight="1" x14ac:dyDescent="0.2">
      <c r="A69" s="477" t="s">
        <v>132</v>
      </c>
      <c r="B69" s="209" t="s">
        <v>47</v>
      </c>
      <c r="C69" s="343">
        <v>8.7770229792106261E-2</v>
      </c>
      <c r="D69" s="343">
        <v>0.06</v>
      </c>
      <c r="E69" s="343">
        <v>0.03</v>
      </c>
      <c r="F69" s="343">
        <v>5.5630881404494355E-2</v>
      </c>
      <c r="G69" s="344">
        <v>3.8981343481996743E-2</v>
      </c>
      <c r="H69" s="344">
        <v>5.447649093571947E-2</v>
      </c>
    </row>
    <row r="70" spans="1:8" ht="16.5" customHeight="1" x14ac:dyDescent="0.2">
      <c r="A70" s="477"/>
      <c r="B70" s="210" t="s">
        <v>48</v>
      </c>
      <c r="C70" s="345">
        <v>8.6246207541277126E-2</v>
      </c>
      <c r="D70" s="345">
        <v>0.09</v>
      </c>
      <c r="E70" s="345">
        <v>0.09</v>
      </c>
      <c r="F70" s="345">
        <v>8.0357649744861037E-2</v>
      </c>
      <c r="G70" s="346">
        <v>8.1516972059204287E-2</v>
      </c>
      <c r="H70" s="346">
        <v>8.5624165869068486E-2</v>
      </c>
    </row>
    <row r="71" spans="1:8" ht="16.5" customHeight="1" x14ac:dyDescent="0.2">
      <c r="A71" s="477"/>
      <c r="B71" s="211" t="s">
        <v>49</v>
      </c>
      <c r="C71" s="341">
        <v>0.1740164373333834</v>
      </c>
      <c r="D71" s="341">
        <v>0.15375110363194769</v>
      </c>
      <c r="E71" s="341">
        <v>0.13</v>
      </c>
      <c r="F71" s="341">
        <v>0.13598853114935538</v>
      </c>
      <c r="G71" s="342">
        <v>0.12049831554120102</v>
      </c>
      <c r="H71" s="130">
        <v>0.14285087753117751</v>
      </c>
    </row>
    <row r="72" spans="1:8" ht="16.5" customHeight="1" x14ac:dyDescent="0.2">
      <c r="A72" s="476" t="s">
        <v>131</v>
      </c>
      <c r="B72" s="209" t="s">
        <v>47</v>
      </c>
      <c r="C72" s="347">
        <v>10.971278724013283</v>
      </c>
      <c r="D72" s="347">
        <v>9.3475799984022618</v>
      </c>
      <c r="E72" s="347">
        <v>3</v>
      </c>
      <c r="F72" s="347">
        <v>6.7869675313483109</v>
      </c>
      <c r="G72" s="348">
        <v>3.1574888220417359</v>
      </c>
      <c r="H72" s="348">
        <v>6.652663015161119</v>
      </c>
    </row>
    <row r="73" spans="1:8" ht="16.5" customHeight="1" x14ac:dyDescent="0.2">
      <c r="A73" s="477"/>
      <c r="B73" s="210" t="s">
        <v>48</v>
      </c>
      <c r="C73" s="349">
        <v>15.006840112182219</v>
      </c>
      <c r="D73" s="349">
        <v>14.67164628168111</v>
      </c>
      <c r="E73" s="349">
        <v>16</v>
      </c>
      <c r="F73" s="349">
        <v>14.785807553054431</v>
      </c>
      <c r="G73" s="350">
        <v>13.694851305946321</v>
      </c>
      <c r="H73" s="350">
        <v>14.831829050572816</v>
      </c>
    </row>
    <row r="74" spans="1:8" ht="16.5" customHeight="1" x14ac:dyDescent="0.2">
      <c r="A74" s="478"/>
      <c r="B74" s="211" t="s">
        <v>49</v>
      </c>
      <c r="C74" s="318">
        <v>25.978118836195502</v>
      </c>
      <c r="D74" s="318">
        <v>24.019226280083373</v>
      </c>
      <c r="E74" s="318">
        <v>19</v>
      </c>
      <c r="F74" s="318">
        <v>21.572775084402743</v>
      </c>
      <c r="G74" s="319">
        <v>16.852340127988057</v>
      </c>
      <c r="H74" s="319">
        <v>21.484492065733939</v>
      </c>
    </row>
    <row r="75" spans="1:8" ht="10.5" customHeight="1" x14ac:dyDescent="0.2"/>
    <row r="77" spans="1:8" ht="7.5" customHeight="1" x14ac:dyDescent="0.2"/>
    <row r="78" spans="1:8" ht="7.5" customHeight="1" x14ac:dyDescent="0.2"/>
    <row r="79" spans="1:8" ht="7.5" customHeight="1" x14ac:dyDescent="0.2"/>
    <row r="80" spans="1:8" ht="16.5" customHeight="1" x14ac:dyDescent="0.2">
      <c r="A80" s="37" t="s">
        <v>229</v>
      </c>
      <c r="H80" s="41" t="s">
        <v>55</v>
      </c>
    </row>
    <row r="81" spans="1:8" ht="16.5" customHeight="1" x14ac:dyDescent="0.2">
      <c r="A81" s="70"/>
      <c r="B81" s="208"/>
      <c r="C81" s="26" t="s">
        <v>138</v>
      </c>
      <c r="D81" s="26" t="s">
        <v>140</v>
      </c>
      <c r="E81" s="26" t="s">
        <v>144</v>
      </c>
      <c r="F81" s="27" t="s">
        <v>187</v>
      </c>
      <c r="G81" s="27" t="s">
        <v>196</v>
      </c>
      <c r="H81" s="27" t="s">
        <v>96</v>
      </c>
    </row>
    <row r="82" spans="1:8" ht="16.5" customHeight="1" x14ac:dyDescent="0.2">
      <c r="A82" s="477" t="s">
        <v>132</v>
      </c>
      <c r="B82" s="209" t="s">
        <v>47</v>
      </c>
      <c r="C82" s="343">
        <v>0.12185924272007041</v>
      </c>
      <c r="D82" s="343">
        <v>0.39725156495285296</v>
      </c>
      <c r="E82" s="343">
        <v>0.1</v>
      </c>
      <c r="F82" s="343">
        <v>8.5026606643780062E-2</v>
      </c>
      <c r="G82" s="344">
        <v>8.1863981663458624E-2</v>
      </c>
      <c r="H82" s="344">
        <v>0.15720027919603241</v>
      </c>
    </row>
    <row r="83" spans="1:8" ht="16.5" customHeight="1" x14ac:dyDescent="0.2">
      <c r="A83" s="477"/>
      <c r="B83" s="210" t="s">
        <v>48</v>
      </c>
      <c r="C83" s="345">
        <v>1.3105424067259329E-2</v>
      </c>
      <c r="D83" s="345">
        <v>1.4229324946790122E-2</v>
      </c>
      <c r="E83" s="345">
        <v>0.01</v>
      </c>
      <c r="F83" s="345">
        <v>1.2968695578630108E-2</v>
      </c>
      <c r="G83" s="346">
        <v>1.3964717492513781E-2</v>
      </c>
      <c r="H83" s="346">
        <v>1.2853632417038668E-2</v>
      </c>
    </row>
    <row r="84" spans="1:8" ht="16.5" customHeight="1" x14ac:dyDescent="0.2">
      <c r="A84" s="477"/>
      <c r="B84" s="211" t="s">
        <v>49</v>
      </c>
      <c r="C84" s="341">
        <v>0.13496466678732974</v>
      </c>
      <c r="D84" s="341">
        <v>0.4114808898996431</v>
      </c>
      <c r="E84" s="341">
        <v>0.11</v>
      </c>
      <c r="F84" s="341">
        <v>9.7995302222410166E-2</v>
      </c>
      <c r="G84" s="342">
        <v>9.5828699155972405E-2</v>
      </c>
      <c r="H84" s="130">
        <v>0.17005391161307107</v>
      </c>
    </row>
    <row r="85" spans="1:8" ht="16.5" customHeight="1" x14ac:dyDescent="0.2">
      <c r="A85" s="476" t="s">
        <v>131</v>
      </c>
      <c r="B85" s="209" t="s">
        <v>47</v>
      </c>
      <c r="C85" s="347">
        <v>14.135672155528169</v>
      </c>
      <c r="D85" s="347">
        <v>396.0598102579944</v>
      </c>
      <c r="E85" s="347">
        <v>5</v>
      </c>
      <c r="F85" s="347">
        <v>6.5261053643879849</v>
      </c>
      <c r="G85" s="348">
        <v>5.7304787164421027</v>
      </c>
      <c r="H85" s="348">
        <v>85.490413298870536</v>
      </c>
    </row>
    <row r="86" spans="1:8" ht="16.5" customHeight="1" x14ac:dyDescent="0.2">
      <c r="A86" s="477"/>
      <c r="B86" s="210" t="s">
        <v>48</v>
      </c>
      <c r="C86" s="349">
        <v>1.1532773179188209</v>
      </c>
      <c r="D86" s="349">
        <v>1.16680464563679</v>
      </c>
      <c r="E86" s="349">
        <v>1</v>
      </c>
      <c r="F86" s="349">
        <v>1.342113844573273</v>
      </c>
      <c r="G86" s="350">
        <v>1.5780130766540572</v>
      </c>
      <c r="H86" s="350">
        <v>1.2480417769565881</v>
      </c>
    </row>
    <row r="87" spans="1:8" ht="16.5" customHeight="1" x14ac:dyDescent="0.2">
      <c r="A87" s="478"/>
      <c r="B87" s="211" t="s">
        <v>49</v>
      </c>
      <c r="C87" s="318">
        <v>15.288949473446991</v>
      </c>
      <c r="D87" s="318">
        <v>397.22661490363117</v>
      </c>
      <c r="E87" s="318">
        <v>6</v>
      </c>
      <c r="F87" s="318">
        <v>7.8682192089612579</v>
      </c>
      <c r="G87" s="319">
        <v>7.3084917930961595</v>
      </c>
      <c r="H87" s="319">
        <v>86.738455075827105</v>
      </c>
    </row>
    <row r="88" spans="1:8" ht="10.5" customHeight="1" x14ac:dyDescent="0.2"/>
    <row r="90" spans="1:8" ht="7.5" customHeight="1" x14ac:dyDescent="0.2"/>
    <row r="91" spans="1:8" ht="7.5" customHeight="1" x14ac:dyDescent="0.2"/>
    <row r="92" spans="1:8" ht="7.5" customHeight="1" x14ac:dyDescent="0.2"/>
    <row r="93" spans="1:8" ht="16.5" customHeight="1" x14ac:dyDescent="0.2">
      <c r="A93" s="37" t="s">
        <v>230</v>
      </c>
      <c r="H93" s="41" t="s">
        <v>55</v>
      </c>
    </row>
    <row r="94" spans="1:8" ht="16.5" customHeight="1" x14ac:dyDescent="0.2">
      <c r="A94" s="70"/>
      <c r="B94" s="208"/>
      <c r="C94" s="26" t="s">
        <v>138</v>
      </c>
      <c r="D94" s="26" t="s">
        <v>140</v>
      </c>
      <c r="E94" s="26" t="s">
        <v>144</v>
      </c>
      <c r="F94" s="27" t="s">
        <v>187</v>
      </c>
      <c r="G94" s="27" t="s">
        <v>196</v>
      </c>
      <c r="H94" s="27" t="s">
        <v>96</v>
      </c>
    </row>
    <row r="95" spans="1:8" ht="16.5" customHeight="1" x14ac:dyDescent="0.2">
      <c r="A95" s="477" t="s">
        <v>132</v>
      </c>
      <c r="B95" s="209" t="s">
        <v>47</v>
      </c>
      <c r="C95" s="343">
        <v>0.12400885564919722</v>
      </c>
      <c r="D95" s="343">
        <v>0.1417380842202684</v>
      </c>
      <c r="E95" s="343">
        <v>0.13</v>
      </c>
      <c r="F95" s="343">
        <v>0.14770254081291462</v>
      </c>
      <c r="G95" s="344">
        <v>0.14780575447896224</v>
      </c>
      <c r="H95" s="344">
        <v>0.13825104703226848</v>
      </c>
    </row>
    <row r="96" spans="1:8" ht="16.5" customHeight="1" x14ac:dyDescent="0.2">
      <c r="A96" s="477"/>
      <c r="B96" s="210" t="s">
        <v>48</v>
      </c>
      <c r="C96" s="345">
        <v>0.10953470633104501</v>
      </c>
      <c r="D96" s="345">
        <v>8.7316982878297089E-2</v>
      </c>
      <c r="E96" s="345">
        <v>0.09</v>
      </c>
      <c r="F96" s="345">
        <v>9.8105107823169224E-2</v>
      </c>
      <c r="G96" s="346">
        <v>8.4154794974387728E-2</v>
      </c>
      <c r="H96" s="346">
        <v>9.3822318401379806E-2</v>
      </c>
    </row>
    <row r="97" spans="1:8" ht="16.5" customHeight="1" x14ac:dyDescent="0.2">
      <c r="A97" s="477"/>
      <c r="B97" s="211" t="s">
        <v>49</v>
      </c>
      <c r="C97" s="341">
        <v>0.23354356198024223</v>
      </c>
      <c r="D97" s="341">
        <v>0.22905506709856549</v>
      </c>
      <c r="E97" s="341">
        <v>0.21</v>
      </c>
      <c r="F97" s="341">
        <v>0.24580764863608384</v>
      </c>
      <c r="G97" s="342">
        <v>0.23196054945334998</v>
      </c>
      <c r="H97" s="130">
        <v>0.23007336543364829</v>
      </c>
    </row>
    <row r="98" spans="1:8" ht="16.5" customHeight="1" x14ac:dyDescent="0.2">
      <c r="A98" s="476" t="s">
        <v>131</v>
      </c>
      <c r="B98" s="209" t="s">
        <v>47</v>
      </c>
      <c r="C98" s="347">
        <v>7.16151141374114</v>
      </c>
      <c r="D98" s="347">
        <v>23.709946728366496</v>
      </c>
      <c r="E98" s="347">
        <v>10</v>
      </c>
      <c r="F98" s="347">
        <v>19.928026806478439</v>
      </c>
      <c r="G98" s="348">
        <v>9.8335168454853576</v>
      </c>
      <c r="H98" s="348">
        <v>14.126600358814287</v>
      </c>
    </row>
    <row r="99" spans="1:8" ht="16.5" customHeight="1" x14ac:dyDescent="0.2">
      <c r="A99" s="477"/>
      <c r="B99" s="210" t="s">
        <v>48</v>
      </c>
      <c r="C99" s="349">
        <v>11.942569031273836</v>
      </c>
      <c r="D99" s="349">
        <v>9.5603364553447463</v>
      </c>
      <c r="E99" s="349">
        <v>9</v>
      </c>
      <c r="F99" s="349">
        <v>10.656176811752642</v>
      </c>
      <c r="G99" s="350">
        <v>9.014661637656415</v>
      </c>
      <c r="H99" s="350">
        <v>10.034748787205528</v>
      </c>
    </row>
    <row r="100" spans="1:8" ht="16.5" customHeight="1" x14ac:dyDescent="0.2">
      <c r="A100" s="478"/>
      <c r="B100" s="211" t="s">
        <v>49</v>
      </c>
      <c r="C100" s="318">
        <v>19.104080445014976</v>
      </c>
      <c r="D100" s="318">
        <v>33.270283183711243</v>
      </c>
      <c r="E100" s="318">
        <v>19</v>
      </c>
      <c r="F100" s="318">
        <v>30.584203618231079</v>
      </c>
      <c r="G100" s="319">
        <v>18.848178483141773</v>
      </c>
      <c r="H100" s="319">
        <v>24.161349146019813</v>
      </c>
    </row>
    <row r="101" spans="1:8" ht="10.5" customHeight="1" x14ac:dyDescent="0.2"/>
    <row r="103" spans="1:8" ht="7.5" customHeight="1" x14ac:dyDescent="0.2"/>
    <row r="104" spans="1:8" ht="7.5" customHeight="1" x14ac:dyDescent="0.2"/>
    <row r="105" spans="1:8" ht="7.5" customHeight="1" x14ac:dyDescent="0.2">
      <c r="A105" s="72"/>
      <c r="B105" s="73"/>
      <c r="C105" s="21"/>
      <c r="D105" s="21"/>
      <c r="E105" s="21"/>
      <c r="F105" s="21"/>
      <c r="G105" s="21"/>
      <c r="H105" s="21"/>
    </row>
    <row r="106" spans="1:8" ht="16.5" customHeight="1" x14ac:dyDescent="0.2">
      <c r="A106" s="37" t="s">
        <v>231</v>
      </c>
      <c r="H106" s="41" t="s">
        <v>55</v>
      </c>
    </row>
    <row r="107" spans="1:8" ht="16.5" customHeight="1" x14ac:dyDescent="0.2">
      <c r="A107" s="70"/>
      <c r="B107" s="208"/>
      <c r="C107" s="26" t="s">
        <v>138</v>
      </c>
      <c r="D107" s="26" t="s">
        <v>140</v>
      </c>
      <c r="E107" s="26" t="s">
        <v>144</v>
      </c>
      <c r="F107" s="27" t="s">
        <v>187</v>
      </c>
      <c r="G107" s="27" t="s">
        <v>196</v>
      </c>
      <c r="H107" s="27" t="s">
        <v>96</v>
      </c>
    </row>
    <row r="108" spans="1:8" ht="16.5" customHeight="1" x14ac:dyDescent="0.2">
      <c r="A108" s="477" t="s">
        <v>132</v>
      </c>
      <c r="B108" s="209" t="s">
        <v>47</v>
      </c>
      <c r="C108" s="343">
        <v>0.1945700330464466</v>
      </c>
      <c r="D108" s="343">
        <v>0.1969128227614784</v>
      </c>
      <c r="E108" s="343">
        <v>0.13</v>
      </c>
      <c r="F108" s="343">
        <v>0.13776106096367977</v>
      </c>
      <c r="G108" s="344">
        <v>0.11953402898062963</v>
      </c>
      <c r="H108" s="344">
        <v>0.15575558915044688</v>
      </c>
    </row>
    <row r="109" spans="1:8" ht="16.5" customHeight="1" x14ac:dyDescent="0.2">
      <c r="A109" s="477"/>
      <c r="B109" s="210" t="s">
        <v>48</v>
      </c>
      <c r="C109" s="345">
        <v>0.16316683008316085</v>
      </c>
      <c r="D109" s="345">
        <v>0.14213886164229883</v>
      </c>
      <c r="E109" s="345">
        <v>0.14000000000000001</v>
      </c>
      <c r="F109" s="345">
        <v>0.14115425506449913</v>
      </c>
      <c r="G109" s="346">
        <v>0.1440617605518783</v>
      </c>
      <c r="H109" s="346">
        <v>0.14610434146836743</v>
      </c>
    </row>
    <row r="110" spans="1:8" ht="16.5" customHeight="1" x14ac:dyDescent="0.2">
      <c r="A110" s="477"/>
      <c r="B110" s="211" t="s">
        <v>49</v>
      </c>
      <c r="C110" s="341">
        <v>0.35773686312960745</v>
      </c>
      <c r="D110" s="341">
        <v>0.3390516844037772</v>
      </c>
      <c r="E110" s="341">
        <v>0.27</v>
      </c>
      <c r="F110" s="341">
        <v>0.27891531602817887</v>
      </c>
      <c r="G110" s="342">
        <v>0.26359578953250795</v>
      </c>
      <c r="H110" s="130">
        <v>0.30185993061881422</v>
      </c>
    </row>
    <row r="111" spans="1:8" ht="16.5" customHeight="1" x14ac:dyDescent="0.2">
      <c r="A111" s="476" t="s">
        <v>131</v>
      </c>
      <c r="B111" s="209" t="s">
        <v>47</v>
      </c>
      <c r="C111" s="347">
        <v>20.896821549188363</v>
      </c>
      <c r="D111" s="347">
        <v>32.014126107125705</v>
      </c>
      <c r="E111" s="347">
        <v>8</v>
      </c>
      <c r="F111" s="347">
        <v>9.5055132064939034</v>
      </c>
      <c r="G111" s="348">
        <v>7.411109796799038</v>
      </c>
      <c r="H111" s="348">
        <v>15.5655141319214</v>
      </c>
    </row>
    <row r="112" spans="1:8" ht="16.5" customHeight="1" x14ac:dyDescent="0.2">
      <c r="A112" s="477"/>
      <c r="B112" s="210" t="s">
        <v>48</v>
      </c>
      <c r="C112" s="349">
        <v>16.969350328648726</v>
      </c>
      <c r="D112" s="349">
        <v>15.205432649160395</v>
      </c>
      <c r="E112" s="349">
        <v>15</v>
      </c>
      <c r="F112" s="349">
        <v>14.538888271643412</v>
      </c>
      <c r="G112" s="350">
        <v>15.414608379050978</v>
      </c>
      <c r="H112" s="350">
        <v>15.425655925700701</v>
      </c>
    </row>
    <row r="113" spans="1:8" ht="16.5" customHeight="1" x14ac:dyDescent="0.2">
      <c r="A113" s="478"/>
      <c r="B113" s="211" t="s">
        <v>49</v>
      </c>
      <c r="C113" s="318">
        <v>37.86617187783709</v>
      </c>
      <c r="D113" s="318">
        <v>47.219558756286098</v>
      </c>
      <c r="E113" s="318">
        <v>23</v>
      </c>
      <c r="F113" s="318">
        <v>24.044401478137317</v>
      </c>
      <c r="G113" s="319">
        <v>22.825718175850017</v>
      </c>
      <c r="H113" s="319">
        <v>30.99117005762211</v>
      </c>
    </row>
    <row r="114" spans="1:8" ht="10.5" customHeight="1" x14ac:dyDescent="0.2"/>
    <row r="116" spans="1:8" ht="7.5" customHeight="1" x14ac:dyDescent="0.2"/>
    <row r="117" spans="1:8" ht="7.5" customHeight="1" x14ac:dyDescent="0.2"/>
    <row r="118" spans="1:8" ht="7.5" customHeight="1" x14ac:dyDescent="0.2"/>
    <row r="119" spans="1:8" ht="16.5" customHeight="1" x14ac:dyDescent="0.2">
      <c r="A119" s="37" t="s">
        <v>232</v>
      </c>
      <c r="H119" s="41" t="s">
        <v>55</v>
      </c>
    </row>
    <row r="120" spans="1:8" ht="16.5" customHeight="1" x14ac:dyDescent="0.2">
      <c r="A120" s="70"/>
      <c r="B120" s="208"/>
      <c r="C120" s="26" t="s">
        <v>138</v>
      </c>
      <c r="D120" s="26" t="s">
        <v>140</v>
      </c>
      <c r="E120" s="26" t="s">
        <v>144</v>
      </c>
      <c r="F120" s="27" t="s">
        <v>187</v>
      </c>
      <c r="G120" s="27" t="s">
        <v>196</v>
      </c>
      <c r="H120" s="27" t="s">
        <v>96</v>
      </c>
    </row>
    <row r="121" spans="1:8" ht="16.5" customHeight="1" x14ac:dyDescent="0.2">
      <c r="A121" s="477" t="s">
        <v>132</v>
      </c>
      <c r="B121" s="209" t="s">
        <v>47</v>
      </c>
      <c r="C121" s="343">
        <v>8.3786598191388284E-2</v>
      </c>
      <c r="D121" s="343">
        <v>0.13968049571939517</v>
      </c>
      <c r="E121" s="343">
        <v>0.08</v>
      </c>
      <c r="F121" s="343">
        <v>0.21199469995959205</v>
      </c>
      <c r="G121" s="344">
        <v>6.5627829230738538E-2</v>
      </c>
      <c r="H121" s="344">
        <v>0.1162179246202228</v>
      </c>
    </row>
    <row r="122" spans="1:8" ht="16.5" customHeight="1" x14ac:dyDescent="0.2">
      <c r="A122" s="477"/>
      <c r="B122" s="210" t="s">
        <v>48</v>
      </c>
      <c r="C122" s="345">
        <v>0</v>
      </c>
      <c r="D122" s="345">
        <v>0</v>
      </c>
      <c r="E122" s="345">
        <v>0</v>
      </c>
      <c r="F122" s="345">
        <v>0</v>
      </c>
      <c r="G122" s="346">
        <v>0</v>
      </c>
      <c r="H122" s="346">
        <v>0</v>
      </c>
    </row>
    <row r="123" spans="1:8" ht="16.5" customHeight="1" x14ac:dyDescent="0.2">
      <c r="A123" s="477"/>
      <c r="B123" s="211" t="s">
        <v>49</v>
      </c>
      <c r="C123" s="341">
        <v>8.3786598191388284E-2</v>
      </c>
      <c r="D123" s="341">
        <v>0.13968049571939517</v>
      </c>
      <c r="E123" s="341">
        <v>0.08</v>
      </c>
      <c r="F123" s="341">
        <v>0.21199469995959205</v>
      </c>
      <c r="G123" s="342">
        <v>6.5627829230738538E-2</v>
      </c>
      <c r="H123" s="130">
        <v>0.1162179246202228</v>
      </c>
    </row>
    <row r="124" spans="1:8" ht="16.5" customHeight="1" x14ac:dyDescent="0.2">
      <c r="A124" s="476" t="s">
        <v>131</v>
      </c>
      <c r="B124" s="209" t="s">
        <v>47</v>
      </c>
      <c r="C124" s="347">
        <v>25.475076186636993</v>
      </c>
      <c r="D124" s="347">
        <v>103.00211468372775</v>
      </c>
      <c r="E124" s="347">
        <v>15.094932758374791</v>
      </c>
      <c r="F124" s="347">
        <v>139.16331127562145</v>
      </c>
      <c r="G124" s="348">
        <v>3.1097286283241949</v>
      </c>
      <c r="H124" s="348">
        <v>57.169032706537038</v>
      </c>
    </row>
    <row r="125" spans="1:8" ht="16.5" customHeight="1" x14ac:dyDescent="0.2">
      <c r="A125" s="477"/>
      <c r="B125" s="210" t="s">
        <v>48</v>
      </c>
      <c r="C125" s="349">
        <v>0</v>
      </c>
      <c r="D125" s="349">
        <v>0</v>
      </c>
      <c r="E125" s="349">
        <v>0</v>
      </c>
      <c r="F125" s="349">
        <v>0</v>
      </c>
      <c r="G125" s="350">
        <v>0</v>
      </c>
      <c r="H125" s="350">
        <v>0</v>
      </c>
    </row>
    <row r="126" spans="1:8" ht="16.5" customHeight="1" x14ac:dyDescent="0.2">
      <c r="A126" s="478"/>
      <c r="B126" s="211" t="s">
        <v>49</v>
      </c>
      <c r="C126" s="318">
        <v>25.475076186636993</v>
      </c>
      <c r="D126" s="318">
        <v>103.00211468372775</v>
      </c>
      <c r="E126" s="318">
        <v>15</v>
      </c>
      <c r="F126" s="318">
        <v>139.16331127562145</v>
      </c>
      <c r="G126" s="319">
        <v>3.1097286283241949</v>
      </c>
      <c r="H126" s="319">
        <v>57.150046154862082</v>
      </c>
    </row>
    <row r="127" spans="1:8" ht="10.5" customHeight="1" x14ac:dyDescent="0.2"/>
    <row r="129" spans="1:8" ht="7.5" customHeight="1" x14ac:dyDescent="0.2"/>
    <row r="130" spans="1:8" ht="7.5" customHeight="1" x14ac:dyDescent="0.2"/>
    <row r="131" spans="1:8" ht="7.5" customHeight="1" x14ac:dyDescent="0.2"/>
    <row r="132" spans="1:8" ht="16.5" customHeight="1" x14ac:dyDescent="0.2">
      <c r="A132" s="37" t="s">
        <v>233</v>
      </c>
      <c r="H132" s="41" t="s">
        <v>55</v>
      </c>
    </row>
    <row r="133" spans="1:8" ht="16.5" customHeight="1" x14ac:dyDescent="0.2">
      <c r="A133" s="70"/>
      <c r="B133" s="208"/>
      <c r="C133" s="26" t="s">
        <v>138</v>
      </c>
      <c r="D133" s="26" t="s">
        <v>140</v>
      </c>
      <c r="E133" s="26" t="s">
        <v>144</v>
      </c>
      <c r="F133" s="27" t="s">
        <v>187</v>
      </c>
      <c r="G133" s="27" t="s">
        <v>196</v>
      </c>
      <c r="H133" s="27" t="s">
        <v>96</v>
      </c>
    </row>
    <row r="134" spans="1:8" ht="16.5" customHeight="1" x14ac:dyDescent="0.2">
      <c r="A134" s="477" t="s">
        <v>132</v>
      </c>
      <c r="B134" s="209" t="s">
        <v>47</v>
      </c>
      <c r="C134" s="343">
        <v>0.98055891663163663</v>
      </c>
      <c r="D134" s="343">
        <v>3.6221087245344803</v>
      </c>
      <c r="E134" s="343">
        <v>1.1100000000000001</v>
      </c>
      <c r="F134" s="343">
        <v>1.1200698399369771</v>
      </c>
      <c r="G134" s="344">
        <v>0.56599529711554242</v>
      </c>
      <c r="H134" s="344">
        <v>1.4797465556437275</v>
      </c>
    </row>
    <row r="135" spans="1:8" ht="16.5" customHeight="1" x14ac:dyDescent="0.2">
      <c r="A135" s="477"/>
      <c r="B135" s="210" t="s">
        <v>48</v>
      </c>
      <c r="C135" s="345">
        <v>6.9122561736064819E-2</v>
      </c>
      <c r="D135" s="345">
        <v>7.0000000000000007E-2</v>
      </c>
      <c r="E135" s="345">
        <v>0.05</v>
      </c>
      <c r="F135" s="345">
        <v>5.8347046249207134E-2</v>
      </c>
      <c r="G135" s="346">
        <v>4.7248442971275006E-2</v>
      </c>
      <c r="H135" s="346">
        <v>5.8943610191309406E-2</v>
      </c>
    </row>
    <row r="136" spans="1:8" ht="16.5" customHeight="1" x14ac:dyDescent="0.2">
      <c r="A136" s="477"/>
      <c r="B136" s="211" t="s">
        <v>49</v>
      </c>
      <c r="C136" s="341">
        <v>1.0496814783677015</v>
      </c>
      <c r="D136" s="341">
        <v>3.69</v>
      </c>
      <c r="E136" s="341">
        <v>1.17</v>
      </c>
      <c r="F136" s="341">
        <v>1.1784168861861841</v>
      </c>
      <c r="G136" s="342">
        <v>0.61324374008681737</v>
      </c>
      <c r="H136" s="130">
        <v>1.5402684209281408</v>
      </c>
    </row>
    <row r="137" spans="1:8" ht="16.5" customHeight="1" x14ac:dyDescent="0.2">
      <c r="A137" s="476" t="s">
        <v>131</v>
      </c>
      <c r="B137" s="209" t="s">
        <v>47</v>
      </c>
      <c r="C137" s="347">
        <v>116.68651107916476</v>
      </c>
      <c r="D137" s="347">
        <v>1269</v>
      </c>
      <c r="E137" s="347">
        <v>215</v>
      </c>
      <c r="F137" s="347">
        <v>89.508943304146825</v>
      </c>
      <c r="G137" s="348">
        <v>40.185666095203516</v>
      </c>
      <c r="H137" s="348">
        <v>346.07622409570303</v>
      </c>
    </row>
    <row r="138" spans="1:8" ht="16.5" customHeight="1" x14ac:dyDescent="0.2">
      <c r="A138" s="477"/>
      <c r="B138" s="210" t="s">
        <v>48</v>
      </c>
      <c r="C138" s="349">
        <v>7.1887464205507419</v>
      </c>
      <c r="D138" s="349">
        <v>6.3388167808884841</v>
      </c>
      <c r="E138" s="349">
        <v>6</v>
      </c>
      <c r="F138" s="349">
        <v>11.145490087198343</v>
      </c>
      <c r="G138" s="350">
        <v>5.1500802838689754</v>
      </c>
      <c r="H138" s="350">
        <v>7.1646267145013081</v>
      </c>
    </row>
    <row r="139" spans="1:8" ht="16.5" customHeight="1" x14ac:dyDescent="0.2">
      <c r="A139" s="478"/>
      <c r="B139" s="211" t="s">
        <v>49</v>
      </c>
      <c r="C139" s="318">
        <v>123.8752574997155</v>
      </c>
      <c r="D139" s="318">
        <v>1275</v>
      </c>
      <c r="E139" s="318">
        <v>221</v>
      </c>
      <c r="F139" s="318">
        <v>100.65443339134517</v>
      </c>
      <c r="G139" s="319">
        <v>45.335746379072489</v>
      </c>
      <c r="H139" s="319">
        <v>353.17308745402664</v>
      </c>
    </row>
    <row r="140" spans="1:8" ht="10.5" customHeight="1" x14ac:dyDescent="0.2"/>
  </sheetData>
  <mergeCells count="22">
    <mergeCell ref="A4:A6"/>
    <mergeCell ref="A7:A9"/>
    <mergeCell ref="A111:A113"/>
    <mergeCell ref="A121:A123"/>
    <mergeCell ref="A124:A126"/>
    <mergeCell ref="A56:A58"/>
    <mergeCell ref="A72:A74"/>
    <mergeCell ref="A69:A71"/>
    <mergeCell ref="A30:A32"/>
    <mergeCell ref="A17:A19"/>
    <mergeCell ref="A20:A22"/>
    <mergeCell ref="A33:A35"/>
    <mergeCell ref="A43:A45"/>
    <mergeCell ref="A46:A48"/>
    <mergeCell ref="A59:A61"/>
    <mergeCell ref="A137:A139"/>
    <mergeCell ref="A134:A136"/>
    <mergeCell ref="A85:A87"/>
    <mergeCell ref="A82:A84"/>
    <mergeCell ref="A95:A97"/>
    <mergeCell ref="A98:A100"/>
    <mergeCell ref="A108:A110"/>
  </mergeCells>
  <phoneticPr fontId="3"/>
  <conditionalFormatting sqref="H3">
    <cfRule type="cellIs" dxfId="10" priority="56" operator="equal">
      <formula>0</formula>
    </cfRule>
  </conditionalFormatting>
  <conditionalFormatting sqref="H16">
    <cfRule type="cellIs" dxfId="9" priority="10" operator="equal">
      <formula>0</formula>
    </cfRule>
  </conditionalFormatting>
  <conditionalFormatting sqref="H29">
    <cfRule type="cellIs" dxfId="8" priority="9" operator="equal">
      <formula>0</formula>
    </cfRule>
  </conditionalFormatting>
  <conditionalFormatting sqref="H42">
    <cfRule type="cellIs" dxfId="7" priority="8" operator="equal">
      <formula>0</formula>
    </cfRule>
  </conditionalFormatting>
  <conditionalFormatting sqref="H55">
    <cfRule type="cellIs" dxfId="6" priority="7" operator="equal">
      <formula>0</formula>
    </cfRule>
  </conditionalFormatting>
  <conditionalFormatting sqref="H68">
    <cfRule type="cellIs" dxfId="5" priority="6" operator="equal">
      <formula>0</formula>
    </cfRule>
  </conditionalFormatting>
  <conditionalFormatting sqref="H81">
    <cfRule type="cellIs" dxfId="4" priority="5" operator="equal">
      <formula>0</formula>
    </cfRule>
  </conditionalFormatting>
  <conditionalFormatting sqref="H94">
    <cfRule type="cellIs" dxfId="3" priority="4" operator="equal">
      <formula>0</formula>
    </cfRule>
  </conditionalFormatting>
  <conditionalFormatting sqref="H107">
    <cfRule type="cellIs" dxfId="2" priority="3" operator="equal">
      <formula>0</formula>
    </cfRule>
  </conditionalFormatting>
  <conditionalFormatting sqref="H120">
    <cfRule type="cellIs" dxfId="1" priority="2" operator="equal">
      <formula>0</formula>
    </cfRule>
  </conditionalFormatting>
  <conditionalFormatting sqref="H133">
    <cfRule type="cellIs" dxfId="0" priority="1" operator="equal">
      <formula>0</formula>
    </cfRule>
  </conditionalFormatting>
  <pageMargins left="0.7" right="0.7" top="0.75" bottom="0.75" header="0.3" footer="0.3"/>
  <pageSetup paperSize="9" scale="72" fitToHeight="0" orientation="portrait" r:id="rId1"/>
  <rowBreaks count="1" manualBreakCount="1">
    <brk id="65" max="1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B1:Q111"/>
  <sheetViews>
    <sheetView topLeftCell="A4" zoomScale="85" zoomScaleNormal="85" zoomScaleSheetLayoutView="80" workbookViewId="0">
      <selection activeCell="F3" sqref="F3"/>
    </sheetView>
  </sheetViews>
  <sheetFormatPr defaultColWidth="9" defaultRowHeight="13" x14ac:dyDescent="0.2"/>
  <cols>
    <col min="1" max="1" width="1.90625" style="2" customWidth="1"/>
    <col min="2" max="2" width="0.90625" style="2" customWidth="1"/>
    <col min="3" max="3" width="5.90625" style="2" customWidth="1"/>
    <col min="4" max="4" width="3.81640625" style="2" customWidth="1"/>
    <col min="5" max="5" width="10.453125" style="2" customWidth="1"/>
    <col min="6" max="15" width="7.1796875" style="2" customWidth="1"/>
    <col min="16" max="16" width="7.81640625" style="2" customWidth="1"/>
    <col min="17" max="17" width="0.90625" style="2" customWidth="1"/>
    <col min="18" max="18" width="1.453125" style="2" customWidth="1"/>
    <col min="19" max="16384" width="9" style="2"/>
  </cols>
  <sheetData>
    <row r="1" spans="2:17" ht="13.25" x14ac:dyDescent="0.2">
      <c r="B1" s="58"/>
      <c r="C1" s="202"/>
    </row>
    <row r="2" spans="2:17" ht="18" customHeight="1" thickBot="1" x14ac:dyDescent="0.25">
      <c r="C2" s="39" t="s">
        <v>222</v>
      </c>
    </row>
    <row r="3" spans="2:17" ht="16.5" customHeight="1" x14ac:dyDescent="0.2">
      <c r="C3" s="59"/>
      <c r="D3" s="60"/>
      <c r="E3" s="61"/>
      <c r="F3" s="62" t="s">
        <v>0</v>
      </c>
      <c r="G3" s="63" t="s">
        <v>14</v>
      </c>
      <c r="H3" s="63" t="s">
        <v>15</v>
      </c>
      <c r="I3" s="63" t="s">
        <v>16</v>
      </c>
      <c r="J3" s="63" t="s">
        <v>17</v>
      </c>
      <c r="K3" s="63" t="s">
        <v>18</v>
      </c>
      <c r="L3" s="63" t="s">
        <v>19</v>
      </c>
      <c r="M3" s="63" t="s">
        <v>20</v>
      </c>
      <c r="N3" s="63" t="s">
        <v>21</v>
      </c>
      <c r="O3" s="110" t="s">
        <v>1</v>
      </c>
      <c r="P3" s="123" t="s">
        <v>59</v>
      </c>
    </row>
    <row r="4" spans="2:17" ht="15.75" customHeight="1" x14ac:dyDescent="0.2">
      <c r="C4" s="491" t="s">
        <v>146</v>
      </c>
      <c r="D4" s="488" t="s">
        <v>47</v>
      </c>
      <c r="E4" s="141" t="s">
        <v>141</v>
      </c>
      <c r="F4" s="142">
        <v>7.0000000000000007E-2</v>
      </c>
      <c r="G4" s="143">
        <v>0.02</v>
      </c>
      <c r="H4" s="143">
        <v>7.0000000000000007E-2</v>
      </c>
      <c r="I4" s="143">
        <v>0.03</v>
      </c>
      <c r="J4" s="143">
        <v>0.01</v>
      </c>
      <c r="K4" s="143">
        <v>0.02</v>
      </c>
      <c r="L4" s="143">
        <v>0.03</v>
      </c>
      <c r="M4" s="143">
        <v>0.01</v>
      </c>
      <c r="N4" s="143">
        <v>0.03</v>
      </c>
      <c r="O4" s="144">
        <v>0.15</v>
      </c>
      <c r="P4" s="145"/>
    </row>
    <row r="5" spans="2:17" ht="15.75" customHeight="1" x14ac:dyDescent="0.2">
      <c r="C5" s="485"/>
      <c r="D5" s="489"/>
      <c r="E5" s="64" t="s">
        <v>50</v>
      </c>
      <c r="F5" s="79">
        <v>7.0000000000000007E-2</v>
      </c>
      <c r="G5" s="80">
        <v>0.08</v>
      </c>
      <c r="H5" s="80">
        <v>0.04</v>
      </c>
      <c r="I5" s="80">
        <v>0.05</v>
      </c>
      <c r="J5" s="80">
        <v>0.03</v>
      </c>
      <c r="K5" s="80">
        <v>0.06</v>
      </c>
      <c r="L5" s="80">
        <v>0.11</v>
      </c>
      <c r="M5" s="80">
        <v>0.1</v>
      </c>
      <c r="N5" s="80">
        <v>0.04</v>
      </c>
      <c r="O5" s="112">
        <v>0.4</v>
      </c>
      <c r="P5" s="125"/>
    </row>
    <row r="6" spans="2:17" ht="15.75" customHeight="1" x14ac:dyDescent="0.2">
      <c r="C6" s="485"/>
      <c r="D6" s="489"/>
      <c r="E6" s="64" t="s">
        <v>52</v>
      </c>
      <c r="F6" s="79" t="s">
        <v>53</v>
      </c>
      <c r="G6" s="80" t="s">
        <v>53</v>
      </c>
      <c r="H6" s="80" t="s">
        <v>53</v>
      </c>
      <c r="I6" s="80" t="s">
        <v>53</v>
      </c>
      <c r="J6" s="80" t="s">
        <v>53</v>
      </c>
      <c r="K6" s="80" t="s">
        <v>53</v>
      </c>
      <c r="L6" s="80" t="s">
        <v>53</v>
      </c>
      <c r="M6" s="80" t="s">
        <v>53</v>
      </c>
      <c r="N6" s="80" t="s">
        <v>53</v>
      </c>
      <c r="O6" s="112">
        <v>0.01</v>
      </c>
      <c r="P6" s="125"/>
    </row>
    <row r="7" spans="2:17" ht="15.75" customHeight="1" x14ac:dyDescent="0.2">
      <c r="C7" s="485"/>
      <c r="D7" s="490"/>
      <c r="E7" s="65" t="s">
        <v>29</v>
      </c>
      <c r="F7" s="81">
        <v>0.14000000000000001</v>
      </c>
      <c r="G7" s="82">
        <v>0.11</v>
      </c>
      <c r="H7" s="82">
        <v>0.1</v>
      </c>
      <c r="I7" s="82">
        <v>0.09</v>
      </c>
      <c r="J7" s="82">
        <v>0.04</v>
      </c>
      <c r="K7" s="82">
        <v>0.08</v>
      </c>
      <c r="L7" s="82">
        <v>0.15</v>
      </c>
      <c r="M7" s="82">
        <v>0.12</v>
      </c>
      <c r="N7" s="82">
        <v>7.0000000000000007E-2</v>
      </c>
      <c r="O7" s="113">
        <v>0.56000000000000005</v>
      </c>
      <c r="P7" s="127">
        <v>0.10273834692701656</v>
      </c>
    </row>
    <row r="8" spans="2:17" ht="15.75" customHeight="1" x14ac:dyDescent="0.2">
      <c r="C8" s="485"/>
      <c r="D8" s="479" t="s">
        <v>48</v>
      </c>
      <c r="E8" s="141" t="s">
        <v>142</v>
      </c>
      <c r="F8" s="83">
        <v>0</v>
      </c>
      <c r="G8" s="84" t="s">
        <v>53</v>
      </c>
      <c r="H8" s="84" t="s">
        <v>53</v>
      </c>
      <c r="I8" s="84">
        <v>0</v>
      </c>
      <c r="J8" s="84" t="s">
        <v>53</v>
      </c>
      <c r="K8" s="84" t="s">
        <v>53</v>
      </c>
      <c r="L8" s="84" t="s">
        <v>53</v>
      </c>
      <c r="M8" s="84">
        <v>0</v>
      </c>
      <c r="N8" s="84">
        <v>0</v>
      </c>
      <c r="O8" s="114" t="s">
        <v>53</v>
      </c>
      <c r="P8" s="126"/>
    </row>
    <row r="9" spans="2:17" ht="15.75" customHeight="1" x14ac:dyDescent="0.2">
      <c r="C9" s="485"/>
      <c r="D9" s="480"/>
      <c r="E9" s="66" t="s">
        <v>50</v>
      </c>
      <c r="F9" s="79" t="s">
        <v>53</v>
      </c>
      <c r="G9" s="80">
        <v>0.01</v>
      </c>
      <c r="H9" s="80">
        <v>0.01</v>
      </c>
      <c r="I9" s="80">
        <v>0.04</v>
      </c>
      <c r="J9" s="80">
        <v>7.0000000000000007E-2</v>
      </c>
      <c r="K9" s="80">
        <v>0.01</v>
      </c>
      <c r="L9" s="80">
        <v>0.06</v>
      </c>
      <c r="M9" s="80">
        <v>0.08</v>
      </c>
      <c r="N9" s="80">
        <v>0</v>
      </c>
      <c r="O9" s="112">
        <v>0.02</v>
      </c>
      <c r="P9" s="125"/>
    </row>
    <row r="10" spans="2:17" ht="15.75" customHeight="1" x14ac:dyDescent="0.2">
      <c r="C10" s="485"/>
      <c r="D10" s="480"/>
      <c r="E10" s="66" t="s">
        <v>54</v>
      </c>
      <c r="F10" s="79" t="s">
        <v>53</v>
      </c>
      <c r="G10" s="80" t="s">
        <v>53</v>
      </c>
      <c r="H10" s="80" t="s">
        <v>53</v>
      </c>
      <c r="I10" s="80">
        <v>0.01</v>
      </c>
      <c r="J10" s="80">
        <v>0.02</v>
      </c>
      <c r="K10" s="80">
        <v>0.01</v>
      </c>
      <c r="L10" s="80">
        <v>0.02</v>
      </c>
      <c r="M10" s="80">
        <v>0.06</v>
      </c>
      <c r="N10" s="80">
        <v>0</v>
      </c>
      <c r="O10" s="112">
        <v>0.03</v>
      </c>
      <c r="P10" s="125"/>
    </row>
    <row r="11" spans="2:17" ht="15.75" customHeight="1" thickBot="1" x14ac:dyDescent="0.25">
      <c r="C11" s="485"/>
      <c r="D11" s="481"/>
      <c r="E11" s="67" t="s">
        <v>29</v>
      </c>
      <c r="F11" s="85" t="s">
        <v>53</v>
      </c>
      <c r="G11" s="86">
        <v>0.02</v>
      </c>
      <c r="H11" s="86">
        <v>0.01</v>
      </c>
      <c r="I11" s="86">
        <v>0.05</v>
      </c>
      <c r="J11" s="86">
        <v>0.08</v>
      </c>
      <c r="K11" s="86">
        <v>0.01</v>
      </c>
      <c r="L11" s="86">
        <v>0.08</v>
      </c>
      <c r="M11" s="86">
        <v>0.14000000000000001</v>
      </c>
      <c r="N11" s="86">
        <v>0</v>
      </c>
      <c r="O11" s="115">
        <v>0.05</v>
      </c>
      <c r="P11" s="128">
        <v>2.5194385231466148E-2</v>
      </c>
    </row>
    <row r="12" spans="2:17" ht="15.75" customHeight="1" x14ac:dyDescent="0.2">
      <c r="C12" s="486"/>
      <c r="D12" s="482" t="s">
        <v>49</v>
      </c>
      <c r="E12" s="311" t="s">
        <v>143</v>
      </c>
      <c r="F12" s="77">
        <v>7.0000000000000007E-2</v>
      </c>
      <c r="G12" s="78">
        <v>0.02</v>
      </c>
      <c r="H12" s="78">
        <v>7.0000000000000007E-2</v>
      </c>
      <c r="I12" s="78">
        <v>0.03</v>
      </c>
      <c r="J12" s="78">
        <v>0.01</v>
      </c>
      <c r="K12" s="78">
        <v>0.02</v>
      </c>
      <c r="L12" s="78">
        <v>0.03</v>
      </c>
      <c r="M12" s="78">
        <v>0.01</v>
      </c>
      <c r="N12" s="78">
        <v>0.03</v>
      </c>
      <c r="O12" s="111">
        <v>0.15</v>
      </c>
      <c r="P12" s="124"/>
    </row>
    <row r="13" spans="2:17" ht="15.75" customHeight="1" x14ac:dyDescent="0.2">
      <c r="C13" s="486"/>
      <c r="D13" s="483"/>
      <c r="E13" s="66" t="s">
        <v>50</v>
      </c>
      <c r="F13" s="79">
        <v>7.0000000000000007E-2</v>
      </c>
      <c r="G13" s="80">
        <v>0.1</v>
      </c>
      <c r="H13" s="80">
        <v>0.04</v>
      </c>
      <c r="I13" s="80">
        <v>0.09</v>
      </c>
      <c r="J13" s="80">
        <v>0.1</v>
      </c>
      <c r="K13" s="80">
        <v>7.0000000000000007E-2</v>
      </c>
      <c r="L13" s="80">
        <v>0.17</v>
      </c>
      <c r="M13" s="80">
        <v>0.19</v>
      </c>
      <c r="N13" s="80">
        <v>0.04</v>
      </c>
      <c r="O13" s="112">
        <v>0.42</v>
      </c>
      <c r="P13" s="125"/>
    </row>
    <row r="14" spans="2:17" ht="15.75" customHeight="1" x14ac:dyDescent="0.2">
      <c r="C14" s="486"/>
      <c r="D14" s="483"/>
      <c r="E14" s="66" t="s">
        <v>54</v>
      </c>
      <c r="F14" s="79" t="s">
        <v>53</v>
      </c>
      <c r="G14" s="80">
        <v>0.01</v>
      </c>
      <c r="H14" s="80" t="s">
        <v>53</v>
      </c>
      <c r="I14" s="80">
        <v>0.02</v>
      </c>
      <c r="J14" s="80">
        <v>0.02</v>
      </c>
      <c r="K14" s="80">
        <v>0.01</v>
      </c>
      <c r="L14" s="80">
        <v>0.02</v>
      </c>
      <c r="M14" s="80">
        <v>0.06</v>
      </c>
      <c r="N14" s="80" t="s">
        <v>53</v>
      </c>
      <c r="O14" s="112">
        <v>0.04</v>
      </c>
      <c r="P14" s="125"/>
      <c r="Q14" s="36"/>
    </row>
    <row r="15" spans="2:17" ht="15.75" customHeight="1" thickBot="1" x14ac:dyDescent="0.25">
      <c r="C15" s="487"/>
      <c r="D15" s="484"/>
      <c r="E15" s="68" t="s">
        <v>29</v>
      </c>
      <c r="F15" s="87">
        <v>0.14000000000000001</v>
      </c>
      <c r="G15" s="88">
        <v>0.13</v>
      </c>
      <c r="H15" s="88">
        <v>0.11</v>
      </c>
      <c r="I15" s="88">
        <v>0.14000000000000001</v>
      </c>
      <c r="J15" s="88">
        <v>0.12</v>
      </c>
      <c r="K15" s="88">
        <v>0.1</v>
      </c>
      <c r="L15" s="88">
        <v>0.23</v>
      </c>
      <c r="M15" s="88">
        <v>0.26</v>
      </c>
      <c r="N15" s="88">
        <v>7.0000000000000007E-2</v>
      </c>
      <c r="O15" s="116">
        <v>0.6100000000000001</v>
      </c>
      <c r="P15" s="129">
        <v>0.12793273215848269</v>
      </c>
    </row>
    <row r="16" spans="2:17" ht="15.75" customHeight="1" x14ac:dyDescent="0.2">
      <c r="C16" s="485" t="s">
        <v>147</v>
      </c>
      <c r="D16" s="488" t="s">
        <v>47</v>
      </c>
      <c r="E16" s="141" t="s">
        <v>142</v>
      </c>
      <c r="F16" s="146">
        <v>5</v>
      </c>
      <c r="G16" s="147">
        <v>6</v>
      </c>
      <c r="H16" s="147">
        <v>2</v>
      </c>
      <c r="I16" s="147" t="s">
        <v>53</v>
      </c>
      <c r="J16" s="147" t="s">
        <v>53</v>
      </c>
      <c r="K16" s="147">
        <v>1</v>
      </c>
      <c r="L16" s="147">
        <v>1</v>
      </c>
      <c r="M16" s="147" t="s">
        <v>53</v>
      </c>
      <c r="N16" s="147">
        <v>1</v>
      </c>
      <c r="O16" s="148">
        <v>4</v>
      </c>
      <c r="P16" s="145"/>
    </row>
    <row r="17" spans="3:17" ht="15.75" customHeight="1" x14ac:dyDescent="0.2">
      <c r="C17" s="485"/>
      <c r="D17" s="489"/>
      <c r="E17" s="64" t="s">
        <v>50</v>
      </c>
      <c r="F17" s="91">
        <v>7</v>
      </c>
      <c r="G17" s="92">
        <v>8</v>
      </c>
      <c r="H17" s="92">
        <v>3</v>
      </c>
      <c r="I17" s="92">
        <v>4</v>
      </c>
      <c r="J17" s="92">
        <v>2</v>
      </c>
      <c r="K17" s="92">
        <v>4</v>
      </c>
      <c r="L17" s="92">
        <v>8</v>
      </c>
      <c r="M17" s="92">
        <v>6</v>
      </c>
      <c r="N17" s="92">
        <v>2</v>
      </c>
      <c r="O17" s="118">
        <v>32</v>
      </c>
      <c r="P17" s="125"/>
    </row>
    <row r="18" spans="3:17" ht="15.75" customHeight="1" x14ac:dyDescent="0.2">
      <c r="C18" s="485"/>
      <c r="D18" s="489"/>
      <c r="E18" s="64" t="s">
        <v>52</v>
      </c>
      <c r="F18" s="91" t="s">
        <v>53</v>
      </c>
      <c r="G18" s="92">
        <v>2</v>
      </c>
      <c r="H18" s="92" t="s">
        <v>53</v>
      </c>
      <c r="I18" s="92">
        <v>1</v>
      </c>
      <c r="J18" s="92">
        <v>1</v>
      </c>
      <c r="K18" s="92" t="s">
        <v>53</v>
      </c>
      <c r="L18" s="92">
        <v>1</v>
      </c>
      <c r="M18" s="92">
        <v>1</v>
      </c>
      <c r="N18" s="92" t="s">
        <v>53</v>
      </c>
      <c r="O18" s="118">
        <v>4</v>
      </c>
      <c r="P18" s="125"/>
    </row>
    <row r="19" spans="3:17" ht="15.75" customHeight="1" x14ac:dyDescent="0.2">
      <c r="C19" s="485"/>
      <c r="D19" s="490"/>
      <c r="E19" s="65" t="s">
        <v>29</v>
      </c>
      <c r="F19" s="93">
        <v>12</v>
      </c>
      <c r="G19" s="94">
        <v>15</v>
      </c>
      <c r="H19" s="94">
        <v>6</v>
      </c>
      <c r="I19" s="94">
        <v>5</v>
      </c>
      <c r="J19" s="94">
        <v>3</v>
      </c>
      <c r="K19" s="94">
        <v>6</v>
      </c>
      <c r="L19" s="94">
        <v>10</v>
      </c>
      <c r="M19" s="94">
        <v>7</v>
      </c>
      <c r="N19" s="94">
        <v>3</v>
      </c>
      <c r="O19" s="119">
        <v>40</v>
      </c>
      <c r="P19" s="131">
        <v>7.1608709298875954</v>
      </c>
    </row>
    <row r="20" spans="3:17" ht="15.75" customHeight="1" x14ac:dyDescent="0.2">
      <c r="C20" s="485"/>
      <c r="D20" s="479" t="s">
        <v>48</v>
      </c>
      <c r="E20" s="141" t="s">
        <v>142</v>
      </c>
      <c r="F20" s="95">
        <v>0</v>
      </c>
      <c r="G20" s="96" t="s">
        <v>53</v>
      </c>
      <c r="H20" s="96" t="s">
        <v>53</v>
      </c>
      <c r="I20" s="96">
        <v>0</v>
      </c>
      <c r="J20" s="96" t="s">
        <v>53</v>
      </c>
      <c r="K20" s="96" t="s">
        <v>53</v>
      </c>
      <c r="L20" s="96" t="s">
        <v>53</v>
      </c>
      <c r="M20" s="96">
        <v>0</v>
      </c>
      <c r="N20" s="96">
        <v>0</v>
      </c>
      <c r="O20" s="120" t="s">
        <v>53</v>
      </c>
      <c r="P20" s="126"/>
    </row>
    <row r="21" spans="3:17" ht="15.75" customHeight="1" x14ac:dyDescent="0.2">
      <c r="C21" s="485"/>
      <c r="D21" s="480"/>
      <c r="E21" s="66" t="s">
        <v>50</v>
      </c>
      <c r="F21" s="91" t="s">
        <v>53</v>
      </c>
      <c r="G21" s="92">
        <v>2</v>
      </c>
      <c r="H21" s="92">
        <v>1</v>
      </c>
      <c r="I21" s="92">
        <v>5</v>
      </c>
      <c r="J21" s="92">
        <v>12</v>
      </c>
      <c r="K21" s="92">
        <v>1</v>
      </c>
      <c r="L21" s="92">
        <v>8</v>
      </c>
      <c r="M21" s="92">
        <v>11</v>
      </c>
      <c r="N21" s="92">
        <v>0</v>
      </c>
      <c r="O21" s="118">
        <v>2</v>
      </c>
      <c r="P21" s="125"/>
    </row>
    <row r="22" spans="3:17" ht="15.75" customHeight="1" x14ac:dyDescent="0.2">
      <c r="C22" s="485"/>
      <c r="D22" s="480"/>
      <c r="E22" s="66" t="s">
        <v>54</v>
      </c>
      <c r="F22" s="91" t="s">
        <v>53</v>
      </c>
      <c r="G22" s="92">
        <v>1</v>
      </c>
      <c r="H22" s="92" t="s">
        <v>53</v>
      </c>
      <c r="I22" s="92">
        <v>2</v>
      </c>
      <c r="J22" s="92">
        <v>2</v>
      </c>
      <c r="K22" s="92" t="s">
        <v>53</v>
      </c>
      <c r="L22" s="92">
        <v>1</v>
      </c>
      <c r="M22" s="92">
        <v>4</v>
      </c>
      <c r="N22" s="92">
        <v>0</v>
      </c>
      <c r="O22" s="118">
        <v>3</v>
      </c>
      <c r="P22" s="125"/>
      <c r="Q22" s="36"/>
    </row>
    <row r="23" spans="3:17" ht="15.75" customHeight="1" thickBot="1" x14ac:dyDescent="0.25">
      <c r="C23" s="485"/>
      <c r="D23" s="481"/>
      <c r="E23" s="67" t="s">
        <v>29</v>
      </c>
      <c r="F23" s="97" t="s">
        <v>53</v>
      </c>
      <c r="G23" s="98">
        <v>2</v>
      </c>
      <c r="H23" s="98">
        <v>1</v>
      </c>
      <c r="I23" s="98">
        <v>7</v>
      </c>
      <c r="J23" s="98">
        <v>14</v>
      </c>
      <c r="K23" s="98">
        <v>2</v>
      </c>
      <c r="L23" s="98">
        <v>9</v>
      </c>
      <c r="M23" s="98">
        <v>15</v>
      </c>
      <c r="N23" s="98">
        <v>0</v>
      </c>
      <c r="O23" s="121">
        <v>5</v>
      </c>
      <c r="P23" s="132">
        <v>3.1008117915862474</v>
      </c>
    </row>
    <row r="24" spans="3:17" ht="15.75" customHeight="1" x14ac:dyDescent="0.2">
      <c r="C24" s="486"/>
      <c r="D24" s="482" t="s">
        <v>49</v>
      </c>
      <c r="E24" s="311" t="s">
        <v>142</v>
      </c>
      <c r="F24" s="89">
        <v>5</v>
      </c>
      <c r="G24" s="90">
        <v>6</v>
      </c>
      <c r="H24" s="90">
        <v>2</v>
      </c>
      <c r="I24" s="90" t="s">
        <v>53</v>
      </c>
      <c r="J24" s="90" t="s">
        <v>53</v>
      </c>
      <c r="K24" s="90">
        <v>1</v>
      </c>
      <c r="L24" s="90">
        <v>1</v>
      </c>
      <c r="M24" s="90" t="s">
        <v>53</v>
      </c>
      <c r="N24" s="90">
        <v>1</v>
      </c>
      <c r="O24" s="117">
        <v>4</v>
      </c>
      <c r="P24" s="124"/>
    </row>
    <row r="25" spans="3:17" ht="15.75" customHeight="1" x14ac:dyDescent="0.2">
      <c r="C25" s="486"/>
      <c r="D25" s="483"/>
      <c r="E25" s="66" t="s">
        <v>50</v>
      </c>
      <c r="F25" s="91">
        <v>7</v>
      </c>
      <c r="G25" s="92">
        <v>9</v>
      </c>
      <c r="H25" s="92">
        <v>4</v>
      </c>
      <c r="I25" s="92">
        <v>9</v>
      </c>
      <c r="J25" s="92">
        <v>14</v>
      </c>
      <c r="K25" s="92">
        <v>6</v>
      </c>
      <c r="L25" s="92">
        <v>16</v>
      </c>
      <c r="M25" s="92">
        <v>18</v>
      </c>
      <c r="N25" s="92">
        <v>2</v>
      </c>
      <c r="O25" s="118">
        <v>34</v>
      </c>
      <c r="P25" s="125"/>
    </row>
    <row r="26" spans="3:17" ht="15.75" customHeight="1" x14ac:dyDescent="0.2">
      <c r="C26" s="486"/>
      <c r="D26" s="483"/>
      <c r="E26" s="66" t="s">
        <v>54</v>
      </c>
      <c r="F26" s="91" t="s">
        <v>53</v>
      </c>
      <c r="G26" s="92">
        <v>2</v>
      </c>
      <c r="H26" s="92" t="s">
        <v>53</v>
      </c>
      <c r="I26" s="92">
        <v>3</v>
      </c>
      <c r="J26" s="92">
        <v>3</v>
      </c>
      <c r="K26" s="92">
        <v>1</v>
      </c>
      <c r="L26" s="92">
        <v>2</v>
      </c>
      <c r="M26" s="92">
        <v>5</v>
      </c>
      <c r="N26" s="92" t="s">
        <v>53</v>
      </c>
      <c r="O26" s="118">
        <v>7</v>
      </c>
      <c r="P26" s="125"/>
    </row>
    <row r="27" spans="3:17" ht="15.75" customHeight="1" thickBot="1" x14ac:dyDescent="0.25">
      <c r="C27" s="487"/>
      <c r="D27" s="484"/>
      <c r="E27" s="68" t="s">
        <v>29</v>
      </c>
      <c r="F27" s="99">
        <v>12</v>
      </c>
      <c r="G27" s="100">
        <v>18</v>
      </c>
      <c r="H27" s="100">
        <v>7</v>
      </c>
      <c r="I27" s="100">
        <v>12</v>
      </c>
      <c r="J27" s="100">
        <v>17</v>
      </c>
      <c r="K27" s="100">
        <v>7</v>
      </c>
      <c r="L27" s="100">
        <v>19</v>
      </c>
      <c r="M27" s="100">
        <v>23</v>
      </c>
      <c r="N27" s="100">
        <v>3</v>
      </c>
      <c r="O27" s="122">
        <v>45</v>
      </c>
      <c r="P27" s="133">
        <v>10.259480076666954</v>
      </c>
    </row>
    <row r="28" spans="3:17" ht="5.25" customHeight="1" x14ac:dyDescent="0.2"/>
    <row r="29" spans="3:17" ht="13.5" customHeight="1" x14ac:dyDescent="0.2"/>
    <row r="32" spans="3:17" ht="13.5" customHeight="1" x14ac:dyDescent="0.2"/>
    <row r="36" ht="13.5" customHeight="1" x14ac:dyDescent="0.2"/>
    <row r="44" ht="13.5" customHeight="1" x14ac:dyDescent="0.2"/>
    <row r="48" ht="13.5" customHeight="1" x14ac:dyDescent="0.2"/>
    <row r="56" ht="13.5" customHeight="1" x14ac:dyDescent="0.2"/>
    <row r="60" ht="13.5" customHeight="1" x14ac:dyDescent="0.2"/>
    <row r="68" ht="13.5" customHeight="1" x14ac:dyDescent="0.2"/>
    <row r="72" ht="13.5" customHeight="1" x14ac:dyDescent="0.2"/>
    <row r="80" ht="13.5" customHeight="1" x14ac:dyDescent="0.2"/>
    <row r="84" ht="13.5" customHeight="1" x14ac:dyDescent="0.2"/>
    <row r="92" ht="13.5" customHeight="1" x14ac:dyDescent="0.2"/>
    <row r="96"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13.5" customHeight="1" x14ac:dyDescent="0.2"/>
  </sheetData>
  <mergeCells count="8">
    <mergeCell ref="D8:D11"/>
    <mergeCell ref="D12:D15"/>
    <mergeCell ref="C16:C27"/>
    <mergeCell ref="D16:D19"/>
    <mergeCell ref="D20:D23"/>
    <mergeCell ref="D24:D27"/>
    <mergeCell ref="C4:C15"/>
    <mergeCell ref="D4:D7"/>
  </mergeCells>
  <phoneticPr fontId="3"/>
  <pageMargins left="0.7" right="0.7" top="0.75" bottom="0.75" header="0.3" footer="0.3"/>
  <pageSetup paperSize="9" scale="84" fitToHeight="0"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P4_(2017～2021年度)周波数時間滞在率</vt:lpstr>
      <vt:lpstr>P5_（全国　2017～2021年度)電圧測定実績</vt:lpstr>
      <vt:lpstr>P7-9_（2017～2021年度)事故発生箇所別供給支障件</vt:lpstr>
      <vt:lpstr>P10_(全国、2021年度）規模別・事故発生箇所別　一定規模</vt:lpstr>
      <vt:lpstr>3-2_一定規模以上の供給支障原因</vt:lpstr>
      <vt:lpstr>3-2_一定規模以上の供給支障原因_v02</vt:lpstr>
      <vt:lpstr>P12-13_(2017～2021年度)一定規模以上の供給支障</vt:lpstr>
      <vt:lpstr>P15-17_（2017～2021年度)低圧電灯需要家停電実績</vt:lpstr>
      <vt:lpstr>P17_（各エリア、2021年度）原因箇所別・低圧電灯需要家停</vt:lpstr>
      <vt:lpstr>P19-20_欧米諸国等との比較</vt:lpstr>
      <vt:lpstr>'3-2_一定規模以上の供給支障原因'!Print_Area</vt:lpstr>
      <vt:lpstr>'3-2_一定規模以上の供給支障原因_v02'!Print_Area</vt:lpstr>
      <vt:lpstr>'P10_(全国、2021年度）規模別・事故発生箇所別　一定規模'!Print_Area</vt:lpstr>
      <vt:lpstr>'P12-13_(2017～2021年度)一定規模以上の供給支障'!Print_Area</vt:lpstr>
      <vt:lpstr>'P15-17_（2017～2021年度)低圧電灯需要家停電実績'!Print_Area</vt:lpstr>
      <vt:lpstr>'P17_（各エリア、2021年度）原因箇所別・低圧電灯需要家停'!Print_Area</vt:lpstr>
      <vt:lpstr>'P5_（全国　2017～2021年度)電圧測定実績'!Print_Area</vt:lpstr>
      <vt:lpstr>'P7-9_（2017～2021年度)事故発生箇所別供給支障件'!Print_Area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2019-09-09T05:34:22Z</cp:lastPrinted>
  <dcterms:created xsi:type="dcterms:W3CDTF">2016-09-07T01:13:28Z</dcterms:created>
  <dcterms:modified xsi:type="dcterms:W3CDTF">2023-11-08T04:12:10Z</dcterms:modified>
</cp:coreProperties>
</file>