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/>
  <mc:AlternateContent xmlns:mc="http://schemas.openxmlformats.org/markup-compatibility/2006">
    <mc:Choice Requires="x15">
      <x15ac:absPath xmlns:x15ac="http://schemas.microsoft.com/office/spreadsheetml/2010/11/ac" url="I:\96_公表\未依頼_201221_年次報告書データファイルの公表について\"/>
    </mc:Choice>
  </mc:AlternateContent>
  <xr:revisionPtr revIDLastSave="0" documentId="13_ncr:1_{C1C24429-B8F7-4B53-A402-89F20BC49598}" xr6:coauthVersionLast="36" xr6:coauthVersionMax="36" xr10:uidLastSave="{00000000-0000-0000-0000-000000000000}"/>
  <bookViews>
    <workbookView xWindow="0" yWindow="0" windowWidth="20496" windowHeight="6960" tabRatio="766" xr2:uid="{00000000-000D-0000-FFFF-FFFF00000000}"/>
  </bookViews>
  <sheets>
    <sheet name="P24_利用状況(前年) " sheetId="38" r:id="rId1"/>
    <sheet name="P26_利用状況(過去10年)" sheetId="39" r:id="rId2"/>
    <sheet name="P28_月別・取引別の連系線利用状況 " sheetId="24" r:id="rId3"/>
    <sheet name="P28_年度別・取引別の連系線利用状況 " sheetId="25" r:id="rId4"/>
    <sheet name="P29_月別・年度別・計画断面別の抑制時間 " sheetId="34" r:id="rId5"/>
    <sheet name="P31_月別・年度別・制約別の抑制時間" sheetId="35" r:id="rId6"/>
    <sheet name="P32_月別の連系線作業停止状況 " sheetId="46" r:id="rId7"/>
    <sheet name="P33_年度別連系線作業停止状況 " sheetId="12" r:id="rId8"/>
    <sheet name="P34_年度別連系線故障状況 " sheetId="27" r:id="rId9"/>
    <sheet name="融通指示実績 " sheetId="43" state="hidden" r:id="rId10"/>
    <sheet name="全国融通実績（前年・５年）使用しない" sheetId="28" state="hidden" r:id="rId11"/>
  </sheets>
  <externalReferences>
    <externalReference r:id="rId12"/>
    <externalReference r:id="rId13"/>
  </externalReferences>
  <definedNames>
    <definedName name="_xlnm.Print_Area" localSheetId="0">'P24_利用状況(前年) '!$A$1:$P$23</definedName>
    <definedName name="_xlnm.Print_Area" localSheetId="1">'P26_利用状況(過去10年)'!$A$1:$P$23</definedName>
    <definedName name="_xlnm.Print_Area" localSheetId="2">'P28_月別・取引別の連系線利用状況 '!$A$2:$P$16</definedName>
    <definedName name="_xlnm.Print_Area" localSheetId="3">'P28_年度別・取引別の連系線利用状況 '!$A$2:$M$8</definedName>
    <definedName name="_xlnm.Print_Area" localSheetId="4">'P29_月別・年度別・計画断面別の抑制時間 '!$A$1:$Q$34</definedName>
    <definedName name="_xlnm.Print_Area" localSheetId="5">P31_月別・年度別・制約別の抑制時間!$A$1:$Q$34</definedName>
    <definedName name="_xlnm.Print_Area" localSheetId="6">'P32_月別の連系線作業停止状況 '!$A$1:$AC$18</definedName>
    <definedName name="_xlnm.Print_Area" localSheetId="7">'P33_年度別連系線作業停止状況 '!$A$1:$P$8</definedName>
    <definedName name="_xlnm.Print_Area" localSheetId="8">'P34_年度別連系線故障状況 '!$A$1:$M$7</definedName>
    <definedName name="_xlnm.Print_Area" localSheetId="10">'全国融通実績（前年・５年）使用しない'!$A$1:$N$56</definedName>
    <definedName name="_xlnm.Print_Area" localSheetId="9">'融通指示実績 '!$A$1:$N$39</definedName>
    <definedName name="月">[1]スタート!$F$7</definedName>
    <definedName name="種別">[1]スタート!$J$8</definedName>
    <definedName name="年">[1]スタート!$F$6</definedName>
    <definedName name="年度" localSheetId="0">[2]Sheet1!#REF!</definedName>
    <definedName name="年度" localSheetId="1">[2]Sheet1!#REF!</definedName>
    <definedName name="年度" localSheetId="2">[2]Sheet1!#REF!</definedName>
    <definedName name="年度" localSheetId="3">[2]Sheet1!#REF!</definedName>
    <definedName name="年度" localSheetId="4">[2]Sheet1!#REF!</definedName>
    <definedName name="年度" localSheetId="5">[2]Sheet1!#REF!</definedName>
    <definedName name="年度" localSheetId="6">[2]Sheet1!#REF!</definedName>
    <definedName name="年度" localSheetId="8">[2]Sheet1!#REF!</definedName>
    <definedName name="年度" localSheetId="9">[2]Sheet1!#REF!</definedName>
    <definedName name="年度">[2]Sheet1!#REF!</definedName>
    <definedName name="年度変換" localSheetId="0">[2]Sheet1!#REF!</definedName>
    <definedName name="年度変換" localSheetId="1">[2]Sheet1!#REF!</definedName>
    <definedName name="年度変換" localSheetId="2">[2]Sheet1!#REF!</definedName>
    <definedName name="年度変換" localSheetId="3">[2]Sheet1!#REF!</definedName>
    <definedName name="年度変換" localSheetId="4">[2]Sheet1!#REF!</definedName>
    <definedName name="年度変換" localSheetId="5">[2]Sheet1!#REF!</definedName>
    <definedName name="年度変換" localSheetId="6">[2]Sheet1!#REF!</definedName>
    <definedName name="年度変換" localSheetId="8">[2]Sheet1!#REF!</definedName>
    <definedName name="年度変換" localSheetId="9">[2]Sheet1!#REF!</definedName>
    <definedName name="年度変換">[2]Sheet1!#REF!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27" l="1"/>
  <c r="L6" i="27"/>
  <c r="Z17" i="46" l="1"/>
  <c r="Y17" i="46"/>
  <c r="X17" i="46"/>
  <c r="W17" i="46"/>
  <c r="V17" i="46"/>
  <c r="U17" i="46"/>
  <c r="T17" i="46"/>
  <c r="S17" i="46"/>
  <c r="R17" i="46"/>
  <c r="Q17" i="46"/>
  <c r="P17" i="46"/>
  <c r="O17" i="46"/>
  <c r="N17" i="46"/>
  <c r="M17" i="46"/>
  <c r="L17" i="46"/>
  <c r="K17" i="46"/>
  <c r="J17" i="46"/>
  <c r="I17" i="46"/>
  <c r="H17" i="46"/>
  <c r="G17" i="46"/>
  <c r="F17" i="46"/>
  <c r="E17" i="46"/>
  <c r="D17" i="46"/>
  <c r="C17" i="46"/>
  <c r="AB16" i="46"/>
  <c r="AA16" i="46"/>
  <c r="AB15" i="46"/>
  <c r="AA15" i="46"/>
  <c r="AB14" i="46"/>
  <c r="AA14" i="46"/>
  <c r="AB13" i="46"/>
  <c r="AA13" i="46"/>
  <c r="AB12" i="46"/>
  <c r="AA12" i="46"/>
  <c r="AB11" i="46"/>
  <c r="AA11" i="46"/>
  <c r="AB10" i="46"/>
  <c r="AA10" i="46"/>
  <c r="AB9" i="46"/>
  <c r="AA9" i="46"/>
  <c r="AB8" i="46"/>
  <c r="AA8" i="46"/>
  <c r="AB7" i="46"/>
  <c r="AA7" i="46"/>
  <c r="AB6" i="46"/>
  <c r="AA6" i="46"/>
  <c r="AB5" i="46"/>
  <c r="AA5" i="46"/>
  <c r="AB17" i="46" l="1"/>
  <c r="AA17" i="46"/>
  <c r="N4" i="12"/>
  <c r="M4" i="12" l="1"/>
  <c r="L33" i="43" l="1"/>
  <c r="K33" i="43"/>
  <c r="J33" i="43"/>
  <c r="I33" i="43"/>
  <c r="H33" i="43"/>
  <c r="G33" i="43"/>
  <c r="F33" i="43"/>
  <c r="E33" i="43"/>
  <c r="D33" i="43"/>
  <c r="M33" i="43" s="1"/>
  <c r="L32" i="43"/>
  <c r="L34" i="43" s="1"/>
  <c r="K32" i="43"/>
  <c r="K34" i="43" s="1"/>
  <c r="J32" i="43"/>
  <c r="J34" i="43" s="1"/>
  <c r="I32" i="43"/>
  <c r="I34" i="43" s="1"/>
  <c r="H32" i="43"/>
  <c r="H34" i="43" s="1"/>
  <c r="G32" i="43"/>
  <c r="G34" i="43" s="1"/>
  <c r="F32" i="43"/>
  <c r="F34" i="43" s="1"/>
  <c r="E32" i="43"/>
  <c r="E34" i="43" s="1"/>
  <c r="D32" i="43"/>
  <c r="D34" i="43" s="1"/>
  <c r="L31" i="43"/>
  <c r="K31" i="43"/>
  <c r="J31" i="43"/>
  <c r="I31" i="43"/>
  <c r="H31" i="43"/>
  <c r="G31" i="43"/>
  <c r="F31" i="43"/>
  <c r="E31" i="43"/>
  <c r="D31" i="43"/>
  <c r="M30" i="43"/>
  <c r="M31" i="43" s="1"/>
  <c r="M29" i="43"/>
  <c r="L28" i="43"/>
  <c r="K28" i="43"/>
  <c r="J28" i="43"/>
  <c r="I28" i="43"/>
  <c r="H28" i="43"/>
  <c r="G28" i="43"/>
  <c r="F28" i="43"/>
  <c r="E28" i="43"/>
  <c r="D28" i="43"/>
  <c r="M27" i="43"/>
  <c r="M28" i="43" s="1"/>
  <c r="M26" i="43"/>
  <c r="L25" i="43"/>
  <c r="K25" i="43"/>
  <c r="J25" i="43"/>
  <c r="I25" i="43"/>
  <c r="H25" i="43"/>
  <c r="G25" i="43"/>
  <c r="F25" i="43"/>
  <c r="E25" i="43"/>
  <c r="D25" i="43"/>
  <c r="M24" i="43"/>
  <c r="M25" i="43" s="1"/>
  <c r="M23" i="43"/>
  <c r="L22" i="43"/>
  <c r="K22" i="43"/>
  <c r="J22" i="43"/>
  <c r="I22" i="43"/>
  <c r="H22" i="43"/>
  <c r="G22" i="43"/>
  <c r="F22" i="43"/>
  <c r="E22" i="43"/>
  <c r="D22" i="43"/>
  <c r="M21" i="43"/>
  <c r="M22" i="43" s="1"/>
  <c r="M20" i="43"/>
  <c r="L19" i="43"/>
  <c r="K19" i="43"/>
  <c r="J19" i="43"/>
  <c r="I19" i="43"/>
  <c r="H19" i="43"/>
  <c r="G19" i="43"/>
  <c r="F19" i="43"/>
  <c r="E19" i="43"/>
  <c r="D19" i="43"/>
  <c r="M18" i="43"/>
  <c r="M19" i="43" s="1"/>
  <c r="M17" i="43"/>
  <c r="L16" i="43"/>
  <c r="K16" i="43"/>
  <c r="J16" i="43"/>
  <c r="I16" i="43"/>
  <c r="H16" i="43"/>
  <c r="G16" i="43"/>
  <c r="F16" i="43"/>
  <c r="E16" i="43"/>
  <c r="D16" i="43"/>
  <c r="M15" i="43"/>
  <c r="M16" i="43" s="1"/>
  <c r="M14" i="43"/>
  <c r="M13" i="43"/>
  <c r="L13" i="43"/>
  <c r="K13" i="43"/>
  <c r="J13" i="43"/>
  <c r="I13" i="43"/>
  <c r="H13" i="43"/>
  <c r="G13" i="43"/>
  <c r="F13" i="43"/>
  <c r="E13" i="43"/>
  <c r="D13" i="43"/>
  <c r="L10" i="43"/>
  <c r="K10" i="43"/>
  <c r="J10" i="43"/>
  <c r="I10" i="43"/>
  <c r="H10" i="43"/>
  <c r="G10" i="43"/>
  <c r="F10" i="43"/>
  <c r="E10" i="43"/>
  <c r="D10" i="43"/>
  <c r="M9" i="43"/>
  <c r="M10" i="43" s="1"/>
  <c r="M8" i="43"/>
  <c r="L7" i="43"/>
  <c r="K7" i="43"/>
  <c r="J7" i="43"/>
  <c r="I7" i="43"/>
  <c r="H7" i="43"/>
  <c r="G7" i="43"/>
  <c r="F7" i="43"/>
  <c r="E7" i="43"/>
  <c r="D7" i="43"/>
  <c r="M6" i="43"/>
  <c r="M7" i="43" s="1"/>
  <c r="M5" i="43"/>
  <c r="M32" i="43" l="1"/>
  <c r="M34" i="43" s="1"/>
</calcChain>
</file>

<file path=xl/sharedStrings.xml><?xml version="1.0" encoding="utf-8"?>
<sst xmlns="http://schemas.openxmlformats.org/spreadsheetml/2006/main" count="492" uniqueCount="197">
  <si>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</si>
  <si>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</si>
  <si>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</si>
  <si>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</si>
  <si>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</si>
  <si>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</si>
  <si>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</si>
  <si>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</si>
  <si>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</si>
  <si>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</si>
  <si>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年度計</t>
    <rPh sb="0" eb="2">
      <t>ネンド</t>
    </rPh>
    <rPh sb="2" eb="3">
      <t>ケイ</t>
    </rPh>
    <phoneticPr fontId="1"/>
  </si>
  <si>
    <t>２月</t>
  </si>
  <si>
    <t>３月</t>
  </si>
  <si>
    <t>平成２２年度</t>
    <rPh sb="0" eb="2">
      <t>ヘイセイ</t>
    </rPh>
    <rPh sb="4" eb="5">
      <t>ネン</t>
    </rPh>
    <rPh sb="5" eb="6">
      <t>ド</t>
    </rPh>
    <phoneticPr fontId="1"/>
  </si>
  <si>
    <t>平成２３年度</t>
    <rPh sb="0" eb="2">
      <t>ヘイセイ</t>
    </rPh>
    <rPh sb="4" eb="5">
      <t>ネン</t>
    </rPh>
    <rPh sb="5" eb="6">
      <t>ド</t>
    </rPh>
    <phoneticPr fontId="1"/>
  </si>
  <si>
    <t>平成２４年度</t>
    <rPh sb="0" eb="2">
      <t>ヘイセイ</t>
    </rPh>
    <rPh sb="4" eb="5">
      <t>ネン</t>
    </rPh>
    <rPh sb="5" eb="6">
      <t>ド</t>
    </rPh>
    <phoneticPr fontId="1"/>
  </si>
  <si>
    <t>平成２５年度</t>
    <rPh sb="0" eb="2">
      <t>ヘイセイ</t>
    </rPh>
    <rPh sb="4" eb="5">
      <t>ネン</t>
    </rPh>
    <rPh sb="5" eb="6">
      <t>ド</t>
    </rPh>
    <phoneticPr fontId="1"/>
  </si>
  <si>
    <t>平成２６年度</t>
    <rPh sb="0" eb="2">
      <t>ヘイセイ</t>
    </rPh>
    <rPh sb="4" eb="5">
      <t>ネン</t>
    </rPh>
    <rPh sb="5" eb="6">
      <t>ド</t>
    </rPh>
    <phoneticPr fontId="1"/>
  </si>
  <si>
    <t>中国九州間連系線（関門連系線）</t>
    <rPh sb="0" eb="2">
      <t>チュウゴク</t>
    </rPh>
    <rPh sb="2" eb="4">
      <t>キュウシュウ</t>
    </rPh>
    <rPh sb="4" eb="5">
      <t>アイダ</t>
    </rPh>
    <rPh sb="5" eb="8">
      <t>レンケイセン</t>
    </rPh>
    <phoneticPr fontId="2"/>
  </si>
  <si>
    <t>合計</t>
    <rPh sb="0" eb="2">
      <t>ゴウケイ</t>
    </rPh>
    <phoneticPr fontId="1"/>
  </si>
  <si>
    <t>北海道
本州間</t>
    <rPh sb="0" eb="3">
      <t>ホッカイドウ</t>
    </rPh>
    <rPh sb="4" eb="6">
      <t>ホンシュウ</t>
    </rPh>
    <rPh sb="6" eb="7">
      <t>カン</t>
    </rPh>
    <phoneticPr fontId="2"/>
  </si>
  <si>
    <t>東北
東京間</t>
    <rPh sb="0" eb="2">
      <t>トウホク</t>
    </rPh>
    <rPh sb="3" eb="5">
      <t>トウキョウ</t>
    </rPh>
    <rPh sb="5" eb="6">
      <t>アイダ</t>
    </rPh>
    <phoneticPr fontId="2"/>
  </si>
  <si>
    <t>東京
中部間</t>
    <rPh sb="0" eb="2">
      <t>トウキョウ</t>
    </rPh>
    <rPh sb="3" eb="5">
      <t>チュウブ</t>
    </rPh>
    <rPh sb="5" eb="6">
      <t>アイダ</t>
    </rPh>
    <phoneticPr fontId="2"/>
  </si>
  <si>
    <t>中部
関西間</t>
    <rPh sb="0" eb="2">
      <t>チュウブ</t>
    </rPh>
    <rPh sb="3" eb="5">
      <t>カンサイ</t>
    </rPh>
    <rPh sb="5" eb="6">
      <t>アイダ</t>
    </rPh>
    <phoneticPr fontId="2"/>
  </si>
  <si>
    <t>中部
北陸間</t>
    <rPh sb="0" eb="2">
      <t>チュウブ</t>
    </rPh>
    <rPh sb="3" eb="5">
      <t>ホクリク</t>
    </rPh>
    <rPh sb="5" eb="6">
      <t>アイダ</t>
    </rPh>
    <phoneticPr fontId="2"/>
  </si>
  <si>
    <t>北陸
関西間</t>
    <rPh sb="0" eb="2">
      <t>ホクリク</t>
    </rPh>
    <rPh sb="3" eb="5">
      <t>カンサイ</t>
    </rPh>
    <rPh sb="5" eb="6">
      <t>アイダ</t>
    </rPh>
    <phoneticPr fontId="2"/>
  </si>
  <si>
    <t>関西
中国間</t>
    <rPh sb="0" eb="2">
      <t>カンサイ</t>
    </rPh>
    <rPh sb="3" eb="5">
      <t>チュウゴク</t>
    </rPh>
    <rPh sb="5" eb="6">
      <t>アイダ</t>
    </rPh>
    <phoneticPr fontId="2"/>
  </si>
  <si>
    <t>関西
四国間</t>
    <rPh sb="0" eb="2">
      <t>カンサイ</t>
    </rPh>
    <rPh sb="3" eb="5">
      <t>シコク</t>
    </rPh>
    <rPh sb="5" eb="6">
      <t>アイダ</t>
    </rPh>
    <phoneticPr fontId="2"/>
  </si>
  <si>
    <t>中国
四国間</t>
    <rPh sb="0" eb="2">
      <t>チュウゴク</t>
    </rPh>
    <rPh sb="3" eb="5">
      <t>シコク</t>
    </rPh>
    <rPh sb="5" eb="6">
      <t>アイダ</t>
    </rPh>
    <phoneticPr fontId="2"/>
  </si>
  <si>
    <t>中国
九州間</t>
    <rPh sb="0" eb="2">
      <t>チュウゴク</t>
    </rPh>
    <rPh sb="3" eb="5">
      <t>キュウシュウ</t>
    </rPh>
    <rPh sb="5" eb="6">
      <t>アイダ</t>
    </rPh>
    <phoneticPr fontId="2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</si>
  <si>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</si>
  <si>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</si>
  <si>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</si>
  <si>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</si>
  <si>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</si>
  <si>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</si>
  <si>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</si>
  <si>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</si>
  <si>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</si>
  <si>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</si>
  <si>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</si>
  <si>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</si>
  <si>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三重東近江線</t>
  </si>
  <si>
    <t>越前嶺南線</t>
  </si>
  <si>
    <t>本四連系線</t>
  </si>
  <si>
    <t>関門連系線</t>
  </si>
  <si>
    <t>4月</t>
    <rPh sb="1" eb="2">
      <t>ガツ</t>
    </rPh>
    <phoneticPr fontId="2"/>
  </si>
  <si>
    <t>年度計</t>
    <rPh sb="0" eb="2">
      <t>ネンド</t>
    </rPh>
    <rPh sb="2" eb="3">
      <t>ケイ</t>
    </rPh>
    <phoneticPr fontId="2"/>
  </si>
  <si>
    <t>[百万kWh]</t>
  </si>
  <si>
    <t>時間前取引</t>
    <rPh sb="0" eb="2">
      <t>ジカン</t>
    </rPh>
    <rPh sb="2" eb="3">
      <t>マエ</t>
    </rPh>
    <rPh sb="3" eb="5">
      <t>トリヒキ</t>
    </rPh>
    <phoneticPr fontId="2"/>
  </si>
  <si>
    <t>前日スポット取引</t>
    <rPh sb="0" eb="2">
      <t>ゼンジツ</t>
    </rPh>
    <rPh sb="6" eb="8">
      <t>トリヒキ</t>
    </rPh>
    <phoneticPr fontId="2"/>
  </si>
  <si>
    <t>相対取引</t>
    <rPh sb="0" eb="2">
      <t>アイタイ</t>
    </rPh>
    <rPh sb="2" eb="4">
      <t>トリヒキ</t>
    </rPh>
    <phoneticPr fontId="2"/>
  </si>
  <si>
    <t>年度</t>
  </si>
  <si>
    <t>計</t>
  </si>
  <si>
    <t>件数</t>
  </si>
  <si>
    <t>[件]</t>
    <rPh sb="1" eb="2">
      <t>ケン</t>
    </rPh>
    <phoneticPr fontId="1"/>
  </si>
  <si>
    <t>送電会社</t>
  </si>
  <si>
    <t>受電会社</t>
  </si>
  <si>
    <t>北海道</t>
  </si>
  <si>
    <t>東北</t>
  </si>
  <si>
    <t>東京</t>
  </si>
  <si>
    <t>中部</t>
  </si>
  <si>
    <t>北陸</t>
  </si>
  <si>
    <t>関西</t>
  </si>
  <si>
    <t>中国</t>
  </si>
  <si>
    <t>四国</t>
  </si>
  <si>
    <t>九州</t>
  </si>
  <si>
    <t>運転予備</t>
  </si>
  <si>
    <t>随時応援</t>
  </si>
  <si>
    <t>広域協力</t>
  </si>
  <si>
    <t>全国計</t>
    <rPh sb="0" eb="2">
      <t>ゼンコク</t>
    </rPh>
    <rPh sb="2" eb="3">
      <t>ケイ</t>
    </rPh>
    <phoneticPr fontId="1"/>
  </si>
  <si>
    <t>全国計</t>
    <rPh sb="2" eb="3">
      <t>ケイ</t>
    </rPh>
    <phoneticPr fontId="1"/>
  </si>
  <si>
    <t>万ｋＷｈ</t>
  </si>
  <si>
    <t>発動回数</t>
  </si>
  <si>
    <t>[h]</t>
    <phoneticPr fontId="2"/>
  </si>
  <si>
    <t>週間計画より前</t>
    <rPh sb="0" eb="2">
      <t>シュウカン</t>
    </rPh>
    <rPh sb="2" eb="4">
      <t>ケイカク</t>
    </rPh>
    <rPh sb="6" eb="7">
      <t>マエ</t>
    </rPh>
    <phoneticPr fontId="1"/>
  </si>
  <si>
    <t>週間計画以降</t>
    <rPh sb="0" eb="2">
      <t>シュウカン</t>
    </rPh>
    <rPh sb="2" eb="4">
      <t>ケイカク</t>
    </rPh>
    <rPh sb="4" eb="6">
      <t>イコウ</t>
    </rPh>
    <phoneticPr fontId="1"/>
  </si>
  <si>
    <t>容量超過</t>
    <rPh sb="0" eb="2">
      <t>ヨウリョウ</t>
    </rPh>
    <rPh sb="2" eb="4">
      <t>チョウカ</t>
    </rPh>
    <phoneticPr fontId="1"/>
  </si>
  <si>
    <t>最低潮流</t>
    <rPh sb="0" eb="4">
      <t>サイテイチョウリュウ</t>
    </rPh>
    <phoneticPr fontId="1"/>
  </si>
  <si>
    <t>[回]</t>
    <rPh sb="1" eb="2">
      <t>カイ</t>
    </rPh>
    <phoneticPr fontId="1"/>
  </si>
  <si>
    <t>対象設備</t>
    <rPh sb="0" eb="2">
      <t>タイショウ</t>
    </rPh>
    <rPh sb="2" eb="4">
      <t>セツビ</t>
    </rPh>
    <phoneticPr fontId="1"/>
  </si>
  <si>
    <t>佐久間周波数変換設備</t>
  </si>
  <si>
    <t>新信濃周波数変換設備</t>
  </si>
  <si>
    <t>東清水周波数変換設備</t>
  </si>
  <si>
    <t>南福光連系所、南福光変電所の連系設備</t>
  </si>
  <si>
    <t>紀北変換所、阿南変換所間の連系設備</t>
  </si>
  <si>
    <t>東北向き
(順方向)</t>
    <rPh sb="2" eb="3">
      <t>ム</t>
    </rPh>
    <phoneticPr fontId="1"/>
  </si>
  <si>
    <t>東京向き
(順方向)</t>
    <rPh sb="0" eb="2">
      <t>トウキョウ</t>
    </rPh>
    <rPh sb="2" eb="3">
      <t>ム</t>
    </rPh>
    <phoneticPr fontId="1"/>
  </si>
  <si>
    <t>中部向き
(順方向)</t>
    <rPh sb="0" eb="2">
      <t>チュウブ</t>
    </rPh>
    <rPh sb="2" eb="3">
      <t>ム</t>
    </rPh>
    <phoneticPr fontId="1"/>
  </si>
  <si>
    <t>関西向き
(順方向)</t>
    <rPh sb="0" eb="2">
      <t>カンサイ</t>
    </rPh>
    <rPh sb="2" eb="3">
      <t>ム</t>
    </rPh>
    <phoneticPr fontId="1"/>
  </si>
  <si>
    <t>北陸向き
(順方向)</t>
    <rPh sb="0" eb="2">
      <t>ホクリク</t>
    </rPh>
    <rPh sb="2" eb="3">
      <t>ム</t>
    </rPh>
    <phoneticPr fontId="1"/>
  </si>
  <si>
    <t>中国向き
(順方向)</t>
    <rPh sb="0" eb="2">
      <t>チュウゴク</t>
    </rPh>
    <rPh sb="2" eb="3">
      <t>ム</t>
    </rPh>
    <phoneticPr fontId="1"/>
  </si>
  <si>
    <t>四国向き
(順方向)</t>
    <rPh sb="0" eb="2">
      <t>シコク</t>
    </rPh>
    <rPh sb="2" eb="3">
      <t>ム</t>
    </rPh>
    <phoneticPr fontId="1"/>
  </si>
  <si>
    <t>九州向き
(順方向)</t>
    <rPh sb="0" eb="2">
      <t>キュウシュウ</t>
    </rPh>
    <rPh sb="2" eb="3">
      <t>ム</t>
    </rPh>
    <phoneticPr fontId="1"/>
  </si>
  <si>
    <t>北海道向き
(逆方向)</t>
    <rPh sb="0" eb="3">
      <t>ホッカイドウ</t>
    </rPh>
    <rPh sb="3" eb="4">
      <t>ム</t>
    </rPh>
    <phoneticPr fontId="1"/>
  </si>
  <si>
    <t>東北向き
(逆方向)</t>
    <rPh sb="0" eb="2">
      <t>トウホク</t>
    </rPh>
    <rPh sb="2" eb="3">
      <t>ム</t>
    </rPh>
    <phoneticPr fontId="1"/>
  </si>
  <si>
    <t>東京向き
(逆方向)</t>
    <rPh sb="0" eb="2">
      <t>トウキョウ</t>
    </rPh>
    <rPh sb="2" eb="3">
      <t>ム</t>
    </rPh>
    <phoneticPr fontId="1"/>
  </si>
  <si>
    <t>中部向き
(逆方向)</t>
    <rPh sb="0" eb="2">
      <t>チュウブ</t>
    </rPh>
    <rPh sb="2" eb="3">
      <t>ム</t>
    </rPh>
    <phoneticPr fontId="1"/>
  </si>
  <si>
    <t>北陸向き
(逆方向)</t>
    <rPh sb="0" eb="2">
      <t>ホクリク</t>
    </rPh>
    <rPh sb="2" eb="3">
      <t>ム</t>
    </rPh>
    <phoneticPr fontId="1"/>
  </si>
  <si>
    <t>関西向き
(逆方向)</t>
    <rPh sb="0" eb="2">
      <t>カンサイ</t>
    </rPh>
    <rPh sb="2" eb="3">
      <t>ム</t>
    </rPh>
    <phoneticPr fontId="1"/>
  </si>
  <si>
    <t>中国向き
(逆方向)</t>
    <rPh sb="0" eb="2">
      <t>チュウゴク</t>
    </rPh>
    <rPh sb="2" eb="3">
      <t>ム</t>
    </rPh>
    <phoneticPr fontId="1"/>
  </si>
  <si>
    <t>連系線</t>
    <rPh sb="0" eb="3">
      <t>レンケイセン</t>
    </rPh>
    <phoneticPr fontId="1"/>
  </si>
  <si>
    <t>件
数</t>
    <rPh sb="0" eb="1">
      <t>ケン</t>
    </rPh>
    <rPh sb="2" eb="3">
      <t>スウ</t>
    </rPh>
    <phoneticPr fontId="1"/>
  </si>
  <si>
    <t>日
数</t>
    <rPh sb="0" eb="1">
      <t>ニチ</t>
    </rPh>
    <rPh sb="2" eb="3">
      <t>スウ</t>
    </rPh>
    <phoneticPr fontId="1"/>
  </si>
  <si>
    <t>[百万kWh]</t>
    <phoneticPr fontId="2"/>
  </si>
  <si>
    <t>運転予備(※1)</t>
    <phoneticPr fontId="1"/>
  </si>
  <si>
    <t>随時応援(※2)</t>
    <phoneticPr fontId="1"/>
  </si>
  <si>
    <t>広域協力(※3)</t>
    <phoneticPr fontId="1"/>
  </si>
  <si>
    <r>
      <t>合計</t>
    </r>
    <r>
      <rPr>
        <sz val="10"/>
        <color theme="1"/>
        <rFont val="ＭＳ Ｐゴシック"/>
        <family val="3"/>
        <charset val="128"/>
        <scheme val="minor"/>
      </rPr>
      <t>（同一連系線の重複停止を考慮）</t>
    </r>
    <rPh sb="0" eb="2">
      <t>ゴウケイ</t>
    </rPh>
    <phoneticPr fontId="1"/>
  </si>
  <si>
    <t>※黄色のセルに値を入力願います。</t>
    <rPh sb="1" eb="3">
      <t>キイロ</t>
    </rPh>
    <rPh sb="7" eb="8">
      <t>アタイ</t>
    </rPh>
    <rPh sb="9" eb="12">
      <t>ニュウリョクネガ</t>
    </rPh>
    <phoneticPr fontId="1"/>
  </si>
  <si>
    <t>全国融通の実績（過去５年）</t>
    <rPh sb="0" eb="2">
      <t>ゼンコク</t>
    </rPh>
    <rPh sb="2" eb="4">
      <t>ユウズウ</t>
    </rPh>
    <rPh sb="5" eb="7">
      <t>ジッセキ</t>
    </rPh>
    <rPh sb="8" eb="10">
      <t>カコ</t>
    </rPh>
    <rPh sb="11" eb="12">
      <t>ネン</t>
    </rPh>
    <phoneticPr fontId="1"/>
  </si>
  <si>
    <t>全国融通の実績（平成２６年度）</t>
    <rPh sb="0" eb="2">
      <t>ゼンコク</t>
    </rPh>
    <rPh sb="2" eb="4">
      <t>ユウズウ</t>
    </rPh>
    <rPh sb="5" eb="7">
      <t>ジッセキ</t>
    </rPh>
    <rPh sb="8" eb="10">
      <t>ヘイセイ</t>
    </rPh>
    <rPh sb="12" eb="14">
      <t>ネンド</t>
    </rPh>
    <phoneticPr fontId="1"/>
  </si>
  <si>
    <t>需給ひっ迫融通</t>
    <rPh sb="0" eb="2">
      <t>ジュキュウ</t>
    </rPh>
    <rPh sb="4" eb="5">
      <t>パク</t>
    </rPh>
    <rPh sb="5" eb="7">
      <t>ユウズウ</t>
    </rPh>
    <phoneticPr fontId="1"/>
  </si>
  <si>
    <t>下げ代不足融通</t>
    <rPh sb="0" eb="1">
      <t>サ</t>
    </rPh>
    <rPh sb="2" eb="3">
      <t>シロ</t>
    </rPh>
    <rPh sb="3" eb="5">
      <t>フソク</t>
    </rPh>
    <rPh sb="5" eb="7">
      <t>ユウズウ</t>
    </rPh>
    <phoneticPr fontId="1"/>
  </si>
  <si>
    <t>融通指示の発動実績</t>
    <rPh sb="0" eb="2">
      <t>ユウズウ</t>
    </rPh>
    <rPh sb="2" eb="4">
      <t>シジ</t>
    </rPh>
    <rPh sb="5" eb="7">
      <t>ハツドウ</t>
    </rPh>
    <rPh sb="7" eb="9">
      <t>ジッセキ</t>
    </rPh>
    <phoneticPr fontId="1"/>
  </si>
  <si>
    <t>平成２８年度</t>
    <rPh sb="0" eb="2">
      <t>ヘイセイ</t>
    </rPh>
    <rPh sb="4" eb="5">
      <t>ネン</t>
    </rPh>
    <rPh sb="5" eb="6">
      <t>ド</t>
    </rPh>
    <phoneticPr fontId="1"/>
  </si>
  <si>
    <t>融通指示の実績（平成２９年度）</t>
    <rPh sb="0" eb="2">
      <t>ユウズウ</t>
    </rPh>
    <rPh sb="2" eb="4">
      <t>シジ</t>
    </rPh>
    <rPh sb="5" eb="7">
      <t>ジッセキ</t>
    </rPh>
    <rPh sb="8" eb="10">
      <t>ヘイセイ</t>
    </rPh>
    <rPh sb="12" eb="14">
      <t>ネンド</t>
    </rPh>
    <phoneticPr fontId="1"/>
  </si>
  <si>
    <t>北海道本州間</t>
    <phoneticPr fontId="1"/>
  </si>
  <si>
    <t>東北東京間</t>
    <phoneticPr fontId="1"/>
  </si>
  <si>
    <t>相馬双葉幹線、いわき幹線</t>
    <rPh sb="10" eb="12">
      <t>カンセン</t>
    </rPh>
    <phoneticPr fontId="1"/>
  </si>
  <si>
    <t>東京中部間</t>
    <phoneticPr fontId="1"/>
  </si>
  <si>
    <t>中部関西間</t>
    <phoneticPr fontId="1"/>
  </si>
  <si>
    <t>中部北陸間</t>
    <phoneticPr fontId="1"/>
  </si>
  <si>
    <t>北陸関西間</t>
    <phoneticPr fontId="1"/>
  </si>
  <si>
    <t>関西中国間</t>
    <phoneticPr fontId="1"/>
  </si>
  <si>
    <t>西播東岡山線、山崎智頭線</t>
    <phoneticPr fontId="1"/>
  </si>
  <si>
    <t>関西四国間</t>
    <phoneticPr fontId="1"/>
  </si>
  <si>
    <t>中国四国間</t>
    <phoneticPr fontId="1"/>
  </si>
  <si>
    <t>中国九州間</t>
    <phoneticPr fontId="1"/>
  </si>
  <si>
    <t>相対取引・その他</t>
    <rPh sb="0" eb="2">
      <t>アイタイ</t>
    </rPh>
    <rPh sb="2" eb="4">
      <t>トリヒキ</t>
    </rPh>
    <rPh sb="7" eb="8">
      <t>タ</t>
    </rPh>
    <phoneticPr fontId="2"/>
  </si>
  <si>
    <t>2011年度</t>
    <rPh sb="4" eb="5">
      <t>ネン</t>
    </rPh>
    <rPh sb="5" eb="6">
      <t>ド</t>
    </rPh>
    <phoneticPr fontId="1"/>
  </si>
  <si>
    <t>2012年度</t>
    <rPh sb="4" eb="5">
      <t>ネン</t>
    </rPh>
    <rPh sb="5" eb="6">
      <t>ド</t>
    </rPh>
    <phoneticPr fontId="1"/>
  </si>
  <si>
    <t>2013年度</t>
    <rPh sb="4" eb="5">
      <t>ネン</t>
    </rPh>
    <rPh sb="5" eb="6">
      <t>ド</t>
    </rPh>
    <phoneticPr fontId="1"/>
  </si>
  <si>
    <t>2014年度</t>
    <rPh sb="4" eb="5">
      <t>ネン</t>
    </rPh>
    <rPh sb="5" eb="6">
      <t>ド</t>
    </rPh>
    <phoneticPr fontId="1"/>
  </si>
  <si>
    <t>2015年度</t>
    <rPh sb="4" eb="5">
      <t>ネン</t>
    </rPh>
    <rPh sb="5" eb="6">
      <t>ド</t>
    </rPh>
    <phoneticPr fontId="1"/>
  </si>
  <si>
    <t>2016年度</t>
    <rPh sb="4" eb="5">
      <t>ネン</t>
    </rPh>
    <rPh sb="5" eb="6">
      <t>ド</t>
    </rPh>
    <phoneticPr fontId="1"/>
  </si>
  <si>
    <t>2017年度</t>
    <rPh sb="4" eb="5">
      <t>ネン</t>
    </rPh>
    <rPh sb="5" eb="6">
      <t>ド</t>
    </rPh>
    <phoneticPr fontId="1"/>
  </si>
  <si>
    <t>2018年度</t>
    <rPh sb="4" eb="5">
      <t>ネン</t>
    </rPh>
    <rPh sb="5" eb="6">
      <t>ド</t>
    </rPh>
    <phoneticPr fontId="1"/>
  </si>
  <si>
    <t>2018年度</t>
    <rPh sb="4" eb="6">
      <t>ネンド</t>
    </rPh>
    <phoneticPr fontId="2"/>
  </si>
  <si>
    <t>2017年度</t>
    <rPh sb="4" eb="6">
      <t>ネンド</t>
    </rPh>
    <phoneticPr fontId="2"/>
  </si>
  <si>
    <t>2016年度</t>
    <rPh sb="4" eb="6">
      <t>ネンド</t>
    </rPh>
    <phoneticPr fontId="2"/>
  </si>
  <si>
    <t>2015年度</t>
    <rPh sb="4" eb="6">
      <t>ネンド</t>
    </rPh>
    <phoneticPr fontId="2"/>
  </si>
  <si>
    <t>2014年度</t>
    <rPh sb="4" eb="6">
      <t>ネンド</t>
    </rPh>
    <phoneticPr fontId="2"/>
  </si>
  <si>
    <t>2013年度</t>
    <rPh sb="4" eb="6">
      <t>ネンド</t>
    </rPh>
    <phoneticPr fontId="2"/>
  </si>
  <si>
    <t>2012年度</t>
    <rPh sb="4" eb="6">
      <t>ネンド</t>
    </rPh>
    <phoneticPr fontId="2"/>
  </si>
  <si>
    <t>2011年度</t>
    <rPh sb="4" eb="6">
      <t>ネンド</t>
    </rPh>
    <phoneticPr fontId="2"/>
  </si>
  <si>
    <t>2019年度</t>
    <rPh sb="4" eb="6">
      <t>ネンド</t>
    </rPh>
    <phoneticPr fontId="2"/>
  </si>
  <si>
    <t>合計</t>
  </si>
  <si>
    <t>週間計画より前</t>
  </si>
  <si>
    <t>週間計画以降</t>
  </si>
  <si>
    <t>2011年度</t>
    <rPh sb="4" eb="6">
      <t>ネンド</t>
    </rPh>
    <phoneticPr fontId="1"/>
  </si>
  <si>
    <t>2012年度</t>
    <rPh sb="4" eb="6">
      <t>ネンド</t>
    </rPh>
    <phoneticPr fontId="1"/>
  </si>
  <si>
    <t>2013年度</t>
    <rPh sb="4" eb="6">
      <t>ネンド</t>
    </rPh>
    <phoneticPr fontId="1"/>
  </si>
  <si>
    <t>2014年度</t>
    <rPh sb="4" eb="6">
      <t>ネンド</t>
    </rPh>
    <phoneticPr fontId="1"/>
  </si>
  <si>
    <t>2015年度</t>
    <rPh sb="4" eb="6">
      <t>ネンド</t>
    </rPh>
    <phoneticPr fontId="1"/>
  </si>
  <si>
    <t>2016年度</t>
    <rPh sb="4" eb="6">
      <t>ネンド</t>
    </rPh>
    <phoneticPr fontId="1"/>
  </si>
  <si>
    <t>2017年度</t>
    <rPh sb="4" eb="6">
      <t>ネンド</t>
    </rPh>
    <phoneticPr fontId="1"/>
  </si>
  <si>
    <t>2018年度</t>
    <rPh sb="4" eb="6">
      <t>ネンド</t>
    </rPh>
    <phoneticPr fontId="1"/>
  </si>
  <si>
    <t>2019年度</t>
    <rPh sb="4" eb="6">
      <t>ネンド</t>
    </rPh>
    <phoneticPr fontId="1"/>
  </si>
  <si>
    <t>2011年度</t>
    <rPh sb="4" eb="6">
      <t>ネンド</t>
    </rPh>
    <phoneticPr fontId="1"/>
  </si>
  <si>
    <t>2012年度</t>
    <rPh sb="4" eb="6">
      <t>ネンド</t>
    </rPh>
    <phoneticPr fontId="1"/>
  </si>
  <si>
    <t>2013年度</t>
    <rPh sb="4" eb="6">
      <t>ネンド</t>
    </rPh>
    <phoneticPr fontId="1"/>
  </si>
  <si>
    <t>2014年度</t>
    <rPh sb="4" eb="6">
      <t>ネンド</t>
    </rPh>
    <phoneticPr fontId="1"/>
  </si>
  <si>
    <t>2015年度</t>
    <rPh sb="4" eb="6">
      <t>ネンド</t>
    </rPh>
    <phoneticPr fontId="1"/>
  </si>
  <si>
    <t>2016年度</t>
    <rPh sb="4" eb="6">
      <t>ネンド</t>
    </rPh>
    <phoneticPr fontId="1"/>
  </si>
  <si>
    <t>2017年度</t>
    <rPh sb="4" eb="6">
      <t>ネンド</t>
    </rPh>
    <phoneticPr fontId="1"/>
  </si>
  <si>
    <t>2018年度</t>
    <rPh sb="4" eb="6">
      <t>ネンド</t>
    </rPh>
    <phoneticPr fontId="1"/>
  </si>
  <si>
    <t>2019年度</t>
    <rPh sb="4" eb="6">
      <t>ネンド</t>
    </rPh>
    <phoneticPr fontId="1"/>
  </si>
  <si>
    <t>2019年度</t>
    <rPh sb="4" eb="5">
      <t>ネン</t>
    </rPh>
    <rPh sb="5" eb="6">
      <t>ド</t>
    </rPh>
    <phoneticPr fontId="1"/>
  </si>
  <si>
    <t>2010年度</t>
  </si>
  <si>
    <t>2010年度</t>
    <rPh sb="4" eb="5">
      <t>ネン</t>
    </rPh>
    <rPh sb="5" eb="6">
      <t>ド</t>
    </rPh>
    <phoneticPr fontId="1"/>
  </si>
  <si>
    <t>容量超過</t>
  </si>
  <si>
    <t>最低潮流</t>
  </si>
  <si>
    <t>2010年度</t>
    <rPh sb="4" eb="6">
      <t>ネンド</t>
    </rPh>
    <phoneticPr fontId="1"/>
  </si>
  <si>
    <t>2010年度</t>
    <rPh sb="4" eb="6">
      <t>ネンド</t>
    </rPh>
    <phoneticPr fontId="1"/>
  </si>
  <si>
    <t>10ヶ年平均</t>
    <rPh sb="3" eb="4">
      <t>ネン</t>
    </rPh>
    <rPh sb="4" eb="6">
      <t>ヘイキン</t>
    </rPh>
    <phoneticPr fontId="1"/>
  </si>
  <si>
    <t>北海道・本州間、新北海道本州間連系設備</t>
    <rPh sb="8" eb="9">
      <t>シン</t>
    </rPh>
    <rPh sb="9" eb="12">
      <t>ホッカイドウ</t>
    </rPh>
    <rPh sb="12" eb="14">
      <t>ホンシュウ</t>
    </rPh>
    <rPh sb="14" eb="15">
      <t>カン</t>
    </rPh>
    <phoneticPr fontId="1"/>
  </si>
  <si>
    <t xml:space="preserve">[件]  </t>
    <phoneticPr fontId="1"/>
  </si>
  <si>
    <t xml:space="preserve">表2- 2 </t>
    <phoneticPr fontId="1"/>
  </si>
  <si>
    <t>月別連系線利用状況</t>
    <phoneticPr fontId="1"/>
  </si>
  <si>
    <t>表2- 3</t>
    <phoneticPr fontId="1"/>
  </si>
  <si>
    <t>年度別連系線利用状況</t>
    <rPh sb="0" eb="2">
      <t>ネンド</t>
    </rPh>
    <phoneticPr fontId="1"/>
  </si>
  <si>
    <t>表2- 4</t>
    <phoneticPr fontId="1"/>
  </si>
  <si>
    <t xml:space="preserve">月別・取引別の連系線利用状況 </t>
    <phoneticPr fontId="1"/>
  </si>
  <si>
    <t>表2-5</t>
    <phoneticPr fontId="1"/>
  </si>
  <si>
    <t xml:space="preserve">年度別・取引別の連系線利用状況 </t>
    <phoneticPr fontId="1"/>
  </si>
  <si>
    <t>表2-6</t>
    <phoneticPr fontId="1"/>
  </si>
  <si>
    <t xml:space="preserve"> </t>
    <phoneticPr fontId="1"/>
  </si>
  <si>
    <t>月別・計画断面別の抑制時間</t>
    <phoneticPr fontId="1"/>
  </si>
  <si>
    <t>表2-7</t>
    <phoneticPr fontId="1"/>
  </si>
  <si>
    <t xml:space="preserve">月別・制約別の抑制時間 </t>
    <phoneticPr fontId="1"/>
  </si>
  <si>
    <t>表2-8</t>
    <phoneticPr fontId="1"/>
  </si>
  <si>
    <t xml:space="preserve">月別の連系線作業停止状況 </t>
    <phoneticPr fontId="1"/>
  </si>
  <si>
    <t>表2-9</t>
    <phoneticPr fontId="1"/>
  </si>
  <si>
    <t xml:space="preserve">年度別連系線作業停止状況 </t>
    <phoneticPr fontId="1"/>
  </si>
  <si>
    <t>表2-11</t>
    <phoneticPr fontId="1"/>
  </si>
  <si>
    <t xml:space="preserve">年度別連系線故障状況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</si>
</sst>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\(0\)"/>
    <numFmt numFmtId="177" formatCode="#,##0.0000;[Red]\-#,##0.0000"/>
    <numFmt numFmtId="178" formatCode="[$-411]ge/m/d"/>
    <numFmt numFmtId="179" formatCode="m&quot;月&quot;d&quot;日&quot;;@"/>
    <numFmt numFmtId="180" formatCode="&quot;（&quot;0&quot;日）&quot;"/>
    <numFmt numFmtId="181" formatCode="0_);[Red]\(0\)"/>
    <numFmt numFmtId="182" formatCode="#,##0.000;[Red]\-#,##0.000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0.5"/>
      <color theme="1"/>
      <name val="ＭＳ Ｐゴシック"/>
      <family val="3"/>
      <charset val="128"/>
      <scheme val="minor"/>
    </font>
    <font>
      <sz val="10.5"/>
      <name val="ＭＳ Ｐゴシック"/>
      <family val="2"/>
      <charset val="128"/>
      <scheme val="minor"/>
    </font>
    <font>
      <sz val="10.5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u/>
      <sz val="11"/>
      <color theme="1"/>
      <name val="ＭＳ Ｐゴシック"/>
      <family val="2"/>
      <charset val="128"/>
      <scheme val="minor"/>
    </font>
    <font>
      <u/>
      <sz val="10"/>
      <color theme="1"/>
      <name val="ＭＳ Ｐ明朝"/>
      <family val="1"/>
      <charset val="128"/>
    </font>
    <font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6F5"/>
        <bgColor indexed="64"/>
      </patternFill>
    </fill>
    <fill>
      <patternFill patternType="solid">
        <fgColor theme="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9">
    <xf numFmtId="178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178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2" fillId="0" borderId="0">
      <alignment vertical="center"/>
    </xf>
    <xf numFmtId="0" fontId="16" fillId="0" borderId="0"/>
    <xf numFmtId="38" fontId="16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19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9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19" fillId="0" borderId="0">
      <alignment vertical="center"/>
    </xf>
    <xf numFmtId="0" fontId="7" fillId="0" borderId="0"/>
    <xf numFmtId="0" fontId="7" fillId="0" borderId="0"/>
  </cellStyleXfs>
  <cellXfs count="261">
    <xf numFmtId="178" fontId="0" fillId="0" borderId="0" xfId="0">
      <alignment vertical="center"/>
    </xf>
    <xf numFmtId="178" fontId="0" fillId="3" borderId="0" xfId="0" applyFill="1">
      <alignment vertical="center"/>
    </xf>
    <xf numFmtId="178" fontId="0" fillId="0" borderId="0" xfId="0" applyAlignment="1">
      <alignment horizontal="right" vertical="center"/>
    </xf>
    <xf numFmtId="178" fontId="0" fillId="3" borderId="0" xfId="0" applyFill="1" applyAlignment="1">
      <alignment horizontal="right" vertical="center"/>
    </xf>
    <xf numFmtId="178" fontId="3" fillId="3" borderId="0" xfId="0" applyFont="1" applyFill="1" applyBorder="1" applyAlignment="1">
      <alignment horizontal="center" vertical="center"/>
    </xf>
    <xf numFmtId="38" fontId="4" fillId="3" borderId="0" xfId="1" applyFont="1" applyFill="1" applyBorder="1" applyAlignment="1">
      <alignment horizontal="right" vertical="center"/>
    </xf>
    <xf numFmtId="176" fontId="4" fillId="3" borderId="0" xfId="0" applyNumberFormat="1" applyFont="1" applyFill="1" applyBorder="1" applyAlignment="1">
      <alignment horizontal="center" vertical="center"/>
    </xf>
    <xf numFmtId="38" fontId="4" fillId="3" borderId="0" xfId="1" applyFont="1" applyFill="1" applyBorder="1" applyAlignment="1">
      <alignment horizontal="center" vertical="center"/>
    </xf>
    <xf numFmtId="178" fontId="5" fillId="2" borderId="4" xfId="0" applyFont="1" applyFill="1" applyBorder="1" applyAlignment="1">
      <alignment horizontal="center" vertical="center"/>
    </xf>
    <xf numFmtId="178" fontId="5" fillId="2" borderId="20" xfId="0" applyFont="1" applyFill="1" applyBorder="1" applyAlignment="1">
      <alignment horizontal="center" vertical="center"/>
    </xf>
    <xf numFmtId="177" fontId="0" fillId="0" borderId="0" xfId="1" applyNumberFormat="1" applyFont="1">
      <alignment vertical="center"/>
    </xf>
    <xf numFmtId="178" fontId="11" fillId="0" borderId="13" xfId="0" applyFont="1" applyBorder="1" applyAlignment="1">
      <alignment horizontal="right" vertical="center"/>
    </xf>
    <xf numFmtId="0" fontId="0" fillId="0" borderId="0" xfId="0" applyNumberFormat="1">
      <alignment vertical="center"/>
    </xf>
    <xf numFmtId="0" fontId="0" fillId="0" borderId="0" xfId="1" applyNumberFormat="1" applyFont="1">
      <alignment vertical="center"/>
    </xf>
    <xf numFmtId="0" fontId="0" fillId="0" borderId="0" xfId="0" applyNumberFormat="1" applyBorder="1">
      <alignment vertical="center"/>
    </xf>
    <xf numFmtId="178" fontId="5" fillId="2" borderId="1" xfId="0" applyFont="1" applyFill="1" applyBorder="1" applyAlignment="1">
      <alignment horizontal="center" vertical="center" shrinkToFit="1"/>
    </xf>
    <xf numFmtId="178" fontId="5" fillId="2" borderId="28" xfId="0" applyFont="1" applyFill="1" applyBorder="1" applyAlignment="1">
      <alignment horizontal="center" vertical="center"/>
    </xf>
    <xf numFmtId="38" fontId="5" fillId="0" borderId="28" xfId="1" applyNumberFormat="1" applyFont="1" applyBorder="1" applyAlignment="1">
      <alignment horizontal="right" vertical="center"/>
    </xf>
    <xf numFmtId="38" fontId="5" fillId="0" borderId="1" xfId="1" applyNumberFormat="1" applyFont="1" applyBorder="1" applyAlignment="1">
      <alignment horizontal="right" vertical="center"/>
    </xf>
    <xf numFmtId="0" fontId="3" fillId="3" borderId="0" xfId="0" applyNumberFormat="1" applyFont="1" applyFill="1">
      <alignment vertical="center"/>
    </xf>
    <xf numFmtId="0" fontId="5" fillId="3" borderId="0" xfId="0" applyNumberFormat="1" applyFont="1" applyFill="1">
      <alignment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left"/>
    </xf>
    <xf numFmtId="0" fontId="5" fillId="2" borderId="23" xfId="0" applyNumberFormat="1" applyFont="1" applyFill="1" applyBorder="1" applyAlignment="1">
      <alignment horizontal="right" vertical="top"/>
    </xf>
    <xf numFmtId="0" fontId="3" fillId="3" borderId="0" xfId="0" applyNumberFormat="1" applyFont="1" applyFill="1" applyAlignment="1">
      <alignment horizontal="right" vertical="center"/>
    </xf>
    <xf numFmtId="0" fontId="6" fillId="3" borderId="2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>
      <alignment vertical="center"/>
    </xf>
    <xf numFmtId="0" fontId="6" fillId="3" borderId="25" xfId="0" applyNumberFormat="1" applyFont="1" applyFill="1" applyBorder="1" applyAlignment="1">
      <alignment horizontal="center" vertical="center"/>
    </xf>
    <xf numFmtId="0" fontId="6" fillId="3" borderId="25" xfId="0" applyNumberFormat="1" applyFont="1" applyFill="1" applyBorder="1">
      <alignment vertical="center"/>
    </xf>
    <xf numFmtId="0" fontId="5" fillId="2" borderId="5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5" fillId="3" borderId="0" xfId="0" applyNumberFormat="1" applyFont="1" applyFill="1" applyAlignment="1">
      <alignment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16" xfId="0" applyNumberFormat="1" applyFont="1" applyFill="1" applyBorder="1" applyAlignment="1">
      <alignment horizontal="center" vertical="center"/>
    </xf>
    <xf numFmtId="0" fontId="6" fillId="3" borderId="6" xfId="0" applyNumberFormat="1" applyFont="1" applyFill="1" applyBorder="1">
      <alignment vertical="center"/>
    </xf>
    <xf numFmtId="0" fontId="6" fillId="3" borderId="26" xfId="0" applyNumberFormat="1" applyFont="1" applyFill="1" applyBorder="1">
      <alignment vertical="center"/>
    </xf>
    <xf numFmtId="0" fontId="4" fillId="2" borderId="3" xfId="0" applyNumberFormat="1" applyFont="1" applyFill="1" applyBorder="1">
      <alignment vertical="center"/>
    </xf>
    <xf numFmtId="0" fontId="4" fillId="2" borderId="7" xfId="0" applyNumberFormat="1" applyFont="1" applyFill="1" applyBorder="1">
      <alignment vertical="center"/>
    </xf>
    <xf numFmtId="0" fontId="4" fillId="2" borderId="15" xfId="0" applyNumberFormat="1" applyFont="1" applyFill="1" applyBorder="1">
      <alignment vertical="center"/>
    </xf>
    <xf numFmtId="0" fontId="4" fillId="2" borderId="19" xfId="0" applyNumberFormat="1" applyFont="1" applyFill="1" applyBorder="1">
      <alignment vertical="center"/>
    </xf>
    <xf numFmtId="0" fontId="6" fillId="2" borderId="33" xfId="0" applyNumberFormat="1" applyFont="1" applyFill="1" applyBorder="1" applyAlignment="1">
      <alignment horizontal="center" vertical="center"/>
    </xf>
    <xf numFmtId="0" fontId="6" fillId="2" borderId="34" xfId="0" applyNumberFormat="1" applyFont="1" applyFill="1" applyBorder="1" applyAlignment="1">
      <alignment horizontal="center" vertical="center"/>
    </xf>
    <xf numFmtId="0" fontId="6" fillId="2" borderId="48" xfId="0" applyNumberFormat="1" applyFont="1" applyFill="1" applyBorder="1" applyAlignment="1">
      <alignment horizontal="center" vertical="center"/>
    </xf>
    <xf numFmtId="0" fontId="6" fillId="2" borderId="36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178" fontId="12" fillId="0" borderId="13" xfId="0" applyFont="1" applyBorder="1" applyAlignment="1">
      <alignment horizontal="right" vertical="center"/>
    </xf>
    <xf numFmtId="178" fontId="5" fillId="2" borderId="6" xfId="0" applyFont="1" applyFill="1" applyBorder="1" applyAlignment="1">
      <alignment horizontal="center" vertical="center"/>
    </xf>
    <xf numFmtId="178" fontId="5" fillId="2" borderId="8" xfId="0" applyFont="1" applyFill="1" applyBorder="1" applyAlignment="1">
      <alignment horizontal="center" vertical="center"/>
    </xf>
    <xf numFmtId="178" fontId="5" fillId="2" borderId="10" xfId="0" applyFont="1" applyFill="1" applyBorder="1" applyAlignment="1">
      <alignment horizontal="center" vertical="center"/>
    </xf>
    <xf numFmtId="178" fontId="3" fillId="2" borderId="14" xfId="0" applyFont="1" applyFill="1" applyBorder="1" applyAlignment="1">
      <alignment horizontal="center" vertical="center"/>
    </xf>
    <xf numFmtId="38" fontId="9" fillId="6" borderId="1" xfId="1" applyFont="1" applyFill="1" applyBorder="1" applyAlignment="1">
      <alignment horizontal="center" vertical="center" wrapText="1"/>
    </xf>
    <xf numFmtId="38" fontId="9" fillId="7" borderId="1" xfId="1" applyFont="1" applyFill="1" applyBorder="1" applyAlignment="1">
      <alignment horizontal="center" vertical="center" wrapText="1"/>
    </xf>
    <xf numFmtId="38" fontId="9" fillId="5" borderId="1" xfId="1" applyFont="1" applyFill="1" applyBorder="1" applyAlignment="1">
      <alignment horizontal="center" vertical="center" wrapText="1"/>
    </xf>
    <xf numFmtId="0" fontId="4" fillId="3" borderId="43" xfId="0" applyNumberFormat="1" applyFont="1" applyFill="1" applyBorder="1" applyAlignment="1">
      <alignment horizontal="center" vertical="center"/>
    </xf>
    <xf numFmtId="0" fontId="4" fillId="3" borderId="25" xfId="0" applyNumberFormat="1" applyFont="1" applyFill="1" applyBorder="1" applyAlignment="1">
      <alignment horizontal="center" vertical="center"/>
    </xf>
    <xf numFmtId="0" fontId="2" fillId="0" borderId="0" xfId="6" applyBorder="1">
      <alignment vertical="center"/>
    </xf>
    <xf numFmtId="178" fontId="0" fillId="0" borderId="0" xfId="0" applyBorder="1">
      <alignment vertical="center"/>
    </xf>
    <xf numFmtId="178" fontId="6" fillId="2" borderId="55" xfId="0" applyFont="1" applyFill="1" applyBorder="1" applyAlignment="1">
      <alignment horizontal="center" vertical="center" wrapText="1" shrinkToFit="1"/>
    </xf>
    <xf numFmtId="178" fontId="6" fillId="2" borderId="31" xfId="0" applyFont="1" applyFill="1" applyBorder="1" applyAlignment="1">
      <alignment horizontal="center" vertical="center" wrapText="1" shrinkToFit="1"/>
    </xf>
    <xf numFmtId="178" fontId="6" fillId="2" borderId="40" xfId="0" applyFont="1" applyFill="1" applyBorder="1" applyAlignment="1">
      <alignment horizontal="center" vertical="center" wrapText="1" shrinkToFit="1"/>
    </xf>
    <xf numFmtId="38" fontId="5" fillId="0" borderId="50" xfId="1" applyFont="1" applyFill="1" applyBorder="1" applyAlignment="1">
      <alignment horizontal="right" vertical="center" shrinkToFit="1"/>
    </xf>
    <xf numFmtId="38" fontId="5" fillId="0" borderId="56" xfId="1" applyFont="1" applyFill="1" applyBorder="1" applyAlignment="1">
      <alignment horizontal="right" vertical="center" shrinkToFit="1"/>
    </xf>
    <xf numFmtId="38" fontId="5" fillId="0" borderId="49" xfId="1" applyFont="1" applyFill="1" applyBorder="1" applyAlignment="1">
      <alignment horizontal="right" vertical="center" shrinkToFit="1"/>
    </xf>
    <xf numFmtId="38" fontId="5" fillId="0" borderId="58" xfId="1" applyFont="1" applyFill="1" applyBorder="1" applyAlignment="1">
      <alignment horizontal="right" vertical="center" shrinkToFit="1"/>
    </xf>
    <xf numFmtId="38" fontId="5" fillId="0" borderId="27" xfId="1" applyFont="1" applyFill="1" applyBorder="1" applyAlignment="1">
      <alignment horizontal="right" vertical="center" shrinkToFit="1"/>
    </xf>
    <xf numFmtId="38" fontId="5" fillId="0" borderId="38" xfId="1" applyFont="1" applyFill="1" applyBorder="1" applyAlignment="1">
      <alignment horizontal="right" vertical="center" shrinkToFit="1"/>
    </xf>
    <xf numFmtId="38" fontId="5" fillId="0" borderId="18" xfId="1" applyFont="1" applyFill="1" applyBorder="1" applyAlignment="1">
      <alignment horizontal="right" vertical="center" shrinkToFit="1"/>
    </xf>
    <xf numFmtId="178" fontId="14" fillId="3" borderId="0" xfId="10" applyFont="1" applyFill="1">
      <alignment vertical="center"/>
    </xf>
    <xf numFmtId="178" fontId="14" fillId="3" borderId="0" xfId="0" applyFont="1" applyFill="1">
      <alignment vertical="center"/>
    </xf>
    <xf numFmtId="178" fontId="14" fillId="3" borderId="0" xfId="0" applyFont="1" applyFill="1" applyAlignment="1">
      <alignment horizontal="center" vertical="center"/>
    </xf>
    <xf numFmtId="178" fontId="14" fillId="3" borderId="0" xfId="0" applyFont="1" applyFill="1" applyBorder="1">
      <alignment vertical="center"/>
    </xf>
    <xf numFmtId="181" fontId="14" fillId="3" borderId="0" xfId="0" applyNumberFormat="1" applyFont="1" applyFill="1" applyBorder="1">
      <alignment vertical="center"/>
    </xf>
    <xf numFmtId="178" fontId="14" fillId="2" borderId="48" xfId="0" applyFont="1" applyFill="1" applyBorder="1" applyAlignment="1">
      <alignment horizontal="center" vertical="center" wrapText="1"/>
    </xf>
    <xf numFmtId="178" fontId="14" fillId="2" borderId="61" xfId="0" applyFont="1" applyFill="1" applyBorder="1" applyAlignment="1">
      <alignment horizontal="center" vertical="center" wrapText="1"/>
    </xf>
    <xf numFmtId="178" fontId="14" fillId="2" borderId="65" xfId="0" applyFont="1" applyFill="1" applyBorder="1" applyAlignment="1">
      <alignment horizontal="center" vertical="center" wrapText="1"/>
    </xf>
    <xf numFmtId="178" fontId="5" fillId="2" borderId="41" xfId="0" applyFont="1" applyFill="1" applyBorder="1" applyAlignment="1">
      <alignment horizontal="center" vertical="center"/>
    </xf>
    <xf numFmtId="178" fontId="5" fillId="2" borderId="31" xfId="0" applyFont="1" applyFill="1" applyBorder="1" applyAlignment="1">
      <alignment horizontal="center" vertical="center"/>
    </xf>
    <xf numFmtId="178" fontId="5" fillId="2" borderId="5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 shrinkToFit="1"/>
    </xf>
    <xf numFmtId="0" fontId="6" fillId="3" borderId="25" xfId="0" applyNumberFormat="1" applyFont="1" applyFill="1" applyBorder="1" applyAlignment="1">
      <alignment horizontal="center" vertical="center" shrinkToFit="1"/>
    </xf>
    <xf numFmtId="38" fontId="9" fillId="3" borderId="8" xfId="1" applyNumberFormat="1" applyFont="1" applyFill="1" applyBorder="1" applyAlignment="1">
      <alignment horizontal="right" vertical="center"/>
    </xf>
    <xf numFmtId="38" fontId="9" fillId="3" borderId="4" xfId="1" applyNumberFormat="1" applyFont="1" applyFill="1" applyBorder="1" applyAlignment="1">
      <alignment horizontal="right" vertical="center"/>
    </xf>
    <xf numFmtId="178" fontId="10" fillId="2" borderId="62" xfId="0" applyFont="1" applyFill="1" applyBorder="1" applyAlignment="1">
      <alignment horizontal="center" vertical="center" wrapText="1"/>
    </xf>
    <xf numFmtId="178" fontId="10" fillId="2" borderId="6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178" fontId="5" fillId="2" borderId="22" xfId="0" applyFont="1" applyFill="1" applyBorder="1" applyAlignment="1">
      <alignment horizontal="center" vertical="center" wrapText="1"/>
    </xf>
    <xf numFmtId="178" fontId="5" fillId="2" borderId="63" xfId="0" applyFont="1" applyFill="1" applyBorder="1" applyAlignment="1">
      <alignment horizontal="center" vertical="center" wrapText="1"/>
    </xf>
    <xf numFmtId="178" fontId="0" fillId="4" borderId="0" xfId="0" applyFill="1">
      <alignment vertical="center"/>
    </xf>
    <xf numFmtId="178" fontId="14" fillId="4" borderId="0" xfId="10" applyFont="1" applyFill="1">
      <alignment vertical="center"/>
    </xf>
    <xf numFmtId="0" fontId="6" fillId="4" borderId="2" xfId="0" applyNumberFormat="1" applyFont="1" applyFill="1" applyBorder="1">
      <alignment vertical="center"/>
    </xf>
    <xf numFmtId="0" fontId="6" fillId="4" borderId="6" xfId="0" applyNumberFormat="1" applyFont="1" applyFill="1" applyBorder="1">
      <alignment vertical="center"/>
    </xf>
    <xf numFmtId="0" fontId="4" fillId="4" borderId="14" xfId="0" applyNumberFormat="1" applyFont="1" applyFill="1" applyBorder="1">
      <alignment vertical="center"/>
    </xf>
    <xf numFmtId="0" fontId="6" fillId="4" borderId="25" xfId="0" applyNumberFormat="1" applyFont="1" applyFill="1" applyBorder="1">
      <alignment vertical="center"/>
    </xf>
    <xf numFmtId="0" fontId="6" fillId="4" borderId="26" xfId="0" applyNumberFormat="1" applyFont="1" applyFill="1" applyBorder="1">
      <alignment vertical="center"/>
    </xf>
    <xf numFmtId="0" fontId="4" fillId="4" borderId="39" xfId="0" applyNumberFormat="1" applyFont="1" applyFill="1" applyBorder="1">
      <alignment vertical="center"/>
    </xf>
    <xf numFmtId="0" fontId="4" fillId="4" borderId="43" xfId="0" applyNumberFormat="1" applyFont="1" applyFill="1" applyBorder="1">
      <alignment vertical="center"/>
    </xf>
    <xf numFmtId="0" fontId="4" fillId="4" borderId="44" xfId="0" applyNumberFormat="1" applyFont="1" applyFill="1" applyBorder="1">
      <alignment vertical="center"/>
    </xf>
    <xf numFmtId="0" fontId="4" fillId="4" borderId="25" xfId="0" applyNumberFormat="1" applyFont="1" applyFill="1" applyBorder="1">
      <alignment vertical="center"/>
    </xf>
    <xf numFmtId="0" fontId="4" fillId="4" borderId="26" xfId="0" applyNumberFormat="1" applyFont="1" applyFill="1" applyBorder="1">
      <alignment vertical="center"/>
    </xf>
    <xf numFmtId="0" fontId="4" fillId="4" borderId="45" xfId="0" applyNumberFormat="1" applyFont="1" applyFill="1" applyBorder="1">
      <alignment vertical="center"/>
    </xf>
    <xf numFmtId="0" fontId="0" fillId="3" borderId="0" xfId="0" applyNumberFormat="1" applyFill="1">
      <alignment vertical="center"/>
    </xf>
    <xf numFmtId="178" fontId="17" fillId="3" borderId="0" xfId="0" applyFont="1" applyFill="1">
      <alignment vertical="center"/>
    </xf>
    <xf numFmtId="1" fontId="4" fillId="4" borderId="22" xfId="0" applyNumberFormat="1" applyFont="1" applyFill="1" applyBorder="1" applyAlignment="1">
      <alignment vertical="center"/>
    </xf>
    <xf numFmtId="1" fontId="4" fillId="4" borderId="23" xfId="0" applyNumberFormat="1" applyFont="1" applyFill="1" applyBorder="1" applyAlignment="1">
      <alignment vertical="center"/>
    </xf>
    <xf numFmtId="1" fontId="6" fillId="4" borderId="22" xfId="0" applyNumberFormat="1" applyFont="1" applyFill="1" applyBorder="1" applyAlignment="1">
      <alignment vertical="center"/>
    </xf>
    <xf numFmtId="1" fontId="6" fillId="4" borderId="23" xfId="0" applyNumberFormat="1" applyFont="1" applyFill="1" applyBorder="1" applyAlignment="1">
      <alignment vertical="center"/>
    </xf>
    <xf numFmtId="0" fontId="18" fillId="3" borderId="0" xfId="0" applyNumberFormat="1" applyFont="1" applyFill="1">
      <alignment vertical="center"/>
    </xf>
    <xf numFmtId="178" fontId="14" fillId="3" borderId="0" xfId="0" applyFont="1" applyFill="1" applyAlignment="1">
      <alignment horizontal="left" vertical="center"/>
    </xf>
    <xf numFmtId="38" fontId="0" fillId="0" borderId="0" xfId="1" applyFont="1">
      <alignment vertical="center"/>
    </xf>
    <xf numFmtId="181" fontId="0" fillId="0" borderId="0" xfId="0" applyNumberFormat="1">
      <alignment vertical="center"/>
    </xf>
    <xf numFmtId="178" fontId="5" fillId="2" borderId="1" xfId="0" applyFont="1" applyFill="1" applyBorder="1" applyAlignment="1">
      <alignment horizontal="center" vertical="center"/>
    </xf>
    <xf numFmtId="0" fontId="4" fillId="4" borderId="75" xfId="0" applyNumberFormat="1" applyFont="1" applyFill="1" applyBorder="1">
      <alignment vertical="center"/>
    </xf>
    <xf numFmtId="0" fontId="4" fillId="4" borderId="76" xfId="0" applyNumberFormat="1" applyFont="1" applyFill="1" applyBorder="1">
      <alignment vertical="center"/>
    </xf>
    <xf numFmtId="38" fontId="5" fillId="0" borderId="9" xfId="1" applyFont="1" applyFill="1" applyBorder="1" applyAlignment="1">
      <alignment horizontal="right" vertical="center" shrinkToFit="1"/>
    </xf>
    <xf numFmtId="178" fontId="0" fillId="3" borderId="10" xfId="0" applyFill="1" applyBorder="1">
      <alignment vertical="center"/>
    </xf>
    <xf numFmtId="38" fontId="9" fillId="3" borderId="24" xfId="1" applyNumberFormat="1" applyFont="1" applyFill="1" applyBorder="1" applyAlignment="1">
      <alignment horizontal="right" vertical="center"/>
    </xf>
    <xf numFmtId="38" fontId="9" fillId="3" borderId="22" xfId="1" applyNumberFormat="1" applyFont="1" applyFill="1" applyBorder="1" applyAlignment="1">
      <alignment horizontal="right" vertical="center"/>
    </xf>
    <xf numFmtId="38" fontId="5" fillId="0" borderId="4" xfId="1" applyNumberFormat="1" applyFont="1" applyFill="1" applyBorder="1" applyAlignment="1">
      <alignment horizontal="right" vertical="center"/>
    </xf>
    <xf numFmtId="38" fontId="5" fillId="0" borderId="22" xfId="1" applyNumberFormat="1" applyFont="1" applyBorder="1" applyAlignment="1">
      <alignment horizontal="right" vertical="center"/>
    </xf>
    <xf numFmtId="182" fontId="0" fillId="0" borderId="0" xfId="1" applyNumberFormat="1" applyFont="1">
      <alignment vertical="center"/>
    </xf>
    <xf numFmtId="38" fontId="5" fillId="0" borderId="28" xfId="1" applyNumberFormat="1" applyFont="1" applyFill="1" applyBorder="1" applyAlignment="1">
      <alignment horizontal="right" vertical="center"/>
    </xf>
    <xf numFmtId="38" fontId="5" fillId="0" borderId="12" xfId="1" applyNumberFormat="1" applyFont="1" applyFill="1" applyBorder="1" applyAlignment="1">
      <alignment horizontal="right" vertical="center"/>
    </xf>
    <xf numFmtId="38" fontId="9" fillId="0" borderId="10" xfId="1" applyNumberFormat="1" applyFont="1" applyBorder="1" applyAlignment="1">
      <alignment horizontal="right" vertical="center"/>
    </xf>
    <xf numFmtId="38" fontId="5" fillId="0" borderId="42" xfId="1" applyNumberFormat="1" applyFont="1" applyFill="1" applyBorder="1" applyAlignment="1">
      <alignment horizontal="right" vertical="center"/>
    </xf>
    <xf numFmtId="38" fontId="13" fillId="6" borderId="1" xfId="1" applyFont="1" applyFill="1" applyBorder="1" applyAlignment="1">
      <alignment horizontal="center" vertical="center" wrapText="1"/>
    </xf>
    <xf numFmtId="38" fontId="13" fillId="7" borderId="1" xfId="1" applyFont="1" applyFill="1" applyBorder="1" applyAlignment="1">
      <alignment horizontal="center" vertical="center" wrapText="1"/>
    </xf>
    <xf numFmtId="38" fontId="13" fillId="5" borderId="1" xfId="1" applyFont="1" applyFill="1" applyBorder="1" applyAlignment="1">
      <alignment horizontal="center" vertical="center" wrapText="1"/>
    </xf>
    <xf numFmtId="38" fontId="9" fillId="0" borderId="46" xfId="1" applyNumberFormat="1" applyFont="1" applyBorder="1" applyAlignment="1">
      <alignment horizontal="right" vertical="center"/>
    </xf>
    <xf numFmtId="38" fontId="9" fillId="0" borderId="56" xfId="1" applyNumberFormat="1" applyFont="1" applyBorder="1" applyAlignment="1">
      <alignment horizontal="right" vertical="center"/>
    </xf>
    <xf numFmtId="38" fontId="9" fillId="0" borderId="49" xfId="1" applyNumberFormat="1" applyFont="1" applyBorder="1" applyAlignment="1">
      <alignment horizontal="right" vertical="center"/>
    </xf>
    <xf numFmtId="38" fontId="8" fillId="0" borderId="57" xfId="1" applyNumberFormat="1" applyFont="1" applyBorder="1" applyAlignment="1">
      <alignment horizontal="right" vertical="center"/>
    </xf>
    <xf numFmtId="38" fontId="9" fillId="3" borderId="72" xfId="1" applyNumberFormat="1" applyFont="1" applyFill="1" applyBorder="1" applyAlignment="1">
      <alignment horizontal="right" vertical="center"/>
    </xf>
    <xf numFmtId="38" fontId="9" fillId="3" borderId="42" xfId="1" applyNumberFormat="1" applyFont="1" applyFill="1" applyBorder="1" applyAlignment="1">
      <alignment horizontal="right" vertical="center"/>
    </xf>
    <xf numFmtId="38" fontId="8" fillId="0" borderId="10" xfId="1" applyNumberFormat="1" applyFont="1" applyBorder="1" applyAlignment="1">
      <alignment horizontal="right" vertical="center"/>
    </xf>
    <xf numFmtId="178" fontId="5" fillId="2" borderId="22" xfId="0" applyFont="1" applyFill="1" applyBorder="1" applyAlignment="1">
      <alignment horizontal="center" vertical="center" shrinkToFit="1"/>
    </xf>
    <xf numFmtId="181" fontId="10" fillId="3" borderId="29" xfId="0" applyNumberFormat="1" applyFont="1" applyFill="1" applyBorder="1">
      <alignment vertical="center"/>
    </xf>
    <xf numFmtId="181" fontId="10" fillId="3" borderId="32" xfId="0" applyNumberFormat="1" applyFont="1" applyFill="1" applyBorder="1">
      <alignment vertical="center"/>
    </xf>
    <xf numFmtId="181" fontId="10" fillId="3" borderId="70" xfId="0" applyNumberFormat="1" applyFont="1" applyFill="1" applyBorder="1">
      <alignment vertical="center"/>
    </xf>
    <xf numFmtId="181" fontId="10" fillId="3" borderId="51" xfId="0" applyNumberFormat="1" applyFont="1" applyFill="1" applyBorder="1">
      <alignment vertical="center"/>
    </xf>
    <xf numFmtId="0" fontId="15" fillId="3" borderId="0" xfId="9" applyFont="1" applyFill="1" applyAlignment="1">
      <alignment vertical="top" wrapText="1"/>
    </xf>
    <xf numFmtId="180" fontId="15" fillId="3" borderId="0" xfId="8" applyNumberFormat="1" applyFont="1" applyFill="1" applyAlignment="1">
      <alignment horizontal="left" vertical="center"/>
    </xf>
    <xf numFmtId="38" fontId="21" fillId="0" borderId="0" xfId="1" applyFont="1">
      <alignment vertical="center"/>
    </xf>
    <xf numFmtId="178" fontId="5" fillId="2" borderId="5" xfId="0" applyFont="1" applyFill="1" applyBorder="1" applyAlignment="1">
      <alignment horizontal="center" vertical="center"/>
    </xf>
    <xf numFmtId="178" fontId="5" fillId="2" borderId="23" xfId="0" applyFont="1" applyFill="1" applyBorder="1" applyAlignment="1">
      <alignment horizontal="center" vertical="center"/>
    </xf>
    <xf numFmtId="178" fontId="5" fillId="2" borderId="11" xfId="0" applyFont="1" applyFill="1" applyBorder="1" applyAlignment="1">
      <alignment horizontal="center" vertical="center"/>
    </xf>
    <xf numFmtId="178" fontId="5" fillId="2" borderId="5" xfId="0" applyFont="1" applyFill="1" applyBorder="1" applyAlignment="1">
      <alignment horizontal="center" vertical="center"/>
    </xf>
    <xf numFmtId="178" fontId="5" fillId="2" borderId="12" xfId="0" applyFont="1" applyFill="1" applyBorder="1" applyAlignment="1">
      <alignment horizontal="center" vertical="center"/>
    </xf>
    <xf numFmtId="178" fontId="5" fillId="2" borderId="23" xfId="0" applyFont="1" applyFill="1" applyBorder="1" applyAlignment="1">
      <alignment horizontal="center" vertical="center"/>
    </xf>
    <xf numFmtId="178" fontId="6" fillId="2" borderId="78" xfId="0" applyFont="1" applyFill="1" applyBorder="1" applyAlignment="1">
      <alignment horizontal="center" vertical="center" wrapText="1" shrinkToFit="1"/>
    </xf>
    <xf numFmtId="38" fontId="5" fillId="0" borderId="39" xfId="1" applyFont="1" applyFill="1" applyBorder="1" applyAlignment="1">
      <alignment horizontal="right" vertical="center" shrinkToFit="1"/>
    </xf>
    <xf numFmtId="38" fontId="5" fillId="0" borderId="57" xfId="1" applyFont="1" applyFill="1" applyBorder="1" applyAlignment="1">
      <alignment horizontal="right" vertical="center" shrinkToFit="1"/>
    </xf>
    <xf numFmtId="178" fontId="14" fillId="2" borderId="5" xfId="0" applyFont="1" applyFill="1" applyBorder="1" applyAlignment="1">
      <alignment horizontal="center" vertical="center"/>
    </xf>
    <xf numFmtId="178" fontId="14" fillId="2" borderId="23" xfId="0" applyFont="1" applyFill="1" applyBorder="1" applyAlignment="1">
      <alignment horizontal="center" vertical="center"/>
    </xf>
    <xf numFmtId="178" fontId="14" fillId="2" borderId="12" xfId="0" applyFont="1" applyFill="1" applyBorder="1" applyAlignment="1">
      <alignment horizontal="center" vertical="center"/>
    </xf>
    <xf numFmtId="178" fontId="14" fillId="2" borderId="4" xfId="0" applyFont="1" applyFill="1" applyBorder="1" applyAlignment="1">
      <alignment horizontal="center" vertical="center"/>
    </xf>
    <xf numFmtId="178" fontId="14" fillId="2" borderId="11" xfId="0" applyFont="1" applyFill="1" applyBorder="1" applyAlignment="1">
      <alignment horizontal="center" vertical="center"/>
    </xf>
    <xf numFmtId="178" fontId="14" fillId="2" borderId="2" xfId="0" applyFont="1" applyFill="1" applyBorder="1" applyAlignment="1">
      <alignment horizontal="center" vertical="center" wrapText="1" shrinkToFit="1"/>
    </xf>
    <xf numFmtId="38" fontId="14" fillId="2" borderId="8" xfId="1" applyFont="1" applyFill="1" applyBorder="1" applyAlignment="1">
      <alignment horizontal="right" vertical="center" shrinkToFit="1"/>
    </xf>
    <xf numFmtId="38" fontId="14" fillId="2" borderId="10" xfId="1" applyFont="1" applyFill="1" applyBorder="1" applyAlignment="1">
      <alignment horizontal="right" vertical="center" shrinkToFit="1"/>
    </xf>
    <xf numFmtId="38" fontId="14" fillId="2" borderId="14" xfId="1" applyFont="1" applyFill="1" applyBorder="1" applyAlignment="1">
      <alignment horizontal="right" vertical="center" shrinkToFit="1"/>
    </xf>
    <xf numFmtId="178" fontId="14" fillId="3" borderId="25" xfId="0" applyFont="1" applyFill="1" applyBorder="1" applyAlignment="1">
      <alignment horizontal="center" vertical="center" shrinkToFit="1"/>
    </xf>
    <xf numFmtId="38" fontId="14" fillId="3" borderId="27" xfId="1" applyFont="1" applyFill="1" applyBorder="1" applyAlignment="1">
      <alignment horizontal="right" vertical="center" shrinkToFit="1"/>
    </xf>
    <xf numFmtId="38" fontId="14" fillId="3" borderId="38" xfId="1" applyFont="1" applyFill="1" applyBorder="1" applyAlignment="1">
      <alignment horizontal="right" vertical="center" shrinkToFit="1"/>
    </xf>
    <xf numFmtId="38" fontId="14" fillId="3" borderId="39" xfId="1" applyFont="1" applyFill="1" applyBorder="1" applyAlignment="1">
      <alignment horizontal="right" vertical="center" shrinkToFit="1"/>
    </xf>
    <xf numFmtId="178" fontId="14" fillId="3" borderId="16" xfId="0" applyFont="1" applyFill="1" applyBorder="1" applyAlignment="1">
      <alignment horizontal="center" vertical="center" shrinkToFit="1"/>
    </xf>
    <xf numFmtId="38" fontId="14" fillId="3" borderId="18" xfId="1" applyFont="1" applyFill="1" applyBorder="1" applyAlignment="1">
      <alignment horizontal="right" vertical="center" shrinkToFit="1"/>
    </xf>
    <xf numFmtId="38" fontId="14" fillId="3" borderId="0" xfId="1" applyFont="1" applyFill="1" applyBorder="1" applyAlignment="1">
      <alignment horizontal="right" vertical="center" shrinkToFit="1"/>
    </xf>
    <xf numFmtId="38" fontId="14" fillId="3" borderId="19" xfId="1" applyFont="1" applyFill="1" applyBorder="1" applyAlignment="1">
      <alignment vertical="center" shrinkToFit="1"/>
    </xf>
    <xf numFmtId="38" fontId="14" fillId="8" borderId="27" xfId="1" applyFont="1" applyFill="1" applyBorder="1" applyAlignment="1">
      <alignment horizontal="right" vertical="center" shrinkToFit="1"/>
    </xf>
    <xf numFmtId="38" fontId="14" fillId="8" borderId="73" xfId="1" applyFont="1" applyFill="1" applyBorder="1" applyAlignment="1">
      <alignment horizontal="right" vertical="center" shrinkToFit="1"/>
    </xf>
    <xf numFmtId="38" fontId="14" fillId="8" borderId="57" xfId="1" applyFont="1" applyFill="1" applyBorder="1" applyAlignment="1">
      <alignment horizontal="right" vertical="center" shrinkToFit="1"/>
    </xf>
    <xf numFmtId="38" fontId="14" fillId="2" borderId="72" xfId="1" applyFont="1" applyFill="1" applyBorder="1" applyAlignment="1">
      <alignment horizontal="right" vertical="center" shrinkToFit="1"/>
    </xf>
    <xf numFmtId="38" fontId="14" fillId="3" borderId="15" xfId="1" applyFont="1" applyFill="1" applyBorder="1" applyAlignment="1">
      <alignment horizontal="right" vertical="center" shrinkToFit="1"/>
    </xf>
    <xf numFmtId="38" fontId="14" fillId="3" borderId="73" xfId="1" applyFont="1" applyFill="1" applyBorder="1" applyAlignment="1">
      <alignment horizontal="right" vertical="center" shrinkToFit="1"/>
    </xf>
    <xf numFmtId="38" fontId="14" fillId="3" borderId="74" xfId="1" applyFont="1" applyFill="1" applyBorder="1" applyAlignment="1">
      <alignment horizontal="right" vertical="center" shrinkToFit="1"/>
    </xf>
    <xf numFmtId="178" fontId="14" fillId="3" borderId="3" xfId="0" applyFont="1" applyFill="1" applyBorder="1" applyAlignment="1">
      <alignment horizontal="center" vertical="center" shrinkToFit="1"/>
    </xf>
    <xf numFmtId="38" fontId="14" fillId="3" borderId="9" xfId="1" applyFont="1" applyFill="1" applyBorder="1" applyAlignment="1">
      <alignment horizontal="right" vertical="center" shrinkToFit="1"/>
    </xf>
    <xf numFmtId="38" fontId="14" fillId="3" borderId="13" xfId="1" applyFont="1" applyFill="1" applyBorder="1" applyAlignment="1">
      <alignment horizontal="right" vertical="center" shrinkToFit="1"/>
    </xf>
    <xf numFmtId="38" fontId="14" fillId="3" borderId="15" xfId="1" applyFont="1" applyFill="1" applyBorder="1" applyAlignment="1">
      <alignment vertical="center" shrinkToFit="1"/>
    </xf>
    <xf numFmtId="0" fontId="5" fillId="2" borderId="22" xfId="0" applyNumberFormat="1" applyFont="1" applyFill="1" applyBorder="1" applyAlignment="1">
      <alignment horizontal="center" vertical="center" shrinkToFit="1"/>
    </xf>
    <xf numFmtId="178" fontId="5" fillId="2" borderId="1" xfId="0" applyFont="1" applyFill="1" applyBorder="1" applyAlignment="1">
      <alignment horizontal="center" vertical="center"/>
    </xf>
    <xf numFmtId="178" fontId="5" fillId="2" borderId="5" xfId="0" applyFont="1" applyFill="1" applyBorder="1" applyAlignment="1">
      <alignment horizontal="center" vertical="center"/>
    </xf>
    <xf numFmtId="38" fontId="5" fillId="3" borderId="66" xfId="1" applyNumberFormat="1" applyFont="1" applyFill="1" applyBorder="1" applyAlignment="1">
      <alignment horizontal="right" vertical="center"/>
    </xf>
    <xf numFmtId="38" fontId="5" fillId="0" borderId="22" xfId="1" applyNumberFormat="1" applyFont="1" applyFill="1" applyBorder="1" applyAlignment="1">
      <alignment horizontal="right" vertical="center"/>
    </xf>
    <xf numFmtId="38" fontId="9" fillId="0" borderId="56" xfId="1" applyFont="1" applyFill="1" applyBorder="1" applyAlignment="1">
      <alignment horizontal="right" vertical="center" shrinkToFit="1"/>
    </xf>
    <xf numFmtId="178" fontId="5" fillId="2" borderId="5" xfId="0" applyFont="1" applyFill="1" applyBorder="1" applyAlignment="1">
      <alignment horizontal="center" vertical="center" shrinkToFit="1"/>
    </xf>
    <xf numFmtId="38" fontId="20" fillId="0" borderId="77" xfId="1" applyFont="1" applyFill="1" applyBorder="1" applyAlignment="1">
      <alignment horizontal="right" vertical="center" shrinkToFit="1"/>
    </xf>
    <xf numFmtId="38" fontId="20" fillId="0" borderId="74" xfId="1" applyFont="1" applyFill="1" applyBorder="1" applyAlignment="1">
      <alignment horizontal="right" vertical="center" shrinkToFit="1"/>
    </xf>
    <xf numFmtId="38" fontId="20" fillId="0" borderId="79" xfId="1" applyFont="1" applyFill="1" applyBorder="1" applyAlignment="1">
      <alignment horizontal="right" vertical="center" shrinkToFit="1"/>
    </xf>
    <xf numFmtId="178" fontId="5" fillId="2" borderId="20" xfId="0" applyFont="1" applyFill="1" applyBorder="1" applyAlignment="1">
      <alignment horizontal="center" vertical="center" shrinkToFit="1"/>
    </xf>
    <xf numFmtId="38" fontId="20" fillId="0" borderId="55" xfId="1" applyFont="1" applyFill="1" applyBorder="1" applyAlignment="1">
      <alignment horizontal="right" vertical="center" shrinkToFit="1"/>
    </xf>
    <xf numFmtId="38" fontId="20" fillId="0" borderId="40" xfId="1" applyFont="1" applyFill="1" applyBorder="1" applyAlignment="1">
      <alignment horizontal="right" vertical="center" shrinkToFit="1"/>
    </xf>
    <xf numFmtId="38" fontId="20" fillId="0" borderId="32" xfId="1" applyFont="1" applyFill="1" applyBorder="1" applyAlignment="1">
      <alignment horizontal="right" vertical="center" shrinkToFit="1"/>
    </xf>
    <xf numFmtId="38" fontId="9" fillId="3" borderId="21" xfId="1" applyNumberFormat="1" applyFont="1" applyFill="1" applyBorder="1" applyAlignment="1">
      <alignment horizontal="right" vertical="center"/>
    </xf>
    <xf numFmtId="38" fontId="9" fillId="3" borderId="4" xfId="1" applyFont="1" applyFill="1" applyBorder="1" applyAlignment="1">
      <alignment horizontal="right" vertical="center"/>
    </xf>
    <xf numFmtId="38" fontId="9" fillId="3" borderId="23" xfId="1" applyFont="1" applyFill="1" applyBorder="1" applyAlignment="1">
      <alignment horizontal="right" vertical="center"/>
    </xf>
    <xf numFmtId="0" fontId="5" fillId="2" borderId="4" xfId="0" applyNumberFormat="1" applyFont="1" applyFill="1" applyBorder="1" applyAlignment="1">
      <alignment horizontal="center" vertical="center" shrinkToFit="1"/>
    </xf>
    <xf numFmtId="0" fontId="5" fillId="2" borderId="20" xfId="0" applyNumberFormat="1" applyFont="1" applyFill="1" applyBorder="1" applyAlignment="1">
      <alignment horizontal="center" vertical="center" shrinkToFit="1"/>
    </xf>
    <xf numFmtId="38" fontId="15" fillId="3" borderId="18" xfId="1" applyFont="1" applyFill="1" applyBorder="1" applyAlignment="1">
      <alignment horizontal="right" vertical="center" shrinkToFit="1"/>
    </xf>
    <xf numFmtId="38" fontId="15" fillId="3" borderId="0" xfId="1" applyFont="1" applyFill="1" applyBorder="1" applyAlignment="1">
      <alignment horizontal="right" vertical="center" shrinkToFit="1"/>
    </xf>
    <xf numFmtId="178" fontId="5" fillId="2" borderId="1" xfId="0" applyFont="1" applyFill="1" applyBorder="1" applyAlignment="1">
      <alignment horizontal="center" vertical="center"/>
    </xf>
    <xf numFmtId="178" fontId="12" fillId="0" borderId="13" xfId="0" applyFont="1" applyBorder="1" applyAlignment="1">
      <alignment horizontal="left" vertical="center"/>
    </xf>
    <xf numFmtId="178" fontId="9" fillId="2" borderId="20" xfId="0" applyFont="1" applyFill="1" applyBorder="1" applyAlignment="1">
      <alignment horizontal="center" vertical="center"/>
    </xf>
    <xf numFmtId="181" fontId="14" fillId="0" borderId="22" xfId="0" applyNumberFormat="1" applyFont="1" applyFill="1" applyBorder="1">
      <alignment vertical="center"/>
    </xf>
    <xf numFmtId="181" fontId="14" fillId="0" borderId="20" xfId="0" applyNumberFormat="1" applyFont="1" applyFill="1" applyBorder="1">
      <alignment vertical="center"/>
    </xf>
    <xf numFmtId="181" fontId="14" fillId="0" borderId="66" xfId="0" applyNumberFormat="1" applyFont="1" applyFill="1" applyBorder="1">
      <alignment vertical="center"/>
    </xf>
    <xf numFmtId="181" fontId="10" fillId="0" borderId="35" xfId="0" applyNumberFormat="1" applyFont="1" applyFill="1" applyBorder="1">
      <alignment vertical="center"/>
    </xf>
    <xf numFmtId="181" fontId="10" fillId="0" borderId="20" xfId="0" applyNumberFormat="1" applyFont="1" applyFill="1" applyBorder="1">
      <alignment vertical="center"/>
    </xf>
    <xf numFmtId="181" fontId="14" fillId="0" borderId="54" xfId="0" applyNumberFormat="1" applyFont="1" applyFill="1" applyBorder="1">
      <alignment vertical="center"/>
    </xf>
    <xf numFmtId="181" fontId="14" fillId="0" borderId="41" xfId="0" applyNumberFormat="1" applyFont="1" applyFill="1" applyBorder="1">
      <alignment vertical="center"/>
    </xf>
    <xf numFmtId="181" fontId="14" fillId="0" borderId="67" xfId="0" applyNumberFormat="1" applyFont="1" applyFill="1" applyBorder="1">
      <alignment vertical="center"/>
    </xf>
    <xf numFmtId="181" fontId="10" fillId="0" borderId="53" xfId="0" applyNumberFormat="1" applyFont="1" applyFill="1" applyBorder="1">
      <alignment vertical="center"/>
    </xf>
    <xf numFmtId="181" fontId="10" fillId="0" borderId="41" xfId="0" applyNumberFormat="1" applyFont="1" applyFill="1" applyBorder="1">
      <alignment vertical="center"/>
    </xf>
    <xf numFmtId="181" fontId="14" fillId="0" borderId="60" xfId="0" applyNumberFormat="1" applyFont="1" applyFill="1" applyBorder="1">
      <alignment vertical="center"/>
    </xf>
    <xf numFmtId="181" fontId="14" fillId="0" borderId="31" xfId="0" applyNumberFormat="1" applyFont="1" applyFill="1" applyBorder="1">
      <alignment vertical="center"/>
    </xf>
    <xf numFmtId="181" fontId="14" fillId="0" borderId="68" xfId="0" applyNumberFormat="1" applyFont="1" applyFill="1" applyBorder="1">
      <alignment vertical="center"/>
    </xf>
    <xf numFmtId="181" fontId="10" fillId="0" borderId="58" xfId="0" applyNumberFormat="1" applyFont="1" applyFill="1" applyBorder="1">
      <alignment vertical="center"/>
    </xf>
    <xf numFmtId="181" fontId="10" fillId="0" borderId="31" xfId="0" applyNumberFormat="1" applyFont="1" applyFill="1" applyBorder="1">
      <alignment vertical="center"/>
    </xf>
    <xf numFmtId="181" fontId="14" fillId="0" borderId="63" xfId="0" applyNumberFormat="1" applyFont="1" applyFill="1" applyBorder="1">
      <alignment vertical="center"/>
    </xf>
    <xf numFmtId="181" fontId="14" fillId="0" borderId="52" xfId="0" applyNumberFormat="1" applyFont="1" applyFill="1" applyBorder="1">
      <alignment vertical="center"/>
    </xf>
    <xf numFmtId="181" fontId="14" fillId="0" borderId="69" xfId="0" applyNumberFormat="1" applyFont="1" applyFill="1" applyBorder="1">
      <alignment vertical="center"/>
    </xf>
    <xf numFmtId="181" fontId="10" fillId="0" borderId="64" xfId="0" applyNumberFormat="1" applyFont="1" applyFill="1" applyBorder="1">
      <alignment vertical="center"/>
    </xf>
    <xf numFmtId="181" fontId="10" fillId="0" borderId="52" xfId="0" applyNumberFormat="1" applyFont="1" applyFill="1" applyBorder="1">
      <alignment vertical="center"/>
    </xf>
    <xf numFmtId="178" fontId="5" fillId="0" borderId="0" xfId="0" applyFont="1" applyFill="1" applyBorder="1" applyAlignment="1">
      <alignment horizontal="left" vertical="center" wrapText="1"/>
    </xf>
    <xf numFmtId="178" fontId="5" fillId="0" borderId="0" xfId="0" applyFont="1" applyFill="1" applyBorder="1" applyAlignment="1">
      <alignment horizontal="left" vertical="center"/>
    </xf>
    <xf numFmtId="179" fontId="5" fillId="0" borderId="0" xfId="0" applyNumberFormat="1" applyFont="1" applyFill="1" applyBorder="1" applyAlignment="1">
      <alignment horizontal="center" vertical="center"/>
    </xf>
    <xf numFmtId="178" fontId="10" fillId="0" borderId="13" xfId="0" applyFont="1" applyBorder="1" applyAlignment="1">
      <alignment vertical="center"/>
    </xf>
    <xf numFmtId="178" fontId="14" fillId="3" borderId="13" xfId="0" applyFont="1" applyFill="1" applyBorder="1" applyAlignment="1">
      <alignment vertical="center"/>
    </xf>
    <xf numFmtId="178" fontId="6" fillId="2" borderId="24" xfId="0" applyFont="1" applyFill="1" applyBorder="1" applyAlignment="1">
      <alignment horizontal="center" vertical="center" wrapText="1" shrinkToFit="1"/>
    </xf>
    <xf numFmtId="178" fontId="6" fillId="2" borderId="37" xfId="0" applyFont="1" applyFill="1" applyBorder="1" applyAlignment="1">
      <alignment horizontal="center" vertical="center" shrinkToFit="1"/>
    </xf>
    <xf numFmtId="178" fontId="6" fillId="2" borderId="29" xfId="0" applyFont="1" applyFill="1" applyBorder="1" applyAlignment="1">
      <alignment horizontal="center" vertical="center" shrinkToFit="1"/>
    </xf>
    <xf numFmtId="178" fontId="6" fillId="2" borderId="2" xfId="0" applyFont="1" applyFill="1" applyBorder="1" applyAlignment="1">
      <alignment horizontal="center" vertical="center" wrapText="1" shrinkToFit="1"/>
    </xf>
    <xf numFmtId="178" fontId="6" fillId="2" borderId="16" xfId="0" applyFont="1" applyFill="1" applyBorder="1" applyAlignment="1">
      <alignment horizontal="center" vertical="center" wrapText="1" shrinkToFit="1"/>
    </xf>
    <xf numFmtId="178" fontId="6" fillId="2" borderId="3" xfId="0" applyFont="1" applyFill="1" applyBorder="1" applyAlignment="1">
      <alignment horizontal="center" vertical="center" wrapText="1" shrinkToFit="1"/>
    </xf>
    <xf numFmtId="178" fontId="6" fillId="2" borderId="6" xfId="0" applyFont="1" applyFill="1" applyBorder="1" applyAlignment="1">
      <alignment horizontal="center" vertical="center" wrapText="1" shrinkToFit="1"/>
    </xf>
    <xf numFmtId="178" fontId="6" fillId="2" borderId="17" xfId="0" applyFont="1" applyFill="1" applyBorder="1" applyAlignment="1">
      <alignment horizontal="center" vertical="center" shrinkToFit="1"/>
    </xf>
    <xf numFmtId="178" fontId="6" fillId="2" borderId="7" xfId="0" applyFont="1" applyFill="1" applyBorder="1" applyAlignment="1">
      <alignment horizontal="center" vertical="center" shrinkToFit="1"/>
    </xf>
    <xf numFmtId="178" fontId="10" fillId="0" borderId="13" xfId="0" applyFont="1" applyBorder="1" applyAlignment="1">
      <alignment horizontal="center" vertical="center"/>
    </xf>
    <xf numFmtId="178" fontId="10" fillId="2" borderId="50" xfId="0" applyFont="1" applyFill="1" applyBorder="1" applyAlignment="1">
      <alignment horizontal="center" vertical="center"/>
    </xf>
    <xf numFmtId="178" fontId="10" fillId="2" borderId="55" xfId="0" applyFont="1" applyFill="1" applyBorder="1" applyAlignment="1">
      <alignment horizontal="center" vertical="center"/>
    </xf>
    <xf numFmtId="178" fontId="5" fillId="2" borderId="54" xfId="0" applyFont="1" applyFill="1" applyBorder="1" applyAlignment="1">
      <alignment horizontal="center" vertical="center" wrapText="1"/>
    </xf>
    <xf numFmtId="178" fontId="5" fillId="2" borderId="60" xfId="0" applyFont="1" applyFill="1" applyBorder="1" applyAlignment="1">
      <alignment horizontal="center" vertical="center"/>
    </xf>
    <xf numFmtId="178" fontId="14" fillId="2" borderId="59" xfId="0" applyFont="1" applyFill="1" applyBorder="1" applyAlignment="1">
      <alignment horizontal="center" vertical="center"/>
    </xf>
    <xf numFmtId="178" fontId="14" fillId="2" borderId="55" xfId="0" applyFont="1" applyFill="1" applyBorder="1" applyAlignment="1">
      <alignment horizontal="center" vertical="center"/>
    </xf>
    <xf numFmtId="178" fontId="14" fillId="2" borderId="71" xfId="0" applyFont="1" applyFill="1" applyBorder="1" applyAlignment="1">
      <alignment horizontal="center" vertical="center"/>
    </xf>
    <xf numFmtId="178" fontId="10" fillId="2" borderId="7" xfId="0" applyFont="1" applyFill="1" applyBorder="1" applyAlignment="1">
      <alignment horizontal="center" vertical="center"/>
    </xf>
    <xf numFmtId="178" fontId="10" fillId="2" borderId="30" xfId="0" applyFont="1" applyFill="1" applyBorder="1" applyAlignment="1">
      <alignment horizontal="center" vertical="center"/>
    </xf>
    <xf numFmtId="178" fontId="14" fillId="2" borderId="24" xfId="0" applyFont="1" applyFill="1" applyBorder="1" applyAlignment="1">
      <alignment horizontal="center" vertical="center"/>
    </xf>
    <xf numFmtId="178" fontId="14" fillId="2" borderId="29" xfId="0" applyFont="1" applyFill="1" applyBorder="1" applyAlignment="1">
      <alignment horizontal="center" vertical="center"/>
    </xf>
    <xf numFmtId="178" fontId="14" fillId="2" borderId="61" xfId="0" applyFont="1" applyFill="1" applyBorder="1" applyAlignment="1">
      <alignment horizontal="center" vertical="center"/>
    </xf>
    <xf numFmtId="178" fontId="0" fillId="0" borderId="13" xfId="0" applyBorder="1" applyAlignment="1">
      <alignment horizontal="center" vertical="center"/>
    </xf>
    <xf numFmtId="0" fontId="6" fillId="2" borderId="46" xfId="0" applyNumberFormat="1" applyFont="1" applyFill="1" applyBorder="1" applyAlignment="1">
      <alignment horizontal="center" vertical="center"/>
    </xf>
    <xf numFmtId="0" fontId="6" fillId="2" borderId="47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16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3" fillId="2" borderId="43" xfId="0" applyNumberFormat="1" applyFont="1" applyFill="1" applyBorder="1" applyAlignment="1">
      <alignment horizontal="center" vertical="center"/>
    </xf>
    <xf numFmtId="0" fontId="3" fillId="2" borderId="16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</cellXfs>
  <cellStyles count="29">
    <cellStyle name="パーセント 2" xfId="4" xr:uid="{00000000-0005-0000-0000-000001000000}"/>
    <cellStyle name="桁区切り" xfId="1" builtinId="6"/>
    <cellStyle name="桁区切り 2" xfId="5" xr:uid="{00000000-0005-0000-0000-000003000000}"/>
    <cellStyle name="桁区切り 2 2" xfId="14" xr:uid="{00000000-0005-0000-0000-000004000000}"/>
    <cellStyle name="桁区切り 2 3" xfId="13" xr:uid="{00000000-0005-0000-0000-000005000000}"/>
    <cellStyle name="桁区切り 3" xfId="12" xr:uid="{00000000-0005-0000-0000-000006000000}"/>
    <cellStyle name="桁区切り 3 2" xfId="15" xr:uid="{00000000-0005-0000-0000-000007000000}"/>
    <cellStyle name="桁区切り 4" xfId="16" xr:uid="{00000000-0005-0000-0000-000008000000}"/>
    <cellStyle name="桁区切り 5" xfId="17" xr:uid="{00000000-0005-0000-0000-000009000000}"/>
    <cellStyle name="標準" xfId="0" builtinId="0"/>
    <cellStyle name="標準 10" xfId="18" xr:uid="{00000000-0005-0000-0000-00000B000000}"/>
    <cellStyle name="標準 11" xfId="19" xr:uid="{00000000-0005-0000-0000-00000C000000}"/>
    <cellStyle name="標準 2" xfId="2" xr:uid="{00000000-0005-0000-0000-00000D000000}"/>
    <cellStyle name="標準 2 2" xfId="10" xr:uid="{00000000-0005-0000-0000-00000E000000}"/>
    <cellStyle name="標準 2 2 2" xfId="21" xr:uid="{00000000-0005-0000-0000-00000F000000}"/>
    <cellStyle name="標準 2 3" xfId="20" xr:uid="{00000000-0005-0000-0000-000010000000}"/>
    <cellStyle name="標準 3" xfId="3" xr:uid="{00000000-0005-0000-0000-000011000000}"/>
    <cellStyle name="標準 4" xfId="6" xr:uid="{00000000-0005-0000-0000-000012000000}"/>
    <cellStyle name="標準 4 2" xfId="22" xr:uid="{00000000-0005-0000-0000-000013000000}"/>
    <cellStyle name="標準 5" xfId="7" xr:uid="{00000000-0005-0000-0000-000014000000}"/>
    <cellStyle name="標準 5 2" xfId="23" xr:uid="{00000000-0005-0000-0000-000015000000}"/>
    <cellStyle name="標準 6" xfId="11" xr:uid="{00000000-0005-0000-0000-000016000000}"/>
    <cellStyle name="標準 6 2" xfId="24" xr:uid="{00000000-0005-0000-0000-000017000000}"/>
    <cellStyle name="標準 7" xfId="25" xr:uid="{00000000-0005-0000-0000-000018000000}"/>
    <cellStyle name="標準 8" xfId="26" xr:uid="{00000000-0005-0000-0000-000019000000}"/>
    <cellStyle name="標準 8 2" xfId="27" xr:uid="{00000000-0005-0000-0000-00001A000000}"/>
    <cellStyle name="標準 9" xfId="28" xr:uid="{00000000-0005-0000-0000-00001B000000}"/>
    <cellStyle name="標準_各種統計情報（2007年02月）" xfId="8" xr:uid="{00000000-0005-0000-0000-00001C000000}"/>
    <cellStyle name="標準_各種統計情報（2007年04月）" xfId="9" xr:uid="{00000000-0005-0000-0000-00001D000000}"/>
  </cellStyles>
  <dxfs count="10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  <dxf>
      <font>
        <color rgb="FFFF0000"/>
      </font>
    </dxf>
    <dxf>
      <font>
        <color theme="8"/>
      </font>
    </dxf>
  </dxfs>
  <tableStyles count="0" defaultTableStyle="TableStyleMedium2" defaultPivotStyle="PivotStyleLight16"/>
  <colors>
    <mruColors>
      <color rgb="FFFF9966"/>
      <color rgb="FFFCD6F5"/>
      <color rgb="FFE95963"/>
      <color rgb="FFFC9EAE"/>
      <color rgb="FFFEB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5443</xdr:colOff>
      <xdr:row>3</xdr:row>
      <xdr:rowOff>5443</xdr:rowOff>
    </xdr:from>
    <xdr:to>
      <xdr:col>3</xdr:col>
      <xdr:colOff>2722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CxnSpPr/>
      </xdr:nvCxnSpPr>
      <xdr:spPr>
        <a:xfrm>
          <a:off x="224518" y="500743"/>
          <a:ext cx="1216479" cy="261257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793160</xdr:colOff>
      <xdr:row>4</xdr:row>
      <xdr:rowOff>11206</xdr:rowOff>
    </xdr:from>
    <xdr:to>
      <xdr:col>11</xdr:col>
      <xdr:colOff>451597</xdr:colOff>
      <xdr:row>30</xdr:row>
      <xdr:rowOff>112059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>
          <a:off x="1517060" y="773206"/>
          <a:ext cx="4354262" cy="3567953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365312</xdr:colOff>
      <xdr:row>2</xdr:row>
      <xdr:rowOff>151839</xdr:rowOff>
    </xdr:from>
    <xdr:ext cx="2857500" cy="55912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6889937" y="494739"/>
          <a:ext cx="2857500" cy="559127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メモ：Ｈ２８以降の年次報告書では、</a:t>
          </a:r>
          <a:endParaRPr kumimoji="1" lang="en-US" altLang="ja-JP" sz="1400"/>
        </a:p>
        <a:p>
          <a:r>
            <a:rPr kumimoji="1" lang="ja-JP" altLang="en-US" sz="1400"/>
            <a:t>「電力融通」ではなく「指示」</a:t>
          </a:r>
        </a:p>
      </xdr:txBody>
    </xdr:sp>
    <xdr:clientData/>
  </xdr:oneCellAnchor>
  <xdr:twoCellAnchor>
    <xdr:from>
      <xdr:col>14</xdr:col>
      <xdr:colOff>485775</xdr:colOff>
      <xdr:row>9</xdr:row>
      <xdr:rowOff>114300</xdr:rowOff>
    </xdr:from>
    <xdr:to>
      <xdr:col>23</xdr:col>
      <xdr:colOff>257175</xdr:colOff>
      <xdr:row>20</xdr:row>
      <xdr:rowOff>47625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7105650" y="1543050"/>
          <a:ext cx="5943600" cy="14001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融通指示（需給ひっ迫融通）　２回発動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①．９月８日　東京、北陸、関西、中国　→　中部 　最大３００万ｋＷ、２０５８．７５万ｋＷｈ</a:t>
          </a:r>
          <a:endParaRPr kumimoji="1" lang="en-US" altLang="ja-JP" sz="1100"/>
        </a:p>
        <a:p>
          <a:pPr algn="l"/>
          <a:r>
            <a:rPr kumimoji="1" lang="ja-JP" altLang="en-US" sz="1100"/>
            <a:t>②．２月２１日　北陸、関西、中国、九州　→　中部　最大１４０万ｋＷ、２６７</a:t>
          </a:r>
          <a:r>
            <a:rPr kumimoji="1" lang="en-US" altLang="ja-JP" sz="1100"/>
            <a:t>.</a:t>
          </a:r>
          <a:r>
            <a:rPr kumimoji="1" lang="ja-JP" altLang="en-US" sz="1100"/>
            <a:t>５万ｋＷｈ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5443</xdr:colOff>
      <xdr:row>3</xdr:row>
      <xdr:rowOff>5443</xdr:rowOff>
    </xdr:from>
    <xdr:to>
      <xdr:col>3</xdr:col>
      <xdr:colOff>2722</xdr:colOff>
      <xdr:row>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>
          <a:off x="224518" y="310243"/>
          <a:ext cx="1121229" cy="261257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2585</xdr:colOff>
      <xdr:row>4</xdr:row>
      <xdr:rowOff>11206</xdr:rowOff>
    </xdr:from>
    <xdr:to>
      <xdr:col>11</xdr:col>
      <xdr:colOff>470647</xdr:colOff>
      <xdr:row>39</xdr:row>
      <xdr:rowOff>112059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CxnSpPr/>
      </xdr:nvCxnSpPr>
      <xdr:spPr>
        <a:xfrm>
          <a:off x="1448144" y="593912"/>
          <a:ext cx="4322885" cy="4807323"/>
        </a:xfrm>
        <a:prstGeom prst="line">
          <a:avLst/>
        </a:prstGeom>
        <a:ln w="3175">
          <a:solidFill>
            <a:schemeClr val="bg1">
              <a:lumMod val="6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365312</xdr:colOff>
      <xdr:row>2</xdr:row>
      <xdr:rowOff>151839</xdr:rowOff>
    </xdr:from>
    <xdr:ext cx="2857500" cy="55912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6889937" y="323289"/>
          <a:ext cx="2857500" cy="559127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メモ：Ｈ２８以降の年次報告書では、</a:t>
          </a:r>
          <a:endParaRPr kumimoji="1" lang="en-US" altLang="ja-JP" sz="1400"/>
        </a:p>
        <a:p>
          <a:r>
            <a:rPr kumimoji="1" lang="ja-JP" altLang="en-US" sz="1400"/>
            <a:t>「電力融通」ではなく「指示」</a:t>
          </a:r>
        </a:p>
      </xdr:txBody>
    </xdr:sp>
    <xdr:clientData/>
  </xdr:oneCellAnchor>
  <xdr:twoCellAnchor>
    <xdr:from>
      <xdr:col>0</xdr:col>
      <xdr:colOff>66675</xdr:colOff>
      <xdr:row>0</xdr:row>
      <xdr:rowOff>76200</xdr:rowOff>
    </xdr:from>
    <xdr:to>
      <xdr:col>12</xdr:col>
      <xdr:colOff>447675</xdr:colOff>
      <xdr:row>46</xdr:row>
      <xdr:rowOff>19050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>
          <a:off x="66675" y="76200"/>
          <a:ext cx="6191250" cy="6343650"/>
        </a:xfrm>
        <a:prstGeom prst="straightConnector1">
          <a:avLst/>
        </a:prstGeom>
        <a:ln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0</xdr:row>
      <xdr:rowOff>161925</xdr:rowOff>
    </xdr:from>
    <xdr:to>
      <xdr:col>12</xdr:col>
      <xdr:colOff>466725</xdr:colOff>
      <xdr:row>45</xdr:row>
      <xdr:rowOff>19050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/>
      </xdr:nvCxnSpPr>
      <xdr:spPr>
        <a:xfrm flipH="1">
          <a:off x="371475" y="161925"/>
          <a:ext cx="5905500" cy="6105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240\f\Documents%20and%20Settings\H1978270\My%20Documents\&#12414;&#12367;&#12429;\&#34701;&#36890;\&#32207;&#25324;&#34920;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iyata\My%20Documents\&#20013;&#32102;&#36899;\&#24115;&#31080;&#12501;&#12457;&#12540;&#12510;&#12483;&#12488;&#38598;(13.&#38656;&#32102;&#26989;&#21209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スタート"/>
      <sheetName val="印刷"/>
      <sheetName val="月別受給状況"/>
      <sheetName val="経済・協力受給状況"/>
      <sheetName val="事故件数"/>
      <sheetName val="経済"/>
      <sheetName val="DATA"/>
      <sheetName val="二社間処理より"/>
      <sheetName val="読み込み"/>
      <sheetName val="読み込み（昨年）"/>
      <sheetName val="累計"/>
      <sheetName val="経済電力"/>
      <sheetName val="広域協力Ａ"/>
      <sheetName val="広域協力Ｂ"/>
      <sheetName val="ワーク"/>
      <sheetName val="Module1"/>
      <sheetName val="Module3"/>
      <sheetName val="Module2"/>
      <sheetName val="Module4"/>
      <sheetName val="Module5"/>
      <sheetName val="Module6"/>
      <sheetName val="Module7"/>
      <sheetName val="Module8"/>
      <sheetName val="Module9"/>
      <sheetName val="Module10"/>
      <sheetName val="Module11"/>
    </sheetNames>
    <sheetDataSet>
      <sheetData sheetId="0" refreshError="1">
        <row r="6">
          <cell r="F6">
            <v>2003</v>
          </cell>
        </row>
        <row r="7">
          <cell r="F7">
            <v>1</v>
          </cell>
        </row>
        <row r="8">
          <cell r="J8" t="str">
            <v>速報</v>
          </cell>
        </row>
      </sheetData>
      <sheetData sheetId="1"/>
      <sheetData sheetId="2" refreshError="1"/>
      <sheetData sheetId="3" refreshError="1"/>
      <sheetData sheetId="4"/>
      <sheetData sheetId="5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(需給)需給予想表(その１レイアウト)"/>
      <sheetName val="(需給)需給予想表（その１）"/>
      <sheetName val="(需給)需給予想表(その２)レイアウト"/>
      <sheetName val="(需給)需給予想表（その２）"/>
      <sheetName val="(需給)需給総計毎時間実績レイアウト"/>
      <sheetName val="(需給)需給総計毎時間実績"/>
      <sheetName val="(需給)最大需給電力実績レイアウト"/>
      <sheetName val="(需給)最大需給電力実績"/>
      <sheetName val="(需給)最低需給電力実績レイアウト"/>
      <sheetName val="(需給)最低需給電力実績"/>
      <sheetName val="(需給)最大電力曲線図レイアウト"/>
      <sheetName val="(需給)最大電力曲線図"/>
      <sheetName val="(需給)需給電力量曲線図レイアウト"/>
      <sheetName val="(需給)需給電力量曲線図"/>
      <sheetName val="(需給)需給実績(全国計)曲線図レイアウト"/>
      <sheetName val="(需給)需給実績(全国計)曲線図"/>
      <sheetName val="需給実績(全国計)曲線図(28)"/>
      <sheetName val="曲線図(全エリア合計G) (28-B)"/>
      <sheetName val="曲線図(全エリア合計)データシート(28)"/>
      <sheetName val="(需給)最大電力記録更新表(速々報・速報)レイアウト"/>
      <sheetName val="(需給)最大電力記録更新表(速々報・速報)"/>
      <sheetName val="(需給)日電力量記録更新表(速報)レイアウト"/>
      <sheetName val="(需給)日電力量記録更新表(速報)"/>
      <sheetName val="(需給)最大電力記録更新状況レイアウト"/>
      <sheetName val="(需給)最大電力記録更新状況"/>
      <sheetName val="(需給）前年対比データレイアウト"/>
      <sheetName val="(需給)前年対比データ"/>
      <sheetName val="●●ここから先は印刷不要●●"/>
      <sheetName val="(需給)曲線図(最大電力)"/>
      <sheetName val="(需給)曲線図(全エリア合計)"/>
      <sheetName val="記録更新状況 (2頁案)"/>
      <sheetName val="(不要)供給計画（年月）"/>
      <sheetName val="(不要)供給計画（年度）"/>
      <sheetName val="参考＿曲線図(全エリア合計G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9"/>
  <sheetViews>
    <sheetView showGridLines="0" tabSelected="1" view="pageBreakPreview" zoomScaleNormal="100" zoomScaleSheetLayoutView="100" workbookViewId="0"/>
  </sheetViews>
  <sheetFormatPr defaultRowHeight="13.2" x14ac:dyDescent="0.2"/>
  <cols>
    <col min="1" max="1" width="5.6640625" customWidth="1"/>
    <col min="2" max="2" width="9.109375" customWidth="1"/>
    <col min="3" max="14" width="5.109375" customWidth="1"/>
    <col min="15" max="15" width="6.44140625" customWidth="1"/>
    <col min="16" max="16" width="3.109375" style="1" customWidth="1"/>
    <col min="17" max="17" width="8.88671875" style="12" customWidth="1"/>
    <col min="18" max="27" width="8.77734375" style="12" customWidth="1"/>
    <col min="28" max="28" width="9.44140625" style="12" bestFit="1" customWidth="1"/>
    <col min="29" max="29" width="10.21875" style="12" bestFit="1" customWidth="1"/>
  </cols>
  <sheetData>
    <row r="1" spans="1:30" s="1" customFormat="1" x14ac:dyDescent="0.2">
      <c r="A1" s="101"/>
      <c r="B1" s="1" t="s">
        <v>178</v>
      </c>
      <c r="C1" s="1" t="s">
        <v>179</v>
      </c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</row>
    <row r="2" spans="1:30" x14ac:dyDescent="0.2">
      <c r="A2" s="226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01" t="s">
        <v>104</v>
      </c>
      <c r="P2" s="3"/>
    </row>
    <row r="3" spans="1:30" ht="11.25" customHeight="1" x14ac:dyDescent="0.2">
      <c r="A3" s="145"/>
      <c r="B3" s="147"/>
      <c r="C3" s="146" t="s">
        <v>0</v>
      </c>
      <c r="D3" s="8" t="s">
        <v>1</v>
      </c>
      <c r="E3" s="8" t="s">
        <v>2</v>
      </c>
      <c r="F3" s="8" t="s">
        <v>3</v>
      </c>
      <c r="G3" s="8" t="s">
        <v>4</v>
      </c>
      <c r="H3" s="8" t="s">
        <v>5</v>
      </c>
      <c r="I3" s="8" t="s">
        <v>6</v>
      </c>
      <c r="J3" s="8" t="s">
        <v>7</v>
      </c>
      <c r="K3" s="8" t="s">
        <v>8</v>
      </c>
      <c r="L3" s="8" t="s">
        <v>9</v>
      </c>
      <c r="M3" s="8" t="s">
        <v>11</v>
      </c>
      <c r="N3" s="146" t="s">
        <v>12</v>
      </c>
      <c r="O3" s="144" t="s">
        <v>10</v>
      </c>
      <c r="P3" s="4"/>
    </row>
    <row r="4" spans="1:30" ht="23.25" customHeight="1" x14ac:dyDescent="0.2">
      <c r="A4" s="228" t="s">
        <v>20</v>
      </c>
      <c r="B4" s="57" t="s">
        <v>86</v>
      </c>
      <c r="C4" s="60">
        <v>34.917699999999932</v>
      </c>
      <c r="D4" s="61">
        <v>68.822150000000036</v>
      </c>
      <c r="E4" s="61">
        <v>82.14755000000001</v>
      </c>
      <c r="F4" s="61">
        <v>23.418399999999988</v>
      </c>
      <c r="G4" s="61">
        <v>24.508800000000051</v>
      </c>
      <c r="H4" s="61">
        <v>2.7869499999999983</v>
      </c>
      <c r="I4" s="61">
        <v>4.6178500000000078</v>
      </c>
      <c r="J4" s="61">
        <v>9.9210500000000188</v>
      </c>
      <c r="K4" s="61">
        <v>8.3040000000000092</v>
      </c>
      <c r="L4" s="61">
        <v>2.0217999999999967</v>
      </c>
      <c r="M4" s="61">
        <v>0.87084999999999924</v>
      </c>
      <c r="N4" s="62">
        <v>16.748799999999996</v>
      </c>
      <c r="O4" s="150">
        <v>279.08590000000004</v>
      </c>
      <c r="P4" s="5"/>
    </row>
    <row r="5" spans="1:30" ht="23.25" customHeight="1" x14ac:dyDescent="0.2">
      <c r="A5" s="229"/>
      <c r="B5" s="58" t="s">
        <v>94</v>
      </c>
      <c r="C5" s="63">
        <v>136.61829999999986</v>
      </c>
      <c r="D5" s="64">
        <v>84.478900000000209</v>
      </c>
      <c r="E5" s="64">
        <v>72.853250000000102</v>
      </c>
      <c r="F5" s="64">
        <v>102.17510000000004</v>
      </c>
      <c r="G5" s="64">
        <v>229.55480000000009</v>
      </c>
      <c r="H5" s="64">
        <v>128.93994999999998</v>
      </c>
      <c r="I5" s="64">
        <v>202.56460000000013</v>
      </c>
      <c r="J5" s="64">
        <v>213.96434999999983</v>
      </c>
      <c r="K5" s="64">
        <v>287.02514999999966</v>
      </c>
      <c r="L5" s="64">
        <v>305.31160000000011</v>
      </c>
      <c r="M5" s="64">
        <v>286.97204999999985</v>
      </c>
      <c r="N5" s="65">
        <v>66.366850000000071</v>
      </c>
      <c r="O5" s="149">
        <v>2116.8248999999996</v>
      </c>
      <c r="P5" s="5"/>
    </row>
    <row r="6" spans="1:30" s="12" customFormat="1" ht="23.25" customHeight="1" x14ac:dyDescent="0.2">
      <c r="A6" s="228" t="s">
        <v>21</v>
      </c>
      <c r="B6" s="57" t="s">
        <v>87</v>
      </c>
      <c r="C6" s="60">
        <v>1841.6849000000022</v>
      </c>
      <c r="D6" s="61">
        <v>2155.9538500000012</v>
      </c>
      <c r="E6" s="61">
        <v>1998.30285</v>
      </c>
      <c r="F6" s="61">
        <v>2876.8093499999977</v>
      </c>
      <c r="G6" s="61">
        <v>2799.5497000000014</v>
      </c>
      <c r="H6" s="61">
        <v>2186.132700000001</v>
      </c>
      <c r="I6" s="61">
        <v>1717.1728999999982</v>
      </c>
      <c r="J6" s="61">
        <v>2085.873750000002</v>
      </c>
      <c r="K6" s="61">
        <v>2482.123350000003</v>
      </c>
      <c r="L6" s="61">
        <v>2360.438349999999</v>
      </c>
      <c r="M6" s="61">
        <v>2572.7492999999995</v>
      </c>
      <c r="N6" s="62">
        <v>2498.1220499999954</v>
      </c>
      <c r="O6" s="150">
        <v>27574.913049999999</v>
      </c>
      <c r="P6" s="5"/>
      <c r="R6" s="13"/>
      <c r="AD6"/>
    </row>
    <row r="7" spans="1:30" s="12" customFormat="1" ht="23.25" customHeight="1" x14ac:dyDescent="0.2">
      <c r="A7" s="229"/>
      <c r="B7" s="58" t="s">
        <v>95</v>
      </c>
      <c r="C7" s="63">
        <v>28.96489999999995</v>
      </c>
      <c r="D7" s="64">
        <v>8.7157500000000017</v>
      </c>
      <c r="E7" s="64">
        <v>9.7722000000000033</v>
      </c>
      <c r="F7" s="64">
        <v>16.232499999999977</v>
      </c>
      <c r="G7" s="64">
        <v>30.945249999999998</v>
      </c>
      <c r="H7" s="64">
        <v>12.510450000000025</v>
      </c>
      <c r="I7" s="64">
        <v>53.572250000000032</v>
      </c>
      <c r="J7" s="64">
        <v>19.339699999999993</v>
      </c>
      <c r="K7" s="64">
        <v>20.329500000000007</v>
      </c>
      <c r="L7" s="64">
        <v>27.351949999999949</v>
      </c>
      <c r="M7" s="64">
        <v>17.483350000000005</v>
      </c>
      <c r="N7" s="65">
        <v>7.237700000000002</v>
      </c>
      <c r="O7" s="149">
        <v>252.45549999999992</v>
      </c>
      <c r="P7" s="5"/>
      <c r="AD7"/>
    </row>
    <row r="8" spans="1:30" s="12" customFormat="1" ht="23.25" customHeight="1" x14ac:dyDescent="0.2">
      <c r="A8" s="228" t="s">
        <v>22</v>
      </c>
      <c r="B8" s="57" t="s">
        <v>88</v>
      </c>
      <c r="C8" s="60">
        <v>31.524050000000003</v>
      </c>
      <c r="D8" s="61">
        <v>13.168149999999988</v>
      </c>
      <c r="E8" s="61">
        <v>33.707849999999986</v>
      </c>
      <c r="F8" s="61">
        <v>23.186699999999977</v>
      </c>
      <c r="G8" s="61">
        <v>7.4956500000000021</v>
      </c>
      <c r="H8" s="61">
        <v>39.591650000000023</v>
      </c>
      <c r="I8" s="61">
        <v>28.205249999999975</v>
      </c>
      <c r="J8" s="61">
        <v>26.96374999999998</v>
      </c>
      <c r="K8" s="61">
        <v>40.090450000000033</v>
      </c>
      <c r="L8" s="61">
        <v>51.800499999999957</v>
      </c>
      <c r="M8" s="61">
        <v>52.456800000000044</v>
      </c>
      <c r="N8" s="62">
        <v>5.4585000000000026</v>
      </c>
      <c r="O8" s="150">
        <v>353.64929999999998</v>
      </c>
      <c r="P8" s="5"/>
      <c r="R8" s="13"/>
      <c r="AD8"/>
    </row>
    <row r="9" spans="1:30" s="12" customFormat="1" ht="23.25" customHeight="1" x14ac:dyDescent="0.2">
      <c r="A9" s="229"/>
      <c r="B9" s="58" t="s">
        <v>96</v>
      </c>
      <c r="C9" s="63">
        <v>303.04000000000008</v>
      </c>
      <c r="D9" s="64">
        <v>303.43999999999954</v>
      </c>
      <c r="E9" s="64">
        <v>361.29474999999928</v>
      </c>
      <c r="F9" s="64">
        <v>411.54144999999988</v>
      </c>
      <c r="G9" s="64">
        <v>439.84994999999975</v>
      </c>
      <c r="H9" s="64">
        <v>403.2390999999995</v>
      </c>
      <c r="I9" s="64">
        <v>400.76044999999976</v>
      </c>
      <c r="J9" s="64">
        <v>203.02404999999982</v>
      </c>
      <c r="K9" s="64">
        <v>329.50624999999968</v>
      </c>
      <c r="L9" s="64">
        <v>359.75874999999974</v>
      </c>
      <c r="M9" s="64">
        <v>367.12050000000005</v>
      </c>
      <c r="N9" s="65">
        <v>263.9747500000002</v>
      </c>
      <c r="O9" s="149">
        <v>4146.5499999999975</v>
      </c>
      <c r="P9" s="5"/>
      <c r="AD9"/>
    </row>
    <row r="10" spans="1:30" s="12" customFormat="1" ht="23.25" customHeight="1" x14ac:dyDescent="0.2">
      <c r="A10" s="228" t="s">
        <v>23</v>
      </c>
      <c r="B10" s="57" t="s">
        <v>89</v>
      </c>
      <c r="C10" s="60">
        <v>41.095300000000009</v>
      </c>
      <c r="D10" s="61">
        <v>39.420250000000088</v>
      </c>
      <c r="E10" s="61">
        <v>68.455749999999895</v>
      </c>
      <c r="F10" s="61">
        <v>73.637499999999946</v>
      </c>
      <c r="G10" s="61">
        <v>144.05615000000006</v>
      </c>
      <c r="H10" s="61">
        <v>164.36029999999991</v>
      </c>
      <c r="I10" s="61">
        <v>77.072099999999892</v>
      </c>
      <c r="J10" s="61">
        <v>71.735449999999915</v>
      </c>
      <c r="K10" s="61">
        <v>125.1412500000001</v>
      </c>
      <c r="L10" s="61">
        <v>68.173049999999961</v>
      </c>
      <c r="M10" s="61">
        <v>64.168450000000007</v>
      </c>
      <c r="N10" s="62">
        <v>43.001699999999921</v>
      </c>
      <c r="O10" s="150">
        <v>980.31724999999972</v>
      </c>
      <c r="P10" s="5"/>
      <c r="R10" s="13"/>
      <c r="AD10"/>
    </row>
    <row r="11" spans="1:30" s="12" customFormat="1" ht="23.25" customHeight="1" x14ac:dyDescent="0.2">
      <c r="A11" s="229"/>
      <c r="B11" s="58" t="s">
        <v>97</v>
      </c>
      <c r="C11" s="63">
        <v>638.19010000000026</v>
      </c>
      <c r="D11" s="64">
        <v>625.3445499999998</v>
      </c>
      <c r="E11" s="64">
        <v>723.96854999999982</v>
      </c>
      <c r="F11" s="64">
        <v>802.70115000000067</v>
      </c>
      <c r="G11" s="64">
        <v>413.83245000000028</v>
      </c>
      <c r="H11" s="64">
        <v>349.7688999999998</v>
      </c>
      <c r="I11" s="64">
        <v>668.89670000000001</v>
      </c>
      <c r="J11" s="64">
        <v>595.7601000000011</v>
      </c>
      <c r="K11" s="64">
        <v>276.15769999999998</v>
      </c>
      <c r="L11" s="64">
        <v>526.83409999999981</v>
      </c>
      <c r="M11" s="64">
        <v>785.75999999999988</v>
      </c>
      <c r="N11" s="65">
        <v>767.69655000000125</v>
      </c>
      <c r="O11" s="149">
        <v>7174.9108500000038</v>
      </c>
      <c r="P11" s="5"/>
      <c r="AD11"/>
    </row>
    <row r="12" spans="1:30" s="12" customFormat="1" ht="23.25" customHeight="1" x14ac:dyDescent="0.2">
      <c r="A12" s="228" t="s">
        <v>24</v>
      </c>
      <c r="B12" s="57" t="s">
        <v>90</v>
      </c>
      <c r="C12" s="60">
        <v>0</v>
      </c>
      <c r="D12" s="61">
        <v>0.8960499999999999</v>
      </c>
      <c r="E12" s="61">
        <v>0.39255000000000001</v>
      </c>
      <c r="F12" s="61">
        <v>0</v>
      </c>
      <c r="G12" s="61">
        <v>0.71405000000000007</v>
      </c>
      <c r="H12" s="61">
        <v>3.7275500000000004</v>
      </c>
      <c r="I12" s="61">
        <v>1.3208499999999999</v>
      </c>
      <c r="J12" s="61">
        <v>0</v>
      </c>
      <c r="K12" s="61">
        <v>4.1500000000000002E-2</v>
      </c>
      <c r="L12" s="61">
        <v>8.2799999999999999E-2</v>
      </c>
      <c r="M12" s="61">
        <v>0.19465000000000002</v>
      </c>
      <c r="N12" s="62">
        <v>0.12669999999999998</v>
      </c>
      <c r="O12" s="150">
        <v>7.4966999999999997</v>
      </c>
      <c r="P12" s="5"/>
      <c r="R12" s="13"/>
      <c r="AD12"/>
    </row>
    <row r="13" spans="1:30" s="12" customFormat="1" ht="23.25" customHeight="1" x14ac:dyDescent="0.2">
      <c r="A13" s="229"/>
      <c r="B13" s="58" t="s">
        <v>97</v>
      </c>
      <c r="C13" s="63">
        <v>0.28189999999999998</v>
      </c>
      <c r="D13" s="64">
        <v>11.988749999999998</v>
      </c>
      <c r="E13" s="64">
        <v>12.30945</v>
      </c>
      <c r="F13" s="64">
        <v>2.0842999999999994</v>
      </c>
      <c r="G13" s="64">
        <v>5.5500000000000001E-2</v>
      </c>
      <c r="H13" s="64">
        <v>1.9277</v>
      </c>
      <c r="I13" s="64">
        <v>6.0764499999999995</v>
      </c>
      <c r="J13" s="64">
        <v>2.2712000000000003</v>
      </c>
      <c r="K13" s="64">
        <v>0</v>
      </c>
      <c r="L13" s="64">
        <v>0</v>
      </c>
      <c r="M13" s="64">
        <v>1.78105</v>
      </c>
      <c r="N13" s="65">
        <v>1.6538999999999999</v>
      </c>
      <c r="O13" s="149">
        <v>40.430199999999999</v>
      </c>
      <c r="P13" s="5"/>
      <c r="AD13"/>
    </row>
    <row r="14" spans="1:30" s="12" customFormat="1" ht="23.25" customHeight="1" x14ac:dyDescent="0.2">
      <c r="A14" s="228" t="s">
        <v>25</v>
      </c>
      <c r="B14" s="57" t="s">
        <v>89</v>
      </c>
      <c r="C14" s="60">
        <v>139.05260000000007</v>
      </c>
      <c r="D14" s="61">
        <v>171.78384999999975</v>
      </c>
      <c r="E14" s="61">
        <v>311.85615000000013</v>
      </c>
      <c r="F14" s="61">
        <v>153.19715000000036</v>
      </c>
      <c r="G14" s="61">
        <v>165.4712999999999</v>
      </c>
      <c r="H14" s="61">
        <v>164.47789999999904</v>
      </c>
      <c r="I14" s="61">
        <v>207.92650000000003</v>
      </c>
      <c r="J14" s="61">
        <v>196.88854999999984</v>
      </c>
      <c r="K14" s="61">
        <v>306.75430000000046</v>
      </c>
      <c r="L14" s="61">
        <v>568.93554999999969</v>
      </c>
      <c r="M14" s="61">
        <v>282.04659999999978</v>
      </c>
      <c r="N14" s="62">
        <v>249.43180000000035</v>
      </c>
      <c r="O14" s="150">
        <v>2917.8222499999993</v>
      </c>
      <c r="P14" s="5"/>
      <c r="R14" s="13"/>
      <c r="AD14"/>
    </row>
    <row r="15" spans="1:30" s="12" customFormat="1" ht="23.25" customHeight="1" x14ac:dyDescent="0.2">
      <c r="A15" s="229"/>
      <c r="B15" s="58" t="s">
        <v>98</v>
      </c>
      <c r="C15" s="63">
        <v>32.39064999999988</v>
      </c>
      <c r="D15" s="64">
        <v>24.366300000000017</v>
      </c>
      <c r="E15" s="64">
        <v>18.291849999999847</v>
      </c>
      <c r="F15" s="64">
        <v>91.566850000000215</v>
      </c>
      <c r="G15" s="64">
        <v>46.341500000000117</v>
      </c>
      <c r="H15" s="64">
        <v>135.76275000000018</v>
      </c>
      <c r="I15" s="64">
        <v>98.256200000000376</v>
      </c>
      <c r="J15" s="64">
        <v>37.854700000000115</v>
      </c>
      <c r="K15" s="64">
        <v>23.106349999999786</v>
      </c>
      <c r="L15" s="64">
        <v>3.744799999999993</v>
      </c>
      <c r="M15" s="64">
        <v>19.790999999999833</v>
      </c>
      <c r="N15" s="65">
        <v>15.313549999999919</v>
      </c>
      <c r="O15" s="149">
        <v>546.78650000000039</v>
      </c>
      <c r="P15" s="5"/>
      <c r="AD15"/>
    </row>
    <row r="16" spans="1:30" s="12" customFormat="1" ht="23.25" customHeight="1" x14ac:dyDescent="0.2">
      <c r="A16" s="228" t="s">
        <v>26</v>
      </c>
      <c r="B16" s="57" t="s">
        <v>91</v>
      </c>
      <c r="C16" s="60">
        <v>61.774050000000024</v>
      </c>
      <c r="D16" s="61">
        <v>30.256450000000008</v>
      </c>
      <c r="E16" s="61">
        <v>68.38529999999993</v>
      </c>
      <c r="F16" s="61">
        <v>35.038649999999997</v>
      </c>
      <c r="G16" s="61">
        <v>32.260849999999984</v>
      </c>
      <c r="H16" s="61">
        <v>62.013149999999975</v>
      </c>
      <c r="I16" s="61">
        <v>44.71</v>
      </c>
      <c r="J16" s="61">
        <v>30.47280000000001</v>
      </c>
      <c r="K16" s="61">
        <v>67.460150000000084</v>
      </c>
      <c r="L16" s="61">
        <v>47.049399999999977</v>
      </c>
      <c r="M16" s="61">
        <v>46.589850000000084</v>
      </c>
      <c r="N16" s="62">
        <v>52.127099999999977</v>
      </c>
      <c r="O16" s="150">
        <v>578.13774999999998</v>
      </c>
      <c r="P16" s="5"/>
      <c r="R16" s="13"/>
      <c r="AD16"/>
    </row>
    <row r="17" spans="1:30" s="12" customFormat="1" ht="23.25" customHeight="1" x14ac:dyDescent="0.2">
      <c r="A17" s="229"/>
      <c r="B17" s="58" t="s">
        <v>99</v>
      </c>
      <c r="C17" s="63">
        <v>753.81630999999811</v>
      </c>
      <c r="D17" s="64">
        <v>1105.9785060000004</v>
      </c>
      <c r="E17" s="64">
        <v>572.00149999999906</v>
      </c>
      <c r="F17" s="64">
        <v>1090.9151499999989</v>
      </c>
      <c r="G17" s="64">
        <v>1054.0764499999991</v>
      </c>
      <c r="H17" s="64">
        <v>783.95650000000012</v>
      </c>
      <c r="I17" s="64">
        <v>936.37819800000068</v>
      </c>
      <c r="J17" s="64">
        <v>949.3553500000005</v>
      </c>
      <c r="K17" s="64">
        <v>730.66190000000006</v>
      </c>
      <c r="L17" s="64">
        <v>707.46010000000058</v>
      </c>
      <c r="M17" s="64">
        <v>559.12195000000008</v>
      </c>
      <c r="N17" s="65">
        <v>548.95367499999963</v>
      </c>
      <c r="O17" s="149">
        <v>9792.6755889999968</v>
      </c>
      <c r="P17" s="5"/>
      <c r="AD17"/>
    </row>
    <row r="18" spans="1:30" s="12" customFormat="1" ht="23.25" customHeight="1" x14ac:dyDescent="0.2">
      <c r="A18" s="228" t="s">
        <v>27</v>
      </c>
      <c r="B18" s="57" t="s">
        <v>92</v>
      </c>
      <c r="C18" s="60">
        <v>0</v>
      </c>
      <c r="D18" s="61">
        <v>0</v>
      </c>
      <c r="E18" s="61">
        <v>10.9183</v>
      </c>
      <c r="F18" s="61">
        <v>0</v>
      </c>
      <c r="G18" s="61">
        <v>0</v>
      </c>
      <c r="H18" s="61">
        <v>0</v>
      </c>
      <c r="I18" s="61">
        <v>0</v>
      </c>
      <c r="J18" s="61">
        <v>19.600000000000001</v>
      </c>
      <c r="K18" s="61">
        <v>0</v>
      </c>
      <c r="L18" s="61">
        <v>0</v>
      </c>
      <c r="M18" s="61">
        <v>0</v>
      </c>
      <c r="N18" s="62">
        <v>0</v>
      </c>
      <c r="O18" s="150">
        <v>30.518300000000004</v>
      </c>
      <c r="P18" s="5"/>
      <c r="R18" s="13"/>
      <c r="AD18"/>
    </row>
    <row r="19" spans="1:30" s="12" customFormat="1" ht="23.25" customHeight="1" x14ac:dyDescent="0.2">
      <c r="A19" s="229"/>
      <c r="B19" s="58" t="s">
        <v>99</v>
      </c>
      <c r="C19" s="63">
        <v>448.29383200000007</v>
      </c>
      <c r="D19" s="64">
        <v>500.79339399999986</v>
      </c>
      <c r="E19" s="64">
        <v>860.79909999999973</v>
      </c>
      <c r="F19" s="64">
        <v>1024.8592500000002</v>
      </c>
      <c r="G19" s="64">
        <v>1040.0415999999998</v>
      </c>
      <c r="H19" s="64">
        <v>998.03284999999983</v>
      </c>
      <c r="I19" s="64">
        <v>1029.0107499999999</v>
      </c>
      <c r="J19" s="64">
        <v>595.93345000000022</v>
      </c>
      <c r="K19" s="64">
        <v>858.69290000000001</v>
      </c>
      <c r="L19" s="64">
        <v>913.69984999999974</v>
      </c>
      <c r="M19" s="64">
        <v>866.57775000000083</v>
      </c>
      <c r="N19" s="65">
        <v>819.49239999999998</v>
      </c>
      <c r="O19" s="149">
        <v>9956.227125999998</v>
      </c>
      <c r="P19" s="5"/>
      <c r="AD19"/>
    </row>
    <row r="20" spans="1:30" s="12" customFormat="1" ht="23.25" customHeight="1" x14ac:dyDescent="0.2">
      <c r="A20" s="228" t="s">
        <v>28</v>
      </c>
      <c r="B20" s="57" t="s">
        <v>92</v>
      </c>
      <c r="C20" s="60">
        <v>6.2338820000000075</v>
      </c>
      <c r="D20" s="61">
        <v>5.269044000000016</v>
      </c>
      <c r="E20" s="61">
        <v>28.733049999999988</v>
      </c>
      <c r="F20" s="61">
        <v>7.4391500000000192</v>
      </c>
      <c r="G20" s="61">
        <v>6.8102500000000132</v>
      </c>
      <c r="H20" s="61">
        <v>15.138149999999966</v>
      </c>
      <c r="I20" s="61">
        <v>6.8683000000000325</v>
      </c>
      <c r="J20" s="61">
        <v>5.0014500000000011</v>
      </c>
      <c r="K20" s="61">
        <v>5.8024500000000128</v>
      </c>
      <c r="L20" s="61">
        <v>19.670349999999921</v>
      </c>
      <c r="M20" s="61">
        <v>9.4992000000000054</v>
      </c>
      <c r="N20" s="62">
        <v>14.810649999999965</v>
      </c>
      <c r="O20" s="150">
        <v>131.27592599999991</v>
      </c>
      <c r="P20" s="5"/>
      <c r="R20" s="13"/>
      <c r="AD20"/>
    </row>
    <row r="21" spans="1:30" s="12" customFormat="1" ht="23.25" customHeight="1" x14ac:dyDescent="0.2">
      <c r="A21" s="229" t="s">
        <v>18</v>
      </c>
      <c r="B21" s="58" t="s">
        <v>100</v>
      </c>
      <c r="C21" s="63">
        <v>341.14649999999966</v>
      </c>
      <c r="D21" s="64">
        <v>559.46729999999911</v>
      </c>
      <c r="E21" s="64">
        <v>324.71164999999974</v>
      </c>
      <c r="F21" s="64">
        <v>575.01820000000066</v>
      </c>
      <c r="G21" s="64">
        <v>511.47655000000032</v>
      </c>
      <c r="H21" s="64">
        <v>365.09689999999978</v>
      </c>
      <c r="I21" s="64">
        <v>360.97895000000028</v>
      </c>
      <c r="J21" s="64">
        <v>538.64679999999964</v>
      </c>
      <c r="K21" s="64">
        <v>353.56394999999935</v>
      </c>
      <c r="L21" s="64">
        <v>86.471900000000133</v>
      </c>
      <c r="M21" s="64">
        <v>69.795700000000224</v>
      </c>
      <c r="N21" s="65">
        <v>56.227350000000129</v>
      </c>
      <c r="O21" s="149">
        <v>4142.601749999998</v>
      </c>
      <c r="P21" s="5"/>
      <c r="AD21"/>
    </row>
    <row r="22" spans="1:30" s="12" customFormat="1" ht="23.25" customHeight="1" x14ac:dyDescent="0.2">
      <c r="A22" s="228" t="s">
        <v>29</v>
      </c>
      <c r="B22" s="57" t="s">
        <v>93</v>
      </c>
      <c r="C22" s="60">
        <v>3.8456499999999987</v>
      </c>
      <c r="D22" s="61">
        <v>6.6270500000000192</v>
      </c>
      <c r="E22" s="61">
        <v>15.437950000000015</v>
      </c>
      <c r="F22" s="61">
        <v>23.231599999999975</v>
      </c>
      <c r="G22" s="61">
        <v>21.696800000000032</v>
      </c>
      <c r="H22" s="61">
        <v>17.409899999999958</v>
      </c>
      <c r="I22" s="61">
        <v>16.481349999999974</v>
      </c>
      <c r="J22" s="61">
        <v>3.331049999999999</v>
      </c>
      <c r="K22" s="61">
        <v>5.1019500000000022</v>
      </c>
      <c r="L22" s="61">
        <v>3.1334999999999993</v>
      </c>
      <c r="M22" s="61">
        <v>18.851500000000019</v>
      </c>
      <c r="N22" s="62">
        <v>2.3746499999999973</v>
      </c>
      <c r="O22" s="150">
        <v>137.52295000000001</v>
      </c>
      <c r="P22" s="5"/>
      <c r="R22" s="13"/>
      <c r="AD22"/>
    </row>
    <row r="23" spans="1:30" s="12" customFormat="1" ht="23.25" customHeight="1" x14ac:dyDescent="0.2">
      <c r="A23" s="229" t="s">
        <v>18</v>
      </c>
      <c r="B23" s="58" t="s">
        <v>100</v>
      </c>
      <c r="C23" s="63">
        <v>1088.4187419999978</v>
      </c>
      <c r="D23" s="64">
        <v>1086.6531000000004</v>
      </c>
      <c r="E23" s="64">
        <v>850.68995000000064</v>
      </c>
      <c r="F23" s="64">
        <v>1305.716000000001</v>
      </c>
      <c r="G23" s="64">
        <v>1440.5104499999998</v>
      </c>
      <c r="H23" s="64">
        <v>1277.8336000000031</v>
      </c>
      <c r="I23" s="64">
        <v>1379.8089480000012</v>
      </c>
      <c r="J23" s="64">
        <v>1484.6675000000005</v>
      </c>
      <c r="K23" s="64">
        <v>1598.177900000001</v>
      </c>
      <c r="L23" s="64">
        <v>1703.1263000000022</v>
      </c>
      <c r="M23" s="64">
        <v>1598.5704999999978</v>
      </c>
      <c r="N23" s="65">
        <v>1497.0435750000013</v>
      </c>
      <c r="O23" s="149">
        <v>16311.216565000008</v>
      </c>
      <c r="P23" s="5"/>
      <c r="AD23"/>
    </row>
    <row r="24" spans="1:30" ht="24.75" customHeight="1" x14ac:dyDescent="0.2"/>
    <row r="25" spans="1:30" ht="24.75" customHeight="1" x14ac:dyDescent="0.2"/>
    <row r="26" spans="1:30" ht="24.75" customHeight="1" x14ac:dyDescent="0.2"/>
    <row r="27" spans="1:30" ht="24.75" customHeight="1" x14ac:dyDescent="0.2"/>
    <row r="28" spans="1:30" ht="24.75" customHeight="1" x14ac:dyDescent="0.2"/>
    <row r="29" spans="1:30" ht="24.75" customHeight="1" x14ac:dyDescent="0.2"/>
  </sheetData>
  <mergeCells count="10">
    <mergeCell ref="A22:A23"/>
    <mergeCell ref="A20:A21"/>
    <mergeCell ref="A10:A11"/>
    <mergeCell ref="A12:A13"/>
    <mergeCell ref="A14:A15"/>
    <mergeCell ref="A4:A5"/>
    <mergeCell ref="A6:A7"/>
    <mergeCell ref="A8:A9"/>
    <mergeCell ref="A16:A17"/>
    <mergeCell ref="A18:A19"/>
  </mergeCells>
  <phoneticPr fontId="1"/>
  <conditionalFormatting sqref="C4:N4">
    <cfRule type="top10" dxfId="104" priority="37" bottom="1" rank="1"/>
    <cfRule type="top10" dxfId="103" priority="38" rank="1"/>
  </conditionalFormatting>
  <conditionalFormatting sqref="C5:N5">
    <cfRule type="top10" dxfId="102" priority="35" bottom="1" rank="1"/>
    <cfRule type="top10" dxfId="101" priority="36" rank="1"/>
  </conditionalFormatting>
  <conditionalFormatting sqref="C6:N6">
    <cfRule type="top10" dxfId="100" priority="33" bottom="1" rank="1"/>
    <cfRule type="top10" dxfId="99" priority="34" rank="1"/>
  </conditionalFormatting>
  <conditionalFormatting sqref="C8:N8">
    <cfRule type="top10" dxfId="98" priority="31" bottom="1" rank="1"/>
    <cfRule type="top10" dxfId="97" priority="32" rank="1"/>
  </conditionalFormatting>
  <conditionalFormatting sqref="C10:N10">
    <cfRule type="top10" dxfId="96" priority="29" bottom="1" rank="1"/>
    <cfRule type="top10" dxfId="95" priority="30" rank="1"/>
  </conditionalFormatting>
  <conditionalFormatting sqref="C12:N12">
    <cfRule type="top10" dxfId="94" priority="27" bottom="1" rank="1"/>
    <cfRule type="top10" dxfId="93" priority="28" rank="1"/>
  </conditionalFormatting>
  <conditionalFormatting sqref="C14:N14">
    <cfRule type="top10" dxfId="92" priority="25" bottom="1" rank="1"/>
    <cfRule type="top10" dxfId="91" priority="26" rank="1"/>
  </conditionalFormatting>
  <conditionalFormatting sqref="C16:N16">
    <cfRule type="top10" dxfId="90" priority="23" bottom="1" rank="1"/>
    <cfRule type="top10" dxfId="89" priority="24" rank="1"/>
  </conditionalFormatting>
  <conditionalFormatting sqref="C20:N20">
    <cfRule type="top10" dxfId="88" priority="21" bottom="1" rank="1"/>
    <cfRule type="top10" dxfId="87" priority="22" rank="1"/>
  </conditionalFormatting>
  <conditionalFormatting sqref="C22:N22">
    <cfRule type="top10" dxfId="86" priority="19" bottom="1" rank="1"/>
    <cfRule type="top10" dxfId="85" priority="20" rank="1"/>
  </conditionalFormatting>
  <conditionalFormatting sqref="C7:N7">
    <cfRule type="top10" dxfId="84" priority="17" bottom="1" rank="1"/>
    <cfRule type="top10" dxfId="83" priority="18" rank="1"/>
  </conditionalFormatting>
  <conditionalFormatting sqref="C9:N9">
    <cfRule type="top10" dxfId="82" priority="15" bottom="1" rank="1"/>
    <cfRule type="top10" dxfId="81" priority="16" rank="1"/>
  </conditionalFormatting>
  <conditionalFormatting sqref="C11:N11">
    <cfRule type="top10" dxfId="80" priority="13" bottom="1" rank="1"/>
    <cfRule type="top10" dxfId="79" priority="14" rank="1"/>
  </conditionalFormatting>
  <conditionalFormatting sqref="C13:N13">
    <cfRule type="top10" dxfId="78" priority="11" bottom="1" rank="1"/>
    <cfRule type="top10" dxfId="77" priority="12" rank="1"/>
  </conditionalFormatting>
  <conditionalFormatting sqref="C15:N15">
    <cfRule type="top10" dxfId="76" priority="9" bottom="1" rank="1"/>
    <cfRule type="top10" dxfId="75" priority="10" rank="1"/>
  </conditionalFormatting>
  <conditionalFormatting sqref="C19:N19">
    <cfRule type="top10" dxfId="74" priority="7" bottom="1" rank="1"/>
    <cfRule type="top10" dxfId="73" priority="8" rank="1"/>
  </conditionalFormatting>
  <conditionalFormatting sqref="C21:N21">
    <cfRule type="top10" dxfId="72" priority="5" bottom="1" rank="1"/>
    <cfRule type="top10" dxfId="71" priority="6" rank="1"/>
  </conditionalFormatting>
  <conditionalFormatting sqref="C23:N23">
    <cfRule type="top10" dxfId="70" priority="3" bottom="1" rank="1"/>
    <cfRule type="top10" dxfId="69" priority="4" rank="1"/>
  </conditionalFormatting>
  <conditionalFormatting sqref="C17:N17">
    <cfRule type="top10" dxfId="68" priority="1" bottom="1" rank="1"/>
    <cfRule type="top10" dxfId="67" priority="2" rank="1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B1:M49"/>
  <sheetViews>
    <sheetView view="pageBreakPreview" zoomScaleNormal="100" zoomScaleSheetLayoutView="100" workbookViewId="0">
      <selection activeCell="B3" sqref="B3"/>
    </sheetView>
  </sheetViews>
  <sheetFormatPr defaultColWidth="9" defaultRowHeight="12" x14ac:dyDescent="0.2"/>
  <cols>
    <col min="1" max="1" width="2.88671875" style="20" customWidth="1"/>
    <col min="2" max="2" width="6.6640625" style="20" customWidth="1"/>
    <col min="3" max="3" width="10.6640625" style="20" customWidth="1"/>
    <col min="4" max="12" width="6.33203125" style="20" customWidth="1"/>
    <col min="13" max="13" width="6.44140625" style="19" customWidth="1"/>
    <col min="14" max="14" width="2.88671875" style="20" customWidth="1"/>
    <col min="15" max="16384" width="9" style="20"/>
  </cols>
  <sheetData>
    <row r="1" spans="2:13" ht="13.2" x14ac:dyDescent="0.2">
      <c r="B1" s="87" t="s">
        <v>109</v>
      </c>
      <c r="C1" s="87"/>
      <c r="D1" s="88"/>
      <c r="E1" s="87"/>
      <c r="F1" s="87"/>
      <c r="G1" s="87"/>
    </row>
    <row r="2" spans="2:13" ht="13.2" x14ac:dyDescent="0.2">
      <c r="B2" s="106" t="s">
        <v>116</v>
      </c>
      <c r="C2" s="1"/>
      <c r="D2" s="67"/>
      <c r="E2" s="1"/>
      <c r="F2" s="1"/>
      <c r="G2" s="1"/>
    </row>
    <row r="3" spans="2:13" x14ac:dyDescent="0.2">
      <c r="M3" s="24" t="s">
        <v>79</v>
      </c>
    </row>
    <row r="4" spans="2:13" ht="21" customHeight="1" x14ac:dyDescent="0.15">
      <c r="B4" s="22" t="s">
        <v>57</v>
      </c>
      <c r="C4" s="23" t="s">
        <v>56</v>
      </c>
      <c r="D4" s="21" t="s">
        <v>58</v>
      </c>
      <c r="E4" s="21" t="s">
        <v>59</v>
      </c>
      <c r="F4" s="21" t="s">
        <v>60</v>
      </c>
      <c r="G4" s="21" t="s">
        <v>61</v>
      </c>
      <c r="H4" s="21" t="s">
        <v>62</v>
      </c>
      <c r="I4" s="21" t="s">
        <v>63</v>
      </c>
      <c r="J4" s="21" t="s">
        <v>64</v>
      </c>
      <c r="K4" s="21" t="s">
        <v>65</v>
      </c>
      <c r="L4" s="29" t="s">
        <v>66</v>
      </c>
      <c r="M4" s="30" t="s">
        <v>70</v>
      </c>
    </row>
    <row r="5" spans="2:13" ht="10.5" customHeight="1" x14ac:dyDescent="0.2">
      <c r="B5" s="255" t="s">
        <v>58</v>
      </c>
      <c r="C5" s="78" t="s">
        <v>112</v>
      </c>
      <c r="D5" s="26"/>
      <c r="E5" s="89"/>
      <c r="F5" s="89"/>
      <c r="G5" s="89"/>
      <c r="H5" s="89"/>
      <c r="I5" s="89"/>
      <c r="J5" s="89"/>
      <c r="K5" s="89"/>
      <c r="L5" s="90"/>
      <c r="M5" s="91">
        <f>SUM(D5:L5)</f>
        <v>0</v>
      </c>
    </row>
    <row r="6" spans="2:13" ht="10.5" customHeight="1" x14ac:dyDescent="0.2">
      <c r="B6" s="256"/>
      <c r="C6" s="79" t="s">
        <v>113</v>
      </c>
      <c r="D6" s="28"/>
      <c r="E6" s="92"/>
      <c r="F6" s="92"/>
      <c r="G6" s="92"/>
      <c r="H6" s="92"/>
      <c r="I6" s="92"/>
      <c r="J6" s="92"/>
      <c r="K6" s="92"/>
      <c r="L6" s="93"/>
      <c r="M6" s="91">
        <f>SUM(D6:L6)</f>
        <v>0</v>
      </c>
    </row>
    <row r="7" spans="2:13" s="19" customFormat="1" ht="10.5" customHeight="1" x14ac:dyDescent="0.2">
      <c r="B7" s="257"/>
      <c r="C7" s="32" t="s">
        <v>53</v>
      </c>
      <c r="D7" s="36">
        <f>SUM(D5:D6)</f>
        <v>0</v>
      </c>
      <c r="E7" s="36">
        <f t="shared" ref="E7:M7" si="0">SUM(E5:E6)</f>
        <v>0</v>
      </c>
      <c r="F7" s="36">
        <f t="shared" si="0"/>
        <v>0</v>
      </c>
      <c r="G7" s="36">
        <f t="shared" si="0"/>
        <v>0</v>
      </c>
      <c r="H7" s="36">
        <f t="shared" si="0"/>
        <v>0</v>
      </c>
      <c r="I7" s="36">
        <f t="shared" si="0"/>
        <v>0</v>
      </c>
      <c r="J7" s="36">
        <f t="shared" si="0"/>
        <v>0</v>
      </c>
      <c r="K7" s="36">
        <f t="shared" si="0"/>
        <v>0</v>
      </c>
      <c r="L7" s="36">
        <f t="shared" si="0"/>
        <v>0</v>
      </c>
      <c r="M7" s="36">
        <f t="shared" si="0"/>
        <v>0</v>
      </c>
    </row>
    <row r="8" spans="2:13" ht="10.5" customHeight="1" x14ac:dyDescent="0.2">
      <c r="B8" s="255" t="s">
        <v>59</v>
      </c>
      <c r="C8" s="78" t="s">
        <v>112</v>
      </c>
      <c r="D8" s="89"/>
      <c r="E8" s="26"/>
      <c r="F8" s="89"/>
      <c r="G8" s="89"/>
      <c r="H8" s="89"/>
      <c r="I8" s="89"/>
      <c r="J8" s="89"/>
      <c r="K8" s="89"/>
      <c r="L8" s="90"/>
      <c r="M8" s="91">
        <f>SUM(D8:L8)</f>
        <v>0</v>
      </c>
    </row>
    <row r="9" spans="2:13" ht="10.5" customHeight="1" x14ac:dyDescent="0.2">
      <c r="B9" s="256"/>
      <c r="C9" s="79" t="s">
        <v>113</v>
      </c>
      <c r="D9" s="92"/>
      <c r="E9" s="28"/>
      <c r="F9" s="92"/>
      <c r="G9" s="92"/>
      <c r="H9" s="92"/>
      <c r="I9" s="92"/>
      <c r="J9" s="92"/>
      <c r="K9" s="92"/>
      <c r="L9" s="93"/>
      <c r="M9" s="91">
        <f>SUM(D9:L9)</f>
        <v>0</v>
      </c>
    </row>
    <row r="10" spans="2:13" ht="10.5" customHeight="1" x14ac:dyDescent="0.2">
      <c r="B10" s="257"/>
      <c r="C10" s="32" t="s">
        <v>53</v>
      </c>
      <c r="D10" s="36">
        <f t="shared" ref="D10:M10" si="1">SUM(D8:D9)</f>
        <v>0</v>
      </c>
      <c r="E10" s="36">
        <f t="shared" si="1"/>
        <v>0</v>
      </c>
      <c r="F10" s="36">
        <f t="shared" si="1"/>
        <v>0</v>
      </c>
      <c r="G10" s="36">
        <f t="shared" si="1"/>
        <v>0</v>
      </c>
      <c r="H10" s="36">
        <f t="shared" si="1"/>
        <v>0</v>
      </c>
      <c r="I10" s="36">
        <f t="shared" si="1"/>
        <v>0</v>
      </c>
      <c r="J10" s="36">
        <f t="shared" si="1"/>
        <v>0</v>
      </c>
      <c r="K10" s="36">
        <f t="shared" si="1"/>
        <v>0</v>
      </c>
      <c r="L10" s="36">
        <f t="shared" si="1"/>
        <v>0</v>
      </c>
      <c r="M10" s="36">
        <f t="shared" si="1"/>
        <v>0</v>
      </c>
    </row>
    <row r="11" spans="2:13" ht="10.5" customHeight="1" x14ac:dyDescent="0.2">
      <c r="B11" s="255" t="s">
        <v>60</v>
      </c>
      <c r="C11" s="78" t="s">
        <v>112</v>
      </c>
      <c r="D11" s="89"/>
      <c r="E11" s="89">
        <v>0</v>
      </c>
      <c r="F11" s="26"/>
      <c r="G11" s="89">
        <v>0</v>
      </c>
      <c r="H11" s="89"/>
      <c r="I11" s="89"/>
      <c r="J11" s="89"/>
      <c r="K11" s="89"/>
      <c r="L11" s="90"/>
      <c r="M11" s="91">
        <v>1</v>
      </c>
    </row>
    <row r="12" spans="2:13" ht="10.5" customHeight="1" x14ac:dyDescent="0.2">
      <c r="B12" s="256"/>
      <c r="C12" s="79" t="s">
        <v>113</v>
      </c>
      <c r="D12" s="92"/>
      <c r="E12" s="92"/>
      <c r="F12" s="28"/>
      <c r="G12" s="92"/>
      <c r="H12" s="92"/>
      <c r="I12" s="92"/>
      <c r="J12" s="92"/>
      <c r="K12" s="92"/>
      <c r="L12" s="93"/>
      <c r="M12" s="94"/>
    </row>
    <row r="13" spans="2:13" ht="10.5" customHeight="1" x14ac:dyDescent="0.2">
      <c r="B13" s="257"/>
      <c r="C13" s="32" t="s">
        <v>53</v>
      </c>
      <c r="D13" s="36">
        <f t="shared" ref="D13:M13" si="2">SUM(D11:D12)</f>
        <v>0</v>
      </c>
      <c r="E13" s="36">
        <f t="shared" si="2"/>
        <v>0</v>
      </c>
      <c r="F13" s="36">
        <f t="shared" si="2"/>
        <v>0</v>
      </c>
      <c r="G13" s="36">
        <f t="shared" si="2"/>
        <v>0</v>
      </c>
      <c r="H13" s="36">
        <f t="shared" si="2"/>
        <v>0</v>
      </c>
      <c r="I13" s="36">
        <f t="shared" si="2"/>
        <v>0</v>
      </c>
      <c r="J13" s="36">
        <f t="shared" si="2"/>
        <v>0</v>
      </c>
      <c r="K13" s="36">
        <f t="shared" si="2"/>
        <v>0</v>
      </c>
      <c r="L13" s="36">
        <f t="shared" si="2"/>
        <v>0</v>
      </c>
      <c r="M13" s="36">
        <f t="shared" si="2"/>
        <v>1</v>
      </c>
    </row>
    <row r="14" spans="2:13" ht="10.5" customHeight="1" x14ac:dyDescent="0.2">
      <c r="B14" s="255" t="s">
        <v>61</v>
      </c>
      <c r="C14" s="78" t="s">
        <v>112</v>
      </c>
      <c r="D14" s="89"/>
      <c r="E14" s="89"/>
      <c r="F14" s="89">
        <v>1</v>
      </c>
      <c r="G14" s="26"/>
      <c r="H14" s="89">
        <v>2</v>
      </c>
      <c r="I14" s="89">
        <v>2</v>
      </c>
      <c r="J14" s="89">
        <v>2</v>
      </c>
      <c r="K14" s="89"/>
      <c r="L14" s="90">
        <v>1</v>
      </c>
      <c r="M14" s="91">
        <f>SUM(D14:L14)</f>
        <v>8</v>
      </c>
    </row>
    <row r="15" spans="2:13" ht="10.5" customHeight="1" x14ac:dyDescent="0.2">
      <c r="B15" s="256"/>
      <c r="C15" s="79" t="s">
        <v>113</v>
      </c>
      <c r="D15" s="92"/>
      <c r="E15" s="92"/>
      <c r="F15" s="92"/>
      <c r="G15" s="28"/>
      <c r="H15" s="92"/>
      <c r="I15" s="92"/>
      <c r="J15" s="92"/>
      <c r="K15" s="92"/>
      <c r="L15" s="93"/>
      <c r="M15" s="91">
        <f>SUM(D15:L15)</f>
        <v>0</v>
      </c>
    </row>
    <row r="16" spans="2:13" ht="10.5" customHeight="1" x14ac:dyDescent="0.2">
      <c r="B16" s="257"/>
      <c r="C16" s="32" t="s">
        <v>53</v>
      </c>
      <c r="D16" s="36">
        <f t="shared" ref="D16:M16" si="3">SUM(D14:D15)</f>
        <v>0</v>
      </c>
      <c r="E16" s="36">
        <f t="shared" si="3"/>
        <v>0</v>
      </c>
      <c r="F16" s="36">
        <f t="shared" si="3"/>
        <v>1</v>
      </c>
      <c r="G16" s="36">
        <f t="shared" si="3"/>
        <v>0</v>
      </c>
      <c r="H16" s="36">
        <f t="shared" si="3"/>
        <v>2</v>
      </c>
      <c r="I16" s="36">
        <f t="shared" si="3"/>
        <v>2</v>
      </c>
      <c r="J16" s="36">
        <f t="shared" si="3"/>
        <v>2</v>
      </c>
      <c r="K16" s="36">
        <f t="shared" si="3"/>
        <v>0</v>
      </c>
      <c r="L16" s="36">
        <f t="shared" si="3"/>
        <v>1</v>
      </c>
      <c r="M16" s="36">
        <f t="shared" si="3"/>
        <v>8</v>
      </c>
    </row>
    <row r="17" spans="2:13" ht="10.5" customHeight="1" x14ac:dyDescent="0.2">
      <c r="B17" s="255" t="s">
        <v>62</v>
      </c>
      <c r="C17" s="78" t="s">
        <v>112</v>
      </c>
      <c r="D17" s="89"/>
      <c r="E17" s="89"/>
      <c r="F17" s="89"/>
      <c r="G17" s="89"/>
      <c r="H17" s="26"/>
      <c r="I17" s="89"/>
      <c r="J17" s="89"/>
      <c r="K17" s="89"/>
      <c r="L17" s="90"/>
      <c r="M17" s="91">
        <f>SUM(D17:L17)</f>
        <v>0</v>
      </c>
    </row>
    <row r="18" spans="2:13" ht="10.5" customHeight="1" x14ac:dyDescent="0.2">
      <c r="B18" s="256"/>
      <c r="C18" s="79" t="s">
        <v>113</v>
      </c>
      <c r="D18" s="92"/>
      <c r="E18" s="92"/>
      <c r="F18" s="92"/>
      <c r="G18" s="92"/>
      <c r="H18" s="28"/>
      <c r="I18" s="92"/>
      <c r="J18" s="92"/>
      <c r="K18" s="92"/>
      <c r="L18" s="93"/>
      <c r="M18" s="91">
        <f>SUM(D18:L18)</f>
        <v>0</v>
      </c>
    </row>
    <row r="19" spans="2:13" ht="10.5" customHeight="1" x14ac:dyDescent="0.2">
      <c r="B19" s="257"/>
      <c r="C19" s="32" t="s">
        <v>53</v>
      </c>
      <c r="D19" s="36">
        <f t="shared" ref="D19:M19" si="4">SUM(D17:D18)</f>
        <v>0</v>
      </c>
      <c r="E19" s="36">
        <f t="shared" si="4"/>
        <v>0</v>
      </c>
      <c r="F19" s="36">
        <f t="shared" si="4"/>
        <v>0</v>
      </c>
      <c r="G19" s="36">
        <f t="shared" si="4"/>
        <v>0</v>
      </c>
      <c r="H19" s="36">
        <f t="shared" si="4"/>
        <v>0</v>
      </c>
      <c r="I19" s="36">
        <f t="shared" si="4"/>
        <v>0</v>
      </c>
      <c r="J19" s="36">
        <f t="shared" si="4"/>
        <v>0</v>
      </c>
      <c r="K19" s="36">
        <f t="shared" si="4"/>
        <v>0</v>
      </c>
      <c r="L19" s="36">
        <f t="shared" si="4"/>
        <v>0</v>
      </c>
      <c r="M19" s="36">
        <f t="shared" si="4"/>
        <v>0</v>
      </c>
    </row>
    <row r="20" spans="2:13" ht="10.5" customHeight="1" x14ac:dyDescent="0.2">
      <c r="B20" s="255" t="s">
        <v>63</v>
      </c>
      <c r="C20" s="78" t="s">
        <v>112</v>
      </c>
      <c r="D20" s="89"/>
      <c r="E20" s="89"/>
      <c r="F20" s="89"/>
      <c r="G20" s="89"/>
      <c r="H20" s="89"/>
      <c r="I20" s="26"/>
      <c r="J20" s="89"/>
      <c r="K20" s="89"/>
      <c r="L20" s="90"/>
      <c r="M20" s="91">
        <f>SUM(D20:L20)</f>
        <v>0</v>
      </c>
    </row>
    <row r="21" spans="2:13" ht="10.5" customHeight="1" x14ac:dyDescent="0.2">
      <c r="B21" s="256"/>
      <c r="C21" s="79" t="s">
        <v>113</v>
      </c>
      <c r="D21" s="92"/>
      <c r="E21" s="92"/>
      <c r="F21" s="92"/>
      <c r="G21" s="92"/>
      <c r="H21" s="92"/>
      <c r="I21" s="28"/>
      <c r="J21" s="92"/>
      <c r="K21" s="92"/>
      <c r="L21" s="93"/>
      <c r="M21" s="91">
        <f>SUM(D21:L21)</f>
        <v>0</v>
      </c>
    </row>
    <row r="22" spans="2:13" ht="10.5" customHeight="1" x14ac:dyDescent="0.2">
      <c r="B22" s="257"/>
      <c r="C22" s="32" t="s">
        <v>53</v>
      </c>
      <c r="D22" s="36">
        <f t="shared" ref="D22:M22" si="5">SUM(D20:D21)</f>
        <v>0</v>
      </c>
      <c r="E22" s="36">
        <f t="shared" si="5"/>
        <v>0</v>
      </c>
      <c r="F22" s="36">
        <f t="shared" si="5"/>
        <v>0</v>
      </c>
      <c r="G22" s="36">
        <f t="shared" si="5"/>
        <v>0</v>
      </c>
      <c r="H22" s="36">
        <f t="shared" si="5"/>
        <v>0</v>
      </c>
      <c r="I22" s="36">
        <f t="shared" si="5"/>
        <v>0</v>
      </c>
      <c r="J22" s="36">
        <f t="shared" si="5"/>
        <v>0</v>
      </c>
      <c r="K22" s="36">
        <f t="shared" si="5"/>
        <v>0</v>
      </c>
      <c r="L22" s="36">
        <f t="shared" si="5"/>
        <v>0</v>
      </c>
      <c r="M22" s="36">
        <f t="shared" si="5"/>
        <v>0</v>
      </c>
    </row>
    <row r="23" spans="2:13" ht="10.5" customHeight="1" x14ac:dyDescent="0.2">
      <c r="B23" s="255" t="s">
        <v>64</v>
      </c>
      <c r="C23" s="78" t="s">
        <v>112</v>
      </c>
      <c r="D23" s="89"/>
      <c r="E23" s="89"/>
      <c r="F23" s="89"/>
      <c r="G23" s="89"/>
      <c r="H23" s="89"/>
      <c r="I23" s="89"/>
      <c r="J23" s="26"/>
      <c r="K23" s="89"/>
      <c r="L23" s="90"/>
      <c r="M23" s="91">
        <f>SUM(D23:L23)</f>
        <v>0</v>
      </c>
    </row>
    <row r="24" spans="2:13" ht="10.5" customHeight="1" x14ac:dyDescent="0.2">
      <c r="B24" s="256"/>
      <c r="C24" s="79" t="s">
        <v>113</v>
      </c>
      <c r="D24" s="92"/>
      <c r="E24" s="92"/>
      <c r="F24" s="92"/>
      <c r="G24" s="92"/>
      <c r="H24" s="92"/>
      <c r="I24" s="92"/>
      <c r="J24" s="28"/>
      <c r="K24" s="92"/>
      <c r="L24" s="93"/>
      <c r="M24" s="91">
        <f>SUM(D24:L24)</f>
        <v>0</v>
      </c>
    </row>
    <row r="25" spans="2:13" ht="10.5" customHeight="1" x14ac:dyDescent="0.2">
      <c r="B25" s="257"/>
      <c r="C25" s="32" t="s">
        <v>53</v>
      </c>
      <c r="D25" s="36">
        <f t="shared" ref="D25:M25" si="6">SUM(D23:D24)</f>
        <v>0</v>
      </c>
      <c r="E25" s="36">
        <f t="shared" si="6"/>
        <v>0</v>
      </c>
      <c r="F25" s="36">
        <f t="shared" si="6"/>
        <v>0</v>
      </c>
      <c r="G25" s="36">
        <f t="shared" si="6"/>
        <v>0</v>
      </c>
      <c r="H25" s="36">
        <f t="shared" si="6"/>
        <v>0</v>
      </c>
      <c r="I25" s="36">
        <f t="shared" si="6"/>
        <v>0</v>
      </c>
      <c r="J25" s="36">
        <f t="shared" si="6"/>
        <v>0</v>
      </c>
      <c r="K25" s="36">
        <f t="shared" si="6"/>
        <v>0</v>
      </c>
      <c r="L25" s="36">
        <f t="shared" si="6"/>
        <v>0</v>
      </c>
      <c r="M25" s="36">
        <f t="shared" si="6"/>
        <v>0</v>
      </c>
    </row>
    <row r="26" spans="2:13" ht="10.5" customHeight="1" x14ac:dyDescent="0.2">
      <c r="B26" s="255" t="s">
        <v>65</v>
      </c>
      <c r="C26" s="78" t="s">
        <v>112</v>
      </c>
      <c r="D26" s="89"/>
      <c r="E26" s="89"/>
      <c r="F26" s="89"/>
      <c r="G26" s="89"/>
      <c r="H26" s="89"/>
      <c r="I26" s="89"/>
      <c r="J26" s="89">
        <v>0</v>
      </c>
      <c r="K26" s="26"/>
      <c r="L26" s="90"/>
      <c r="M26" s="91">
        <f>SUM(D26:L26)</f>
        <v>0</v>
      </c>
    </row>
    <row r="27" spans="2:13" ht="10.5" customHeight="1" x14ac:dyDescent="0.2">
      <c r="B27" s="256"/>
      <c r="C27" s="79" t="s">
        <v>113</v>
      </c>
      <c r="D27" s="92"/>
      <c r="E27" s="92"/>
      <c r="F27" s="92"/>
      <c r="G27" s="92"/>
      <c r="H27" s="92"/>
      <c r="I27" s="92"/>
      <c r="J27" s="92"/>
      <c r="K27" s="28"/>
      <c r="L27" s="93"/>
      <c r="M27" s="91">
        <f>SUM(D27:L27)</f>
        <v>0</v>
      </c>
    </row>
    <row r="28" spans="2:13" ht="10.5" customHeight="1" x14ac:dyDescent="0.2">
      <c r="B28" s="257"/>
      <c r="C28" s="32" t="s">
        <v>53</v>
      </c>
      <c r="D28" s="36">
        <f t="shared" ref="D28:M28" si="7">SUM(D26:D27)</f>
        <v>0</v>
      </c>
      <c r="E28" s="36">
        <f t="shared" si="7"/>
        <v>0</v>
      </c>
      <c r="F28" s="36">
        <f t="shared" si="7"/>
        <v>0</v>
      </c>
      <c r="G28" s="36">
        <f t="shared" si="7"/>
        <v>0</v>
      </c>
      <c r="H28" s="36">
        <f t="shared" si="7"/>
        <v>0</v>
      </c>
      <c r="I28" s="36">
        <f t="shared" si="7"/>
        <v>0</v>
      </c>
      <c r="J28" s="36">
        <f t="shared" si="7"/>
        <v>0</v>
      </c>
      <c r="K28" s="36">
        <f t="shared" si="7"/>
        <v>0</v>
      </c>
      <c r="L28" s="36">
        <f t="shared" si="7"/>
        <v>0</v>
      </c>
      <c r="M28" s="36">
        <f t="shared" si="7"/>
        <v>0</v>
      </c>
    </row>
    <row r="29" spans="2:13" ht="10.5" customHeight="1" x14ac:dyDescent="0.2">
      <c r="B29" s="255" t="s">
        <v>66</v>
      </c>
      <c r="C29" s="78" t="s">
        <v>112</v>
      </c>
      <c r="D29" s="89"/>
      <c r="E29" s="89"/>
      <c r="F29" s="89"/>
      <c r="G29" s="89"/>
      <c r="H29" s="89"/>
      <c r="I29" s="89"/>
      <c r="J29" s="89"/>
      <c r="K29" s="89"/>
      <c r="L29" s="34"/>
      <c r="M29" s="91">
        <f>SUM(D29:L29)</f>
        <v>0</v>
      </c>
    </row>
    <row r="30" spans="2:13" ht="10.5" customHeight="1" x14ac:dyDescent="0.2">
      <c r="B30" s="256"/>
      <c r="C30" s="79" t="s">
        <v>113</v>
      </c>
      <c r="D30" s="92"/>
      <c r="E30" s="92"/>
      <c r="F30" s="92"/>
      <c r="G30" s="92"/>
      <c r="H30" s="92"/>
      <c r="I30" s="92"/>
      <c r="J30" s="92"/>
      <c r="K30" s="92"/>
      <c r="L30" s="35"/>
      <c r="M30" s="91">
        <f>SUM(D30:L30)</f>
        <v>0</v>
      </c>
    </row>
    <row r="31" spans="2:13" ht="10.5" customHeight="1" thickBot="1" x14ac:dyDescent="0.25">
      <c r="B31" s="256"/>
      <c r="C31" s="33" t="s">
        <v>53</v>
      </c>
      <c r="D31" s="36">
        <f t="shared" ref="D31:M31" si="8">SUM(D29:D30)</f>
        <v>0</v>
      </c>
      <c r="E31" s="36">
        <f t="shared" si="8"/>
        <v>0</v>
      </c>
      <c r="F31" s="36">
        <f t="shared" si="8"/>
        <v>0</v>
      </c>
      <c r="G31" s="36">
        <f t="shared" si="8"/>
        <v>0</v>
      </c>
      <c r="H31" s="36">
        <f t="shared" si="8"/>
        <v>0</v>
      </c>
      <c r="I31" s="36">
        <f t="shared" si="8"/>
        <v>0</v>
      </c>
      <c r="J31" s="36">
        <f t="shared" si="8"/>
        <v>0</v>
      </c>
      <c r="K31" s="36">
        <f t="shared" si="8"/>
        <v>0</v>
      </c>
      <c r="L31" s="36">
        <f t="shared" si="8"/>
        <v>0</v>
      </c>
      <c r="M31" s="36">
        <f t="shared" si="8"/>
        <v>0</v>
      </c>
    </row>
    <row r="32" spans="2:13" ht="10.5" customHeight="1" thickTop="1" x14ac:dyDescent="0.2">
      <c r="B32" s="258" t="s">
        <v>71</v>
      </c>
      <c r="C32" s="78" t="s">
        <v>112</v>
      </c>
      <c r="D32" s="95">
        <f>D8+D11+D14+D17+D20+D23+D26+D29</f>
        <v>0</v>
      </c>
      <c r="E32" s="95">
        <f t="shared" ref="E32:L33" si="9">E8+E11+E14+E17+E20+E23+E26+E29</f>
        <v>0</v>
      </c>
      <c r="F32" s="95">
        <f t="shared" si="9"/>
        <v>1</v>
      </c>
      <c r="G32" s="95">
        <f t="shared" si="9"/>
        <v>0</v>
      </c>
      <c r="H32" s="95">
        <f t="shared" si="9"/>
        <v>2</v>
      </c>
      <c r="I32" s="95">
        <f t="shared" si="9"/>
        <v>2</v>
      </c>
      <c r="J32" s="95">
        <f t="shared" si="9"/>
        <v>2</v>
      </c>
      <c r="K32" s="95">
        <f t="shared" si="9"/>
        <v>0</v>
      </c>
      <c r="L32" s="95">
        <f t="shared" si="9"/>
        <v>1</v>
      </c>
      <c r="M32" s="91">
        <f>SUM(D32:L32)</f>
        <v>8</v>
      </c>
    </row>
    <row r="33" spans="2:13" ht="10.5" customHeight="1" x14ac:dyDescent="0.2">
      <c r="B33" s="259"/>
      <c r="C33" s="79" t="s">
        <v>113</v>
      </c>
      <c r="D33" s="111">
        <f>D9+D12+D15+D18+D21+D24+D27+D30</f>
        <v>0</v>
      </c>
      <c r="E33" s="111">
        <f t="shared" si="9"/>
        <v>0</v>
      </c>
      <c r="F33" s="111">
        <f t="shared" si="9"/>
        <v>0</v>
      </c>
      <c r="G33" s="111">
        <f t="shared" si="9"/>
        <v>0</v>
      </c>
      <c r="H33" s="111">
        <f t="shared" si="9"/>
        <v>0</v>
      </c>
      <c r="I33" s="111">
        <f t="shared" si="9"/>
        <v>0</v>
      </c>
      <c r="J33" s="111">
        <f t="shared" si="9"/>
        <v>0</v>
      </c>
      <c r="K33" s="111">
        <f t="shared" si="9"/>
        <v>0</v>
      </c>
      <c r="L33" s="111">
        <f t="shared" si="9"/>
        <v>0</v>
      </c>
      <c r="M33" s="112">
        <f>SUM(D33:L33)</f>
        <v>0</v>
      </c>
    </row>
    <row r="34" spans="2:13" ht="10.5" customHeight="1" x14ac:dyDescent="0.2">
      <c r="B34" s="260"/>
      <c r="C34" s="32" t="s">
        <v>53</v>
      </c>
      <c r="D34" s="36">
        <f t="shared" ref="D34:M34" si="10">SUM(D32:D33)</f>
        <v>0</v>
      </c>
      <c r="E34" s="36">
        <f t="shared" si="10"/>
        <v>0</v>
      </c>
      <c r="F34" s="36">
        <f t="shared" si="10"/>
        <v>1</v>
      </c>
      <c r="G34" s="36">
        <f t="shared" si="10"/>
        <v>0</v>
      </c>
      <c r="H34" s="36">
        <f t="shared" si="10"/>
        <v>2</v>
      </c>
      <c r="I34" s="36">
        <f t="shared" si="10"/>
        <v>2</v>
      </c>
      <c r="J34" s="36">
        <f t="shared" si="10"/>
        <v>2</v>
      </c>
      <c r="K34" s="36">
        <f t="shared" si="10"/>
        <v>0</v>
      </c>
      <c r="L34" s="36">
        <f t="shared" si="10"/>
        <v>1</v>
      </c>
      <c r="M34" s="36">
        <f t="shared" si="10"/>
        <v>8</v>
      </c>
    </row>
    <row r="36" spans="2:13" x14ac:dyDescent="0.2">
      <c r="C36" s="20" t="s">
        <v>114</v>
      </c>
    </row>
    <row r="37" spans="2:13" x14ac:dyDescent="0.2">
      <c r="C37" s="253" t="s">
        <v>52</v>
      </c>
      <c r="D37" s="251" t="s">
        <v>112</v>
      </c>
      <c r="E37" s="252"/>
      <c r="F37" s="251" t="s">
        <v>113</v>
      </c>
      <c r="G37" s="252"/>
      <c r="K37" s="19"/>
      <c r="M37" s="20"/>
    </row>
    <row r="38" spans="2:13" x14ac:dyDescent="0.2">
      <c r="C38" s="254"/>
      <c r="D38" s="40" t="s">
        <v>72</v>
      </c>
      <c r="E38" s="41" t="s">
        <v>73</v>
      </c>
      <c r="F38" s="42" t="s">
        <v>72</v>
      </c>
      <c r="G38" s="43" t="s">
        <v>73</v>
      </c>
      <c r="K38" s="19"/>
      <c r="M38" s="20"/>
    </row>
    <row r="39" spans="2:13" s="31" customFormat="1" ht="18" customHeight="1" x14ac:dyDescent="0.2">
      <c r="C39" s="84" t="s">
        <v>115</v>
      </c>
      <c r="D39" s="102">
        <v>2326.25</v>
      </c>
      <c r="E39" s="103">
        <v>2</v>
      </c>
      <c r="F39" s="102">
        <v>0</v>
      </c>
      <c r="G39" s="103">
        <v>0</v>
      </c>
    </row>
    <row r="41" spans="2:13" s="31" customFormat="1" ht="12.75" customHeight="1" x14ac:dyDescent="0.2">
      <c r="C41" s="20"/>
      <c r="D41" s="20"/>
      <c r="E41" s="20"/>
      <c r="F41" s="20"/>
      <c r="G41" s="20"/>
      <c r="H41" s="20"/>
      <c r="I41" s="20"/>
    </row>
    <row r="42" spans="2:13" s="31" customFormat="1" ht="12.75" customHeight="1" x14ac:dyDescent="0.2">
      <c r="C42" s="20" t="s">
        <v>110</v>
      </c>
      <c r="D42" s="20"/>
      <c r="E42" s="20"/>
      <c r="F42" s="20"/>
      <c r="G42" s="20"/>
      <c r="H42" s="20"/>
      <c r="I42" s="20"/>
    </row>
    <row r="43" spans="2:13" s="31" customFormat="1" ht="12.75" customHeight="1" x14ac:dyDescent="0.2">
      <c r="C43" s="253" t="s">
        <v>52</v>
      </c>
      <c r="D43" s="251" t="s">
        <v>67</v>
      </c>
      <c r="E43" s="252"/>
      <c r="F43" s="251" t="s">
        <v>68</v>
      </c>
      <c r="G43" s="252"/>
      <c r="H43" s="251" t="s">
        <v>69</v>
      </c>
      <c r="I43" s="252"/>
    </row>
    <row r="44" spans="2:13" s="31" customFormat="1" ht="12.75" customHeight="1" x14ac:dyDescent="0.2">
      <c r="C44" s="254"/>
      <c r="D44" s="40" t="s">
        <v>72</v>
      </c>
      <c r="E44" s="41" t="s">
        <v>73</v>
      </c>
      <c r="F44" s="42" t="s">
        <v>72</v>
      </c>
      <c r="G44" s="43" t="s">
        <v>73</v>
      </c>
      <c r="H44" s="42" t="s">
        <v>72</v>
      </c>
      <c r="I44" s="43" t="s">
        <v>73</v>
      </c>
    </row>
    <row r="45" spans="2:13" s="31" customFormat="1" ht="12.75" customHeight="1" x14ac:dyDescent="0.2">
      <c r="C45" s="84" t="s">
        <v>17</v>
      </c>
      <c r="D45" s="102">
        <v>57.7</v>
      </c>
      <c r="E45" s="103">
        <v>16</v>
      </c>
      <c r="F45" s="102">
        <v>115</v>
      </c>
      <c r="G45" s="103">
        <v>1</v>
      </c>
      <c r="H45" s="102">
        <v>0</v>
      </c>
      <c r="I45" s="103">
        <v>0</v>
      </c>
    </row>
    <row r="46" spans="2:13" x14ac:dyDescent="0.2">
      <c r="C46" s="44" t="s">
        <v>16</v>
      </c>
      <c r="D46" s="104">
        <v>44.7</v>
      </c>
      <c r="E46" s="105">
        <v>12</v>
      </c>
      <c r="F46" s="104">
        <v>259</v>
      </c>
      <c r="G46" s="105">
        <v>4</v>
      </c>
      <c r="H46" s="104">
        <v>0</v>
      </c>
      <c r="I46" s="105">
        <v>0</v>
      </c>
    </row>
    <row r="47" spans="2:13" x14ac:dyDescent="0.2">
      <c r="C47" s="44" t="s">
        <v>15</v>
      </c>
      <c r="D47" s="104">
        <v>20.8</v>
      </c>
      <c r="E47" s="105">
        <v>15</v>
      </c>
      <c r="F47" s="104">
        <v>1213.5999999999999</v>
      </c>
      <c r="G47" s="105">
        <v>4</v>
      </c>
      <c r="H47" s="104">
        <v>0</v>
      </c>
      <c r="I47" s="105">
        <v>0</v>
      </c>
    </row>
    <row r="48" spans="2:13" x14ac:dyDescent="0.2">
      <c r="C48" s="44" t="s">
        <v>14</v>
      </c>
      <c r="D48" s="104">
        <v>35.1</v>
      </c>
      <c r="E48" s="105">
        <v>12</v>
      </c>
      <c r="F48" s="104">
        <v>7363</v>
      </c>
      <c r="G48" s="105">
        <v>29</v>
      </c>
      <c r="H48" s="104">
        <v>0</v>
      </c>
      <c r="I48" s="105">
        <v>0</v>
      </c>
    </row>
    <row r="49" spans="3:9" x14ac:dyDescent="0.2">
      <c r="C49" s="44" t="s">
        <v>13</v>
      </c>
      <c r="D49" s="104">
        <v>164.5</v>
      </c>
      <c r="E49" s="105">
        <v>5</v>
      </c>
      <c r="F49" s="104">
        <v>65175.6</v>
      </c>
      <c r="G49" s="105">
        <v>44</v>
      </c>
      <c r="H49" s="104">
        <v>0</v>
      </c>
      <c r="I49" s="105">
        <v>0</v>
      </c>
    </row>
  </sheetData>
  <mergeCells count="17">
    <mergeCell ref="B20:B22"/>
    <mergeCell ref="B5:B7"/>
    <mergeCell ref="B8:B10"/>
    <mergeCell ref="B11:B13"/>
    <mergeCell ref="B14:B16"/>
    <mergeCell ref="B17:B19"/>
    <mergeCell ref="B23:B25"/>
    <mergeCell ref="B26:B28"/>
    <mergeCell ref="B29:B31"/>
    <mergeCell ref="B32:B34"/>
    <mergeCell ref="C43:C44"/>
    <mergeCell ref="F43:G43"/>
    <mergeCell ref="H43:I43"/>
    <mergeCell ref="C37:C38"/>
    <mergeCell ref="D37:E37"/>
    <mergeCell ref="F37:G37"/>
    <mergeCell ref="D43:E43"/>
  </mergeCells>
  <phoneticPr fontId="1"/>
  <pageMargins left="0.7" right="0.7" top="0.75" bottom="0.75" header="0.3" footer="0.3"/>
  <pageSetup paperSize="9" scale="98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M53"/>
  <sheetViews>
    <sheetView view="pageBreakPreview" zoomScaleNormal="100" zoomScaleSheetLayoutView="100" workbookViewId="0">
      <selection activeCell="Q18" sqref="Q18"/>
    </sheetView>
  </sheetViews>
  <sheetFormatPr defaultColWidth="9" defaultRowHeight="12" x14ac:dyDescent="0.2"/>
  <cols>
    <col min="1" max="1" width="2.88671875" style="20" customWidth="1"/>
    <col min="2" max="2" width="6.6640625" style="20" customWidth="1"/>
    <col min="3" max="3" width="9.33203125" style="20" customWidth="1"/>
    <col min="4" max="12" width="6.33203125" style="20" customWidth="1"/>
    <col min="13" max="13" width="6.44140625" style="19" customWidth="1"/>
    <col min="14" max="14" width="2.88671875" style="20" customWidth="1"/>
    <col min="15" max="16384" width="9" style="20"/>
  </cols>
  <sheetData>
    <row r="1" spans="2:13" ht="13.2" x14ac:dyDescent="0.2">
      <c r="B1" s="87" t="s">
        <v>109</v>
      </c>
      <c r="C1" s="87"/>
      <c r="D1" s="88"/>
      <c r="E1" s="87"/>
      <c r="F1" s="87"/>
      <c r="G1" s="87"/>
    </row>
    <row r="2" spans="2:13" ht="13.2" x14ac:dyDescent="0.2">
      <c r="B2" s="106" t="s">
        <v>111</v>
      </c>
      <c r="C2" s="1"/>
      <c r="D2" s="67"/>
      <c r="E2" s="1"/>
      <c r="F2" s="1"/>
      <c r="G2" s="1"/>
    </row>
    <row r="3" spans="2:13" x14ac:dyDescent="0.2">
      <c r="M3" s="24" t="s">
        <v>79</v>
      </c>
    </row>
    <row r="4" spans="2:13" ht="21" customHeight="1" x14ac:dyDescent="0.15">
      <c r="B4" s="22" t="s">
        <v>57</v>
      </c>
      <c r="C4" s="23" t="s">
        <v>56</v>
      </c>
      <c r="D4" s="21" t="s">
        <v>58</v>
      </c>
      <c r="E4" s="21" t="s">
        <v>59</v>
      </c>
      <c r="F4" s="21" t="s">
        <v>60</v>
      </c>
      <c r="G4" s="21" t="s">
        <v>61</v>
      </c>
      <c r="H4" s="21" t="s">
        <v>62</v>
      </c>
      <c r="I4" s="21" t="s">
        <v>63</v>
      </c>
      <c r="J4" s="21" t="s">
        <v>64</v>
      </c>
      <c r="K4" s="21" t="s">
        <v>65</v>
      </c>
      <c r="L4" s="29" t="s">
        <v>66</v>
      </c>
      <c r="M4" s="30" t="s">
        <v>70</v>
      </c>
    </row>
    <row r="5" spans="2:13" ht="10.5" customHeight="1" x14ac:dyDescent="0.2">
      <c r="B5" s="255" t="s">
        <v>58</v>
      </c>
      <c r="C5" s="78" t="s">
        <v>105</v>
      </c>
      <c r="D5" s="26"/>
      <c r="E5" s="89"/>
      <c r="F5" s="89"/>
      <c r="G5" s="89"/>
      <c r="H5" s="89"/>
      <c r="I5" s="89"/>
      <c r="J5" s="89"/>
      <c r="K5" s="89"/>
      <c r="L5" s="90"/>
      <c r="M5" s="91"/>
    </row>
    <row r="6" spans="2:13" ht="10.5" customHeight="1" x14ac:dyDescent="0.2">
      <c r="B6" s="256"/>
      <c r="C6" s="79" t="s">
        <v>106</v>
      </c>
      <c r="D6" s="28"/>
      <c r="E6" s="92"/>
      <c r="F6" s="92"/>
      <c r="G6" s="92"/>
      <c r="H6" s="92"/>
      <c r="I6" s="92"/>
      <c r="J6" s="92"/>
      <c r="K6" s="92"/>
      <c r="L6" s="93"/>
      <c r="M6" s="94"/>
    </row>
    <row r="7" spans="2:13" ht="10.5" customHeight="1" x14ac:dyDescent="0.2">
      <c r="B7" s="256"/>
      <c r="C7" s="79" t="s">
        <v>107</v>
      </c>
      <c r="D7" s="28"/>
      <c r="E7" s="92"/>
      <c r="F7" s="92"/>
      <c r="G7" s="92"/>
      <c r="H7" s="92"/>
      <c r="I7" s="92"/>
      <c r="J7" s="92"/>
      <c r="K7" s="92"/>
      <c r="L7" s="93"/>
      <c r="M7" s="94"/>
    </row>
    <row r="8" spans="2:13" s="19" customFormat="1" ht="10.5" customHeight="1" x14ac:dyDescent="0.2">
      <c r="B8" s="257"/>
      <c r="C8" s="32" t="s">
        <v>53</v>
      </c>
      <c r="D8" s="36"/>
      <c r="E8" s="36"/>
      <c r="F8" s="36"/>
      <c r="G8" s="36"/>
      <c r="H8" s="36"/>
      <c r="I8" s="36"/>
      <c r="J8" s="36"/>
      <c r="K8" s="36"/>
      <c r="L8" s="37"/>
      <c r="M8" s="38"/>
    </row>
    <row r="9" spans="2:13" ht="10.5" customHeight="1" x14ac:dyDescent="0.2">
      <c r="B9" s="255" t="s">
        <v>59</v>
      </c>
      <c r="C9" s="25" t="s">
        <v>67</v>
      </c>
      <c r="D9" s="89"/>
      <c r="E9" s="26"/>
      <c r="F9" s="89"/>
      <c r="G9" s="89"/>
      <c r="H9" s="89"/>
      <c r="I9" s="89"/>
      <c r="J9" s="89"/>
      <c r="K9" s="89"/>
      <c r="L9" s="90"/>
      <c r="M9" s="91"/>
    </row>
    <row r="10" spans="2:13" ht="10.5" customHeight="1" x14ac:dyDescent="0.2">
      <c r="B10" s="256"/>
      <c r="C10" s="27" t="s">
        <v>68</v>
      </c>
      <c r="D10" s="92"/>
      <c r="E10" s="28"/>
      <c r="F10" s="92"/>
      <c r="G10" s="92"/>
      <c r="H10" s="92"/>
      <c r="I10" s="92"/>
      <c r="J10" s="92"/>
      <c r="K10" s="92"/>
      <c r="L10" s="93"/>
      <c r="M10" s="94"/>
    </row>
    <row r="11" spans="2:13" ht="10.5" customHeight="1" x14ac:dyDescent="0.2">
      <c r="B11" s="256"/>
      <c r="C11" s="27" t="s">
        <v>69</v>
      </c>
      <c r="D11" s="92"/>
      <c r="E11" s="28"/>
      <c r="F11" s="92"/>
      <c r="G11" s="92"/>
      <c r="H11" s="92"/>
      <c r="I11" s="92"/>
      <c r="J11" s="92"/>
      <c r="K11" s="92"/>
      <c r="L11" s="93"/>
      <c r="M11" s="94"/>
    </row>
    <row r="12" spans="2:13" ht="10.5" customHeight="1" x14ac:dyDescent="0.2">
      <c r="B12" s="257"/>
      <c r="C12" s="32" t="s">
        <v>53</v>
      </c>
      <c r="D12" s="36"/>
      <c r="E12" s="36"/>
      <c r="F12" s="36"/>
      <c r="G12" s="36"/>
      <c r="H12" s="36"/>
      <c r="I12" s="36"/>
      <c r="J12" s="36"/>
      <c r="K12" s="36"/>
      <c r="L12" s="37"/>
      <c r="M12" s="38"/>
    </row>
    <row r="13" spans="2:13" ht="10.5" customHeight="1" x14ac:dyDescent="0.2">
      <c r="B13" s="255" t="s">
        <v>60</v>
      </c>
      <c r="C13" s="25" t="s">
        <v>67</v>
      </c>
      <c r="D13" s="89"/>
      <c r="E13" s="89"/>
      <c r="F13" s="26"/>
      <c r="G13" s="89"/>
      <c r="H13" s="89"/>
      <c r="I13" s="89"/>
      <c r="J13" s="89"/>
      <c r="K13" s="89"/>
      <c r="L13" s="90"/>
      <c r="M13" s="91"/>
    </row>
    <row r="14" spans="2:13" ht="10.5" customHeight="1" x14ac:dyDescent="0.2">
      <c r="B14" s="256"/>
      <c r="C14" s="27" t="s">
        <v>68</v>
      </c>
      <c r="D14" s="92"/>
      <c r="E14" s="92"/>
      <c r="F14" s="28"/>
      <c r="G14" s="92"/>
      <c r="H14" s="92"/>
      <c r="I14" s="92"/>
      <c r="J14" s="92"/>
      <c r="K14" s="92"/>
      <c r="L14" s="93"/>
      <c r="M14" s="94"/>
    </row>
    <row r="15" spans="2:13" ht="10.5" customHeight="1" x14ac:dyDescent="0.2">
      <c r="B15" s="256"/>
      <c r="C15" s="27" t="s">
        <v>69</v>
      </c>
      <c r="D15" s="92"/>
      <c r="E15" s="92"/>
      <c r="F15" s="28"/>
      <c r="G15" s="92"/>
      <c r="H15" s="92"/>
      <c r="I15" s="92"/>
      <c r="J15" s="92"/>
      <c r="K15" s="92"/>
      <c r="L15" s="93"/>
      <c r="M15" s="94"/>
    </row>
    <row r="16" spans="2:13" ht="10.5" customHeight="1" x14ac:dyDescent="0.2">
      <c r="B16" s="257"/>
      <c r="C16" s="32" t="s">
        <v>53</v>
      </c>
      <c r="D16" s="36"/>
      <c r="E16" s="36"/>
      <c r="F16" s="36"/>
      <c r="G16" s="36"/>
      <c r="H16" s="36"/>
      <c r="I16" s="36"/>
      <c r="J16" s="36"/>
      <c r="K16" s="36"/>
      <c r="L16" s="37"/>
      <c r="M16" s="38"/>
    </row>
    <row r="17" spans="2:13" ht="10.5" customHeight="1" x14ac:dyDescent="0.2">
      <c r="B17" s="255" t="s">
        <v>61</v>
      </c>
      <c r="C17" s="25" t="s">
        <v>67</v>
      </c>
      <c r="D17" s="89"/>
      <c r="E17" s="89"/>
      <c r="F17" s="89"/>
      <c r="G17" s="26"/>
      <c r="H17" s="89">
        <v>4</v>
      </c>
      <c r="I17" s="89">
        <v>4</v>
      </c>
      <c r="J17" s="89">
        <v>3</v>
      </c>
      <c r="K17" s="89">
        <v>4</v>
      </c>
      <c r="L17" s="90">
        <v>2</v>
      </c>
      <c r="M17" s="91">
        <v>4</v>
      </c>
    </row>
    <row r="18" spans="2:13" ht="10.5" customHeight="1" x14ac:dyDescent="0.2">
      <c r="B18" s="256"/>
      <c r="C18" s="27" t="s">
        <v>68</v>
      </c>
      <c r="D18" s="92"/>
      <c r="E18" s="92"/>
      <c r="F18" s="92"/>
      <c r="G18" s="28"/>
      <c r="H18" s="92"/>
      <c r="I18" s="92"/>
      <c r="J18" s="92"/>
      <c r="K18" s="92"/>
      <c r="L18" s="93"/>
      <c r="M18" s="94"/>
    </row>
    <row r="19" spans="2:13" ht="10.5" customHeight="1" x14ac:dyDescent="0.2">
      <c r="B19" s="256"/>
      <c r="C19" s="27" t="s">
        <v>69</v>
      </c>
      <c r="D19" s="92"/>
      <c r="E19" s="92"/>
      <c r="F19" s="92"/>
      <c r="G19" s="28"/>
      <c r="H19" s="92"/>
      <c r="I19" s="92"/>
      <c r="J19" s="92"/>
      <c r="K19" s="92"/>
      <c r="L19" s="93"/>
      <c r="M19" s="94"/>
    </row>
    <row r="20" spans="2:13" ht="10.5" customHeight="1" x14ac:dyDescent="0.2">
      <c r="B20" s="257"/>
      <c r="C20" s="32" t="s">
        <v>53</v>
      </c>
      <c r="D20" s="36"/>
      <c r="E20" s="36"/>
      <c r="F20" s="36"/>
      <c r="G20" s="36"/>
      <c r="H20" s="36">
        <v>4</v>
      </c>
      <c r="I20" s="36">
        <v>4</v>
      </c>
      <c r="J20" s="36">
        <v>3</v>
      </c>
      <c r="K20" s="36">
        <v>4</v>
      </c>
      <c r="L20" s="37">
        <v>2</v>
      </c>
      <c r="M20" s="38">
        <v>4</v>
      </c>
    </row>
    <row r="21" spans="2:13" ht="10.5" customHeight="1" x14ac:dyDescent="0.2">
      <c r="B21" s="255" t="s">
        <v>62</v>
      </c>
      <c r="C21" s="25" t="s">
        <v>67</v>
      </c>
      <c r="D21" s="89"/>
      <c r="E21" s="89"/>
      <c r="F21" s="89"/>
      <c r="G21" s="89"/>
      <c r="H21" s="26"/>
      <c r="I21" s="89"/>
      <c r="J21" s="89"/>
      <c r="K21" s="89"/>
      <c r="L21" s="90"/>
      <c r="M21" s="91"/>
    </row>
    <row r="22" spans="2:13" ht="10.5" customHeight="1" x14ac:dyDescent="0.2">
      <c r="B22" s="256"/>
      <c r="C22" s="27" t="s">
        <v>68</v>
      </c>
      <c r="D22" s="92"/>
      <c r="E22" s="92"/>
      <c r="F22" s="92"/>
      <c r="G22" s="92"/>
      <c r="H22" s="28"/>
      <c r="I22" s="92"/>
      <c r="J22" s="92"/>
      <c r="K22" s="92"/>
      <c r="L22" s="93"/>
      <c r="M22" s="94"/>
    </row>
    <row r="23" spans="2:13" ht="10.5" customHeight="1" x14ac:dyDescent="0.2">
      <c r="B23" s="256"/>
      <c r="C23" s="27" t="s">
        <v>69</v>
      </c>
      <c r="D23" s="92"/>
      <c r="E23" s="92"/>
      <c r="F23" s="92"/>
      <c r="G23" s="92"/>
      <c r="H23" s="28"/>
      <c r="I23" s="92"/>
      <c r="J23" s="92"/>
      <c r="K23" s="92"/>
      <c r="L23" s="93"/>
      <c r="M23" s="94"/>
    </row>
    <row r="24" spans="2:13" ht="10.5" customHeight="1" x14ac:dyDescent="0.2">
      <c r="B24" s="257"/>
      <c r="C24" s="32" t="s">
        <v>53</v>
      </c>
      <c r="D24" s="36"/>
      <c r="E24" s="36"/>
      <c r="F24" s="36"/>
      <c r="G24" s="36"/>
      <c r="H24" s="36"/>
      <c r="I24" s="36"/>
      <c r="J24" s="36"/>
      <c r="K24" s="36"/>
      <c r="L24" s="37"/>
      <c r="M24" s="38"/>
    </row>
    <row r="25" spans="2:13" ht="10.5" customHeight="1" x14ac:dyDescent="0.2">
      <c r="B25" s="255" t="s">
        <v>63</v>
      </c>
      <c r="C25" s="25" t="s">
        <v>67</v>
      </c>
      <c r="D25" s="89"/>
      <c r="E25" s="89"/>
      <c r="F25" s="89"/>
      <c r="G25" s="89">
        <v>4</v>
      </c>
      <c r="H25" s="89">
        <v>4</v>
      </c>
      <c r="I25" s="26"/>
      <c r="J25" s="89">
        <v>2</v>
      </c>
      <c r="K25" s="89">
        <v>3</v>
      </c>
      <c r="L25" s="90">
        <v>2</v>
      </c>
      <c r="M25" s="91">
        <v>4</v>
      </c>
    </row>
    <row r="26" spans="2:13" ht="10.5" customHeight="1" x14ac:dyDescent="0.2">
      <c r="B26" s="256"/>
      <c r="C26" s="27" t="s">
        <v>68</v>
      </c>
      <c r="D26" s="92"/>
      <c r="E26" s="92"/>
      <c r="F26" s="92"/>
      <c r="G26" s="92"/>
      <c r="H26" s="92"/>
      <c r="I26" s="28"/>
      <c r="J26" s="92"/>
      <c r="K26" s="92"/>
      <c r="L26" s="93"/>
      <c r="M26" s="94"/>
    </row>
    <row r="27" spans="2:13" ht="10.5" customHeight="1" x14ac:dyDescent="0.2">
      <c r="B27" s="256"/>
      <c r="C27" s="27" t="s">
        <v>69</v>
      </c>
      <c r="D27" s="92"/>
      <c r="E27" s="92"/>
      <c r="F27" s="92"/>
      <c r="G27" s="92"/>
      <c r="H27" s="92"/>
      <c r="I27" s="28"/>
      <c r="J27" s="92"/>
      <c r="K27" s="92"/>
      <c r="L27" s="93"/>
      <c r="M27" s="94"/>
    </row>
    <row r="28" spans="2:13" ht="10.5" customHeight="1" x14ac:dyDescent="0.2">
      <c r="B28" s="257"/>
      <c r="C28" s="32" t="s">
        <v>53</v>
      </c>
      <c r="D28" s="36"/>
      <c r="E28" s="36"/>
      <c r="F28" s="36"/>
      <c r="G28" s="36">
        <v>4</v>
      </c>
      <c r="H28" s="36">
        <v>4</v>
      </c>
      <c r="I28" s="36"/>
      <c r="J28" s="36">
        <v>2</v>
      </c>
      <c r="K28" s="36">
        <v>3</v>
      </c>
      <c r="L28" s="37">
        <v>2</v>
      </c>
      <c r="M28" s="38">
        <v>4</v>
      </c>
    </row>
    <row r="29" spans="2:13" ht="10.5" customHeight="1" x14ac:dyDescent="0.2">
      <c r="B29" s="255" t="s">
        <v>64</v>
      </c>
      <c r="C29" s="25" t="s">
        <v>67</v>
      </c>
      <c r="D29" s="89"/>
      <c r="E29" s="89"/>
      <c r="F29" s="89"/>
      <c r="G29" s="89">
        <v>3</v>
      </c>
      <c r="H29" s="89">
        <v>1</v>
      </c>
      <c r="I29" s="89">
        <v>3</v>
      </c>
      <c r="J29" s="26"/>
      <c r="K29" s="89">
        <v>3</v>
      </c>
      <c r="L29" s="90">
        <v>2</v>
      </c>
      <c r="M29" s="91">
        <v>3</v>
      </c>
    </row>
    <row r="30" spans="2:13" ht="10.5" customHeight="1" x14ac:dyDescent="0.2">
      <c r="B30" s="256"/>
      <c r="C30" s="27" t="s">
        <v>68</v>
      </c>
      <c r="D30" s="92"/>
      <c r="E30" s="92"/>
      <c r="F30" s="92"/>
      <c r="G30" s="92"/>
      <c r="H30" s="92"/>
      <c r="I30" s="92"/>
      <c r="J30" s="28"/>
      <c r="K30" s="92"/>
      <c r="L30" s="93"/>
      <c r="M30" s="94"/>
    </row>
    <row r="31" spans="2:13" ht="10.5" customHeight="1" x14ac:dyDescent="0.2">
      <c r="B31" s="256"/>
      <c r="C31" s="27" t="s">
        <v>69</v>
      </c>
      <c r="D31" s="92"/>
      <c r="E31" s="92"/>
      <c r="F31" s="92"/>
      <c r="G31" s="92"/>
      <c r="H31" s="92"/>
      <c r="I31" s="92"/>
      <c r="J31" s="28"/>
      <c r="K31" s="92"/>
      <c r="L31" s="93"/>
      <c r="M31" s="94"/>
    </row>
    <row r="32" spans="2:13" ht="10.5" customHeight="1" x14ac:dyDescent="0.2">
      <c r="B32" s="257"/>
      <c r="C32" s="32" t="s">
        <v>53</v>
      </c>
      <c r="D32" s="36"/>
      <c r="E32" s="36"/>
      <c r="F32" s="36"/>
      <c r="G32" s="36">
        <v>3</v>
      </c>
      <c r="H32" s="36">
        <v>1</v>
      </c>
      <c r="I32" s="36">
        <v>3</v>
      </c>
      <c r="J32" s="36"/>
      <c r="K32" s="36">
        <v>3</v>
      </c>
      <c r="L32" s="37">
        <v>2</v>
      </c>
      <c r="M32" s="38">
        <v>3</v>
      </c>
    </row>
    <row r="33" spans="2:13" ht="10.5" customHeight="1" x14ac:dyDescent="0.2">
      <c r="B33" s="255" t="s">
        <v>65</v>
      </c>
      <c r="C33" s="25" t="s">
        <v>67</v>
      </c>
      <c r="D33" s="89"/>
      <c r="E33" s="89"/>
      <c r="F33" s="89"/>
      <c r="G33" s="89">
        <v>3</v>
      </c>
      <c r="H33" s="89">
        <v>3</v>
      </c>
      <c r="I33" s="89">
        <v>3</v>
      </c>
      <c r="J33" s="89">
        <v>3</v>
      </c>
      <c r="K33" s="26"/>
      <c r="L33" s="90">
        <v>2</v>
      </c>
      <c r="M33" s="91">
        <v>3</v>
      </c>
    </row>
    <row r="34" spans="2:13" ht="10.5" customHeight="1" x14ac:dyDescent="0.2">
      <c r="B34" s="256"/>
      <c r="C34" s="27" t="s">
        <v>68</v>
      </c>
      <c r="D34" s="92"/>
      <c r="E34" s="92"/>
      <c r="F34" s="92"/>
      <c r="G34" s="92"/>
      <c r="H34" s="92"/>
      <c r="I34" s="92"/>
      <c r="J34" s="92">
        <v>1</v>
      </c>
      <c r="K34" s="28"/>
      <c r="L34" s="93"/>
      <c r="M34" s="94">
        <v>1</v>
      </c>
    </row>
    <row r="35" spans="2:13" ht="10.5" customHeight="1" x14ac:dyDescent="0.2">
      <c r="B35" s="256"/>
      <c r="C35" s="27" t="s">
        <v>69</v>
      </c>
      <c r="D35" s="92"/>
      <c r="E35" s="92"/>
      <c r="F35" s="92"/>
      <c r="G35" s="92"/>
      <c r="H35" s="92"/>
      <c r="I35" s="92"/>
      <c r="J35" s="92"/>
      <c r="K35" s="28"/>
      <c r="L35" s="93"/>
      <c r="M35" s="94"/>
    </row>
    <row r="36" spans="2:13" ht="10.5" customHeight="1" x14ac:dyDescent="0.2">
      <c r="B36" s="257"/>
      <c r="C36" s="32" t="s">
        <v>53</v>
      </c>
      <c r="D36" s="36"/>
      <c r="E36" s="36"/>
      <c r="F36" s="36"/>
      <c r="G36" s="36">
        <v>3</v>
      </c>
      <c r="H36" s="36">
        <v>3</v>
      </c>
      <c r="I36" s="36">
        <v>3</v>
      </c>
      <c r="J36" s="36">
        <v>4</v>
      </c>
      <c r="K36" s="36"/>
      <c r="L36" s="37">
        <v>2</v>
      </c>
      <c r="M36" s="38">
        <v>4</v>
      </c>
    </row>
    <row r="37" spans="2:13" ht="10.5" customHeight="1" x14ac:dyDescent="0.2">
      <c r="B37" s="255" t="s">
        <v>66</v>
      </c>
      <c r="C37" s="25" t="s">
        <v>67</v>
      </c>
      <c r="D37" s="89"/>
      <c r="E37" s="89"/>
      <c r="F37" s="89"/>
      <c r="G37" s="89">
        <v>2</v>
      </c>
      <c r="H37" s="89">
        <v>1</v>
      </c>
      <c r="I37" s="89">
        <v>2</v>
      </c>
      <c r="J37" s="89">
        <v>1</v>
      </c>
      <c r="K37" s="89">
        <v>1</v>
      </c>
      <c r="L37" s="34"/>
      <c r="M37" s="91">
        <v>2</v>
      </c>
    </row>
    <row r="38" spans="2:13" ht="10.5" customHeight="1" x14ac:dyDescent="0.2">
      <c r="B38" s="256"/>
      <c r="C38" s="27" t="s">
        <v>68</v>
      </c>
      <c r="D38" s="92"/>
      <c r="E38" s="92"/>
      <c r="F38" s="92"/>
      <c r="G38" s="92"/>
      <c r="H38" s="92"/>
      <c r="I38" s="92"/>
      <c r="J38" s="92"/>
      <c r="K38" s="92"/>
      <c r="L38" s="35"/>
      <c r="M38" s="94"/>
    </row>
    <row r="39" spans="2:13" ht="10.5" customHeight="1" x14ac:dyDescent="0.2">
      <c r="B39" s="256"/>
      <c r="C39" s="27" t="s">
        <v>69</v>
      </c>
      <c r="D39" s="92"/>
      <c r="E39" s="92"/>
      <c r="F39" s="92"/>
      <c r="G39" s="92"/>
      <c r="H39" s="92"/>
      <c r="I39" s="92"/>
      <c r="J39" s="92"/>
      <c r="K39" s="92"/>
      <c r="L39" s="35"/>
      <c r="M39" s="94"/>
    </row>
    <row r="40" spans="2:13" ht="10.5" customHeight="1" thickBot="1" x14ac:dyDescent="0.25">
      <c r="B40" s="256"/>
      <c r="C40" s="33" t="s">
        <v>53</v>
      </c>
      <c r="D40" s="36"/>
      <c r="E40" s="36"/>
      <c r="F40" s="36"/>
      <c r="G40" s="36">
        <v>2</v>
      </c>
      <c r="H40" s="36">
        <v>1</v>
      </c>
      <c r="I40" s="36">
        <v>2</v>
      </c>
      <c r="J40" s="36">
        <v>1</v>
      </c>
      <c r="K40" s="36">
        <v>1</v>
      </c>
      <c r="L40" s="37"/>
      <c r="M40" s="39">
        <v>2</v>
      </c>
    </row>
    <row r="41" spans="2:13" ht="10.5" customHeight="1" thickTop="1" x14ac:dyDescent="0.2">
      <c r="B41" s="258" t="s">
        <v>71</v>
      </c>
      <c r="C41" s="53" t="s">
        <v>67</v>
      </c>
      <c r="D41" s="95"/>
      <c r="E41" s="95"/>
      <c r="F41" s="95"/>
      <c r="G41" s="95">
        <v>12</v>
      </c>
      <c r="H41" s="95">
        <v>13</v>
      </c>
      <c r="I41" s="95">
        <v>12</v>
      </c>
      <c r="J41" s="95">
        <v>9</v>
      </c>
      <c r="K41" s="95">
        <v>11</v>
      </c>
      <c r="L41" s="96">
        <v>8</v>
      </c>
      <c r="M41" s="99">
        <v>16</v>
      </c>
    </row>
    <row r="42" spans="2:13" ht="10.5" customHeight="1" x14ac:dyDescent="0.2">
      <c r="B42" s="259"/>
      <c r="C42" s="54" t="s">
        <v>68</v>
      </c>
      <c r="D42" s="97"/>
      <c r="E42" s="97"/>
      <c r="F42" s="97"/>
      <c r="G42" s="97"/>
      <c r="H42" s="97"/>
      <c r="I42" s="97"/>
      <c r="J42" s="97">
        <v>1</v>
      </c>
      <c r="K42" s="97"/>
      <c r="L42" s="98"/>
      <c r="M42" s="94">
        <v>1</v>
      </c>
    </row>
    <row r="43" spans="2:13" ht="10.5" customHeight="1" x14ac:dyDescent="0.2">
      <c r="B43" s="259"/>
      <c r="C43" s="54" t="s">
        <v>69</v>
      </c>
      <c r="D43" s="97"/>
      <c r="E43" s="97"/>
      <c r="F43" s="97"/>
      <c r="G43" s="97"/>
      <c r="H43" s="97"/>
      <c r="I43" s="97"/>
      <c r="J43" s="97"/>
      <c r="K43" s="97"/>
      <c r="L43" s="98"/>
      <c r="M43" s="94"/>
    </row>
    <row r="44" spans="2:13" ht="10.5" customHeight="1" x14ac:dyDescent="0.2">
      <c r="B44" s="260"/>
      <c r="C44" s="32" t="s">
        <v>53</v>
      </c>
      <c r="D44" s="36"/>
      <c r="E44" s="36"/>
      <c r="F44" s="36"/>
      <c r="G44" s="36">
        <v>12</v>
      </c>
      <c r="H44" s="36">
        <v>13</v>
      </c>
      <c r="I44" s="36">
        <v>12</v>
      </c>
      <c r="J44" s="36">
        <v>10</v>
      </c>
      <c r="K44" s="36">
        <v>11</v>
      </c>
      <c r="L44" s="37">
        <v>8</v>
      </c>
      <c r="M44" s="38">
        <v>17</v>
      </c>
    </row>
    <row r="46" spans="2:13" x14ac:dyDescent="0.2">
      <c r="C46" s="20" t="s">
        <v>110</v>
      </c>
    </row>
    <row r="47" spans="2:13" s="31" customFormat="1" ht="14.25" customHeight="1" x14ac:dyDescent="0.2">
      <c r="C47" s="253" t="s">
        <v>52</v>
      </c>
      <c r="D47" s="251" t="s">
        <v>67</v>
      </c>
      <c r="E47" s="252"/>
      <c r="F47" s="251" t="s">
        <v>68</v>
      </c>
      <c r="G47" s="252"/>
      <c r="H47" s="251" t="s">
        <v>69</v>
      </c>
      <c r="I47" s="252"/>
    </row>
    <row r="48" spans="2:13" x14ac:dyDescent="0.2">
      <c r="C48" s="254"/>
      <c r="D48" s="40" t="s">
        <v>72</v>
      </c>
      <c r="E48" s="41" t="s">
        <v>73</v>
      </c>
      <c r="F48" s="42" t="s">
        <v>72</v>
      </c>
      <c r="G48" s="43" t="s">
        <v>73</v>
      </c>
      <c r="H48" s="42" t="s">
        <v>72</v>
      </c>
      <c r="I48" s="43" t="s">
        <v>73</v>
      </c>
    </row>
    <row r="49" spans="3:9" s="31" customFormat="1" ht="12.75" customHeight="1" x14ac:dyDescent="0.2">
      <c r="C49" s="84" t="s">
        <v>17</v>
      </c>
      <c r="D49" s="102">
        <v>57.7</v>
      </c>
      <c r="E49" s="103">
        <v>16</v>
      </c>
      <c r="F49" s="102">
        <v>115</v>
      </c>
      <c r="G49" s="103">
        <v>1</v>
      </c>
      <c r="H49" s="102">
        <v>0</v>
      </c>
      <c r="I49" s="103">
        <v>0</v>
      </c>
    </row>
    <row r="50" spans="3:9" s="31" customFormat="1" ht="12.75" customHeight="1" x14ac:dyDescent="0.2">
      <c r="C50" s="44" t="s">
        <v>16</v>
      </c>
      <c r="D50" s="104">
        <v>44.7</v>
      </c>
      <c r="E50" s="105">
        <v>12</v>
      </c>
      <c r="F50" s="104">
        <v>259</v>
      </c>
      <c r="G50" s="105">
        <v>4</v>
      </c>
      <c r="H50" s="104">
        <v>0</v>
      </c>
      <c r="I50" s="105">
        <v>0</v>
      </c>
    </row>
    <row r="51" spans="3:9" s="31" customFormat="1" ht="12.75" customHeight="1" x14ac:dyDescent="0.2">
      <c r="C51" s="44" t="s">
        <v>15</v>
      </c>
      <c r="D51" s="104">
        <v>20.8</v>
      </c>
      <c r="E51" s="105">
        <v>15</v>
      </c>
      <c r="F51" s="104">
        <v>1213.5999999999999</v>
      </c>
      <c r="G51" s="105">
        <v>4</v>
      </c>
      <c r="H51" s="104">
        <v>0</v>
      </c>
      <c r="I51" s="105">
        <v>0</v>
      </c>
    </row>
    <row r="52" spans="3:9" s="31" customFormat="1" ht="12.75" customHeight="1" x14ac:dyDescent="0.2">
      <c r="C52" s="44" t="s">
        <v>14</v>
      </c>
      <c r="D52" s="104">
        <v>35.1</v>
      </c>
      <c r="E52" s="105">
        <v>12</v>
      </c>
      <c r="F52" s="104">
        <v>7363</v>
      </c>
      <c r="G52" s="105">
        <v>29</v>
      </c>
      <c r="H52" s="104">
        <v>0</v>
      </c>
      <c r="I52" s="105">
        <v>0</v>
      </c>
    </row>
    <row r="53" spans="3:9" s="31" customFormat="1" ht="12.75" customHeight="1" x14ac:dyDescent="0.2">
      <c r="C53" s="44" t="s">
        <v>13</v>
      </c>
      <c r="D53" s="104">
        <v>164.5</v>
      </c>
      <c r="E53" s="105">
        <v>5</v>
      </c>
      <c r="F53" s="104">
        <v>65175.6</v>
      </c>
      <c r="G53" s="105">
        <v>44</v>
      </c>
      <c r="H53" s="104">
        <v>0</v>
      </c>
      <c r="I53" s="105">
        <v>0</v>
      </c>
    </row>
  </sheetData>
  <mergeCells count="14">
    <mergeCell ref="B25:B28"/>
    <mergeCell ref="B5:B8"/>
    <mergeCell ref="B9:B12"/>
    <mergeCell ref="B13:B16"/>
    <mergeCell ref="B17:B20"/>
    <mergeCell ref="B21:B24"/>
    <mergeCell ref="H47:I47"/>
    <mergeCell ref="F47:G47"/>
    <mergeCell ref="B29:B32"/>
    <mergeCell ref="B33:B36"/>
    <mergeCell ref="B37:B40"/>
    <mergeCell ref="B41:B44"/>
    <mergeCell ref="C47:C48"/>
    <mergeCell ref="D47:E47"/>
  </mergeCells>
  <phoneticPr fontId="1"/>
  <pageMargins left="0.7" right="0.7" top="0.75" bottom="0.75" header="0.3" footer="0.3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3"/>
  <sheetViews>
    <sheetView showGridLines="0" view="pageBreakPreview" zoomScaleNormal="100" zoomScaleSheetLayoutView="100" workbookViewId="0">
      <selection activeCell="N6" sqref="N6"/>
    </sheetView>
  </sheetViews>
  <sheetFormatPr defaultRowHeight="13.2" x14ac:dyDescent="0.2"/>
  <cols>
    <col min="1" max="3" width="9.21875" customWidth="1"/>
    <col min="4" max="11" width="7.88671875" customWidth="1"/>
    <col min="12" max="12" width="7.88671875" style="1" customWidth="1"/>
    <col min="13" max="13" width="11.33203125" style="12" customWidth="1"/>
    <col min="14" max="18" width="8.77734375" style="12" customWidth="1"/>
    <col min="19" max="19" width="10.33203125" style="12" customWidth="1"/>
    <col min="20" max="20" width="12.21875" style="12" customWidth="1"/>
    <col min="21" max="25" width="8.77734375" style="12" customWidth="1"/>
    <col min="26" max="26" width="9.44140625" style="12" bestFit="1" customWidth="1"/>
    <col min="27" max="27" width="9" style="12"/>
  </cols>
  <sheetData>
    <row r="1" spans="1:35" s="1" customFormat="1" x14ac:dyDescent="0.2">
      <c r="A1" s="101"/>
      <c r="B1" s="1" t="s">
        <v>180</v>
      </c>
      <c r="C1" s="1" t="s">
        <v>181</v>
      </c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</row>
    <row r="2" spans="1:35" x14ac:dyDescent="0.2">
      <c r="A2" s="226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45" t="s">
        <v>104</v>
      </c>
    </row>
    <row r="3" spans="1:35" ht="11.25" customHeight="1" x14ac:dyDescent="0.2">
      <c r="A3" s="142"/>
      <c r="B3" s="143"/>
      <c r="C3" s="134" t="s">
        <v>170</v>
      </c>
      <c r="D3" s="134" t="s">
        <v>130</v>
      </c>
      <c r="E3" s="134" t="s">
        <v>131</v>
      </c>
      <c r="F3" s="134" t="s">
        <v>132</v>
      </c>
      <c r="G3" s="134" t="s">
        <v>133</v>
      </c>
      <c r="H3" s="134" t="s">
        <v>134</v>
      </c>
      <c r="I3" s="134" t="s">
        <v>135</v>
      </c>
      <c r="J3" s="134" t="s">
        <v>136</v>
      </c>
      <c r="K3" s="185" t="s">
        <v>137</v>
      </c>
      <c r="L3" s="189" t="s">
        <v>168</v>
      </c>
    </row>
    <row r="4" spans="1:35" ht="23.25" customHeight="1" x14ac:dyDescent="0.2">
      <c r="A4" s="228" t="s">
        <v>20</v>
      </c>
      <c r="B4" s="57" t="s">
        <v>86</v>
      </c>
      <c r="C4" s="61">
        <v>971.97</v>
      </c>
      <c r="D4" s="61">
        <v>3924.75</v>
      </c>
      <c r="E4" s="61">
        <v>214.49</v>
      </c>
      <c r="F4" s="61">
        <v>182.35</v>
      </c>
      <c r="G4" s="61">
        <v>143.18</v>
      </c>
      <c r="H4" s="61">
        <v>145.61000000000001</v>
      </c>
      <c r="I4" s="61">
        <v>236.73869300000001</v>
      </c>
      <c r="J4" s="61">
        <v>339.57423200000005</v>
      </c>
      <c r="K4" s="186">
        <v>130.48874600000005</v>
      </c>
      <c r="L4" s="190">
        <v>279.08590000000004</v>
      </c>
    </row>
    <row r="5" spans="1:35" ht="23.25" customHeight="1" x14ac:dyDescent="0.2">
      <c r="A5" s="229"/>
      <c r="B5" s="59" t="s">
        <v>94</v>
      </c>
      <c r="C5" s="66">
        <v>11.82</v>
      </c>
      <c r="D5" s="66">
        <v>7.39</v>
      </c>
      <c r="E5" s="66">
        <v>672.99</v>
      </c>
      <c r="F5" s="66">
        <v>504.77</v>
      </c>
      <c r="G5" s="66">
        <v>616.88</v>
      </c>
      <c r="H5" s="66">
        <v>804.19</v>
      </c>
      <c r="I5" s="66">
        <v>1033.1120410000001</v>
      </c>
      <c r="J5" s="66">
        <v>1269.7389110000001</v>
      </c>
      <c r="K5" s="187">
        <v>1004.6477799999999</v>
      </c>
      <c r="L5" s="191">
        <v>2116.8248999999996</v>
      </c>
    </row>
    <row r="6" spans="1:35" s="12" customFormat="1" ht="23.25" customHeight="1" x14ac:dyDescent="0.2">
      <c r="A6" s="228" t="s">
        <v>21</v>
      </c>
      <c r="B6" s="57" t="s">
        <v>87</v>
      </c>
      <c r="C6" s="61">
        <v>27519.47</v>
      </c>
      <c r="D6" s="61">
        <v>9454.25</v>
      </c>
      <c r="E6" s="61">
        <v>16084.47</v>
      </c>
      <c r="F6" s="61">
        <v>22449.59</v>
      </c>
      <c r="G6" s="61">
        <v>21272.54</v>
      </c>
      <c r="H6" s="61">
        <v>22587.48</v>
      </c>
      <c r="I6" s="61">
        <v>23097.071239999997</v>
      </c>
      <c r="J6" s="61">
        <v>28238.022549000001</v>
      </c>
      <c r="K6" s="186">
        <v>27297.774786999998</v>
      </c>
      <c r="L6" s="190">
        <v>27574.913049999999</v>
      </c>
      <c r="N6" s="13"/>
      <c r="AB6"/>
    </row>
    <row r="7" spans="1:35" s="12" customFormat="1" ht="23.25" customHeight="1" x14ac:dyDescent="0.2">
      <c r="A7" s="229"/>
      <c r="B7" s="58" t="s">
        <v>95</v>
      </c>
      <c r="C7" s="66">
        <v>12219.31</v>
      </c>
      <c r="D7" s="66">
        <v>5673.93</v>
      </c>
      <c r="E7" s="66">
        <v>4520.4399999999996</v>
      </c>
      <c r="F7" s="66">
        <v>3890.87</v>
      </c>
      <c r="G7" s="66">
        <v>4029.32</v>
      </c>
      <c r="H7" s="66">
        <v>3713.81</v>
      </c>
      <c r="I7" s="66">
        <v>4660.4254699999992</v>
      </c>
      <c r="J7" s="66">
        <v>7071.4020380000002</v>
      </c>
      <c r="K7" s="187">
        <v>3139.013543</v>
      </c>
      <c r="L7" s="191">
        <v>252.45549999999992</v>
      </c>
      <c r="AB7"/>
    </row>
    <row r="8" spans="1:35" s="12" customFormat="1" ht="23.25" customHeight="1" x14ac:dyDescent="0.2">
      <c r="A8" s="228" t="s">
        <v>22</v>
      </c>
      <c r="B8" s="57" t="s">
        <v>88</v>
      </c>
      <c r="C8" s="61">
        <v>188.35</v>
      </c>
      <c r="D8" s="61">
        <v>1150.97</v>
      </c>
      <c r="E8" s="61">
        <v>1579.18</v>
      </c>
      <c r="F8" s="61">
        <v>2828.95</v>
      </c>
      <c r="G8" s="61">
        <v>2701.52</v>
      </c>
      <c r="H8" s="61">
        <v>693.04</v>
      </c>
      <c r="I8" s="61">
        <v>2728.889764</v>
      </c>
      <c r="J8" s="61">
        <v>3953.5715909999999</v>
      </c>
      <c r="K8" s="186">
        <v>1711.10852</v>
      </c>
      <c r="L8" s="190">
        <v>353.64929999999998</v>
      </c>
      <c r="N8" s="13"/>
      <c r="AB8"/>
    </row>
    <row r="9" spans="1:35" s="12" customFormat="1" ht="23.25" customHeight="1" x14ac:dyDescent="0.2">
      <c r="A9" s="229"/>
      <c r="B9" s="58" t="s">
        <v>96</v>
      </c>
      <c r="C9" s="66">
        <v>1271.0899999999999</v>
      </c>
      <c r="D9" s="66">
        <v>2425.83</v>
      </c>
      <c r="E9" s="66">
        <v>1288.3399999999999</v>
      </c>
      <c r="F9" s="66">
        <v>536.41999999999996</v>
      </c>
      <c r="G9" s="66">
        <v>2754.66</v>
      </c>
      <c r="H9" s="66">
        <v>4512.95</v>
      </c>
      <c r="I9" s="66">
        <v>5143.8909330000006</v>
      </c>
      <c r="J9" s="66">
        <v>5328.1505530000004</v>
      </c>
      <c r="K9" s="187">
        <v>5116.1533680000002</v>
      </c>
      <c r="L9" s="191">
        <v>4146.5499999999975</v>
      </c>
      <c r="AB9"/>
    </row>
    <row r="10" spans="1:35" s="12" customFormat="1" ht="23.25" customHeight="1" x14ac:dyDescent="0.2">
      <c r="A10" s="228" t="s">
        <v>23</v>
      </c>
      <c r="B10" s="57" t="s">
        <v>89</v>
      </c>
      <c r="C10" s="61">
        <v>943.01</v>
      </c>
      <c r="D10" s="61">
        <v>3733.7515000000003</v>
      </c>
      <c r="E10" s="61">
        <v>7487.31</v>
      </c>
      <c r="F10" s="61">
        <v>7049.23</v>
      </c>
      <c r="G10" s="61">
        <v>7130.68</v>
      </c>
      <c r="H10" s="61">
        <v>3412.33</v>
      </c>
      <c r="I10" s="61">
        <v>5538.3161410000002</v>
      </c>
      <c r="J10" s="61">
        <v>8105.7295470000008</v>
      </c>
      <c r="K10" s="186">
        <v>3675.0266380000003</v>
      </c>
      <c r="L10" s="190">
        <v>980.31724999999972</v>
      </c>
      <c r="N10" s="13"/>
      <c r="AB10"/>
    </row>
    <row r="11" spans="1:35" s="12" customFormat="1" ht="23.25" customHeight="1" x14ac:dyDescent="0.2">
      <c r="A11" s="229"/>
      <c r="B11" s="58" t="s">
        <v>97</v>
      </c>
      <c r="C11" s="66">
        <v>10720.64</v>
      </c>
      <c r="D11" s="66">
        <v>8403.0169999999998</v>
      </c>
      <c r="E11" s="66">
        <v>5726.19</v>
      </c>
      <c r="F11" s="66">
        <v>4928.09</v>
      </c>
      <c r="G11" s="66">
        <v>6342.04</v>
      </c>
      <c r="H11" s="66">
        <v>7576.75</v>
      </c>
      <c r="I11" s="66">
        <v>6544.4994839999999</v>
      </c>
      <c r="J11" s="66">
        <v>9889.4914939999999</v>
      </c>
      <c r="K11" s="187">
        <v>9980.4653859999999</v>
      </c>
      <c r="L11" s="191">
        <v>7174.9108500000038</v>
      </c>
      <c r="AB11"/>
    </row>
    <row r="12" spans="1:35" s="12" customFormat="1" ht="23.25" customHeight="1" x14ac:dyDescent="0.2">
      <c r="A12" s="228" t="s">
        <v>24</v>
      </c>
      <c r="B12" s="57" t="s">
        <v>90</v>
      </c>
      <c r="C12" s="61">
        <v>116.88</v>
      </c>
      <c r="D12" s="61">
        <v>168.74</v>
      </c>
      <c r="E12" s="61">
        <v>452.3</v>
      </c>
      <c r="F12" s="61">
        <v>170.11</v>
      </c>
      <c r="G12" s="61">
        <v>231.36</v>
      </c>
      <c r="H12" s="61">
        <v>107.92</v>
      </c>
      <c r="I12" s="61">
        <v>240.84</v>
      </c>
      <c r="J12" s="61">
        <v>352.56290000000001</v>
      </c>
      <c r="K12" s="186">
        <v>134.27324999999999</v>
      </c>
      <c r="L12" s="190">
        <v>7.4966999999999997</v>
      </c>
      <c r="N12" s="13"/>
      <c r="AB12"/>
    </row>
    <row r="13" spans="1:35" s="12" customFormat="1" ht="23.25" customHeight="1" x14ac:dyDescent="0.2">
      <c r="A13" s="229"/>
      <c r="B13" s="58" t="s">
        <v>97</v>
      </c>
      <c r="C13" s="66">
        <v>2310.1</v>
      </c>
      <c r="D13" s="66">
        <v>130.16</v>
      </c>
      <c r="E13" s="66">
        <v>183.09</v>
      </c>
      <c r="F13" s="66">
        <v>309.69</v>
      </c>
      <c r="G13" s="66">
        <v>295.52999999999997</v>
      </c>
      <c r="H13" s="66">
        <v>171.66</v>
      </c>
      <c r="I13" s="66">
        <v>58.981465999999998</v>
      </c>
      <c r="J13" s="66">
        <v>108.02549800000001</v>
      </c>
      <c r="K13" s="187">
        <v>76.227091999999985</v>
      </c>
      <c r="L13" s="191">
        <v>40.430199999999999</v>
      </c>
      <c r="AB13"/>
    </row>
    <row r="14" spans="1:35" s="12" customFormat="1" ht="23.25" customHeight="1" x14ac:dyDescent="0.2">
      <c r="A14" s="228" t="s">
        <v>25</v>
      </c>
      <c r="B14" s="57" t="s">
        <v>89</v>
      </c>
      <c r="C14" s="61">
        <v>4957.16</v>
      </c>
      <c r="D14" s="61">
        <v>1126.8635000000002</v>
      </c>
      <c r="E14" s="61">
        <v>1589.64</v>
      </c>
      <c r="F14" s="61">
        <v>1405.95</v>
      </c>
      <c r="G14" s="61">
        <v>2264.79</v>
      </c>
      <c r="H14" s="61">
        <v>2046.9</v>
      </c>
      <c r="I14" s="61">
        <v>2032.8057550000001</v>
      </c>
      <c r="J14" s="61">
        <v>2948.5732600000001</v>
      </c>
      <c r="K14" s="186">
        <v>2033.4098950000002</v>
      </c>
      <c r="L14" s="190">
        <v>2917.8222499999993</v>
      </c>
      <c r="N14" s="13"/>
      <c r="AB14"/>
    </row>
    <row r="15" spans="1:35" s="12" customFormat="1" ht="23.25" customHeight="1" x14ac:dyDescent="0.2">
      <c r="A15" s="229"/>
      <c r="B15" s="58" t="s">
        <v>98</v>
      </c>
      <c r="C15" s="66">
        <v>2850.4</v>
      </c>
      <c r="D15" s="66">
        <v>730.14550000000008</v>
      </c>
      <c r="E15" s="66">
        <v>463.54</v>
      </c>
      <c r="F15" s="66">
        <v>586.74</v>
      </c>
      <c r="G15" s="66">
        <v>491.46</v>
      </c>
      <c r="H15" s="66">
        <v>502.33</v>
      </c>
      <c r="I15" s="66">
        <v>639.51974400000006</v>
      </c>
      <c r="J15" s="66">
        <v>1260.072171</v>
      </c>
      <c r="K15" s="187">
        <v>2539.8555839999999</v>
      </c>
      <c r="L15" s="191">
        <v>546.78650000000039</v>
      </c>
      <c r="AB15"/>
    </row>
    <row r="16" spans="1:35" s="12" customFormat="1" ht="23.25" customHeight="1" x14ac:dyDescent="0.2">
      <c r="A16" s="228" t="s">
        <v>26</v>
      </c>
      <c r="B16" s="57" t="s">
        <v>91</v>
      </c>
      <c r="C16" s="61">
        <v>1422.78</v>
      </c>
      <c r="D16" s="61">
        <v>1482.74</v>
      </c>
      <c r="E16" s="61">
        <v>2835.67</v>
      </c>
      <c r="F16" s="61">
        <v>2326.23</v>
      </c>
      <c r="G16" s="61">
        <v>2252.02</v>
      </c>
      <c r="H16" s="61">
        <v>948.29</v>
      </c>
      <c r="I16" s="61">
        <v>715.56764999999996</v>
      </c>
      <c r="J16" s="61">
        <v>4492.7143259999993</v>
      </c>
      <c r="K16" s="186">
        <v>4734.4365839999991</v>
      </c>
      <c r="L16" s="190">
        <v>578.13774999999998</v>
      </c>
      <c r="N16" s="13"/>
      <c r="AB16"/>
    </row>
    <row r="17" spans="1:28" s="12" customFormat="1" ht="23.25" customHeight="1" x14ac:dyDescent="0.2">
      <c r="A17" s="229"/>
      <c r="B17" s="58" t="s">
        <v>99</v>
      </c>
      <c r="C17" s="66">
        <v>7916.33</v>
      </c>
      <c r="D17" s="66">
        <v>10520.297399999999</v>
      </c>
      <c r="E17" s="66">
        <v>6788.28</v>
      </c>
      <c r="F17" s="66">
        <v>5467.69</v>
      </c>
      <c r="G17" s="66">
        <v>5993.81</v>
      </c>
      <c r="H17" s="66">
        <v>9138.25</v>
      </c>
      <c r="I17" s="66">
        <v>13179.190396999998</v>
      </c>
      <c r="J17" s="66">
        <v>16726.594204000001</v>
      </c>
      <c r="K17" s="187">
        <v>13387.712296999998</v>
      </c>
      <c r="L17" s="191">
        <v>9792.6755889999968</v>
      </c>
      <c r="AB17"/>
    </row>
    <row r="18" spans="1:28" s="12" customFormat="1" ht="23.25" customHeight="1" x14ac:dyDescent="0.2">
      <c r="A18" s="228" t="s">
        <v>27</v>
      </c>
      <c r="B18" s="57" t="s">
        <v>92</v>
      </c>
      <c r="C18" s="61">
        <v>0</v>
      </c>
      <c r="D18" s="61">
        <v>0</v>
      </c>
      <c r="E18" s="61">
        <v>208.06</v>
      </c>
      <c r="F18" s="61">
        <v>0.09</v>
      </c>
      <c r="G18" s="61">
        <v>1.03</v>
      </c>
      <c r="H18" s="184">
        <v>1.64</v>
      </c>
      <c r="I18" s="61">
        <v>2.19</v>
      </c>
      <c r="J18" s="61">
        <v>1.4494499999999999</v>
      </c>
      <c r="K18" s="186">
        <v>81.685906999999986</v>
      </c>
      <c r="L18" s="190">
        <v>30.518300000000004</v>
      </c>
      <c r="N18" s="13"/>
      <c r="AB18"/>
    </row>
    <row r="19" spans="1:28" s="12" customFormat="1" ht="23.25" customHeight="1" x14ac:dyDescent="0.2">
      <c r="A19" s="229"/>
      <c r="B19" s="58" t="s">
        <v>99</v>
      </c>
      <c r="C19" s="66">
        <v>9298.67</v>
      </c>
      <c r="D19" s="66">
        <v>9809.9699999999993</v>
      </c>
      <c r="E19" s="66">
        <v>8937.6</v>
      </c>
      <c r="F19" s="66">
        <v>9072.65</v>
      </c>
      <c r="G19" s="66">
        <v>9362.4599999999991</v>
      </c>
      <c r="H19" s="66">
        <v>9610.68</v>
      </c>
      <c r="I19" s="66">
        <v>8855.63645</v>
      </c>
      <c r="J19" s="66">
        <v>9510.4680139999982</v>
      </c>
      <c r="K19" s="187">
        <v>8839.9003199999988</v>
      </c>
      <c r="L19" s="191">
        <v>9956.227125999998</v>
      </c>
      <c r="AB19"/>
    </row>
    <row r="20" spans="1:28" s="12" customFormat="1" ht="23.25" customHeight="1" x14ac:dyDescent="0.2">
      <c r="A20" s="228" t="s">
        <v>28</v>
      </c>
      <c r="B20" s="57" t="s">
        <v>92</v>
      </c>
      <c r="C20" s="61">
        <v>2501.96</v>
      </c>
      <c r="D20" s="61">
        <v>3474.95</v>
      </c>
      <c r="E20" s="61">
        <v>3574.57</v>
      </c>
      <c r="F20" s="61">
        <v>3582.81</v>
      </c>
      <c r="G20" s="61">
        <v>2677.34</v>
      </c>
      <c r="H20" s="61">
        <v>3423.29</v>
      </c>
      <c r="I20" s="61">
        <v>3294.0925590000006</v>
      </c>
      <c r="J20" s="61">
        <v>4060.9389760000004</v>
      </c>
      <c r="K20" s="186">
        <v>2578.7131320000003</v>
      </c>
      <c r="L20" s="190">
        <v>131.27592599999991</v>
      </c>
      <c r="N20" s="13"/>
      <c r="AB20"/>
    </row>
    <row r="21" spans="1:28" s="12" customFormat="1" ht="23.25" customHeight="1" x14ac:dyDescent="0.2">
      <c r="A21" s="229" t="s">
        <v>18</v>
      </c>
      <c r="B21" s="58" t="s">
        <v>100</v>
      </c>
      <c r="C21" s="66">
        <v>7495.81</v>
      </c>
      <c r="D21" s="66">
        <v>6726.7292000000007</v>
      </c>
      <c r="E21" s="66">
        <v>3563.78</v>
      </c>
      <c r="F21" s="66">
        <v>3694.28</v>
      </c>
      <c r="G21" s="66">
        <v>3911.79</v>
      </c>
      <c r="H21" s="66">
        <v>4631.33</v>
      </c>
      <c r="I21" s="66">
        <v>7638.2628109999987</v>
      </c>
      <c r="J21" s="66">
        <v>7540.3272579999975</v>
      </c>
      <c r="K21" s="187">
        <v>4023.0348930000005</v>
      </c>
      <c r="L21" s="191">
        <v>4142.601749999998</v>
      </c>
      <c r="AB21"/>
    </row>
    <row r="22" spans="1:28" s="12" customFormat="1" ht="23.25" customHeight="1" x14ac:dyDescent="0.2">
      <c r="A22" s="228" t="s">
        <v>29</v>
      </c>
      <c r="B22" s="57" t="s">
        <v>93</v>
      </c>
      <c r="C22" s="61">
        <v>902.7</v>
      </c>
      <c r="D22" s="61">
        <v>2582.17</v>
      </c>
      <c r="E22" s="61">
        <v>4210.0200000000004</v>
      </c>
      <c r="F22" s="61">
        <v>3837.51</v>
      </c>
      <c r="G22" s="61">
        <v>3596.23</v>
      </c>
      <c r="H22" s="61">
        <v>2174.16</v>
      </c>
      <c r="I22" s="61">
        <v>1935.2881690000002</v>
      </c>
      <c r="J22" s="61">
        <v>3014.3397119999995</v>
      </c>
      <c r="K22" s="186">
        <v>1998.1549789999999</v>
      </c>
      <c r="L22" s="190">
        <v>137.52295000000001</v>
      </c>
      <c r="N22" s="13"/>
      <c r="AB22"/>
    </row>
    <row r="23" spans="1:28" s="12" customFormat="1" ht="23.25" customHeight="1" x14ac:dyDescent="0.2">
      <c r="A23" s="230" t="s">
        <v>18</v>
      </c>
      <c r="B23" s="148" t="s">
        <v>100</v>
      </c>
      <c r="C23" s="113">
        <v>13094.88</v>
      </c>
      <c r="D23" s="113">
        <v>13904.7382</v>
      </c>
      <c r="E23" s="113">
        <v>13595.97</v>
      </c>
      <c r="F23" s="113">
        <v>13847.38</v>
      </c>
      <c r="G23" s="113">
        <v>11217.64</v>
      </c>
      <c r="H23" s="113">
        <v>14947.22</v>
      </c>
      <c r="I23" s="113">
        <v>15476.329593</v>
      </c>
      <c r="J23" s="113">
        <v>18183.233476000001</v>
      </c>
      <c r="K23" s="188">
        <v>18279.785227999997</v>
      </c>
      <c r="L23" s="192">
        <v>16311.216565000008</v>
      </c>
      <c r="AB23"/>
    </row>
  </sheetData>
  <mergeCells count="10">
    <mergeCell ref="A22:A23"/>
    <mergeCell ref="A20:A21"/>
    <mergeCell ref="A10:A11"/>
    <mergeCell ref="A12:A13"/>
    <mergeCell ref="A14:A15"/>
    <mergeCell ref="A4:A5"/>
    <mergeCell ref="A6:A7"/>
    <mergeCell ref="A8:A9"/>
    <mergeCell ref="A16:A17"/>
    <mergeCell ref="A18:A19"/>
  </mergeCells>
  <phoneticPr fontId="1"/>
  <conditionalFormatting sqref="D4:L23">
    <cfRule type="expression" dxfId="66" priority="49">
      <formula>MIN($D4:$L4)=D4</formula>
    </cfRule>
    <cfRule type="expression" dxfId="65" priority="50">
      <formula>MAX($D4:$L4)=D4</formula>
    </cfRule>
    <cfRule type="expression" dxfId="64" priority="51">
      <formula>MIN($D4:$L4)=D4</formula>
    </cfRule>
    <cfRule type="expression" dxfId="63" priority="52">
      <formula>MAX($D4:$L4)=D4</formula>
    </cfRule>
  </conditionalFormatting>
  <conditionalFormatting sqref="C4:C23">
    <cfRule type="expression" dxfId="62" priority="1">
      <formula>MIN($D4:$L4)=C4</formula>
    </cfRule>
    <cfRule type="expression" dxfId="61" priority="2">
      <formula>MAX($D4:$L4)=C4</formula>
    </cfRule>
    <cfRule type="expression" dxfId="60" priority="3">
      <formula>MIN($D4:$L4)=C4</formula>
    </cfRule>
    <cfRule type="expression" dxfId="59" priority="4">
      <formula>MAX($D4:$L4)=C4</formula>
    </cfRule>
  </conditionalFormatting>
  <pageMargins left="0.7" right="0.7" top="0.75" bottom="0.7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13"/>
  <sheetViews>
    <sheetView showGridLines="0" zoomScaleNormal="100" zoomScaleSheetLayoutView="100" workbookViewId="0">
      <selection activeCell="B9" sqref="B9"/>
    </sheetView>
  </sheetViews>
  <sheetFormatPr defaultRowHeight="13.2" x14ac:dyDescent="0.2"/>
  <cols>
    <col min="1" max="1" width="3.44140625" customWidth="1"/>
    <col min="2" max="2" width="14.5546875" style="1" customWidth="1"/>
    <col min="3" max="14" width="6.109375" customWidth="1"/>
    <col min="15" max="15" width="8.77734375" customWidth="1"/>
    <col min="16" max="16" width="3.44140625" style="1" customWidth="1"/>
  </cols>
  <sheetData>
    <row r="1" spans="2:16" x14ac:dyDescent="0.2">
      <c r="B1" s="1" t="s">
        <v>182</v>
      </c>
      <c r="C1" t="s">
        <v>183</v>
      </c>
    </row>
    <row r="2" spans="2:16" s="1" customFormat="1" x14ac:dyDescent="0.2">
      <c r="B2" s="101"/>
    </row>
    <row r="3" spans="2:16" x14ac:dyDescent="0.2"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11" t="s">
        <v>48</v>
      </c>
      <c r="P3" s="3"/>
    </row>
    <row r="4" spans="2:16" ht="14.25" customHeight="1" x14ac:dyDescent="0.2">
      <c r="B4" s="46"/>
      <c r="C4" s="46" t="s">
        <v>46</v>
      </c>
      <c r="D4" s="47" t="s">
        <v>31</v>
      </c>
      <c r="E4" s="47" t="s">
        <v>32</v>
      </c>
      <c r="F4" s="47" t="s">
        <v>33</v>
      </c>
      <c r="G4" s="47" t="s">
        <v>34</v>
      </c>
      <c r="H4" s="47" t="s">
        <v>35</v>
      </c>
      <c r="I4" s="47" t="s">
        <v>36</v>
      </c>
      <c r="J4" s="47" t="s">
        <v>37</v>
      </c>
      <c r="K4" s="47" t="s">
        <v>38</v>
      </c>
      <c r="L4" s="47" t="s">
        <v>39</v>
      </c>
      <c r="M4" s="47" t="s">
        <v>40</v>
      </c>
      <c r="N4" s="48" t="s">
        <v>41</v>
      </c>
      <c r="O4" s="49" t="s">
        <v>47</v>
      </c>
      <c r="P4" s="4"/>
    </row>
    <row r="5" spans="2:16" ht="14.25" customHeight="1" x14ac:dyDescent="0.2">
      <c r="B5" s="124" t="s">
        <v>129</v>
      </c>
      <c r="C5" s="127">
        <v>98.709416000000004</v>
      </c>
      <c r="D5" s="128">
        <v>55.449893999999979</v>
      </c>
      <c r="E5" s="128">
        <v>14.3323</v>
      </c>
      <c r="F5" s="128">
        <v>9.6710499999999993</v>
      </c>
      <c r="G5" s="128">
        <v>2.1119500000000002</v>
      </c>
      <c r="H5" s="128">
        <v>4.1000000000000005</v>
      </c>
      <c r="I5" s="128">
        <v>6.4382460000000012</v>
      </c>
      <c r="J5" s="128">
        <v>31.636650000000003</v>
      </c>
      <c r="K5" s="128">
        <v>7.3172999999999995</v>
      </c>
      <c r="L5" s="128">
        <v>1.3242499999999997</v>
      </c>
      <c r="M5" s="128">
        <v>3.9348999999999998</v>
      </c>
      <c r="N5" s="129">
        <v>20.131499999999996</v>
      </c>
      <c r="O5" s="130">
        <v>255.15745599999997</v>
      </c>
      <c r="P5" s="5"/>
    </row>
    <row r="6" spans="2:16" ht="14.25" customHeight="1" x14ac:dyDescent="0.2">
      <c r="B6" s="125" t="s">
        <v>50</v>
      </c>
      <c r="C6" s="127">
        <v>5623.7758499999982</v>
      </c>
      <c r="D6" s="128">
        <v>6535.1668500000051</v>
      </c>
      <c r="E6" s="128">
        <v>6059.7960500000008</v>
      </c>
      <c r="F6" s="128">
        <v>8321.5400500000032</v>
      </c>
      <c r="G6" s="128">
        <v>8036.1072999999942</v>
      </c>
      <c r="H6" s="128">
        <v>6706.3811000000014</v>
      </c>
      <c r="I6" s="128">
        <v>6844.2486500000014</v>
      </c>
      <c r="J6" s="128">
        <v>6705.5220000000008</v>
      </c>
      <c r="K6" s="128">
        <v>7181.0483999999997</v>
      </c>
      <c r="L6" s="128">
        <v>7399.7257000000009</v>
      </c>
      <c r="M6" s="128">
        <v>7211.1887999999981</v>
      </c>
      <c r="N6" s="129">
        <v>6591.9188999999997</v>
      </c>
      <c r="O6" s="130">
        <v>83216.419649999996</v>
      </c>
      <c r="P6" s="5"/>
    </row>
    <row r="7" spans="2:16" ht="14.25" customHeight="1" x14ac:dyDescent="0.2">
      <c r="B7" s="126" t="s">
        <v>49</v>
      </c>
      <c r="C7" s="127">
        <v>208.80410000000009</v>
      </c>
      <c r="D7" s="128">
        <v>212.80664999999996</v>
      </c>
      <c r="E7" s="128">
        <v>350.90120000000007</v>
      </c>
      <c r="F7" s="128">
        <v>307.55734999999981</v>
      </c>
      <c r="G7" s="128">
        <v>371.02879999999999</v>
      </c>
      <c r="H7" s="128">
        <v>402.22584999999975</v>
      </c>
      <c r="I7" s="128">
        <v>389.99169999999992</v>
      </c>
      <c r="J7" s="128">
        <v>353.44639999999981</v>
      </c>
      <c r="K7" s="128">
        <v>329.67529999999994</v>
      </c>
      <c r="L7" s="128">
        <v>354.01469999999949</v>
      </c>
      <c r="M7" s="128">
        <v>405.27735000000018</v>
      </c>
      <c r="N7" s="129">
        <v>314.11184999999983</v>
      </c>
      <c r="O7" s="130">
        <v>3999.8412499999986</v>
      </c>
      <c r="P7" s="5"/>
    </row>
    <row r="8" spans="2:16" x14ac:dyDescent="0.2">
      <c r="B8" s="114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33"/>
    </row>
    <row r="9" spans="2:16" ht="15" customHeight="1" x14ac:dyDescent="0.2">
      <c r="P9" s="5"/>
    </row>
    <row r="10" spans="2:16" ht="15" customHeight="1" x14ac:dyDescent="0.2">
      <c r="P10" s="5"/>
    </row>
    <row r="11" spans="2:16" ht="15" customHeight="1" x14ac:dyDescent="0.2">
      <c r="P11" s="5"/>
    </row>
    <row r="12" spans="2:16" ht="15" customHeight="1" x14ac:dyDescent="0.2">
      <c r="P12" s="5"/>
    </row>
    <row r="13" spans="2:16" ht="13.5" customHeight="1" x14ac:dyDescent="0.2"/>
  </sheetData>
  <phoneticPr fontId="1"/>
  <conditionalFormatting sqref="C5:N5">
    <cfRule type="top10" dxfId="58" priority="53" bottom="1" rank="1"/>
    <cfRule type="top10" dxfId="57" priority="54" rank="1"/>
  </conditionalFormatting>
  <conditionalFormatting sqref="C6:N6">
    <cfRule type="top10" dxfId="56" priority="55" bottom="1" rank="1"/>
    <cfRule type="top10" dxfId="55" priority="56" rank="1"/>
  </conditionalFormatting>
  <conditionalFormatting sqref="C7:N7">
    <cfRule type="top10" dxfId="54" priority="57" bottom="1" rank="1"/>
    <cfRule type="top10" dxfId="53" priority="58" rank="1"/>
  </conditionalFormatting>
  <conditionalFormatting sqref="C8:N8">
    <cfRule type="top10" dxfId="52" priority="59" bottom="1" rank="1"/>
    <cfRule type="top10" dxfId="51" priority="60" rank="1"/>
  </conditionalFormatting>
  <pageMargins left="0.70866141732283472" right="0.70866141732283472" top="0.74803149606299213" bottom="0.74803149606299213" header="0.31496062992125984" footer="0.31496062992125984"/>
  <pageSetup paperSize="9" scale="11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L8"/>
  <sheetViews>
    <sheetView showGridLines="0" view="pageBreakPreview" zoomScaleNormal="100" zoomScaleSheetLayoutView="100" workbookViewId="0">
      <selection activeCell="B3" sqref="B3"/>
    </sheetView>
  </sheetViews>
  <sheetFormatPr defaultRowHeight="13.2" x14ac:dyDescent="0.2"/>
  <cols>
    <col min="1" max="1" width="3.44140625" customWidth="1"/>
    <col min="2" max="2" width="18.21875" style="1" customWidth="1"/>
    <col min="3" max="10" width="9" customWidth="1"/>
    <col min="11" max="11" width="9" style="1" customWidth="1"/>
    <col min="12" max="12" width="9.77734375" style="1" customWidth="1"/>
    <col min="13" max="13" width="7.77734375" customWidth="1"/>
  </cols>
  <sheetData>
    <row r="2" spans="2:12" s="1" customFormat="1" x14ac:dyDescent="0.2">
      <c r="B2" s="1" t="s">
        <v>184</v>
      </c>
      <c r="C2" s="1" t="s">
        <v>185</v>
      </c>
    </row>
    <row r="3" spans="2:12" x14ac:dyDescent="0.2"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11" t="s">
        <v>48</v>
      </c>
    </row>
    <row r="4" spans="2:12" ht="15" customHeight="1" x14ac:dyDescent="0.2">
      <c r="B4" s="110"/>
      <c r="C4" s="179">
        <v>2010</v>
      </c>
      <c r="D4" s="196">
        <v>2011</v>
      </c>
      <c r="E4" s="196">
        <v>2012</v>
      </c>
      <c r="F4" s="196">
        <v>2013</v>
      </c>
      <c r="G4" s="196">
        <v>2014</v>
      </c>
      <c r="H4" s="196">
        <v>2015</v>
      </c>
      <c r="I4" s="196">
        <v>2016</v>
      </c>
      <c r="J4" s="196">
        <v>2017</v>
      </c>
      <c r="K4" s="196">
        <v>2018</v>
      </c>
      <c r="L4" s="197">
        <v>2019</v>
      </c>
    </row>
    <row r="5" spans="2:12" ht="15" customHeight="1" x14ac:dyDescent="0.2">
      <c r="B5" s="50" t="s">
        <v>51</v>
      </c>
      <c r="C5" s="115">
        <v>100444</v>
      </c>
      <c r="D5" s="80">
        <v>79693</v>
      </c>
      <c r="E5" s="80">
        <v>76328.311795999995</v>
      </c>
      <c r="F5" s="80">
        <v>73289.497801999998</v>
      </c>
      <c r="G5" s="80">
        <v>71558.188349000004</v>
      </c>
      <c r="H5" s="80">
        <v>75947.410318000009</v>
      </c>
      <c r="I5" s="80">
        <v>84843.36765</v>
      </c>
      <c r="J5" s="131">
        <v>109842.17910999998</v>
      </c>
      <c r="K5" s="80">
        <v>56710.066029000001</v>
      </c>
      <c r="L5" s="193">
        <v>255.15745599999997</v>
      </c>
    </row>
    <row r="6" spans="2:12" ht="15" customHeight="1" x14ac:dyDescent="0.2">
      <c r="B6" s="51" t="s">
        <v>50</v>
      </c>
      <c r="C6" s="115">
        <v>6251</v>
      </c>
      <c r="D6" s="80">
        <v>5718</v>
      </c>
      <c r="E6" s="80">
        <v>7154.5827600000011</v>
      </c>
      <c r="F6" s="80">
        <v>11631.632103</v>
      </c>
      <c r="G6" s="80">
        <v>14174.281489999998</v>
      </c>
      <c r="H6" s="80">
        <v>13152.174122999999</v>
      </c>
      <c r="I6" s="80">
        <v>14816.683999999999</v>
      </c>
      <c r="J6" s="131">
        <v>18349.785</v>
      </c>
      <c r="K6" s="80">
        <v>51119.848050000008</v>
      </c>
      <c r="L6" s="193">
        <v>83216.419649999996</v>
      </c>
    </row>
    <row r="7" spans="2:12" ht="15" customHeight="1" x14ac:dyDescent="0.2">
      <c r="B7" s="52" t="s">
        <v>49</v>
      </c>
      <c r="C7" s="116">
        <v>1.92</v>
      </c>
      <c r="D7" s="81">
        <v>21.8</v>
      </c>
      <c r="E7" s="81">
        <v>493.03544399999998</v>
      </c>
      <c r="F7" s="81">
        <v>1750.2700949999999</v>
      </c>
      <c r="G7" s="81">
        <v>1553.8101609999999</v>
      </c>
      <c r="H7" s="81">
        <v>2050.2455590000004</v>
      </c>
      <c r="I7" s="81">
        <v>3391.5759499999999</v>
      </c>
      <c r="J7" s="132">
        <v>4203.0160500000002</v>
      </c>
      <c r="K7" s="194">
        <v>2931.9538499999994</v>
      </c>
      <c r="L7" s="195">
        <v>3999.841249999999</v>
      </c>
    </row>
    <row r="8" spans="2:12" ht="13.05" x14ac:dyDescent="0.2">
      <c r="C8" s="141"/>
      <c r="D8" s="141"/>
      <c r="E8" s="141"/>
      <c r="F8" s="141"/>
      <c r="G8" s="141"/>
      <c r="H8" s="141"/>
      <c r="I8" s="141"/>
      <c r="J8" s="141"/>
      <c r="K8" s="141"/>
      <c r="L8" s="141"/>
    </row>
  </sheetData>
  <phoneticPr fontI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34"/>
  <sheetViews>
    <sheetView showGridLines="0" view="pageBreakPreview" zoomScaleNormal="100" zoomScaleSheetLayoutView="100" workbookViewId="0"/>
  </sheetViews>
  <sheetFormatPr defaultRowHeight="13.2" x14ac:dyDescent="0.2"/>
  <cols>
    <col min="1" max="1" width="3.109375" style="1" customWidth="1"/>
    <col min="2" max="2" width="8.44140625" customWidth="1"/>
    <col min="3" max="3" width="10.6640625" customWidth="1"/>
    <col min="4" max="15" width="4.77734375" customWidth="1"/>
    <col min="16" max="16" width="6.33203125" customWidth="1"/>
    <col min="17" max="17" width="3.109375" style="1" customWidth="1"/>
    <col min="18" max="18" width="8.44140625" style="12" customWidth="1"/>
    <col min="19" max="22" width="8.77734375" style="12" customWidth="1"/>
    <col min="23" max="23" width="9.44140625" style="12" bestFit="1" customWidth="1"/>
    <col min="24" max="24" width="9" style="12"/>
  </cols>
  <sheetData>
    <row r="1" spans="1:17" s="67" customFormat="1" x14ac:dyDescent="0.2">
      <c r="B1" s="1" t="s">
        <v>186</v>
      </c>
      <c r="C1" s="67" t="s">
        <v>188</v>
      </c>
    </row>
    <row r="2" spans="1:17" s="12" customFormat="1" x14ac:dyDescent="0.2">
      <c r="A2" s="3"/>
      <c r="B2" s="226" t="s">
        <v>187</v>
      </c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45" t="s">
        <v>74</v>
      </c>
      <c r="Q2" s="3"/>
    </row>
    <row r="3" spans="1:17" s="12" customFormat="1" ht="11.25" customHeight="1" x14ac:dyDescent="0.2">
      <c r="A3" s="4"/>
      <c r="B3" s="151"/>
      <c r="C3" s="152"/>
      <c r="D3" s="153" t="s">
        <v>0</v>
      </c>
      <c r="E3" s="154" t="s">
        <v>1</v>
      </c>
      <c r="F3" s="154" t="s">
        <v>2</v>
      </c>
      <c r="G3" s="154" t="s">
        <v>3</v>
      </c>
      <c r="H3" s="154" t="s">
        <v>4</v>
      </c>
      <c r="I3" s="154" t="s">
        <v>5</v>
      </c>
      <c r="J3" s="154" t="s">
        <v>6</v>
      </c>
      <c r="K3" s="154" t="s">
        <v>7</v>
      </c>
      <c r="L3" s="154" t="s">
        <v>8</v>
      </c>
      <c r="M3" s="154" t="s">
        <v>9</v>
      </c>
      <c r="N3" s="154" t="s">
        <v>11</v>
      </c>
      <c r="O3" s="153" t="s">
        <v>12</v>
      </c>
      <c r="P3" s="155" t="s">
        <v>10</v>
      </c>
      <c r="Q3" s="4"/>
    </row>
    <row r="4" spans="1:17" s="12" customFormat="1" ht="10.5" customHeight="1" x14ac:dyDescent="0.2">
      <c r="A4" s="5"/>
      <c r="B4" s="234" t="s">
        <v>146</v>
      </c>
      <c r="C4" s="156" t="s">
        <v>19</v>
      </c>
      <c r="D4" s="157">
        <v>0</v>
      </c>
      <c r="E4" s="157">
        <v>0</v>
      </c>
      <c r="F4" s="157">
        <v>0</v>
      </c>
      <c r="G4" s="157">
        <v>0</v>
      </c>
      <c r="H4" s="157">
        <v>0</v>
      </c>
      <c r="I4" s="157">
        <v>0</v>
      </c>
      <c r="J4" s="157">
        <v>0</v>
      </c>
      <c r="K4" s="157">
        <v>0</v>
      </c>
      <c r="L4" s="157">
        <v>0</v>
      </c>
      <c r="M4" s="157">
        <v>0</v>
      </c>
      <c r="N4" s="157">
        <v>0</v>
      </c>
      <c r="O4" s="158">
        <v>0</v>
      </c>
      <c r="P4" s="159">
        <v>0</v>
      </c>
      <c r="Q4" s="5"/>
    </row>
    <row r="5" spans="1:17" s="12" customFormat="1" ht="10.5" customHeight="1" x14ac:dyDescent="0.2">
      <c r="A5" s="5"/>
      <c r="B5" s="235"/>
      <c r="C5" s="160" t="s">
        <v>75</v>
      </c>
      <c r="D5" s="161">
        <v>0</v>
      </c>
      <c r="E5" s="161">
        <v>0</v>
      </c>
      <c r="F5" s="161">
        <v>0</v>
      </c>
      <c r="G5" s="161">
        <v>0</v>
      </c>
      <c r="H5" s="161">
        <v>0</v>
      </c>
      <c r="I5" s="161">
        <v>0</v>
      </c>
      <c r="J5" s="161">
        <v>0</v>
      </c>
      <c r="K5" s="161">
        <v>0</v>
      </c>
      <c r="L5" s="161">
        <v>0</v>
      </c>
      <c r="M5" s="161">
        <v>0</v>
      </c>
      <c r="N5" s="161">
        <v>0</v>
      </c>
      <c r="O5" s="162">
        <v>0</v>
      </c>
      <c r="P5" s="163">
        <v>0</v>
      </c>
      <c r="Q5" s="5"/>
    </row>
    <row r="6" spans="1:17" s="12" customFormat="1" ht="10.5" customHeight="1" x14ac:dyDescent="0.2">
      <c r="A6" s="7"/>
      <c r="B6" s="235"/>
      <c r="C6" s="164" t="s">
        <v>76</v>
      </c>
      <c r="D6" s="165">
        <v>0</v>
      </c>
      <c r="E6" s="165">
        <v>0</v>
      </c>
      <c r="F6" s="165">
        <v>0</v>
      </c>
      <c r="G6" s="165">
        <v>0</v>
      </c>
      <c r="H6" s="165">
        <v>0</v>
      </c>
      <c r="I6" s="165">
        <v>0</v>
      </c>
      <c r="J6" s="165">
        <v>0</v>
      </c>
      <c r="K6" s="165">
        <v>0</v>
      </c>
      <c r="L6" s="165">
        <v>0</v>
      </c>
      <c r="M6" s="165">
        <v>0</v>
      </c>
      <c r="N6" s="165">
        <v>0</v>
      </c>
      <c r="O6" s="166">
        <v>0</v>
      </c>
      <c r="P6" s="167">
        <v>0</v>
      </c>
      <c r="Q6" s="7"/>
    </row>
    <row r="7" spans="1:17" s="12" customFormat="1" ht="10.5" customHeight="1" x14ac:dyDescent="0.2">
      <c r="A7" s="5"/>
      <c r="B7" s="234" t="s">
        <v>138</v>
      </c>
      <c r="C7" s="156" t="s">
        <v>19</v>
      </c>
      <c r="D7" s="157">
        <v>5110.5</v>
      </c>
      <c r="E7" s="157">
        <v>6677</v>
      </c>
      <c r="F7" s="157">
        <v>7764.5</v>
      </c>
      <c r="G7" s="157">
        <v>7034.5</v>
      </c>
      <c r="H7" s="157">
        <v>7553</v>
      </c>
      <c r="I7" s="157">
        <v>7973</v>
      </c>
      <c r="J7" s="157">
        <v>0</v>
      </c>
      <c r="K7" s="157">
        <v>0</v>
      </c>
      <c r="L7" s="157">
        <v>0</v>
      </c>
      <c r="M7" s="157">
        <v>0</v>
      </c>
      <c r="N7" s="157">
        <v>0</v>
      </c>
      <c r="O7" s="158">
        <v>0</v>
      </c>
      <c r="P7" s="159">
        <v>42112.5</v>
      </c>
      <c r="Q7" s="5"/>
    </row>
    <row r="8" spans="1:17" s="12" customFormat="1" ht="10.5" customHeight="1" x14ac:dyDescent="0.2">
      <c r="A8" s="6"/>
      <c r="B8" s="235"/>
      <c r="C8" s="160" t="s">
        <v>75</v>
      </c>
      <c r="D8" s="161">
        <v>972</v>
      </c>
      <c r="E8" s="161">
        <v>3044</v>
      </c>
      <c r="F8" s="161">
        <v>2170</v>
      </c>
      <c r="G8" s="161">
        <v>1996</v>
      </c>
      <c r="H8" s="161">
        <v>2388</v>
      </c>
      <c r="I8" s="161">
        <v>2752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2">
        <v>0</v>
      </c>
      <c r="P8" s="163">
        <v>13322</v>
      </c>
      <c r="Q8" s="6"/>
    </row>
    <row r="9" spans="1:17" s="12" customFormat="1" ht="10.5" customHeight="1" x14ac:dyDescent="0.2">
      <c r="A9" s="5"/>
      <c r="B9" s="235"/>
      <c r="C9" s="164" t="s">
        <v>76</v>
      </c>
      <c r="D9" s="165">
        <v>4138.5</v>
      </c>
      <c r="E9" s="165">
        <v>3633</v>
      </c>
      <c r="F9" s="165">
        <v>5594.5</v>
      </c>
      <c r="G9" s="165">
        <v>5038.5</v>
      </c>
      <c r="H9" s="165">
        <v>5165</v>
      </c>
      <c r="I9" s="165">
        <v>5221</v>
      </c>
      <c r="J9" s="165">
        <v>0</v>
      </c>
      <c r="K9" s="165">
        <v>0</v>
      </c>
      <c r="L9" s="165">
        <v>0</v>
      </c>
      <c r="M9" s="165">
        <v>0</v>
      </c>
      <c r="N9" s="165">
        <v>0</v>
      </c>
      <c r="O9" s="166">
        <v>0</v>
      </c>
      <c r="P9" s="167">
        <v>28790.5</v>
      </c>
      <c r="Q9" s="5"/>
    </row>
    <row r="10" spans="1:17" s="12" customFormat="1" ht="10.5" customHeight="1" x14ac:dyDescent="0.2">
      <c r="A10" s="6"/>
      <c r="B10" s="231" t="s">
        <v>139</v>
      </c>
      <c r="C10" s="156" t="s">
        <v>19</v>
      </c>
      <c r="D10" s="157">
        <v>2209.5</v>
      </c>
      <c r="E10" s="157">
        <v>3757.5</v>
      </c>
      <c r="F10" s="157">
        <v>2789</v>
      </c>
      <c r="G10" s="157">
        <v>2984.5</v>
      </c>
      <c r="H10" s="157">
        <v>2681.5</v>
      </c>
      <c r="I10" s="157">
        <v>2851</v>
      </c>
      <c r="J10" s="157">
        <v>3023.5</v>
      </c>
      <c r="K10" s="157">
        <v>4432.5</v>
      </c>
      <c r="L10" s="157">
        <v>5188</v>
      </c>
      <c r="M10" s="157">
        <v>5263</v>
      </c>
      <c r="N10" s="157">
        <v>4519</v>
      </c>
      <c r="O10" s="158">
        <v>5659</v>
      </c>
      <c r="P10" s="159">
        <v>45358</v>
      </c>
      <c r="Q10" s="6"/>
    </row>
    <row r="11" spans="1:17" s="12" customFormat="1" ht="10.5" customHeight="1" x14ac:dyDescent="0.2">
      <c r="A11" s="5"/>
      <c r="B11" s="232"/>
      <c r="C11" s="160" t="s">
        <v>75</v>
      </c>
      <c r="D11" s="161">
        <v>1000</v>
      </c>
      <c r="E11" s="161">
        <v>1694</v>
      </c>
      <c r="F11" s="161">
        <v>1288</v>
      </c>
      <c r="G11" s="161">
        <v>1764</v>
      </c>
      <c r="H11" s="161">
        <v>1758</v>
      </c>
      <c r="I11" s="161">
        <v>1222</v>
      </c>
      <c r="J11" s="161">
        <v>1798</v>
      </c>
      <c r="K11" s="161">
        <v>1124</v>
      </c>
      <c r="L11" s="161">
        <v>762</v>
      </c>
      <c r="M11" s="161">
        <v>1714</v>
      </c>
      <c r="N11" s="161">
        <v>636</v>
      </c>
      <c r="O11" s="162">
        <v>722</v>
      </c>
      <c r="P11" s="163">
        <v>15482</v>
      </c>
      <c r="Q11" s="5"/>
    </row>
    <row r="12" spans="1:17" s="12" customFormat="1" ht="10.5" customHeight="1" x14ac:dyDescent="0.2">
      <c r="A12" s="6"/>
      <c r="B12" s="233"/>
      <c r="C12" s="164" t="s">
        <v>76</v>
      </c>
      <c r="D12" s="165">
        <v>1209.5</v>
      </c>
      <c r="E12" s="165">
        <v>2063.5</v>
      </c>
      <c r="F12" s="165">
        <v>1501</v>
      </c>
      <c r="G12" s="165">
        <v>1220.5</v>
      </c>
      <c r="H12" s="165">
        <v>923.5</v>
      </c>
      <c r="I12" s="165">
        <v>1629</v>
      </c>
      <c r="J12" s="165">
        <v>1225.5</v>
      </c>
      <c r="K12" s="165">
        <v>3308.5</v>
      </c>
      <c r="L12" s="165">
        <v>4426</v>
      </c>
      <c r="M12" s="165">
        <v>3549</v>
      </c>
      <c r="N12" s="165">
        <v>3883</v>
      </c>
      <c r="O12" s="166">
        <v>4937</v>
      </c>
      <c r="P12" s="167">
        <v>29876</v>
      </c>
      <c r="Q12" s="6"/>
    </row>
    <row r="13" spans="1:17" s="12" customFormat="1" ht="10.5" customHeight="1" x14ac:dyDescent="0.2">
      <c r="A13" s="5"/>
      <c r="B13" s="231" t="s">
        <v>140</v>
      </c>
      <c r="C13" s="156" t="s">
        <v>19</v>
      </c>
      <c r="D13" s="157">
        <v>532.5</v>
      </c>
      <c r="E13" s="157">
        <v>1006</v>
      </c>
      <c r="F13" s="157">
        <v>123</v>
      </c>
      <c r="G13" s="157">
        <v>220.5</v>
      </c>
      <c r="H13" s="157">
        <v>136</v>
      </c>
      <c r="I13" s="157">
        <v>422</v>
      </c>
      <c r="J13" s="157">
        <v>702.5</v>
      </c>
      <c r="K13" s="157">
        <v>466.5</v>
      </c>
      <c r="L13" s="157">
        <v>498.5</v>
      </c>
      <c r="M13" s="157">
        <v>507.5</v>
      </c>
      <c r="N13" s="157">
        <v>11.5</v>
      </c>
      <c r="O13" s="158">
        <v>540.5</v>
      </c>
      <c r="P13" s="159">
        <v>5167</v>
      </c>
      <c r="Q13" s="5"/>
    </row>
    <row r="14" spans="1:17" s="12" customFormat="1" ht="10.5" customHeight="1" x14ac:dyDescent="0.2">
      <c r="A14" s="6"/>
      <c r="B14" s="232"/>
      <c r="C14" s="160" t="s">
        <v>75</v>
      </c>
      <c r="D14" s="161">
        <v>532.5</v>
      </c>
      <c r="E14" s="161">
        <v>763</v>
      </c>
      <c r="F14" s="161">
        <v>0</v>
      </c>
      <c r="G14" s="161">
        <v>144</v>
      </c>
      <c r="H14" s="161">
        <v>130</v>
      </c>
      <c r="I14" s="161">
        <v>310</v>
      </c>
      <c r="J14" s="161">
        <v>582</v>
      </c>
      <c r="K14" s="161">
        <v>208</v>
      </c>
      <c r="L14" s="161">
        <v>476</v>
      </c>
      <c r="M14" s="161">
        <v>506</v>
      </c>
      <c r="N14" s="161">
        <v>0</v>
      </c>
      <c r="O14" s="162">
        <v>431</v>
      </c>
      <c r="P14" s="163">
        <v>4082.5</v>
      </c>
      <c r="Q14" s="6"/>
    </row>
    <row r="15" spans="1:17" s="12" customFormat="1" ht="10.5" customHeight="1" x14ac:dyDescent="0.2">
      <c r="A15" s="5"/>
      <c r="B15" s="233"/>
      <c r="C15" s="164" t="s">
        <v>76</v>
      </c>
      <c r="D15" s="165">
        <v>0</v>
      </c>
      <c r="E15" s="165">
        <v>243</v>
      </c>
      <c r="F15" s="165">
        <v>123</v>
      </c>
      <c r="G15" s="165">
        <v>76.5</v>
      </c>
      <c r="H15" s="165">
        <v>6</v>
      </c>
      <c r="I15" s="165">
        <v>112</v>
      </c>
      <c r="J15" s="165">
        <v>120.5</v>
      </c>
      <c r="K15" s="165">
        <v>258.5</v>
      </c>
      <c r="L15" s="165">
        <v>22.5</v>
      </c>
      <c r="M15" s="165">
        <v>1.5</v>
      </c>
      <c r="N15" s="165">
        <v>11.5</v>
      </c>
      <c r="O15" s="166">
        <v>109.5</v>
      </c>
      <c r="P15" s="167">
        <v>1084.5</v>
      </c>
      <c r="Q15" s="5"/>
    </row>
    <row r="16" spans="1:17" s="12" customFormat="1" ht="10.5" customHeight="1" x14ac:dyDescent="0.2">
      <c r="A16" s="6"/>
      <c r="B16" s="231" t="s">
        <v>141</v>
      </c>
      <c r="C16" s="156" t="s">
        <v>19</v>
      </c>
      <c r="D16" s="157">
        <v>1175</v>
      </c>
      <c r="E16" s="157">
        <v>3857.5</v>
      </c>
      <c r="F16" s="157">
        <v>1293</v>
      </c>
      <c r="G16" s="157">
        <v>761</v>
      </c>
      <c r="H16" s="157">
        <v>790.5</v>
      </c>
      <c r="I16" s="157">
        <v>996</v>
      </c>
      <c r="J16" s="157">
        <v>1396</v>
      </c>
      <c r="K16" s="157">
        <v>853.5</v>
      </c>
      <c r="L16" s="157">
        <v>946</v>
      </c>
      <c r="M16" s="157">
        <v>774</v>
      </c>
      <c r="N16" s="157">
        <v>722.5</v>
      </c>
      <c r="O16" s="158">
        <v>1274.5</v>
      </c>
      <c r="P16" s="159">
        <v>14839.5</v>
      </c>
      <c r="Q16" s="6"/>
    </row>
    <row r="17" spans="1:17" s="12" customFormat="1" ht="10.5" customHeight="1" x14ac:dyDescent="0.2">
      <c r="A17" s="5"/>
      <c r="B17" s="232"/>
      <c r="C17" s="160" t="s">
        <v>75</v>
      </c>
      <c r="D17" s="161">
        <v>1076</v>
      </c>
      <c r="E17" s="161">
        <v>3777.5</v>
      </c>
      <c r="F17" s="161">
        <v>1257</v>
      </c>
      <c r="G17" s="161">
        <v>744</v>
      </c>
      <c r="H17" s="161">
        <v>744</v>
      </c>
      <c r="I17" s="161">
        <v>765.5</v>
      </c>
      <c r="J17" s="161">
        <v>772</v>
      </c>
      <c r="K17" s="161">
        <v>734</v>
      </c>
      <c r="L17" s="161">
        <v>884</v>
      </c>
      <c r="M17" s="161">
        <v>744</v>
      </c>
      <c r="N17" s="161">
        <v>696</v>
      </c>
      <c r="O17" s="162">
        <v>1216</v>
      </c>
      <c r="P17" s="163">
        <v>13410</v>
      </c>
      <c r="Q17" s="5"/>
    </row>
    <row r="18" spans="1:17" s="12" customFormat="1" ht="10.5" customHeight="1" x14ac:dyDescent="0.2">
      <c r="A18" s="6"/>
      <c r="B18" s="233"/>
      <c r="C18" s="164" t="s">
        <v>76</v>
      </c>
      <c r="D18" s="165">
        <v>99</v>
      </c>
      <c r="E18" s="165">
        <v>80</v>
      </c>
      <c r="F18" s="165">
        <v>36</v>
      </c>
      <c r="G18" s="165">
        <v>17</v>
      </c>
      <c r="H18" s="165">
        <v>46.5</v>
      </c>
      <c r="I18" s="165">
        <v>230.5</v>
      </c>
      <c r="J18" s="165">
        <v>624</v>
      </c>
      <c r="K18" s="165">
        <v>119.5</v>
      </c>
      <c r="L18" s="165">
        <v>62</v>
      </c>
      <c r="M18" s="165">
        <v>30</v>
      </c>
      <c r="N18" s="165">
        <v>26.5</v>
      </c>
      <c r="O18" s="166">
        <v>58.5</v>
      </c>
      <c r="P18" s="167">
        <v>1429.5</v>
      </c>
      <c r="Q18" s="6"/>
    </row>
    <row r="19" spans="1:17" s="12" customFormat="1" ht="10.5" customHeight="1" x14ac:dyDescent="0.2">
      <c r="A19" s="1"/>
      <c r="B19" s="231" t="s">
        <v>142</v>
      </c>
      <c r="C19" s="156" t="s">
        <v>19</v>
      </c>
      <c r="D19" s="157">
        <v>1131.5</v>
      </c>
      <c r="E19" s="157">
        <v>1820</v>
      </c>
      <c r="F19" s="157">
        <v>411</v>
      </c>
      <c r="G19" s="157">
        <v>17.5</v>
      </c>
      <c r="H19" s="157">
        <v>48</v>
      </c>
      <c r="I19" s="157">
        <v>249.5</v>
      </c>
      <c r="J19" s="157">
        <v>100.5</v>
      </c>
      <c r="K19" s="157">
        <v>20.5</v>
      </c>
      <c r="L19" s="157">
        <v>48.5</v>
      </c>
      <c r="M19" s="157">
        <v>76</v>
      </c>
      <c r="N19" s="157">
        <v>108</v>
      </c>
      <c r="O19" s="158">
        <v>44</v>
      </c>
      <c r="P19" s="159">
        <v>4075</v>
      </c>
      <c r="Q19" s="1"/>
    </row>
    <row r="20" spans="1:17" ht="10.5" customHeight="1" x14ac:dyDescent="0.2">
      <c r="B20" s="232"/>
      <c r="C20" s="160" t="s">
        <v>75</v>
      </c>
      <c r="D20" s="161">
        <v>898</v>
      </c>
      <c r="E20" s="161">
        <v>1700.5</v>
      </c>
      <c r="F20" s="161">
        <v>256</v>
      </c>
      <c r="G20" s="161">
        <v>0</v>
      </c>
      <c r="H20" s="161">
        <v>12</v>
      </c>
      <c r="I20" s="161">
        <v>82</v>
      </c>
      <c r="J20" s="161">
        <v>29.5</v>
      </c>
      <c r="K20" s="161">
        <v>0</v>
      </c>
      <c r="L20" s="161">
        <v>0</v>
      </c>
      <c r="M20" s="161">
        <v>0</v>
      </c>
      <c r="N20" s="161">
        <v>0</v>
      </c>
      <c r="O20" s="162">
        <v>0</v>
      </c>
      <c r="P20" s="163">
        <v>2978</v>
      </c>
    </row>
    <row r="21" spans="1:17" s="12" customFormat="1" ht="10.5" customHeight="1" x14ac:dyDescent="0.2">
      <c r="A21"/>
      <c r="B21" s="233"/>
      <c r="C21" s="164" t="s">
        <v>76</v>
      </c>
      <c r="D21" s="165">
        <v>233.5</v>
      </c>
      <c r="E21" s="165">
        <v>119.5</v>
      </c>
      <c r="F21" s="165">
        <v>155</v>
      </c>
      <c r="G21" s="165">
        <v>17.5</v>
      </c>
      <c r="H21" s="165">
        <v>36</v>
      </c>
      <c r="I21" s="165">
        <v>167.5</v>
      </c>
      <c r="J21" s="165">
        <v>71</v>
      </c>
      <c r="K21" s="165">
        <v>20.5</v>
      </c>
      <c r="L21" s="165">
        <v>48.5</v>
      </c>
      <c r="M21" s="165">
        <v>76</v>
      </c>
      <c r="N21" s="165">
        <v>108</v>
      </c>
      <c r="O21" s="166">
        <v>44</v>
      </c>
      <c r="P21" s="167">
        <v>1097</v>
      </c>
      <c r="Q21" s="3"/>
    </row>
    <row r="22" spans="1:17" s="12" customFormat="1" ht="10.5" customHeight="1" x14ac:dyDescent="0.2">
      <c r="A22" s="1"/>
      <c r="B22" s="231" t="s">
        <v>143</v>
      </c>
      <c r="C22" s="156" t="s">
        <v>19</v>
      </c>
      <c r="D22" s="157">
        <v>1106</v>
      </c>
      <c r="E22" s="157">
        <v>1188.5</v>
      </c>
      <c r="F22" s="157">
        <v>133.5</v>
      </c>
      <c r="G22" s="157">
        <v>3</v>
      </c>
      <c r="H22" s="157">
        <v>19</v>
      </c>
      <c r="I22" s="157">
        <v>94</v>
      </c>
      <c r="J22" s="157">
        <v>872.83999999999992</v>
      </c>
      <c r="K22" s="157">
        <v>0</v>
      </c>
      <c r="L22" s="157">
        <v>10</v>
      </c>
      <c r="M22" s="157">
        <v>474</v>
      </c>
      <c r="N22" s="157">
        <v>204.5</v>
      </c>
      <c r="O22" s="158">
        <v>15.5</v>
      </c>
      <c r="P22" s="159">
        <v>4120.84</v>
      </c>
      <c r="Q22" s="1"/>
    </row>
    <row r="23" spans="1:17" ht="10.5" customHeight="1" x14ac:dyDescent="0.2">
      <c r="B23" s="232"/>
      <c r="C23" s="160" t="s">
        <v>75</v>
      </c>
      <c r="D23" s="161">
        <v>736</v>
      </c>
      <c r="E23" s="161">
        <v>476</v>
      </c>
      <c r="F23" s="161">
        <v>100</v>
      </c>
      <c r="G23" s="161">
        <v>0</v>
      </c>
      <c r="H23" s="161">
        <v>0</v>
      </c>
      <c r="I23" s="161">
        <v>32</v>
      </c>
      <c r="J23" s="161">
        <v>814.33999999999992</v>
      </c>
      <c r="K23" s="161">
        <v>0</v>
      </c>
      <c r="L23" s="161">
        <v>5</v>
      </c>
      <c r="M23" s="161">
        <v>196</v>
      </c>
      <c r="N23" s="161">
        <v>0</v>
      </c>
      <c r="O23" s="162">
        <v>0</v>
      </c>
      <c r="P23" s="163">
        <v>2359.34</v>
      </c>
    </row>
    <row r="24" spans="1:17" s="12" customFormat="1" ht="10.5" customHeight="1" x14ac:dyDescent="0.2">
      <c r="A24"/>
      <c r="B24" s="233"/>
      <c r="C24" s="164" t="s">
        <v>76</v>
      </c>
      <c r="D24" s="165">
        <v>370</v>
      </c>
      <c r="E24" s="165">
        <v>712.5</v>
      </c>
      <c r="F24" s="165">
        <v>33.5</v>
      </c>
      <c r="G24" s="165">
        <v>3</v>
      </c>
      <c r="H24" s="165">
        <v>19</v>
      </c>
      <c r="I24" s="165">
        <v>62</v>
      </c>
      <c r="J24" s="165">
        <v>58.5</v>
      </c>
      <c r="K24" s="165">
        <v>0</v>
      </c>
      <c r="L24" s="165">
        <v>5</v>
      </c>
      <c r="M24" s="165">
        <v>278</v>
      </c>
      <c r="N24" s="165">
        <v>204.5</v>
      </c>
      <c r="O24" s="166">
        <v>15.5</v>
      </c>
      <c r="P24" s="167">
        <v>1761.5</v>
      </c>
      <c r="Q24" s="3"/>
    </row>
    <row r="25" spans="1:17" s="12" customFormat="1" ht="10.5" customHeight="1" x14ac:dyDescent="0.2">
      <c r="A25"/>
      <c r="B25" s="231" t="s">
        <v>144</v>
      </c>
      <c r="C25" s="156" t="s">
        <v>19</v>
      </c>
      <c r="D25" s="157">
        <v>458</v>
      </c>
      <c r="E25" s="157">
        <v>1236.5</v>
      </c>
      <c r="F25" s="157">
        <v>501.5</v>
      </c>
      <c r="G25" s="157">
        <v>619.5</v>
      </c>
      <c r="H25" s="157">
        <v>727</v>
      </c>
      <c r="I25" s="157">
        <v>1024.5</v>
      </c>
      <c r="J25" s="157">
        <v>298.5</v>
      </c>
      <c r="K25" s="157">
        <v>1039</v>
      </c>
      <c r="L25" s="157">
        <v>794.5</v>
      </c>
      <c r="M25" s="157">
        <v>1</v>
      </c>
      <c r="N25" s="157">
        <v>666.5</v>
      </c>
      <c r="O25" s="158">
        <v>469</v>
      </c>
      <c r="P25" s="159">
        <v>7835.5</v>
      </c>
      <c r="Q25" s="7"/>
    </row>
    <row r="26" spans="1:17" s="12" customFormat="1" ht="10.5" customHeight="1" x14ac:dyDescent="0.2">
      <c r="A26"/>
      <c r="B26" s="232"/>
      <c r="C26" s="160" t="s">
        <v>75</v>
      </c>
      <c r="D26" s="161">
        <v>234</v>
      </c>
      <c r="E26" s="161">
        <v>1032</v>
      </c>
      <c r="F26" s="161">
        <v>0</v>
      </c>
      <c r="G26" s="161">
        <v>0</v>
      </c>
      <c r="H26" s="161">
        <v>0</v>
      </c>
      <c r="I26" s="161">
        <v>446.5</v>
      </c>
      <c r="J26" s="161">
        <v>198</v>
      </c>
      <c r="K26" s="161">
        <v>808</v>
      </c>
      <c r="L26" s="161">
        <v>698</v>
      </c>
      <c r="M26" s="161">
        <v>0</v>
      </c>
      <c r="N26" s="161">
        <v>666.5</v>
      </c>
      <c r="O26" s="162">
        <v>420</v>
      </c>
      <c r="P26" s="163">
        <v>4503</v>
      </c>
      <c r="Q26" s="5"/>
    </row>
    <row r="27" spans="1:17" s="12" customFormat="1" ht="10.5" customHeight="1" x14ac:dyDescent="0.2">
      <c r="A27"/>
      <c r="B27" s="233"/>
      <c r="C27" s="164" t="s">
        <v>76</v>
      </c>
      <c r="D27" s="165">
        <v>224</v>
      </c>
      <c r="E27" s="165">
        <v>204.5</v>
      </c>
      <c r="F27" s="165">
        <v>501.5</v>
      </c>
      <c r="G27" s="165">
        <v>619.5</v>
      </c>
      <c r="H27" s="165">
        <v>727</v>
      </c>
      <c r="I27" s="165">
        <v>578</v>
      </c>
      <c r="J27" s="165">
        <v>100.5</v>
      </c>
      <c r="K27" s="165">
        <v>231</v>
      </c>
      <c r="L27" s="165">
        <v>96.5</v>
      </c>
      <c r="M27" s="165">
        <v>1</v>
      </c>
      <c r="N27" s="165">
        <v>0</v>
      </c>
      <c r="O27" s="166">
        <v>49</v>
      </c>
      <c r="P27" s="167">
        <v>3332.5</v>
      </c>
      <c r="Q27" s="6"/>
    </row>
    <row r="28" spans="1:17" s="12" customFormat="1" ht="10.5" customHeight="1" x14ac:dyDescent="0.2">
      <c r="A28"/>
      <c r="B28" s="231" t="s">
        <v>145</v>
      </c>
      <c r="C28" s="156" t="s">
        <v>19</v>
      </c>
      <c r="D28" s="157">
        <v>142</v>
      </c>
      <c r="E28" s="157">
        <v>770.5</v>
      </c>
      <c r="F28" s="157">
        <v>993.5</v>
      </c>
      <c r="G28" s="157">
        <v>603.5</v>
      </c>
      <c r="H28" s="157">
        <v>1235.5</v>
      </c>
      <c r="I28" s="157">
        <v>756.5</v>
      </c>
      <c r="J28" s="157">
        <v>657</v>
      </c>
      <c r="K28" s="157">
        <v>296</v>
      </c>
      <c r="L28" s="157">
        <v>524</v>
      </c>
      <c r="M28" s="157">
        <v>443.5</v>
      </c>
      <c r="N28" s="157">
        <v>2070.5</v>
      </c>
      <c r="O28" s="158">
        <v>1621.5</v>
      </c>
      <c r="P28" s="159">
        <v>10114</v>
      </c>
      <c r="Q28" s="5"/>
    </row>
    <row r="29" spans="1:17" s="12" customFormat="1" ht="10.5" customHeight="1" x14ac:dyDescent="0.2">
      <c r="A29"/>
      <c r="B29" s="232"/>
      <c r="C29" s="160" t="s">
        <v>75</v>
      </c>
      <c r="D29" s="161">
        <v>84</v>
      </c>
      <c r="E29" s="161">
        <v>540.5</v>
      </c>
      <c r="F29" s="161">
        <v>144</v>
      </c>
      <c r="G29" s="161">
        <v>224</v>
      </c>
      <c r="H29" s="161">
        <v>1178</v>
      </c>
      <c r="I29" s="161">
        <v>384</v>
      </c>
      <c r="J29" s="161">
        <v>302</v>
      </c>
      <c r="K29" s="161">
        <v>1</v>
      </c>
      <c r="L29" s="161">
        <v>0</v>
      </c>
      <c r="M29" s="161">
        <v>0</v>
      </c>
      <c r="N29" s="161">
        <v>1543</v>
      </c>
      <c r="O29" s="162">
        <v>1488</v>
      </c>
      <c r="P29" s="163">
        <v>5888.5</v>
      </c>
      <c r="Q29" s="6"/>
    </row>
    <row r="30" spans="1:17" s="12" customFormat="1" ht="10.5" customHeight="1" x14ac:dyDescent="0.2">
      <c r="A30"/>
      <c r="B30" s="233"/>
      <c r="C30" s="164" t="s">
        <v>76</v>
      </c>
      <c r="D30" s="165">
        <v>58</v>
      </c>
      <c r="E30" s="165">
        <v>230</v>
      </c>
      <c r="F30" s="165">
        <v>849.5</v>
      </c>
      <c r="G30" s="165">
        <v>379.5</v>
      </c>
      <c r="H30" s="165">
        <v>57.5</v>
      </c>
      <c r="I30" s="165">
        <v>372.5</v>
      </c>
      <c r="J30" s="165">
        <v>355</v>
      </c>
      <c r="K30" s="165">
        <v>295</v>
      </c>
      <c r="L30" s="165">
        <v>524</v>
      </c>
      <c r="M30" s="165">
        <v>443.5</v>
      </c>
      <c r="N30" s="165">
        <v>527.5</v>
      </c>
      <c r="O30" s="166">
        <v>133.5</v>
      </c>
      <c r="P30" s="167">
        <v>4225.5</v>
      </c>
      <c r="Q30" s="5"/>
    </row>
    <row r="31" spans="1:17" s="12" customFormat="1" ht="10.5" customHeight="1" x14ac:dyDescent="0.2">
      <c r="A31"/>
      <c r="B31" s="234" t="s">
        <v>169</v>
      </c>
      <c r="C31" s="156" t="s">
        <v>147</v>
      </c>
      <c r="D31" s="157">
        <v>553</v>
      </c>
      <c r="E31" s="157">
        <v>13</v>
      </c>
      <c r="F31" s="157">
        <v>277</v>
      </c>
      <c r="G31" s="157">
        <v>51.5</v>
      </c>
      <c r="H31" s="157">
        <v>144</v>
      </c>
      <c r="I31" s="157">
        <v>2</v>
      </c>
      <c r="J31" s="157">
        <v>4.5</v>
      </c>
      <c r="K31" s="157">
        <v>1</v>
      </c>
      <c r="L31" s="157">
        <v>4</v>
      </c>
      <c r="M31" s="157">
        <v>551</v>
      </c>
      <c r="N31" s="157">
        <v>0</v>
      </c>
      <c r="O31" s="158">
        <v>120</v>
      </c>
      <c r="P31" s="159">
        <v>1721</v>
      </c>
      <c r="Q31" s="6"/>
    </row>
    <row r="32" spans="1:17" s="12" customFormat="1" ht="10.5" customHeight="1" x14ac:dyDescent="0.2">
      <c r="A32"/>
      <c r="B32" s="235"/>
      <c r="C32" s="160" t="s">
        <v>148</v>
      </c>
      <c r="D32" s="161">
        <v>420</v>
      </c>
      <c r="E32" s="161">
        <v>0</v>
      </c>
      <c r="F32" s="161">
        <v>0</v>
      </c>
      <c r="G32" s="161">
        <v>0</v>
      </c>
      <c r="H32" s="161">
        <v>0</v>
      </c>
      <c r="I32" s="161">
        <v>0</v>
      </c>
      <c r="J32" s="161">
        <v>0</v>
      </c>
      <c r="K32" s="161">
        <v>0</v>
      </c>
      <c r="L32" s="161">
        <v>0</v>
      </c>
      <c r="M32" s="161">
        <v>503.5</v>
      </c>
      <c r="N32" s="161">
        <v>0</v>
      </c>
      <c r="O32" s="162">
        <v>0</v>
      </c>
      <c r="P32" s="163">
        <v>923.5</v>
      </c>
      <c r="Q32" s="5"/>
    </row>
    <row r="33" spans="1:17" s="12" customFormat="1" ht="10.5" customHeight="1" x14ac:dyDescent="0.2">
      <c r="A33"/>
      <c r="B33" s="236"/>
      <c r="C33" s="175" t="s">
        <v>149</v>
      </c>
      <c r="D33" s="176">
        <v>133</v>
      </c>
      <c r="E33" s="176">
        <v>13</v>
      </c>
      <c r="F33" s="176">
        <v>277</v>
      </c>
      <c r="G33" s="176">
        <v>51.5</v>
      </c>
      <c r="H33" s="176">
        <v>144</v>
      </c>
      <c r="I33" s="176">
        <v>2</v>
      </c>
      <c r="J33" s="176">
        <v>4.5</v>
      </c>
      <c r="K33" s="176">
        <v>1</v>
      </c>
      <c r="L33" s="176">
        <v>4</v>
      </c>
      <c r="M33" s="176">
        <v>47.5</v>
      </c>
      <c r="N33" s="176">
        <v>0</v>
      </c>
      <c r="O33" s="177">
        <v>120</v>
      </c>
      <c r="P33" s="178">
        <v>797.5</v>
      </c>
      <c r="Q33" s="6"/>
    </row>
    <row r="34" spans="1:17" s="12" customFormat="1" ht="11.25" customHeight="1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 s="5"/>
    </row>
  </sheetData>
  <mergeCells count="10">
    <mergeCell ref="B25:B27"/>
    <mergeCell ref="B28:B30"/>
    <mergeCell ref="B4:B6"/>
    <mergeCell ref="B7:B9"/>
    <mergeCell ref="B31:B33"/>
    <mergeCell ref="B10:B12"/>
    <mergeCell ref="B13:B15"/>
    <mergeCell ref="B16:B18"/>
    <mergeCell ref="B19:B21"/>
    <mergeCell ref="B22:B24"/>
  </mergeCells>
  <phoneticPr fontId="1"/>
  <conditionalFormatting sqref="D14:O14">
    <cfRule type="top10" dxfId="50" priority="36" rank="1"/>
  </conditionalFormatting>
  <conditionalFormatting sqref="D15:O15">
    <cfRule type="top10" dxfId="49" priority="35" rank="1"/>
  </conditionalFormatting>
  <conditionalFormatting sqref="D13:O13">
    <cfRule type="top10" dxfId="48" priority="34" rank="1"/>
  </conditionalFormatting>
  <conditionalFormatting sqref="D16:O16">
    <cfRule type="top10" dxfId="47" priority="33" rank="1"/>
  </conditionalFormatting>
  <conditionalFormatting sqref="D17:O17">
    <cfRule type="top10" dxfId="46" priority="32" rank="1"/>
  </conditionalFormatting>
  <conditionalFormatting sqref="D18:O18">
    <cfRule type="top10" dxfId="45" priority="31" rank="1"/>
  </conditionalFormatting>
  <conditionalFormatting sqref="D19:O19">
    <cfRule type="top10" dxfId="44" priority="30" rank="1"/>
  </conditionalFormatting>
  <conditionalFormatting sqref="D22:O22">
    <cfRule type="top10" dxfId="43" priority="29" rank="1"/>
  </conditionalFormatting>
  <conditionalFormatting sqref="D25:O25">
    <cfRule type="top10" dxfId="42" priority="28" rank="1"/>
  </conditionalFormatting>
  <conditionalFormatting sqref="D20:O20">
    <cfRule type="top10" dxfId="41" priority="27" rank="1"/>
  </conditionalFormatting>
  <conditionalFormatting sqref="D23:O23">
    <cfRule type="top10" dxfId="40" priority="26" rank="1"/>
  </conditionalFormatting>
  <conditionalFormatting sqref="D26:O26">
    <cfRule type="top10" dxfId="39" priority="25" rank="1"/>
  </conditionalFormatting>
  <conditionalFormatting sqref="D21:O21">
    <cfRule type="top10" dxfId="38" priority="24" rank="1"/>
  </conditionalFormatting>
  <conditionalFormatting sqref="D24:O24">
    <cfRule type="top10" dxfId="37" priority="23" rank="1"/>
  </conditionalFormatting>
  <conditionalFormatting sqref="D11:O11">
    <cfRule type="top10" dxfId="36" priority="21" rank="1"/>
  </conditionalFormatting>
  <conditionalFormatting sqref="D12:O12">
    <cfRule type="top10" dxfId="35" priority="20" rank="1"/>
  </conditionalFormatting>
  <conditionalFormatting sqref="D10:O10">
    <cfRule type="top10" dxfId="34" priority="19" rank="1"/>
  </conditionalFormatting>
  <conditionalFormatting sqref="D27:O27">
    <cfRule type="top10" dxfId="33" priority="58" rank="1"/>
  </conditionalFormatting>
  <conditionalFormatting sqref="D28:O28">
    <cfRule type="top10" dxfId="32" priority="11" rank="1"/>
  </conditionalFormatting>
  <conditionalFormatting sqref="D29:O29">
    <cfRule type="top10" dxfId="31" priority="10" rank="1"/>
  </conditionalFormatting>
  <conditionalFormatting sqref="D30:O30">
    <cfRule type="top10" dxfId="30" priority="12" rank="1"/>
  </conditionalFormatting>
  <conditionalFormatting sqref="D8:O8">
    <cfRule type="top10" dxfId="29" priority="9" rank="1"/>
  </conditionalFormatting>
  <conditionalFormatting sqref="D9:O9">
    <cfRule type="top10" dxfId="28" priority="8" rank="1"/>
  </conditionalFormatting>
  <conditionalFormatting sqref="D7:O7">
    <cfRule type="top10" dxfId="27" priority="7" rank="1"/>
  </conditionalFormatting>
  <conditionalFormatting sqref="D31:O31">
    <cfRule type="top10" dxfId="26" priority="2" rank="1"/>
  </conditionalFormatting>
  <conditionalFormatting sqref="D32:O32">
    <cfRule type="top10" dxfId="25" priority="1" rank="1"/>
  </conditionalFormatting>
  <conditionalFormatting sqref="D33:O33">
    <cfRule type="top10" dxfId="24" priority="3" rank="1"/>
  </conditionalFormatting>
  <pageMargins left="0.7" right="0.7" top="0.75" bottom="0.5600000000000000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34"/>
  <sheetViews>
    <sheetView showGridLines="0" view="pageBreakPreview" zoomScaleNormal="100" zoomScaleSheetLayoutView="100" workbookViewId="0">
      <selection activeCell="C6" sqref="C6"/>
    </sheetView>
  </sheetViews>
  <sheetFormatPr defaultRowHeight="13.2" x14ac:dyDescent="0.2"/>
  <cols>
    <col min="1" max="1" width="3.109375" style="1" customWidth="1"/>
    <col min="2" max="2" width="5.21875" customWidth="1"/>
    <col min="3" max="3" width="10.6640625" customWidth="1"/>
    <col min="4" max="15" width="4.77734375" customWidth="1"/>
    <col min="16" max="16" width="6.21875" customWidth="1"/>
    <col min="17" max="17" width="3.109375" style="1" customWidth="1"/>
    <col min="18" max="18" width="3.77734375" style="12" customWidth="1"/>
    <col min="19" max="20" width="8.44140625" style="14" customWidth="1"/>
    <col min="21" max="26" width="6" style="14" customWidth="1"/>
    <col min="27" max="32" width="6" style="56" customWidth="1"/>
    <col min="33" max="33" width="9" style="56"/>
  </cols>
  <sheetData>
    <row r="1" spans="1:33" s="67" customFormat="1" x14ac:dyDescent="0.2">
      <c r="B1" s="1" t="s">
        <v>189</v>
      </c>
      <c r="C1" s="67" t="s">
        <v>190</v>
      </c>
    </row>
    <row r="2" spans="1:33" s="12" customFormat="1" x14ac:dyDescent="0.2">
      <c r="A2" s="3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45" t="s">
        <v>74</v>
      </c>
      <c r="Q2" s="3"/>
      <c r="S2" s="55"/>
      <c r="T2" s="55"/>
      <c r="U2" s="55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 spans="1:33" s="12" customFormat="1" ht="11.25" customHeight="1" x14ac:dyDescent="0.2">
      <c r="A3" s="4"/>
      <c r="B3" s="151"/>
      <c r="C3" s="152"/>
      <c r="D3" s="153" t="s">
        <v>0</v>
      </c>
      <c r="E3" s="154" t="s">
        <v>1</v>
      </c>
      <c r="F3" s="154" t="s">
        <v>2</v>
      </c>
      <c r="G3" s="154" t="s">
        <v>3</v>
      </c>
      <c r="H3" s="154" t="s">
        <v>4</v>
      </c>
      <c r="I3" s="154" t="s">
        <v>5</v>
      </c>
      <c r="J3" s="154" t="s">
        <v>6</v>
      </c>
      <c r="K3" s="154" t="s">
        <v>7</v>
      </c>
      <c r="L3" s="154" t="s">
        <v>8</v>
      </c>
      <c r="M3" s="154" t="s">
        <v>9</v>
      </c>
      <c r="N3" s="154" t="s">
        <v>11</v>
      </c>
      <c r="O3" s="153" t="s">
        <v>12</v>
      </c>
      <c r="P3" s="155" t="s">
        <v>10</v>
      </c>
      <c r="Q3" s="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</row>
    <row r="4" spans="1:33" s="12" customFormat="1" ht="11.25" customHeight="1" x14ac:dyDescent="0.2">
      <c r="A4" s="5"/>
      <c r="B4" s="231" t="s">
        <v>146</v>
      </c>
      <c r="C4" s="156" t="s">
        <v>19</v>
      </c>
      <c r="D4" s="168">
        <v>0</v>
      </c>
      <c r="E4" s="168">
        <v>0</v>
      </c>
      <c r="F4" s="168">
        <v>0</v>
      </c>
      <c r="G4" s="168">
        <v>0</v>
      </c>
      <c r="H4" s="168">
        <v>0</v>
      </c>
      <c r="I4" s="168">
        <v>0</v>
      </c>
      <c r="J4" s="168">
        <v>0</v>
      </c>
      <c r="K4" s="168">
        <v>0</v>
      </c>
      <c r="L4" s="168">
        <v>0</v>
      </c>
      <c r="M4" s="168">
        <v>0</v>
      </c>
      <c r="N4" s="168">
        <v>0</v>
      </c>
      <c r="O4" s="169">
        <v>0</v>
      </c>
      <c r="P4" s="170">
        <v>0</v>
      </c>
      <c r="Q4" s="5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</row>
    <row r="5" spans="1:33" s="12" customFormat="1" ht="11.25" customHeight="1" x14ac:dyDescent="0.2">
      <c r="A5" s="5"/>
      <c r="B5" s="232"/>
      <c r="C5" s="160" t="s">
        <v>77</v>
      </c>
      <c r="D5" s="161">
        <v>0</v>
      </c>
      <c r="E5" s="161">
        <v>0</v>
      </c>
      <c r="F5" s="161">
        <v>0</v>
      </c>
      <c r="G5" s="161">
        <v>0</v>
      </c>
      <c r="H5" s="161">
        <v>0</v>
      </c>
      <c r="I5" s="161">
        <v>0</v>
      </c>
      <c r="J5" s="161">
        <v>0</v>
      </c>
      <c r="K5" s="161">
        <v>0</v>
      </c>
      <c r="L5" s="161">
        <v>0</v>
      </c>
      <c r="M5" s="161">
        <v>0</v>
      </c>
      <c r="N5" s="161">
        <v>0</v>
      </c>
      <c r="O5" s="161">
        <v>0</v>
      </c>
      <c r="P5" s="163">
        <v>0</v>
      </c>
      <c r="Q5" s="5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1:33" s="12" customFormat="1" ht="11.25" customHeight="1" x14ac:dyDescent="0.2">
      <c r="A6" s="7"/>
      <c r="B6" s="233"/>
      <c r="C6" s="164" t="s">
        <v>78</v>
      </c>
      <c r="D6" s="161">
        <v>0</v>
      </c>
      <c r="E6" s="161">
        <v>0</v>
      </c>
      <c r="F6" s="161">
        <v>0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3">
        <v>0</v>
      </c>
      <c r="Q6" s="7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s="12" customFormat="1" ht="11.25" customHeight="1" x14ac:dyDescent="0.2">
      <c r="A7" s="5"/>
      <c r="B7" s="231" t="s">
        <v>138</v>
      </c>
      <c r="C7" s="156" t="s">
        <v>19</v>
      </c>
      <c r="D7" s="157">
        <v>768</v>
      </c>
      <c r="E7" s="157">
        <v>1608</v>
      </c>
      <c r="F7" s="157">
        <v>2370</v>
      </c>
      <c r="G7" s="157">
        <v>1790</v>
      </c>
      <c r="H7" s="157">
        <v>1576</v>
      </c>
      <c r="I7" s="157">
        <v>2109.5</v>
      </c>
      <c r="J7" s="157">
        <v>0</v>
      </c>
      <c r="K7" s="157">
        <v>0</v>
      </c>
      <c r="L7" s="157">
        <v>0</v>
      </c>
      <c r="M7" s="157">
        <v>0</v>
      </c>
      <c r="N7" s="157">
        <v>0</v>
      </c>
      <c r="O7" s="171">
        <v>0</v>
      </c>
      <c r="P7" s="159">
        <v>10221.5</v>
      </c>
      <c r="Q7" s="5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</row>
    <row r="8" spans="1:33" s="12" customFormat="1" ht="11.25" customHeight="1" x14ac:dyDescent="0.2">
      <c r="A8" s="6"/>
      <c r="B8" s="232"/>
      <c r="C8" s="160" t="s">
        <v>77</v>
      </c>
      <c r="D8" s="161">
        <v>768</v>
      </c>
      <c r="E8" s="161">
        <v>1608</v>
      </c>
      <c r="F8" s="161">
        <v>2370</v>
      </c>
      <c r="G8" s="161">
        <v>1790</v>
      </c>
      <c r="H8" s="161">
        <v>1576</v>
      </c>
      <c r="I8" s="161">
        <v>2109.5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3">
        <v>10221.5</v>
      </c>
      <c r="Q8" s="6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1:33" s="12" customFormat="1" ht="11.25" customHeight="1" x14ac:dyDescent="0.2">
      <c r="A9" s="5"/>
      <c r="B9" s="233"/>
      <c r="C9" s="164" t="s">
        <v>78</v>
      </c>
      <c r="D9" s="161">
        <v>0</v>
      </c>
      <c r="E9" s="161">
        <v>0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72">
        <v>0</v>
      </c>
      <c r="Q9" s="5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1:33" s="12" customFormat="1" ht="11.25" customHeight="1" x14ac:dyDescent="0.2">
      <c r="A10" s="6"/>
      <c r="B10" s="231" t="s">
        <v>139</v>
      </c>
      <c r="C10" s="156" t="s">
        <v>19</v>
      </c>
      <c r="D10" s="157">
        <v>2209.5</v>
      </c>
      <c r="E10" s="157">
        <v>3757.5</v>
      </c>
      <c r="F10" s="157">
        <v>2789</v>
      </c>
      <c r="G10" s="157">
        <v>2984.5</v>
      </c>
      <c r="H10" s="157">
        <v>2681.5</v>
      </c>
      <c r="I10" s="157">
        <v>2851</v>
      </c>
      <c r="J10" s="157">
        <v>3023.5</v>
      </c>
      <c r="K10" s="157">
        <v>4432.5</v>
      </c>
      <c r="L10" s="157">
        <v>5188</v>
      </c>
      <c r="M10" s="157">
        <v>5263</v>
      </c>
      <c r="N10" s="157">
        <v>4519</v>
      </c>
      <c r="O10" s="171">
        <v>5659</v>
      </c>
      <c r="P10" s="159">
        <v>45358</v>
      </c>
      <c r="Q10" s="6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1:33" s="12" customFormat="1" ht="11.25" customHeight="1" x14ac:dyDescent="0.2">
      <c r="A11" s="5"/>
      <c r="B11" s="232"/>
      <c r="C11" s="160" t="s">
        <v>77</v>
      </c>
      <c r="D11" s="161">
        <v>2209.5</v>
      </c>
      <c r="E11" s="161">
        <v>3757.5</v>
      </c>
      <c r="F11" s="161">
        <v>2789</v>
      </c>
      <c r="G11" s="161">
        <v>2984.5</v>
      </c>
      <c r="H11" s="161">
        <v>2681.5</v>
      </c>
      <c r="I11" s="161">
        <v>2851</v>
      </c>
      <c r="J11" s="161">
        <v>3023.5</v>
      </c>
      <c r="K11" s="161">
        <v>4432.5</v>
      </c>
      <c r="L11" s="161">
        <v>5188</v>
      </c>
      <c r="M11" s="161">
        <v>5263</v>
      </c>
      <c r="N11" s="161">
        <v>4519</v>
      </c>
      <c r="O11" s="173">
        <v>5659</v>
      </c>
      <c r="P11" s="163">
        <v>45358</v>
      </c>
      <c r="Q11" s="5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</row>
    <row r="12" spans="1:33" s="12" customFormat="1" ht="11.25" customHeight="1" x14ac:dyDescent="0.2">
      <c r="A12" s="6"/>
      <c r="B12" s="233"/>
      <c r="C12" s="164" t="s">
        <v>78</v>
      </c>
      <c r="D12" s="165">
        <v>0</v>
      </c>
      <c r="E12" s="165">
        <v>0</v>
      </c>
      <c r="F12" s="165">
        <v>0</v>
      </c>
      <c r="G12" s="165">
        <v>0</v>
      </c>
      <c r="H12" s="165">
        <v>0</v>
      </c>
      <c r="I12" s="165">
        <v>0</v>
      </c>
      <c r="J12" s="165">
        <v>0</v>
      </c>
      <c r="K12" s="165">
        <v>0</v>
      </c>
      <c r="L12" s="165">
        <v>0</v>
      </c>
      <c r="M12" s="165">
        <v>0</v>
      </c>
      <c r="N12" s="165">
        <v>0</v>
      </c>
      <c r="O12" s="174">
        <v>0</v>
      </c>
      <c r="P12" s="172">
        <v>0</v>
      </c>
      <c r="Q12" s="6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1:33" s="12" customFormat="1" ht="11.25" customHeight="1" x14ac:dyDescent="0.2">
      <c r="A13" s="5"/>
      <c r="B13" s="231" t="s">
        <v>140</v>
      </c>
      <c r="C13" s="156" t="s">
        <v>19</v>
      </c>
      <c r="D13" s="157">
        <v>532.5</v>
      </c>
      <c r="E13" s="157">
        <v>1006</v>
      </c>
      <c r="F13" s="157">
        <v>123</v>
      </c>
      <c r="G13" s="157">
        <v>220.5</v>
      </c>
      <c r="H13" s="157">
        <v>136</v>
      </c>
      <c r="I13" s="157">
        <v>422</v>
      </c>
      <c r="J13" s="157">
        <v>702.5</v>
      </c>
      <c r="K13" s="157">
        <v>466.5</v>
      </c>
      <c r="L13" s="157">
        <v>498.5</v>
      </c>
      <c r="M13" s="157">
        <v>507.5</v>
      </c>
      <c r="N13" s="157">
        <v>11.5</v>
      </c>
      <c r="O13" s="158">
        <v>540.5</v>
      </c>
      <c r="P13" s="159">
        <v>5167</v>
      </c>
      <c r="Q13" s="5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</row>
    <row r="14" spans="1:33" s="12" customFormat="1" ht="11.25" customHeight="1" x14ac:dyDescent="0.2">
      <c r="A14" s="6"/>
      <c r="B14" s="232"/>
      <c r="C14" s="160" t="s">
        <v>77</v>
      </c>
      <c r="D14" s="161">
        <v>532.5</v>
      </c>
      <c r="E14" s="161">
        <v>1006</v>
      </c>
      <c r="F14" s="161">
        <v>123</v>
      </c>
      <c r="G14" s="161">
        <v>220.5</v>
      </c>
      <c r="H14" s="161">
        <v>136</v>
      </c>
      <c r="I14" s="161">
        <v>422</v>
      </c>
      <c r="J14" s="161">
        <v>702.5</v>
      </c>
      <c r="K14" s="161">
        <v>466.5</v>
      </c>
      <c r="L14" s="161">
        <v>498.5</v>
      </c>
      <c r="M14" s="161">
        <v>507.5</v>
      </c>
      <c r="N14" s="161">
        <v>11.5</v>
      </c>
      <c r="O14" s="162">
        <v>540.5</v>
      </c>
      <c r="P14" s="163">
        <v>5167</v>
      </c>
      <c r="Q14" s="6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</row>
    <row r="15" spans="1:33" s="12" customFormat="1" ht="11.25" customHeight="1" x14ac:dyDescent="0.2">
      <c r="A15" s="5"/>
      <c r="B15" s="233"/>
      <c r="C15" s="164" t="s">
        <v>78</v>
      </c>
      <c r="D15" s="198">
        <v>0</v>
      </c>
      <c r="E15" s="198">
        <v>0</v>
      </c>
      <c r="F15" s="198">
        <v>0</v>
      </c>
      <c r="G15" s="198">
        <v>0</v>
      </c>
      <c r="H15" s="198">
        <v>0</v>
      </c>
      <c r="I15" s="198">
        <v>0</v>
      </c>
      <c r="J15" s="198">
        <v>0</v>
      </c>
      <c r="K15" s="198">
        <v>0</v>
      </c>
      <c r="L15" s="198">
        <v>0</v>
      </c>
      <c r="M15" s="198">
        <v>0</v>
      </c>
      <c r="N15" s="198">
        <v>0</v>
      </c>
      <c r="O15" s="199">
        <v>0</v>
      </c>
      <c r="P15" s="167">
        <v>0</v>
      </c>
      <c r="Q15" s="5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</row>
    <row r="16" spans="1:33" s="12" customFormat="1" ht="11.25" customHeight="1" x14ac:dyDescent="0.2">
      <c r="A16" s="6"/>
      <c r="B16" s="231" t="s">
        <v>141</v>
      </c>
      <c r="C16" s="156" t="s">
        <v>19</v>
      </c>
      <c r="D16" s="157">
        <v>1175</v>
      </c>
      <c r="E16" s="157">
        <v>3857.5</v>
      </c>
      <c r="F16" s="157">
        <v>1293</v>
      </c>
      <c r="G16" s="157">
        <v>761</v>
      </c>
      <c r="H16" s="157">
        <v>790.5</v>
      </c>
      <c r="I16" s="157">
        <v>996</v>
      </c>
      <c r="J16" s="157">
        <v>1396</v>
      </c>
      <c r="K16" s="157">
        <v>853.5</v>
      </c>
      <c r="L16" s="157">
        <v>946</v>
      </c>
      <c r="M16" s="157">
        <v>774</v>
      </c>
      <c r="N16" s="157">
        <v>722.5</v>
      </c>
      <c r="O16" s="158">
        <v>1274.5</v>
      </c>
      <c r="P16" s="159">
        <v>14839.5</v>
      </c>
      <c r="Q16" s="6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</row>
    <row r="17" spans="1:33" s="12" customFormat="1" ht="11.25" customHeight="1" x14ac:dyDescent="0.2">
      <c r="A17" s="5"/>
      <c r="B17" s="232"/>
      <c r="C17" s="160" t="s">
        <v>77</v>
      </c>
      <c r="D17" s="161">
        <v>1175</v>
      </c>
      <c r="E17" s="161">
        <v>2437</v>
      </c>
      <c r="F17" s="161">
        <v>1293</v>
      </c>
      <c r="G17" s="161">
        <v>761</v>
      </c>
      <c r="H17" s="161">
        <v>790.5</v>
      </c>
      <c r="I17" s="161">
        <v>863</v>
      </c>
      <c r="J17" s="161">
        <v>1233</v>
      </c>
      <c r="K17" s="161">
        <v>853.5</v>
      </c>
      <c r="L17" s="161">
        <v>946</v>
      </c>
      <c r="M17" s="161">
        <v>774</v>
      </c>
      <c r="N17" s="161">
        <v>722.5</v>
      </c>
      <c r="O17" s="162">
        <v>1274.5</v>
      </c>
      <c r="P17" s="163">
        <v>13123</v>
      </c>
      <c r="Q17" s="5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</row>
    <row r="18" spans="1:33" s="12" customFormat="1" ht="11.25" customHeight="1" x14ac:dyDescent="0.2">
      <c r="A18" s="6"/>
      <c r="B18" s="233"/>
      <c r="C18" s="164" t="s">
        <v>78</v>
      </c>
      <c r="D18" s="165">
        <v>0</v>
      </c>
      <c r="E18" s="165">
        <v>1420.5</v>
      </c>
      <c r="F18" s="165">
        <v>0</v>
      </c>
      <c r="G18" s="165">
        <v>0</v>
      </c>
      <c r="H18" s="165">
        <v>0</v>
      </c>
      <c r="I18" s="165">
        <v>133</v>
      </c>
      <c r="J18" s="165">
        <v>163</v>
      </c>
      <c r="K18" s="165">
        <v>0</v>
      </c>
      <c r="L18" s="165">
        <v>0</v>
      </c>
      <c r="M18" s="165">
        <v>0</v>
      </c>
      <c r="N18" s="165">
        <v>0</v>
      </c>
      <c r="O18" s="166">
        <v>0</v>
      </c>
      <c r="P18" s="167">
        <v>1716.5</v>
      </c>
      <c r="Q18" s="6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</row>
    <row r="19" spans="1:33" s="12" customFormat="1" ht="13.5" customHeight="1" x14ac:dyDescent="0.2">
      <c r="A19" s="1"/>
      <c r="B19" s="231" t="s">
        <v>142</v>
      </c>
      <c r="C19" s="156" t="s">
        <v>19</v>
      </c>
      <c r="D19" s="157">
        <v>1131.5</v>
      </c>
      <c r="E19" s="157">
        <v>1820</v>
      </c>
      <c r="F19" s="157">
        <v>411</v>
      </c>
      <c r="G19" s="157">
        <v>17.5</v>
      </c>
      <c r="H19" s="157">
        <v>48</v>
      </c>
      <c r="I19" s="157">
        <v>249.5</v>
      </c>
      <c r="J19" s="157">
        <v>100.5</v>
      </c>
      <c r="K19" s="157">
        <v>20.5</v>
      </c>
      <c r="L19" s="157">
        <v>48.5</v>
      </c>
      <c r="M19" s="157">
        <v>76</v>
      </c>
      <c r="N19" s="157">
        <v>108</v>
      </c>
      <c r="O19" s="158">
        <v>44</v>
      </c>
      <c r="P19" s="159">
        <v>4075</v>
      </c>
      <c r="Q19" s="1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</row>
    <row r="20" spans="1:33" x14ac:dyDescent="0.2">
      <c r="B20" s="232"/>
      <c r="C20" s="160" t="s">
        <v>77</v>
      </c>
      <c r="D20" s="161">
        <v>989.5</v>
      </c>
      <c r="E20" s="161">
        <v>1660.5</v>
      </c>
      <c r="F20" s="161">
        <v>411</v>
      </c>
      <c r="G20" s="161">
        <v>17.5</v>
      </c>
      <c r="H20" s="161">
        <v>48</v>
      </c>
      <c r="I20" s="161">
        <v>192</v>
      </c>
      <c r="J20" s="161">
        <v>72.5</v>
      </c>
      <c r="K20" s="161">
        <v>20.5</v>
      </c>
      <c r="L20" s="161">
        <v>48.5</v>
      </c>
      <c r="M20" s="161">
        <v>76</v>
      </c>
      <c r="N20" s="161">
        <v>108</v>
      </c>
      <c r="O20" s="162">
        <v>44</v>
      </c>
      <c r="P20" s="163">
        <v>3688</v>
      </c>
    </row>
    <row r="21" spans="1:33" s="12" customFormat="1" x14ac:dyDescent="0.2">
      <c r="A21"/>
      <c r="B21" s="233"/>
      <c r="C21" s="164" t="s">
        <v>78</v>
      </c>
      <c r="D21" s="165">
        <v>142</v>
      </c>
      <c r="E21" s="165">
        <v>159.5</v>
      </c>
      <c r="F21" s="165">
        <v>0</v>
      </c>
      <c r="G21" s="165">
        <v>0</v>
      </c>
      <c r="H21" s="165">
        <v>0</v>
      </c>
      <c r="I21" s="165">
        <v>57.5</v>
      </c>
      <c r="J21" s="165">
        <v>28</v>
      </c>
      <c r="K21" s="165">
        <v>0</v>
      </c>
      <c r="L21" s="165">
        <v>0</v>
      </c>
      <c r="M21" s="165">
        <v>0</v>
      </c>
      <c r="N21" s="165">
        <v>0</v>
      </c>
      <c r="O21" s="166">
        <v>0</v>
      </c>
      <c r="P21" s="167">
        <v>387</v>
      </c>
      <c r="Q21" s="3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</row>
    <row r="22" spans="1:33" s="12" customFormat="1" ht="13.5" customHeight="1" x14ac:dyDescent="0.2">
      <c r="A22"/>
      <c r="B22" s="231" t="s">
        <v>143</v>
      </c>
      <c r="C22" s="156" t="s">
        <v>19</v>
      </c>
      <c r="D22" s="157">
        <v>1106</v>
      </c>
      <c r="E22" s="157">
        <v>1188.5</v>
      </c>
      <c r="F22" s="157">
        <v>133.5</v>
      </c>
      <c r="G22" s="157">
        <v>3</v>
      </c>
      <c r="H22" s="157">
        <v>19</v>
      </c>
      <c r="I22" s="157">
        <v>94</v>
      </c>
      <c r="J22" s="157">
        <v>872.83999999999992</v>
      </c>
      <c r="K22" s="157">
        <v>0</v>
      </c>
      <c r="L22" s="157">
        <v>10</v>
      </c>
      <c r="M22" s="157">
        <v>474</v>
      </c>
      <c r="N22" s="157">
        <v>204.5</v>
      </c>
      <c r="O22" s="158">
        <v>15.5</v>
      </c>
      <c r="P22" s="159">
        <v>4120.84</v>
      </c>
      <c r="Q22" s="3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</row>
    <row r="23" spans="1:33" s="12" customFormat="1" ht="13.5" customHeight="1" x14ac:dyDescent="0.2">
      <c r="A23"/>
      <c r="B23" s="232"/>
      <c r="C23" s="160" t="s">
        <v>77</v>
      </c>
      <c r="D23" s="161">
        <v>928</v>
      </c>
      <c r="E23" s="161">
        <v>853</v>
      </c>
      <c r="F23" s="161">
        <v>133.5</v>
      </c>
      <c r="G23" s="161">
        <v>3</v>
      </c>
      <c r="H23" s="161">
        <v>18.5</v>
      </c>
      <c r="I23" s="161">
        <v>94</v>
      </c>
      <c r="J23" s="161">
        <v>324.08999999999997</v>
      </c>
      <c r="K23" s="161">
        <v>0</v>
      </c>
      <c r="L23" s="161">
        <v>10</v>
      </c>
      <c r="M23" s="161">
        <v>474</v>
      </c>
      <c r="N23" s="161">
        <v>204.5</v>
      </c>
      <c r="O23" s="162">
        <v>15.5</v>
      </c>
      <c r="P23" s="163">
        <v>3058.09</v>
      </c>
      <c r="Q23" s="3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</row>
    <row r="24" spans="1:33" s="12" customFormat="1" x14ac:dyDescent="0.2">
      <c r="A24"/>
      <c r="B24" s="233"/>
      <c r="C24" s="164" t="s">
        <v>78</v>
      </c>
      <c r="D24" s="165">
        <v>178</v>
      </c>
      <c r="E24" s="165">
        <v>335.5</v>
      </c>
      <c r="F24" s="165">
        <v>0</v>
      </c>
      <c r="G24" s="165">
        <v>0</v>
      </c>
      <c r="H24" s="165">
        <v>0.5</v>
      </c>
      <c r="I24" s="165">
        <v>0</v>
      </c>
      <c r="J24" s="165">
        <v>548.75</v>
      </c>
      <c r="K24" s="165">
        <v>0</v>
      </c>
      <c r="L24" s="165">
        <v>0</v>
      </c>
      <c r="M24" s="165">
        <v>0</v>
      </c>
      <c r="N24" s="165">
        <v>0</v>
      </c>
      <c r="O24" s="166">
        <v>0</v>
      </c>
      <c r="P24" s="167">
        <v>1062.75</v>
      </c>
      <c r="Q24" s="3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</row>
    <row r="25" spans="1:33" s="12" customFormat="1" ht="11.25" customHeight="1" x14ac:dyDescent="0.2">
      <c r="A25"/>
      <c r="B25" s="231" t="s">
        <v>144</v>
      </c>
      <c r="C25" s="156" t="s">
        <v>19</v>
      </c>
      <c r="D25" s="157">
        <v>458</v>
      </c>
      <c r="E25" s="157">
        <v>1236.5</v>
      </c>
      <c r="F25" s="157">
        <v>501.5</v>
      </c>
      <c r="G25" s="157">
        <v>619.5</v>
      </c>
      <c r="H25" s="157">
        <v>727</v>
      </c>
      <c r="I25" s="157">
        <v>1024.5</v>
      </c>
      <c r="J25" s="157">
        <v>298.5</v>
      </c>
      <c r="K25" s="157">
        <v>1039</v>
      </c>
      <c r="L25" s="157">
        <v>794.5</v>
      </c>
      <c r="M25" s="157">
        <v>1</v>
      </c>
      <c r="N25" s="157">
        <v>666.5</v>
      </c>
      <c r="O25" s="158">
        <v>469</v>
      </c>
      <c r="P25" s="159">
        <v>7835.5</v>
      </c>
      <c r="Q25" s="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</row>
    <row r="26" spans="1:33" s="12" customFormat="1" ht="11.25" customHeight="1" x14ac:dyDescent="0.2">
      <c r="A26"/>
      <c r="B26" s="232"/>
      <c r="C26" s="160" t="s">
        <v>77</v>
      </c>
      <c r="D26" s="161">
        <v>457</v>
      </c>
      <c r="E26" s="161">
        <v>1160</v>
      </c>
      <c r="F26" s="161">
        <v>496</v>
      </c>
      <c r="G26" s="161">
        <v>324</v>
      </c>
      <c r="H26" s="161">
        <v>510.5</v>
      </c>
      <c r="I26" s="161">
        <v>927.5</v>
      </c>
      <c r="J26" s="161">
        <v>0</v>
      </c>
      <c r="K26" s="161">
        <v>324.5</v>
      </c>
      <c r="L26" s="161">
        <v>674.5</v>
      </c>
      <c r="M26" s="161">
        <v>0</v>
      </c>
      <c r="N26" s="161">
        <v>666.5</v>
      </c>
      <c r="O26" s="162">
        <v>469</v>
      </c>
      <c r="P26" s="163">
        <v>6009.5</v>
      </c>
      <c r="Q26" s="5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</row>
    <row r="27" spans="1:33" s="12" customFormat="1" ht="11.25" customHeight="1" x14ac:dyDescent="0.2">
      <c r="A27"/>
      <c r="B27" s="233"/>
      <c r="C27" s="175" t="s">
        <v>78</v>
      </c>
      <c r="D27" s="176">
        <v>1</v>
      </c>
      <c r="E27" s="176">
        <v>76.5</v>
      </c>
      <c r="F27" s="176">
        <v>5.5</v>
      </c>
      <c r="G27" s="176">
        <v>295.5</v>
      </c>
      <c r="H27" s="176">
        <v>216.5</v>
      </c>
      <c r="I27" s="176">
        <v>97</v>
      </c>
      <c r="J27" s="176">
        <v>298.5</v>
      </c>
      <c r="K27" s="176">
        <v>714.5</v>
      </c>
      <c r="L27" s="176">
        <v>120</v>
      </c>
      <c r="M27" s="176">
        <v>1</v>
      </c>
      <c r="N27" s="176">
        <v>0</v>
      </c>
      <c r="O27" s="177">
        <v>0</v>
      </c>
      <c r="P27" s="178">
        <v>1826</v>
      </c>
      <c r="Q27" s="5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</row>
    <row r="28" spans="1:33" s="12" customFormat="1" ht="11.25" customHeight="1" x14ac:dyDescent="0.2">
      <c r="A28"/>
      <c r="B28" s="231" t="s">
        <v>145</v>
      </c>
      <c r="C28" s="156" t="s">
        <v>19</v>
      </c>
      <c r="D28" s="157">
        <v>142</v>
      </c>
      <c r="E28" s="157">
        <v>770.5</v>
      </c>
      <c r="F28" s="157">
        <v>993.5</v>
      </c>
      <c r="G28" s="157">
        <v>603.5</v>
      </c>
      <c r="H28" s="157">
        <v>1235.5</v>
      </c>
      <c r="I28" s="157">
        <v>756.5</v>
      </c>
      <c r="J28" s="157">
        <v>657</v>
      </c>
      <c r="K28" s="157">
        <v>296</v>
      </c>
      <c r="L28" s="157">
        <v>524</v>
      </c>
      <c r="M28" s="157">
        <v>443.5</v>
      </c>
      <c r="N28" s="157">
        <v>2070.5</v>
      </c>
      <c r="O28" s="158">
        <v>1621.5</v>
      </c>
      <c r="P28" s="159">
        <v>10114</v>
      </c>
      <c r="Q28" s="7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</row>
    <row r="29" spans="1:33" s="12" customFormat="1" ht="11.25" customHeight="1" x14ac:dyDescent="0.2">
      <c r="A29"/>
      <c r="B29" s="232"/>
      <c r="C29" s="160" t="s">
        <v>77</v>
      </c>
      <c r="D29" s="161">
        <v>113.5</v>
      </c>
      <c r="E29" s="161">
        <v>613</v>
      </c>
      <c r="F29" s="161">
        <v>144</v>
      </c>
      <c r="G29" s="161">
        <v>8.5</v>
      </c>
      <c r="H29" s="161">
        <v>9.5</v>
      </c>
      <c r="I29" s="161">
        <v>143</v>
      </c>
      <c r="J29" s="161">
        <v>123.5</v>
      </c>
      <c r="K29" s="161">
        <v>36</v>
      </c>
      <c r="L29" s="161">
        <v>496</v>
      </c>
      <c r="M29" s="161">
        <v>433.5</v>
      </c>
      <c r="N29" s="161">
        <v>2068.5</v>
      </c>
      <c r="O29" s="162">
        <v>1621</v>
      </c>
      <c r="P29" s="163">
        <v>5810</v>
      </c>
      <c r="Q29" s="5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</row>
    <row r="30" spans="1:33" s="12" customFormat="1" ht="11.25" customHeight="1" x14ac:dyDescent="0.2">
      <c r="A30"/>
      <c r="B30" s="233"/>
      <c r="C30" s="175" t="s">
        <v>78</v>
      </c>
      <c r="D30" s="176">
        <v>28.5</v>
      </c>
      <c r="E30" s="176">
        <v>157.5</v>
      </c>
      <c r="F30" s="176">
        <v>849.5</v>
      </c>
      <c r="G30" s="176">
        <v>595</v>
      </c>
      <c r="H30" s="176">
        <v>1226</v>
      </c>
      <c r="I30" s="176">
        <v>613.5</v>
      </c>
      <c r="J30" s="176">
        <v>533.5</v>
      </c>
      <c r="K30" s="176">
        <v>260</v>
      </c>
      <c r="L30" s="176">
        <v>28</v>
      </c>
      <c r="M30" s="176">
        <v>10</v>
      </c>
      <c r="N30" s="176">
        <v>2</v>
      </c>
      <c r="O30" s="177">
        <v>0.5</v>
      </c>
      <c r="P30" s="178">
        <v>4304</v>
      </c>
      <c r="Q30" s="6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</row>
    <row r="31" spans="1:33" s="12" customFormat="1" ht="11.25" customHeight="1" x14ac:dyDescent="0.2">
      <c r="A31"/>
      <c r="B31" s="234" t="s">
        <v>169</v>
      </c>
      <c r="C31" s="156" t="s">
        <v>147</v>
      </c>
      <c r="D31" s="157">
        <v>553</v>
      </c>
      <c r="E31" s="157">
        <v>13</v>
      </c>
      <c r="F31" s="157">
        <v>277</v>
      </c>
      <c r="G31" s="157">
        <v>51.5</v>
      </c>
      <c r="H31" s="157">
        <v>144</v>
      </c>
      <c r="I31" s="157">
        <v>2</v>
      </c>
      <c r="J31" s="157">
        <v>4.5</v>
      </c>
      <c r="K31" s="157">
        <v>1</v>
      </c>
      <c r="L31" s="157">
        <v>4</v>
      </c>
      <c r="M31" s="157">
        <v>551</v>
      </c>
      <c r="N31" s="157">
        <v>0</v>
      </c>
      <c r="O31" s="158">
        <v>120</v>
      </c>
      <c r="P31" s="159">
        <v>1721</v>
      </c>
      <c r="Q31" s="5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</row>
    <row r="32" spans="1:33" s="12" customFormat="1" ht="11.25" customHeight="1" x14ac:dyDescent="0.2">
      <c r="A32"/>
      <c r="B32" s="235"/>
      <c r="C32" s="160" t="s">
        <v>171</v>
      </c>
      <c r="D32" s="161">
        <v>500</v>
      </c>
      <c r="E32" s="161">
        <v>4</v>
      </c>
      <c r="F32" s="161">
        <v>1.5</v>
      </c>
      <c r="G32" s="161">
        <v>49</v>
      </c>
      <c r="H32" s="161">
        <v>0</v>
      </c>
      <c r="I32" s="161">
        <v>2</v>
      </c>
      <c r="J32" s="161">
        <v>4.5</v>
      </c>
      <c r="K32" s="161">
        <v>1</v>
      </c>
      <c r="L32" s="161">
        <v>2</v>
      </c>
      <c r="M32" s="161">
        <v>19</v>
      </c>
      <c r="N32" s="161">
        <v>0</v>
      </c>
      <c r="O32" s="162">
        <v>96.5</v>
      </c>
      <c r="P32" s="163">
        <v>679.5</v>
      </c>
      <c r="Q32" s="6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</row>
    <row r="33" spans="1:33" s="12" customFormat="1" ht="10.95" customHeight="1" x14ac:dyDescent="0.2">
      <c r="A33"/>
      <c r="B33" s="236"/>
      <c r="C33" s="175" t="s">
        <v>172</v>
      </c>
      <c r="D33" s="176">
        <v>53</v>
      </c>
      <c r="E33" s="176">
        <v>9</v>
      </c>
      <c r="F33" s="176">
        <v>275.5</v>
      </c>
      <c r="G33" s="176">
        <v>2.5</v>
      </c>
      <c r="H33" s="176">
        <v>144</v>
      </c>
      <c r="I33" s="176">
        <v>0</v>
      </c>
      <c r="J33" s="176">
        <v>0</v>
      </c>
      <c r="K33" s="176">
        <v>0</v>
      </c>
      <c r="L33" s="176">
        <v>2</v>
      </c>
      <c r="M33" s="176">
        <v>532</v>
      </c>
      <c r="N33" s="176">
        <v>0</v>
      </c>
      <c r="O33" s="177">
        <v>23.5</v>
      </c>
      <c r="P33" s="178">
        <v>1041.5</v>
      </c>
      <c r="Q33" s="5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</row>
    <row r="34" spans="1:33" s="12" customFormat="1" ht="11.25" customHeight="1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 s="6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</row>
  </sheetData>
  <mergeCells count="11">
    <mergeCell ref="B31:B33"/>
    <mergeCell ref="B2:O2"/>
    <mergeCell ref="B4:B6"/>
    <mergeCell ref="B7:B9"/>
    <mergeCell ref="B28:B30"/>
    <mergeCell ref="B10:B12"/>
    <mergeCell ref="B13:B15"/>
    <mergeCell ref="B16:B18"/>
    <mergeCell ref="B19:B21"/>
    <mergeCell ref="B22:B24"/>
    <mergeCell ref="B25:B27"/>
  </mergeCells>
  <phoneticPr fontId="1"/>
  <conditionalFormatting sqref="D13:O13">
    <cfRule type="top10" dxfId="23" priority="29" rank="1"/>
  </conditionalFormatting>
  <conditionalFormatting sqref="D14:O14">
    <cfRule type="top10" dxfId="22" priority="28" rank="1"/>
  </conditionalFormatting>
  <conditionalFormatting sqref="D16:O16">
    <cfRule type="top10" dxfId="21" priority="26" rank="1"/>
  </conditionalFormatting>
  <conditionalFormatting sqref="D17:O17">
    <cfRule type="top10" dxfId="20" priority="25" rank="1"/>
  </conditionalFormatting>
  <conditionalFormatting sqref="D18:O18">
    <cfRule type="top10" dxfId="19" priority="24" rank="1"/>
  </conditionalFormatting>
  <conditionalFormatting sqref="D19:O19">
    <cfRule type="top10" dxfId="18" priority="23" rank="1"/>
  </conditionalFormatting>
  <conditionalFormatting sqref="D22:O22">
    <cfRule type="top10" dxfId="17" priority="22" rank="1"/>
  </conditionalFormatting>
  <conditionalFormatting sqref="D25:O25">
    <cfRule type="top10" dxfId="16" priority="21" rank="1"/>
  </conditionalFormatting>
  <conditionalFormatting sqref="D20:O20">
    <cfRule type="top10" dxfId="15" priority="20" rank="1"/>
  </conditionalFormatting>
  <conditionalFormatting sqref="D23:O23">
    <cfRule type="top10" dxfId="14" priority="19" rank="1"/>
  </conditionalFormatting>
  <conditionalFormatting sqref="D26:O26">
    <cfRule type="top10" dxfId="13" priority="18" rank="1"/>
  </conditionalFormatting>
  <conditionalFormatting sqref="D21:O21">
    <cfRule type="top10" dxfId="12" priority="17" rank="1"/>
  </conditionalFormatting>
  <conditionalFormatting sqref="D24:O24">
    <cfRule type="top10" dxfId="11" priority="16" rank="1"/>
  </conditionalFormatting>
  <conditionalFormatting sqref="D27:O27">
    <cfRule type="top10" dxfId="10" priority="15" rank="1"/>
  </conditionalFormatting>
  <conditionalFormatting sqref="D10:O10">
    <cfRule type="top10" dxfId="9" priority="14" rank="1"/>
  </conditionalFormatting>
  <conditionalFormatting sqref="D11:O11">
    <cfRule type="top10" dxfId="8" priority="13" rank="1"/>
  </conditionalFormatting>
  <conditionalFormatting sqref="D28:O28">
    <cfRule type="top10" dxfId="7" priority="11" rank="1"/>
  </conditionalFormatting>
  <conditionalFormatting sqref="D29:O29">
    <cfRule type="top10" dxfId="6" priority="10" rank="1"/>
  </conditionalFormatting>
  <conditionalFormatting sqref="D30:O30">
    <cfRule type="top10" dxfId="5" priority="9" rank="1"/>
  </conditionalFormatting>
  <conditionalFormatting sqref="D7:O7">
    <cfRule type="top10" dxfId="4" priority="8" rank="1"/>
  </conditionalFormatting>
  <conditionalFormatting sqref="D8:O9">
    <cfRule type="top10" dxfId="3" priority="5" rank="1"/>
  </conditionalFormatting>
  <conditionalFormatting sqref="D31:O31">
    <cfRule type="top10" dxfId="2" priority="3" rank="1"/>
  </conditionalFormatting>
  <conditionalFormatting sqref="D32:O32">
    <cfRule type="top10" dxfId="1" priority="2" rank="1"/>
  </conditionalFormatting>
  <conditionalFormatting sqref="D33:O33">
    <cfRule type="top10" dxfId="0" priority="1" rank="1"/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D146"/>
  <sheetViews>
    <sheetView view="pageBreakPreview" zoomScale="85" zoomScaleNormal="85" zoomScaleSheetLayoutView="85" workbookViewId="0">
      <selection activeCell="B2" sqref="B2"/>
    </sheetView>
  </sheetViews>
  <sheetFormatPr defaultColWidth="9" defaultRowHeight="13.2" x14ac:dyDescent="0.2"/>
  <cols>
    <col min="1" max="1" width="11.77734375" style="69" customWidth="1"/>
    <col min="2" max="2" width="34.33203125" style="69" bestFit="1" customWidth="1"/>
    <col min="3" max="5" width="4.109375" style="68" customWidth="1"/>
    <col min="6" max="6" width="4.21875" style="68" customWidth="1"/>
    <col min="7" max="26" width="4.109375" style="68" customWidth="1"/>
    <col min="27" max="28" width="4.77734375" style="68" customWidth="1"/>
    <col min="29" max="29" width="6.109375" style="68" customWidth="1"/>
    <col min="30" max="16384" width="9" style="68"/>
  </cols>
  <sheetData>
    <row r="1" spans="1:29" x14ac:dyDescent="0.2">
      <c r="A1" s="1" t="s">
        <v>191</v>
      </c>
      <c r="B1" s="107" t="s">
        <v>192</v>
      </c>
    </row>
    <row r="2" spans="1:29" ht="19.5" customHeight="1" x14ac:dyDescent="0.2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  <c r="T2" s="227"/>
      <c r="U2" s="227"/>
      <c r="V2" s="227"/>
      <c r="W2" s="227"/>
      <c r="X2" s="227"/>
      <c r="Y2" s="227"/>
      <c r="Z2" s="227"/>
      <c r="AA2" s="227"/>
      <c r="AB2" s="227"/>
    </row>
    <row r="3" spans="1:29" ht="15.75" customHeight="1" x14ac:dyDescent="0.2">
      <c r="A3" s="247" t="s">
        <v>101</v>
      </c>
      <c r="B3" s="243" t="s">
        <v>80</v>
      </c>
      <c r="C3" s="242" t="s">
        <v>30</v>
      </c>
      <c r="D3" s="243"/>
      <c r="E3" s="242" t="s">
        <v>31</v>
      </c>
      <c r="F3" s="243"/>
      <c r="G3" s="242" t="s">
        <v>32</v>
      </c>
      <c r="H3" s="243"/>
      <c r="I3" s="242" t="s">
        <v>33</v>
      </c>
      <c r="J3" s="243"/>
      <c r="K3" s="242" t="s">
        <v>34</v>
      </c>
      <c r="L3" s="243"/>
      <c r="M3" s="242" t="s">
        <v>35</v>
      </c>
      <c r="N3" s="243"/>
      <c r="O3" s="242" t="s">
        <v>36</v>
      </c>
      <c r="P3" s="243"/>
      <c r="Q3" s="242" t="s">
        <v>37</v>
      </c>
      <c r="R3" s="243"/>
      <c r="S3" s="242" t="s">
        <v>38</v>
      </c>
      <c r="T3" s="243"/>
      <c r="U3" s="242" t="s">
        <v>39</v>
      </c>
      <c r="V3" s="243"/>
      <c r="W3" s="242" t="s">
        <v>40</v>
      </c>
      <c r="X3" s="243"/>
      <c r="Y3" s="242" t="s">
        <v>41</v>
      </c>
      <c r="Z3" s="244"/>
      <c r="AA3" s="238" t="s">
        <v>19</v>
      </c>
      <c r="AB3" s="239"/>
      <c r="AC3" s="70"/>
    </row>
    <row r="4" spans="1:29" ht="28.5" customHeight="1" x14ac:dyDescent="0.2">
      <c r="A4" s="248"/>
      <c r="B4" s="249"/>
      <c r="C4" s="72" t="s">
        <v>102</v>
      </c>
      <c r="D4" s="73" t="s">
        <v>103</v>
      </c>
      <c r="E4" s="72" t="s">
        <v>102</v>
      </c>
      <c r="F4" s="73" t="s">
        <v>103</v>
      </c>
      <c r="G4" s="72" t="s">
        <v>102</v>
      </c>
      <c r="H4" s="73" t="s">
        <v>103</v>
      </c>
      <c r="I4" s="72" t="s">
        <v>102</v>
      </c>
      <c r="J4" s="73" t="s">
        <v>103</v>
      </c>
      <c r="K4" s="72" t="s">
        <v>102</v>
      </c>
      <c r="L4" s="73" t="s">
        <v>103</v>
      </c>
      <c r="M4" s="72" t="s">
        <v>102</v>
      </c>
      <c r="N4" s="73" t="s">
        <v>103</v>
      </c>
      <c r="O4" s="72" t="s">
        <v>102</v>
      </c>
      <c r="P4" s="73" t="s">
        <v>103</v>
      </c>
      <c r="Q4" s="72" t="s">
        <v>102</v>
      </c>
      <c r="R4" s="73" t="s">
        <v>103</v>
      </c>
      <c r="S4" s="72" t="s">
        <v>102</v>
      </c>
      <c r="T4" s="73" t="s">
        <v>103</v>
      </c>
      <c r="U4" s="72" t="s">
        <v>102</v>
      </c>
      <c r="V4" s="73" t="s">
        <v>103</v>
      </c>
      <c r="W4" s="72" t="s">
        <v>102</v>
      </c>
      <c r="X4" s="73" t="s">
        <v>103</v>
      </c>
      <c r="Y4" s="72" t="s">
        <v>102</v>
      </c>
      <c r="Z4" s="74" t="s">
        <v>103</v>
      </c>
      <c r="AA4" s="82" t="s">
        <v>102</v>
      </c>
      <c r="AB4" s="83" t="s">
        <v>103</v>
      </c>
      <c r="AC4" s="70"/>
    </row>
    <row r="5" spans="1:29" ht="21" customHeight="1" x14ac:dyDescent="0.2">
      <c r="A5" s="85" t="s">
        <v>117</v>
      </c>
      <c r="B5" s="202" t="s">
        <v>176</v>
      </c>
      <c r="C5" s="203">
        <v>24</v>
      </c>
      <c r="D5" s="204">
        <v>11</v>
      </c>
      <c r="E5" s="203">
        <v>10</v>
      </c>
      <c r="F5" s="204">
        <v>8</v>
      </c>
      <c r="G5" s="203">
        <v>8</v>
      </c>
      <c r="H5" s="204">
        <v>11</v>
      </c>
      <c r="I5" s="203">
        <v>10</v>
      </c>
      <c r="J5" s="204">
        <v>31</v>
      </c>
      <c r="K5" s="203">
        <v>7</v>
      </c>
      <c r="L5" s="204">
        <v>2</v>
      </c>
      <c r="M5" s="203">
        <v>7</v>
      </c>
      <c r="N5" s="204">
        <v>28</v>
      </c>
      <c r="O5" s="203">
        <v>7</v>
      </c>
      <c r="P5" s="204">
        <v>7</v>
      </c>
      <c r="Q5" s="203">
        <v>4</v>
      </c>
      <c r="R5" s="204">
        <v>3</v>
      </c>
      <c r="S5" s="203">
        <v>2</v>
      </c>
      <c r="T5" s="204">
        <v>2</v>
      </c>
      <c r="U5" s="203"/>
      <c r="V5" s="204"/>
      <c r="W5" s="203"/>
      <c r="X5" s="204"/>
      <c r="Y5" s="203">
        <v>11</v>
      </c>
      <c r="Z5" s="205">
        <v>31</v>
      </c>
      <c r="AA5" s="206">
        <f>SUM(C5,E5,G5,I5,K5,M5,O5,Q5,S5,U5,W5,Y5)</f>
        <v>90</v>
      </c>
      <c r="AB5" s="207">
        <f>SUM(D5,F5,H5,J5,L5,N5,P5,R5,T5,V5,X5,Z5)</f>
        <v>134</v>
      </c>
      <c r="AC5" s="71"/>
    </row>
    <row r="6" spans="1:29" ht="21" customHeight="1" x14ac:dyDescent="0.2">
      <c r="A6" s="85" t="s">
        <v>118</v>
      </c>
      <c r="B6" s="9" t="s">
        <v>119</v>
      </c>
      <c r="C6" s="203"/>
      <c r="D6" s="204"/>
      <c r="E6" s="203">
        <v>3</v>
      </c>
      <c r="F6" s="204">
        <v>12</v>
      </c>
      <c r="G6" s="203">
        <v>5</v>
      </c>
      <c r="H6" s="204">
        <v>7</v>
      </c>
      <c r="I6" s="203"/>
      <c r="J6" s="204"/>
      <c r="K6" s="203">
        <v>3</v>
      </c>
      <c r="L6" s="204">
        <v>20</v>
      </c>
      <c r="M6" s="203">
        <v>6</v>
      </c>
      <c r="N6" s="204">
        <v>30</v>
      </c>
      <c r="O6" s="203">
        <v>1</v>
      </c>
      <c r="P6" s="204">
        <v>4</v>
      </c>
      <c r="Q6" s="203">
        <v>4</v>
      </c>
      <c r="R6" s="204">
        <v>30</v>
      </c>
      <c r="S6" s="203">
        <v>6</v>
      </c>
      <c r="T6" s="204">
        <v>31</v>
      </c>
      <c r="U6" s="203">
        <v>2</v>
      </c>
      <c r="V6" s="204">
        <v>31</v>
      </c>
      <c r="W6" s="203">
        <v>2</v>
      </c>
      <c r="X6" s="204">
        <v>27</v>
      </c>
      <c r="Y6" s="203"/>
      <c r="Z6" s="205"/>
      <c r="AA6" s="206">
        <f t="shared" ref="AA6:AB16" si="0">SUM(C6,E6,G6,I6,K6,M6,O6,Q6,S6,U6,W6,Y6)</f>
        <v>32</v>
      </c>
      <c r="AB6" s="207">
        <f t="shared" si="0"/>
        <v>192</v>
      </c>
      <c r="AC6" s="71"/>
    </row>
    <row r="7" spans="1:29" ht="21" customHeight="1" x14ac:dyDescent="0.2">
      <c r="A7" s="240" t="s">
        <v>120</v>
      </c>
      <c r="B7" s="75" t="s">
        <v>81</v>
      </c>
      <c r="C7" s="208">
        <v>5</v>
      </c>
      <c r="D7" s="209">
        <v>4</v>
      </c>
      <c r="E7" s="208"/>
      <c r="F7" s="209"/>
      <c r="G7" s="208">
        <v>1</v>
      </c>
      <c r="H7" s="209">
        <v>1</v>
      </c>
      <c r="I7" s="208"/>
      <c r="J7" s="209"/>
      <c r="K7" s="208"/>
      <c r="L7" s="209"/>
      <c r="M7" s="208"/>
      <c r="N7" s="209"/>
      <c r="O7" s="208"/>
      <c r="P7" s="209"/>
      <c r="Q7" s="208">
        <v>9</v>
      </c>
      <c r="R7" s="209">
        <v>6</v>
      </c>
      <c r="S7" s="208"/>
      <c r="T7" s="209"/>
      <c r="U7" s="208"/>
      <c r="V7" s="209"/>
      <c r="W7" s="208"/>
      <c r="X7" s="209"/>
      <c r="Y7" s="208"/>
      <c r="Z7" s="210"/>
      <c r="AA7" s="211">
        <f t="shared" si="0"/>
        <v>15</v>
      </c>
      <c r="AB7" s="212">
        <f t="shared" si="0"/>
        <v>11</v>
      </c>
      <c r="AC7" s="71"/>
    </row>
    <row r="8" spans="1:29" ht="21" customHeight="1" x14ac:dyDescent="0.2">
      <c r="A8" s="241"/>
      <c r="B8" s="76" t="s">
        <v>82</v>
      </c>
      <c r="C8" s="213">
        <v>2</v>
      </c>
      <c r="D8" s="214">
        <v>2</v>
      </c>
      <c r="E8" s="213">
        <v>6</v>
      </c>
      <c r="F8" s="214">
        <v>4</v>
      </c>
      <c r="G8" s="213">
        <v>2</v>
      </c>
      <c r="H8" s="214">
        <v>1</v>
      </c>
      <c r="I8" s="213"/>
      <c r="J8" s="214"/>
      <c r="K8" s="213">
        <v>1</v>
      </c>
      <c r="L8" s="214">
        <v>1</v>
      </c>
      <c r="M8" s="213"/>
      <c r="N8" s="214"/>
      <c r="O8" s="213">
        <v>1</v>
      </c>
      <c r="P8" s="214">
        <v>1</v>
      </c>
      <c r="Q8" s="213">
        <v>16</v>
      </c>
      <c r="R8" s="214">
        <v>19</v>
      </c>
      <c r="S8" s="213">
        <v>7</v>
      </c>
      <c r="T8" s="214">
        <v>8</v>
      </c>
      <c r="U8" s="213"/>
      <c r="V8" s="214"/>
      <c r="W8" s="213"/>
      <c r="X8" s="214"/>
      <c r="Y8" s="213">
        <v>5</v>
      </c>
      <c r="Z8" s="215">
        <v>13</v>
      </c>
      <c r="AA8" s="216">
        <f t="shared" si="0"/>
        <v>40</v>
      </c>
      <c r="AB8" s="217">
        <f t="shared" si="0"/>
        <v>49</v>
      </c>
      <c r="AC8" s="71"/>
    </row>
    <row r="9" spans="1:29" ht="21" customHeight="1" x14ac:dyDescent="0.2">
      <c r="A9" s="241"/>
      <c r="B9" s="76" t="s">
        <v>83</v>
      </c>
      <c r="C9" s="213">
        <v>1</v>
      </c>
      <c r="D9" s="214">
        <v>1</v>
      </c>
      <c r="E9" s="213"/>
      <c r="F9" s="214"/>
      <c r="G9" s="213">
        <v>4</v>
      </c>
      <c r="H9" s="214">
        <v>4</v>
      </c>
      <c r="I9" s="213"/>
      <c r="J9" s="214"/>
      <c r="K9" s="213"/>
      <c r="L9" s="214"/>
      <c r="M9" s="213"/>
      <c r="N9" s="214"/>
      <c r="O9" s="213"/>
      <c r="P9" s="214"/>
      <c r="Q9" s="213"/>
      <c r="R9" s="214"/>
      <c r="S9" s="213"/>
      <c r="T9" s="214"/>
      <c r="U9" s="213"/>
      <c r="V9" s="214"/>
      <c r="W9" s="213"/>
      <c r="X9" s="214"/>
      <c r="Y9" s="213">
        <v>5</v>
      </c>
      <c r="Z9" s="215">
        <v>12</v>
      </c>
      <c r="AA9" s="216">
        <f t="shared" si="0"/>
        <v>10</v>
      </c>
      <c r="AB9" s="217">
        <f t="shared" si="0"/>
        <v>17</v>
      </c>
      <c r="AC9" s="71"/>
    </row>
    <row r="10" spans="1:29" ht="21" customHeight="1" x14ac:dyDescent="0.2">
      <c r="A10" s="85" t="s">
        <v>121</v>
      </c>
      <c r="B10" s="9" t="s">
        <v>42</v>
      </c>
      <c r="C10" s="203"/>
      <c r="D10" s="204"/>
      <c r="E10" s="203">
        <v>11</v>
      </c>
      <c r="F10" s="204">
        <v>5</v>
      </c>
      <c r="G10" s="203">
        <v>7</v>
      </c>
      <c r="H10" s="204">
        <v>4</v>
      </c>
      <c r="I10" s="203"/>
      <c r="J10" s="204"/>
      <c r="K10" s="203"/>
      <c r="L10" s="204"/>
      <c r="M10" s="203">
        <v>1</v>
      </c>
      <c r="N10" s="204">
        <v>1</v>
      </c>
      <c r="O10" s="203">
        <v>2</v>
      </c>
      <c r="P10" s="204">
        <v>1</v>
      </c>
      <c r="Q10" s="203"/>
      <c r="R10" s="204"/>
      <c r="S10" s="203"/>
      <c r="T10" s="204"/>
      <c r="U10" s="203"/>
      <c r="V10" s="204"/>
      <c r="W10" s="203"/>
      <c r="X10" s="204"/>
      <c r="Y10" s="203"/>
      <c r="Z10" s="205"/>
      <c r="AA10" s="206">
        <f t="shared" si="0"/>
        <v>21</v>
      </c>
      <c r="AB10" s="207">
        <f t="shared" si="0"/>
        <v>11</v>
      </c>
      <c r="AC10" s="71"/>
    </row>
    <row r="11" spans="1:29" ht="21" customHeight="1" x14ac:dyDescent="0.2">
      <c r="A11" s="85" t="s">
        <v>122</v>
      </c>
      <c r="B11" s="9" t="s">
        <v>84</v>
      </c>
      <c r="C11" s="203"/>
      <c r="D11" s="204"/>
      <c r="E11" s="203"/>
      <c r="F11" s="204"/>
      <c r="G11" s="203">
        <v>1</v>
      </c>
      <c r="H11" s="204">
        <v>1</v>
      </c>
      <c r="I11" s="203"/>
      <c r="J11" s="204"/>
      <c r="K11" s="203"/>
      <c r="L11" s="204"/>
      <c r="M11" s="203"/>
      <c r="N11" s="204"/>
      <c r="O11" s="203">
        <v>13</v>
      </c>
      <c r="P11" s="204">
        <v>16</v>
      </c>
      <c r="Q11" s="203"/>
      <c r="R11" s="204"/>
      <c r="S11" s="203"/>
      <c r="T11" s="204"/>
      <c r="U11" s="203"/>
      <c r="V11" s="204"/>
      <c r="W11" s="203"/>
      <c r="X11" s="204"/>
      <c r="Y11" s="203"/>
      <c r="Z11" s="205"/>
      <c r="AA11" s="206">
        <f t="shared" si="0"/>
        <v>14</v>
      </c>
      <c r="AB11" s="207">
        <f t="shared" si="0"/>
        <v>17</v>
      </c>
      <c r="AC11" s="71"/>
    </row>
    <row r="12" spans="1:29" ht="21" customHeight="1" x14ac:dyDescent="0.2">
      <c r="A12" s="85" t="s">
        <v>123</v>
      </c>
      <c r="B12" s="9" t="s">
        <v>43</v>
      </c>
      <c r="C12" s="203"/>
      <c r="D12" s="204"/>
      <c r="E12" s="203">
        <v>1</v>
      </c>
      <c r="F12" s="204">
        <v>1</v>
      </c>
      <c r="G12" s="203">
        <v>1</v>
      </c>
      <c r="H12" s="204">
        <v>1</v>
      </c>
      <c r="I12" s="203"/>
      <c r="J12" s="204"/>
      <c r="K12" s="203"/>
      <c r="L12" s="204"/>
      <c r="M12" s="203"/>
      <c r="N12" s="204"/>
      <c r="O12" s="203">
        <v>1</v>
      </c>
      <c r="P12" s="204">
        <v>1</v>
      </c>
      <c r="Q12" s="203"/>
      <c r="R12" s="204"/>
      <c r="S12" s="203"/>
      <c r="T12" s="204"/>
      <c r="U12" s="203"/>
      <c r="V12" s="204"/>
      <c r="W12" s="203"/>
      <c r="X12" s="204"/>
      <c r="Y12" s="203"/>
      <c r="Z12" s="205"/>
      <c r="AA12" s="206">
        <f t="shared" si="0"/>
        <v>3</v>
      </c>
      <c r="AB12" s="207">
        <f t="shared" si="0"/>
        <v>3</v>
      </c>
      <c r="AC12" s="71"/>
    </row>
    <row r="13" spans="1:29" ht="21" customHeight="1" x14ac:dyDescent="0.2">
      <c r="A13" s="85" t="s">
        <v>124</v>
      </c>
      <c r="B13" s="9" t="s">
        <v>125</v>
      </c>
      <c r="C13" s="203">
        <v>18</v>
      </c>
      <c r="D13" s="204">
        <v>8</v>
      </c>
      <c r="E13" s="203"/>
      <c r="F13" s="204"/>
      <c r="G13" s="203"/>
      <c r="H13" s="204"/>
      <c r="I13" s="203"/>
      <c r="J13" s="204"/>
      <c r="K13" s="203"/>
      <c r="L13" s="204"/>
      <c r="M13" s="203">
        <v>33</v>
      </c>
      <c r="N13" s="204">
        <v>20</v>
      </c>
      <c r="O13" s="203">
        <v>10</v>
      </c>
      <c r="P13" s="204">
        <v>7</v>
      </c>
      <c r="Q13" s="203">
        <v>11</v>
      </c>
      <c r="R13" s="204">
        <v>8</v>
      </c>
      <c r="S13" s="203"/>
      <c r="T13" s="204"/>
      <c r="U13" s="203"/>
      <c r="V13" s="204"/>
      <c r="W13" s="203"/>
      <c r="X13" s="204"/>
      <c r="Y13" s="203"/>
      <c r="Z13" s="205"/>
      <c r="AA13" s="206">
        <f t="shared" si="0"/>
        <v>72</v>
      </c>
      <c r="AB13" s="207">
        <f t="shared" si="0"/>
        <v>43</v>
      </c>
      <c r="AC13" s="71"/>
    </row>
    <row r="14" spans="1:29" ht="21" customHeight="1" x14ac:dyDescent="0.2">
      <c r="A14" s="85" t="s">
        <v>126</v>
      </c>
      <c r="B14" s="9" t="s">
        <v>85</v>
      </c>
      <c r="C14" s="203">
        <v>22</v>
      </c>
      <c r="D14" s="204">
        <v>5</v>
      </c>
      <c r="E14" s="203"/>
      <c r="F14" s="204"/>
      <c r="G14" s="203">
        <v>2</v>
      </c>
      <c r="H14" s="204">
        <v>4</v>
      </c>
      <c r="I14" s="203"/>
      <c r="J14" s="204"/>
      <c r="K14" s="203"/>
      <c r="L14" s="204"/>
      <c r="M14" s="203">
        <v>1</v>
      </c>
      <c r="N14" s="204">
        <v>2</v>
      </c>
      <c r="O14" s="203"/>
      <c r="P14" s="204"/>
      <c r="Q14" s="203">
        <v>2</v>
      </c>
      <c r="R14" s="204">
        <v>26</v>
      </c>
      <c r="S14" s="203">
        <v>2</v>
      </c>
      <c r="T14" s="204">
        <v>9</v>
      </c>
      <c r="U14" s="203"/>
      <c r="V14" s="204"/>
      <c r="W14" s="203"/>
      <c r="X14" s="204"/>
      <c r="Y14" s="203"/>
      <c r="Z14" s="205"/>
      <c r="AA14" s="206">
        <f t="shared" si="0"/>
        <v>29</v>
      </c>
      <c r="AB14" s="207">
        <f t="shared" si="0"/>
        <v>46</v>
      </c>
      <c r="AC14" s="71"/>
    </row>
    <row r="15" spans="1:29" ht="21" customHeight="1" x14ac:dyDescent="0.2">
      <c r="A15" s="85" t="s">
        <v>127</v>
      </c>
      <c r="B15" s="9" t="s">
        <v>44</v>
      </c>
      <c r="C15" s="203">
        <v>3</v>
      </c>
      <c r="D15" s="204">
        <v>25</v>
      </c>
      <c r="E15" s="203">
        <v>3</v>
      </c>
      <c r="F15" s="204">
        <v>27</v>
      </c>
      <c r="G15" s="203"/>
      <c r="H15" s="204"/>
      <c r="I15" s="203"/>
      <c r="J15" s="204"/>
      <c r="K15" s="203"/>
      <c r="L15" s="204"/>
      <c r="M15" s="203"/>
      <c r="N15" s="204"/>
      <c r="O15" s="203">
        <v>1</v>
      </c>
      <c r="P15" s="204">
        <v>1</v>
      </c>
      <c r="Q15" s="203"/>
      <c r="R15" s="204"/>
      <c r="S15" s="203"/>
      <c r="T15" s="204"/>
      <c r="U15" s="203"/>
      <c r="V15" s="204"/>
      <c r="W15" s="203"/>
      <c r="X15" s="204"/>
      <c r="Y15" s="203"/>
      <c r="Z15" s="205"/>
      <c r="AA15" s="206">
        <f t="shared" si="0"/>
        <v>7</v>
      </c>
      <c r="AB15" s="207">
        <f t="shared" si="0"/>
        <v>53</v>
      </c>
      <c r="AC15" s="71"/>
    </row>
    <row r="16" spans="1:29" ht="21" customHeight="1" thickBot="1" x14ac:dyDescent="0.25">
      <c r="A16" s="86" t="s">
        <v>128</v>
      </c>
      <c r="B16" s="77" t="s">
        <v>45</v>
      </c>
      <c r="C16" s="218">
        <v>10</v>
      </c>
      <c r="D16" s="219">
        <v>12</v>
      </c>
      <c r="E16" s="218">
        <v>10</v>
      </c>
      <c r="F16" s="219">
        <v>11</v>
      </c>
      <c r="G16" s="218"/>
      <c r="H16" s="219"/>
      <c r="I16" s="218"/>
      <c r="J16" s="219"/>
      <c r="K16" s="218"/>
      <c r="L16" s="219"/>
      <c r="M16" s="218"/>
      <c r="N16" s="219"/>
      <c r="O16" s="218"/>
      <c r="P16" s="219"/>
      <c r="Q16" s="218"/>
      <c r="R16" s="219"/>
      <c r="S16" s="218"/>
      <c r="T16" s="219"/>
      <c r="U16" s="218"/>
      <c r="V16" s="219"/>
      <c r="W16" s="218"/>
      <c r="X16" s="219"/>
      <c r="Y16" s="218"/>
      <c r="Z16" s="220"/>
      <c r="AA16" s="221">
        <f t="shared" si="0"/>
        <v>20</v>
      </c>
      <c r="AB16" s="222">
        <f>SUM(D16,F16,H16,J16,L16,N16,P16,R16,T16,V16,X16,Z16)</f>
        <v>23</v>
      </c>
      <c r="AC16" s="71"/>
    </row>
    <row r="17" spans="1:30" ht="21" customHeight="1" thickTop="1" x14ac:dyDescent="0.2">
      <c r="A17" s="245" t="s">
        <v>108</v>
      </c>
      <c r="B17" s="246"/>
      <c r="C17" s="135">
        <f>SUM(C5:C16)</f>
        <v>85</v>
      </c>
      <c r="D17" s="136">
        <f t="shared" ref="D17:AA17" si="1">SUM(D5:D16)</f>
        <v>68</v>
      </c>
      <c r="E17" s="135">
        <f t="shared" si="1"/>
        <v>44</v>
      </c>
      <c r="F17" s="136">
        <f t="shared" si="1"/>
        <v>68</v>
      </c>
      <c r="G17" s="135">
        <f t="shared" si="1"/>
        <v>31</v>
      </c>
      <c r="H17" s="136">
        <f t="shared" si="1"/>
        <v>34</v>
      </c>
      <c r="I17" s="135">
        <f t="shared" si="1"/>
        <v>10</v>
      </c>
      <c r="J17" s="136">
        <f t="shared" si="1"/>
        <v>31</v>
      </c>
      <c r="K17" s="135">
        <f t="shared" si="1"/>
        <v>11</v>
      </c>
      <c r="L17" s="136">
        <f t="shared" si="1"/>
        <v>23</v>
      </c>
      <c r="M17" s="135">
        <f t="shared" si="1"/>
        <v>48</v>
      </c>
      <c r="N17" s="136">
        <f t="shared" si="1"/>
        <v>81</v>
      </c>
      <c r="O17" s="135">
        <f t="shared" si="1"/>
        <v>36</v>
      </c>
      <c r="P17" s="136">
        <f t="shared" si="1"/>
        <v>38</v>
      </c>
      <c r="Q17" s="135">
        <f t="shared" si="1"/>
        <v>46</v>
      </c>
      <c r="R17" s="136">
        <f t="shared" si="1"/>
        <v>92</v>
      </c>
      <c r="S17" s="135">
        <f t="shared" si="1"/>
        <v>17</v>
      </c>
      <c r="T17" s="136">
        <f t="shared" si="1"/>
        <v>50</v>
      </c>
      <c r="U17" s="135">
        <f t="shared" si="1"/>
        <v>2</v>
      </c>
      <c r="V17" s="136">
        <f t="shared" si="1"/>
        <v>31</v>
      </c>
      <c r="W17" s="135">
        <f t="shared" si="1"/>
        <v>2</v>
      </c>
      <c r="X17" s="136">
        <f t="shared" si="1"/>
        <v>27</v>
      </c>
      <c r="Y17" s="135">
        <f t="shared" si="1"/>
        <v>21</v>
      </c>
      <c r="Z17" s="137">
        <f t="shared" si="1"/>
        <v>56</v>
      </c>
      <c r="AA17" s="138">
        <f t="shared" si="1"/>
        <v>353</v>
      </c>
      <c r="AB17" s="136">
        <f>SUM(AB5:AB16)</f>
        <v>599</v>
      </c>
      <c r="AC17" s="71"/>
    </row>
    <row r="19" spans="1:30" x14ac:dyDescent="0.2">
      <c r="AD19" s="139"/>
    </row>
    <row r="20" spans="1:30" x14ac:dyDescent="0.2">
      <c r="AD20" s="139"/>
    </row>
    <row r="21" spans="1:30" x14ac:dyDescent="0.2">
      <c r="AD21" s="139"/>
    </row>
    <row r="22" spans="1:30" x14ac:dyDescent="0.2">
      <c r="AD22" s="139"/>
    </row>
    <row r="23" spans="1:30" x14ac:dyDescent="0.2">
      <c r="AD23" s="139"/>
    </row>
    <row r="24" spans="1:30" x14ac:dyDescent="0.2">
      <c r="AD24" s="139"/>
    </row>
    <row r="25" spans="1:30" x14ac:dyDescent="0.2">
      <c r="AD25" s="139"/>
    </row>
    <row r="26" spans="1:30" x14ac:dyDescent="0.2">
      <c r="AD26" s="139"/>
    </row>
    <row r="27" spans="1:30" x14ac:dyDescent="0.2">
      <c r="AD27" s="139"/>
    </row>
    <row r="28" spans="1:30" x14ac:dyDescent="0.2">
      <c r="AD28" s="139"/>
    </row>
    <row r="29" spans="1:30" x14ac:dyDescent="0.2">
      <c r="AD29" s="139"/>
    </row>
    <row r="30" spans="1:30" x14ac:dyDescent="0.2">
      <c r="AD30" s="139"/>
    </row>
    <row r="31" spans="1:30" x14ac:dyDescent="0.2">
      <c r="AD31" s="139"/>
    </row>
    <row r="32" spans="1:30" x14ac:dyDescent="0.2">
      <c r="AD32" s="139"/>
    </row>
    <row r="33" spans="30:30" x14ac:dyDescent="0.2">
      <c r="AD33" s="140"/>
    </row>
    <row r="34" spans="30:30" x14ac:dyDescent="0.2">
      <c r="AD34" s="140"/>
    </row>
    <row r="146" ht="12.75" customHeight="1" x14ac:dyDescent="0.2"/>
  </sheetData>
  <mergeCells count="17">
    <mergeCell ref="A17:B17"/>
    <mergeCell ref="K3:L3"/>
    <mergeCell ref="M3:N3"/>
    <mergeCell ref="O3:P3"/>
    <mergeCell ref="Q3:R3"/>
    <mergeCell ref="A3:A4"/>
    <mergeCell ref="B3:B4"/>
    <mergeCell ref="C3:D3"/>
    <mergeCell ref="E3:F3"/>
    <mergeCell ref="G3:H3"/>
    <mergeCell ref="I3:J3"/>
    <mergeCell ref="AA3:AB3"/>
    <mergeCell ref="A7:A9"/>
    <mergeCell ref="S3:T3"/>
    <mergeCell ref="U3:V3"/>
    <mergeCell ref="W3:X3"/>
    <mergeCell ref="Y3:Z3"/>
  </mergeCells>
  <phoneticPr fontId="1"/>
  <pageMargins left="0.7" right="0.7" top="0.75" bottom="0.75" header="0.3" footer="0.3"/>
  <pageSetup paperSize="9" scale="83" orientation="landscape" r:id="rId1"/>
  <rowBreaks count="1" manualBreakCount="1">
    <brk id="17" max="16383" man="1"/>
  </rowBreaks>
  <colBreaks count="1" manualBreakCount="1">
    <brk id="2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Z49"/>
  <sheetViews>
    <sheetView showGridLines="0" view="pageBreakPreview" zoomScaleNormal="100" zoomScaleSheetLayoutView="100" workbookViewId="0">
      <selection activeCell="C3" sqref="C3"/>
    </sheetView>
  </sheetViews>
  <sheetFormatPr defaultRowHeight="13.2" x14ac:dyDescent="0.2"/>
  <cols>
    <col min="1" max="1" width="0.21875" customWidth="1"/>
    <col min="2" max="2" width="7.6640625" customWidth="1"/>
    <col min="3" max="13" width="9" customWidth="1"/>
    <col min="14" max="14" width="9.77734375" customWidth="1"/>
    <col min="15" max="15" width="1.33203125" customWidth="1"/>
    <col min="16" max="16" width="2.109375" customWidth="1"/>
  </cols>
  <sheetData>
    <row r="1" spans="2:16" x14ac:dyDescent="0.2">
      <c r="B1" s="1" t="s">
        <v>193</v>
      </c>
      <c r="C1" t="s">
        <v>194</v>
      </c>
    </row>
    <row r="2" spans="2:16" x14ac:dyDescent="0.2"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" t="s">
        <v>55</v>
      </c>
    </row>
    <row r="3" spans="2:16" ht="13.5" customHeight="1" x14ac:dyDescent="0.2">
      <c r="B3" s="180" t="s">
        <v>52</v>
      </c>
      <c r="C3" s="181" t="s">
        <v>174</v>
      </c>
      <c r="D3" s="29" t="s">
        <v>159</v>
      </c>
      <c r="E3" s="29" t="s">
        <v>160</v>
      </c>
      <c r="F3" s="29" t="s">
        <v>161</v>
      </c>
      <c r="G3" s="29" t="s">
        <v>162</v>
      </c>
      <c r="H3" s="29" t="s">
        <v>163</v>
      </c>
      <c r="I3" s="29" t="s">
        <v>164</v>
      </c>
      <c r="J3" s="29" t="s">
        <v>165</v>
      </c>
      <c r="K3" s="29" t="s">
        <v>166</v>
      </c>
      <c r="L3" s="29" t="s">
        <v>167</v>
      </c>
      <c r="M3" s="16" t="s">
        <v>53</v>
      </c>
      <c r="N3" s="180" t="s">
        <v>175</v>
      </c>
      <c r="P3" s="119"/>
    </row>
    <row r="4" spans="2:16" ht="13.5" customHeight="1" x14ac:dyDescent="0.2">
      <c r="B4" s="15" t="s">
        <v>54</v>
      </c>
      <c r="C4" s="118">
        <v>64</v>
      </c>
      <c r="D4" s="118">
        <v>56</v>
      </c>
      <c r="E4" s="117">
        <v>58</v>
      </c>
      <c r="F4" s="117">
        <v>38</v>
      </c>
      <c r="G4" s="117">
        <v>63</v>
      </c>
      <c r="H4" s="117">
        <v>91</v>
      </c>
      <c r="I4" s="117">
        <v>218</v>
      </c>
      <c r="J4" s="117">
        <v>267</v>
      </c>
      <c r="K4" s="117">
        <v>205</v>
      </c>
      <c r="L4" s="182">
        <v>353</v>
      </c>
      <c r="M4" s="17">
        <f>SUM(C4:L4)</f>
        <v>1413</v>
      </c>
      <c r="N4" s="18">
        <f>AVERAGE(C4:L4)</f>
        <v>141.30000000000001</v>
      </c>
    </row>
    <row r="6" spans="2:16" ht="16.5" customHeight="1" x14ac:dyDescent="0.2"/>
    <row r="7" spans="2:16" ht="16.5" customHeight="1" x14ac:dyDescent="0.2">
      <c r="B7" s="108"/>
      <c r="C7" s="108"/>
    </row>
    <row r="8" spans="2:16" ht="16.5" customHeight="1" x14ac:dyDescent="0.2">
      <c r="B8" s="108"/>
      <c r="C8" s="108"/>
      <c r="D8" s="109"/>
      <c r="E8" s="109"/>
    </row>
    <row r="9" spans="2:16" ht="16.5" customHeight="1" x14ac:dyDescent="0.2">
      <c r="B9" s="108"/>
      <c r="C9" s="108"/>
      <c r="D9" s="108"/>
      <c r="E9" s="108"/>
    </row>
    <row r="10" spans="2:16" ht="15.75" customHeight="1" x14ac:dyDescent="0.2"/>
    <row r="24" spans="4:4" ht="13.05" x14ac:dyDescent="0.2">
      <c r="D24" s="12"/>
    </row>
    <row r="33" spans="13:26" x14ac:dyDescent="0.2"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3:26" x14ac:dyDescent="0.2"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3:26" x14ac:dyDescent="0.2"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3:26" x14ac:dyDescent="0.2"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3:26" x14ac:dyDescent="0.2"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3:26" x14ac:dyDescent="0.2"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3:26" x14ac:dyDescent="0.2"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3:26" x14ac:dyDescent="0.2">
      <c r="X40" s="10"/>
      <c r="Y40" s="10"/>
      <c r="Z40" s="10"/>
    </row>
    <row r="41" spans="13:26" x14ac:dyDescent="0.2"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3:26" x14ac:dyDescent="0.2"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3:26" x14ac:dyDescent="0.2"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3:26" x14ac:dyDescent="0.2">
      <c r="X44" s="10"/>
      <c r="Y44" s="10"/>
      <c r="Z44" s="10"/>
    </row>
    <row r="45" spans="13:26" x14ac:dyDescent="0.2">
      <c r="X45" s="10"/>
      <c r="Y45" s="10"/>
      <c r="Z45" s="10"/>
    </row>
    <row r="46" spans="13:26" x14ac:dyDescent="0.2">
      <c r="X46" s="10"/>
      <c r="Y46" s="10"/>
      <c r="Z46" s="10"/>
    </row>
    <row r="47" spans="13:26" x14ac:dyDescent="0.2">
      <c r="X47" s="10"/>
      <c r="Y47" s="10"/>
      <c r="Z47" s="10"/>
    </row>
    <row r="48" spans="13:26" x14ac:dyDescent="0.2">
      <c r="X48" s="10"/>
      <c r="Y48" s="10"/>
      <c r="Z48" s="10"/>
    </row>
    <row r="49" spans="24:26" x14ac:dyDescent="0.2">
      <c r="X49" s="10"/>
      <c r="Y49" s="10"/>
      <c r="Z49" s="10"/>
    </row>
  </sheetData>
  <mergeCells count="1">
    <mergeCell ref="B2:M2"/>
  </mergeCells>
  <phoneticPr fontId="1"/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8"/>
  <sheetViews>
    <sheetView showGridLines="0" view="pageBreakPreview" zoomScale="85" zoomScaleNormal="100" zoomScaleSheetLayoutView="85" workbookViewId="0">
      <selection activeCell="C2" sqref="C2"/>
    </sheetView>
  </sheetViews>
  <sheetFormatPr defaultRowHeight="13.2" x14ac:dyDescent="0.2"/>
  <cols>
    <col min="1" max="1" width="10.109375" customWidth="1"/>
    <col min="2" max="6" width="10" customWidth="1"/>
    <col min="7" max="12" width="10.109375" customWidth="1"/>
    <col min="13" max="13" width="10.109375" style="1" customWidth="1"/>
    <col min="14" max="14" width="2.33203125" bestFit="1" customWidth="1"/>
  </cols>
  <sheetData>
    <row r="1" spans="1:25" ht="24" customHeight="1" x14ac:dyDescent="0.2">
      <c r="A1" s="225"/>
      <c r="B1" s="224"/>
      <c r="C1" s="224"/>
      <c r="D1" s="224"/>
      <c r="E1" s="224"/>
      <c r="F1" s="223"/>
      <c r="G1" s="223"/>
      <c r="H1" s="223"/>
      <c r="I1" s="223"/>
      <c r="J1" s="223"/>
      <c r="W1" s="10"/>
      <c r="X1" s="10"/>
      <c r="Y1" s="10"/>
    </row>
    <row r="2" spans="1:25" x14ac:dyDescent="0.2">
      <c r="B2" s="1" t="s">
        <v>195</v>
      </c>
      <c r="C2" t="s">
        <v>196</v>
      </c>
    </row>
    <row r="3" spans="1:25" x14ac:dyDescent="0.2">
      <c r="M3" s="3" t="s">
        <v>177</v>
      </c>
    </row>
    <row r="4" spans="1:25" ht="7.5" customHeight="1" x14ac:dyDescent="0.2">
      <c r="M4" s="3"/>
    </row>
    <row r="5" spans="1:25" ht="24.45" customHeight="1" x14ac:dyDescent="0.2">
      <c r="A5" s="180" t="s">
        <v>52</v>
      </c>
      <c r="B5" s="29" t="s">
        <v>173</v>
      </c>
      <c r="C5" s="29" t="s">
        <v>150</v>
      </c>
      <c r="D5" s="29" t="s">
        <v>151</v>
      </c>
      <c r="E5" s="29" t="s">
        <v>152</v>
      </c>
      <c r="F5" s="29" t="s">
        <v>153</v>
      </c>
      <c r="G5" s="29" t="s">
        <v>154</v>
      </c>
      <c r="H5" s="29" t="s">
        <v>155</v>
      </c>
      <c r="I5" s="29" t="s">
        <v>156</v>
      </c>
      <c r="J5" s="29" t="s">
        <v>157</v>
      </c>
      <c r="K5" s="29" t="s">
        <v>158</v>
      </c>
      <c r="L5" s="16" t="s">
        <v>53</v>
      </c>
      <c r="M5" s="200" t="s">
        <v>175</v>
      </c>
    </row>
    <row r="6" spans="1:25" ht="24.45" customHeight="1" x14ac:dyDescent="0.2">
      <c r="A6" s="15" t="s">
        <v>54</v>
      </c>
      <c r="B6" s="183">
        <v>9</v>
      </c>
      <c r="C6" s="121">
        <v>5</v>
      </c>
      <c r="D6" s="117">
        <v>6</v>
      </c>
      <c r="E6" s="117">
        <v>9</v>
      </c>
      <c r="F6" s="117">
        <v>1</v>
      </c>
      <c r="G6" s="123">
        <v>3</v>
      </c>
      <c r="H6" s="123">
        <v>3</v>
      </c>
      <c r="I6" s="123">
        <v>3</v>
      </c>
      <c r="J6" s="123">
        <v>6</v>
      </c>
      <c r="K6" s="123">
        <v>9</v>
      </c>
      <c r="L6" s="120">
        <f>SUM(A6:K6)</f>
        <v>54</v>
      </c>
      <c r="M6" s="18">
        <f>AVERAGE(A6:K6)</f>
        <v>5.4</v>
      </c>
    </row>
    <row r="8" spans="1:25" ht="13.05" x14ac:dyDescent="0.2">
      <c r="C8" s="10"/>
      <c r="D8" s="10"/>
      <c r="E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</sheetData>
  <phoneticPr fontId="1"/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P24_利用状況(前年) </vt:lpstr>
      <vt:lpstr>P26_利用状況(過去10年)</vt:lpstr>
      <vt:lpstr>P28_月別・取引別の連系線利用状況 </vt:lpstr>
      <vt:lpstr>P28_年度別・取引別の連系線利用状況 </vt:lpstr>
      <vt:lpstr>P29_月別・年度別・計画断面別の抑制時間 </vt:lpstr>
      <vt:lpstr>P31_月別・年度別・制約別の抑制時間</vt:lpstr>
      <vt:lpstr>P32_月別の連系線作業停止状況 </vt:lpstr>
      <vt:lpstr>P33_年度別連系線作業停止状況 </vt:lpstr>
      <vt:lpstr>P34_年度別連系線故障状況 </vt:lpstr>
      <vt:lpstr>融通指示実績 </vt:lpstr>
      <vt:lpstr>全国融通実績（前年・５年）使用しない</vt:lpstr>
      <vt:lpstr>'P24_利用状況(前年) '!Print_Area</vt:lpstr>
      <vt:lpstr>'P26_利用状況(過去10年)'!Print_Area</vt:lpstr>
      <vt:lpstr>'P28_月別・取引別の連系線利用状況 '!Print_Area</vt:lpstr>
      <vt:lpstr>'P28_年度別・取引別の連系線利用状況 '!Print_Area</vt:lpstr>
      <vt:lpstr>'P29_月別・年度別・計画断面別の抑制時間 '!Print_Area</vt:lpstr>
      <vt:lpstr>P31_月別・年度別・制約別の抑制時間!Print_Area</vt:lpstr>
      <vt:lpstr>'P32_月別の連系線作業停止状況 '!Print_Area</vt:lpstr>
      <vt:lpstr>'P33_年度別連系線作業停止状況 '!Print_Area</vt:lpstr>
      <vt:lpstr>'P34_年度別連系線故障状況 '!Print_Area</vt:lpstr>
      <vt:lpstr>'全国融通実績（前年・５年）使用しない'!Print_Area</vt:lpstr>
      <vt:lpstr>'融通指示実績 '!Print_Area</vt:lpstr>
    </vt:vector>
  </TitlesOfParts>
  <Company>電力広域的運営推進機関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2019-05-30T02:10:08Z</cp:lastPrinted>
  <dcterms:created xsi:type="dcterms:W3CDTF">2015-06-02T07:31:53Z</dcterms:created>
  <dcterms:modified xsi:type="dcterms:W3CDTF">2020-12-21T04:35:25Z</dcterms:modified>
</cp:coreProperties>
</file>