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codeName="ThisWorkbook"/>
  <mc:AlternateContent xmlns:mc="http://schemas.openxmlformats.org/markup-compatibility/2006">
    <mc:Choice Requires="x15">
      <x15ac:absPath xmlns:x15ac="http://schemas.microsoft.com/office/spreadsheetml/2010/11/ac" url="I:\96_公表\依頼済_210215_年次報告書データファイルの公表について\"/>
    </mc:Choice>
  </mc:AlternateContent>
  <xr:revisionPtr revIDLastSave="0" documentId="13_ncr:1_{5B3120BC-A5B6-4490-84F5-1DC0EC0E3AD8}" xr6:coauthVersionLast="36" xr6:coauthVersionMax="36" xr10:uidLastSave="{00000000-0000-0000-0000-000000000000}"/>
  <bookViews>
    <workbookView xWindow="0" yWindow="0" windowWidth="15348" windowHeight="4656" tabRatio="814" xr2:uid="{00000000-000D-0000-FFFF-FFFF00000000}"/>
  </bookViews>
  <sheets>
    <sheet name="ケース別上げ調整力必要量" sheetId="20" r:id="rId1"/>
    <sheet name="3-2_一定規模以上の供給支障原因" sheetId="12" state="hidden" r:id="rId2"/>
    <sheet name="3-2_一定規模以上の供給支障原因_v02" sheetId="16" state="hidden" r:id="rId3"/>
  </sheets>
  <externalReferences>
    <externalReference r:id="rId4"/>
  </externalReferences>
  <definedNames>
    <definedName name="_xlnm.Print_Area" localSheetId="1">'3-2_一定規模以上の供給支障原因'!$B$1:$W$132</definedName>
    <definedName name="_xlnm.Print_Area" localSheetId="2">'3-2_一定規模以上の供給支障原因_v02'!$B$1:$W$126</definedName>
    <definedName name="コピー">[1]Sheet1!#REF!</definedName>
    <definedName name="年度" localSheetId="2">[1]Sheet1!#REF!</definedName>
    <definedName name="年度">[1]Sheet1!#REF!</definedName>
    <definedName name="年度変換" localSheetId="2">[1]Sheet1!#REF!</definedName>
    <definedName name="年度変換">[1]Sheet1!#REF!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4" i="16" l="1"/>
  <c r="V105" i="16"/>
  <c r="K105" i="16"/>
  <c r="V86" i="16"/>
  <c r="V67" i="16"/>
  <c r="K67" i="16"/>
  <c r="V48" i="16"/>
  <c r="K48" i="16"/>
  <c r="K29" i="16"/>
  <c r="X125" i="16"/>
  <c r="V125" i="16"/>
  <c r="K125" i="16"/>
  <c r="V123" i="16"/>
  <c r="K123" i="16"/>
  <c r="V122" i="16"/>
  <c r="K122" i="16"/>
  <c r="V121" i="16"/>
  <c r="K121" i="16"/>
  <c r="V120" i="16"/>
  <c r="K120" i="16"/>
  <c r="V119" i="16"/>
  <c r="K119" i="16"/>
  <c r="V118" i="16"/>
  <c r="K118" i="16"/>
  <c r="V117" i="16"/>
  <c r="K117" i="16"/>
  <c r="V116" i="16"/>
  <c r="K116" i="16"/>
  <c r="V115" i="16"/>
  <c r="K115" i="16"/>
  <c r="V114" i="16"/>
  <c r="K114" i="16"/>
  <c r="V113" i="16"/>
  <c r="K113" i="16"/>
  <c r="V112" i="16"/>
  <c r="K112" i="16"/>
  <c r="V111" i="16"/>
  <c r="K111" i="16"/>
  <c r="V110" i="16"/>
  <c r="K110" i="16"/>
  <c r="X106" i="16"/>
  <c r="V106" i="16"/>
  <c r="K106" i="16"/>
  <c r="V104" i="16"/>
  <c r="K104" i="16"/>
  <c r="V103" i="16"/>
  <c r="K103" i="16"/>
  <c r="V102" i="16"/>
  <c r="K102" i="16"/>
  <c r="V101" i="16"/>
  <c r="K101" i="16"/>
  <c r="V100" i="16"/>
  <c r="K100" i="16"/>
  <c r="V99" i="16"/>
  <c r="K99" i="16"/>
  <c r="V98" i="16"/>
  <c r="K98" i="16"/>
  <c r="V97" i="16"/>
  <c r="K97" i="16"/>
  <c r="V96" i="16"/>
  <c r="K96" i="16"/>
  <c r="V95" i="16"/>
  <c r="K95" i="16"/>
  <c r="V94" i="16"/>
  <c r="K94" i="16"/>
  <c r="V93" i="16"/>
  <c r="K93" i="16"/>
  <c r="V92" i="16"/>
  <c r="K92" i="16"/>
  <c r="V91" i="16"/>
  <c r="K91" i="16"/>
  <c r="X87" i="16"/>
  <c r="V87" i="16"/>
  <c r="K87" i="16"/>
  <c r="V85" i="16"/>
  <c r="K85" i="16"/>
  <c r="V84" i="16"/>
  <c r="K84" i="16"/>
  <c r="V83" i="16"/>
  <c r="K83" i="16"/>
  <c r="V82" i="16"/>
  <c r="K82" i="16"/>
  <c r="V81" i="16"/>
  <c r="K81" i="16"/>
  <c r="V80" i="16"/>
  <c r="K80" i="16"/>
  <c r="V79" i="16"/>
  <c r="K79" i="16"/>
  <c r="V78" i="16"/>
  <c r="K78" i="16"/>
  <c r="V77" i="16"/>
  <c r="K77" i="16"/>
  <c r="V76" i="16"/>
  <c r="K76" i="16"/>
  <c r="V75" i="16"/>
  <c r="K75" i="16"/>
  <c r="V74" i="16"/>
  <c r="K74" i="16"/>
  <c r="V73" i="16"/>
  <c r="K73" i="16"/>
  <c r="V72" i="16"/>
  <c r="K72" i="16"/>
  <c r="X68" i="16"/>
  <c r="V68" i="16"/>
  <c r="K68" i="16"/>
  <c r="V66" i="16"/>
  <c r="K66" i="16"/>
  <c r="V65" i="16"/>
  <c r="K65" i="16"/>
  <c r="V64" i="16"/>
  <c r="K64" i="16"/>
  <c r="V63" i="16"/>
  <c r="K63" i="16"/>
  <c r="V62" i="16"/>
  <c r="K62" i="16"/>
  <c r="V61" i="16"/>
  <c r="K61" i="16"/>
  <c r="V60" i="16"/>
  <c r="K60" i="16"/>
  <c r="V59" i="16"/>
  <c r="K59" i="16"/>
  <c r="V58" i="16"/>
  <c r="K58" i="16"/>
  <c r="V57" i="16"/>
  <c r="K57" i="16"/>
  <c r="V56" i="16"/>
  <c r="K56" i="16"/>
  <c r="V55" i="16"/>
  <c r="K55" i="16"/>
  <c r="V54" i="16"/>
  <c r="K54" i="16"/>
  <c r="V53" i="16"/>
  <c r="K53" i="16"/>
  <c r="X49" i="16"/>
  <c r="AA19" i="16" s="1"/>
  <c r="V49" i="16"/>
  <c r="K49" i="16"/>
  <c r="V47" i="16"/>
  <c r="K47" i="16"/>
  <c r="V46" i="16"/>
  <c r="K46" i="16"/>
  <c r="V45" i="16"/>
  <c r="K45" i="16"/>
  <c r="V44" i="16"/>
  <c r="K44" i="16"/>
  <c r="V43" i="16"/>
  <c r="K43" i="16"/>
  <c r="V42" i="16"/>
  <c r="K42" i="16"/>
  <c r="V41" i="16"/>
  <c r="K41" i="16"/>
  <c r="V40" i="16"/>
  <c r="K40" i="16"/>
  <c r="V39" i="16"/>
  <c r="K39" i="16"/>
  <c r="V38" i="16"/>
  <c r="K38" i="16"/>
  <c r="V37" i="16"/>
  <c r="K37" i="16"/>
  <c r="V36" i="16"/>
  <c r="K36" i="16"/>
  <c r="V35" i="16"/>
  <c r="K35" i="16"/>
  <c r="V34" i="16"/>
  <c r="K34" i="16"/>
  <c r="A34" i="16"/>
  <c r="A39" i="16" s="1"/>
  <c r="A53" i="16" s="1"/>
  <c r="A58" i="16" s="1"/>
  <c r="A72" i="16" s="1"/>
  <c r="A77" i="16" s="1"/>
  <c r="A91" i="16" s="1"/>
  <c r="A96" i="16" s="1"/>
  <c r="A110" i="16" s="1"/>
  <c r="A115" i="16" s="1"/>
  <c r="K30" i="16"/>
  <c r="K28" i="16"/>
  <c r="AF27" i="16"/>
  <c r="AE27" i="16"/>
  <c r="AD27" i="16"/>
  <c r="AC27" i="16"/>
  <c r="AB27" i="16"/>
  <c r="AA27" i="16"/>
  <c r="Z27" i="16"/>
  <c r="K27" i="16"/>
  <c r="AE26" i="16"/>
  <c r="K26" i="16"/>
  <c r="AF25" i="16"/>
  <c r="AE25" i="16"/>
  <c r="AD25" i="16"/>
  <c r="AC25" i="16"/>
  <c r="AB25" i="16"/>
  <c r="AA25" i="16"/>
  <c r="Z25" i="16"/>
  <c r="K25" i="16"/>
  <c r="AF24" i="16"/>
  <c r="AE24" i="16"/>
  <c r="AD24" i="16"/>
  <c r="AC24" i="16"/>
  <c r="AB24" i="16"/>
  <c r="AA24" i="16"/>
  <c r="Z24" i="16"/>
  <c r="K24" i="16"/>
  <c r="AF23" i="16"/>
  <c r="AE23" i="16"/>
  <c r="AD23" i="16"/>
  <c r="AC23" i="16"/>
  <c r="AB23" i="16"/>
  <c r="AA23" i="16"/>
  <c r="Z23" i="16"/>
  <c r="K23" i="16"/>
  <c r="AF22" i="16"/>
  <c r="AE22" i="16"/>
  <c r="AD22" i="16"/>
  <c r="AC22" i="16"/>
  <c r="AB22" i="16"/>
  <c r="AA22" i="16"/>
  <c r="Z22" i="16"/>
  <c r="K22" i="16"/>
  <c r="AF21" i="16"/>
  <c r="AE21" i="16"/>
  <c r="AD21" i="16"/>
  <c r="AC21" i="16"/>
  <c r="AB21" i="16"/>
  <c r="AA21" i="16"/>
  <c r="Z21" i="16"/>
  <c r="K21" i="16"/>
  <c r="K20" i="16"/>
  <c r="K19" i="16"/>
  <c r="K18" i="16"/>
  <c r="AA17" i="16"/>
  <c r="K17" i="16"/>
  <c r="K16" i="16"/>
  <c r="K15" i="16"/>
  <c r="K131" i="12" l="1"/>
  <c r="V111" i="12"/>
  <c r="K111" i="12"/>
  <c r="V91" i="12"/>
  <c r="V71" i="12"/>
  <c r="K71" i="12"/>
  <c r="V51" i="12"/>
  <c r="K51" i="12"/>
  <c r="K31" i="12"/>
  <c r="V118" i="12"/>
  <c r="K118" i="12"/>
  <c r="V98" i="12"/>
  <c r="K98" i="12"/>
  <c r="V78" i="12"/>
  <c r="K78" i="12"/>
  <c r="V58" i="12"/>
  <c r="K58" i="12"/>
  <c r="V38" i="12"/>
  <c r="K38" i="12"/>
  <c r="K18" i="12"/>
  <c r="V126" i="12"/>
  <c r="K126" i="12"/>
  <c r="V125" i="12"/>
  <c r="K125" i="12"/>
  <c r="V124" i="12"/>
  <c r="K124" i="12"/>
  <c r="V123" i="12"/>
  <c r="K123" i="12"/>
  <c r="V122" i="12"/>
  <c r="K122" i="12"/>
  <c r="V121" i="12"/>
  <c r="K121" i="12"/>
  <c r="V106" i="12"/>
  <c r="K106" i="12"/>
  <c r="V105" i="12"/>
  <c r="K105" i="12"/>
  <c r="V104" i="12"/>
  <c r="K104" i="12"/>
  <c r="V103" i="12"/>
  <c r="K103" i="12"/>
  <c r="V102" i="12"/>
  <c r="K102" i="12"/>
  <c r="V101" i="12"/>
  <c r="K101" i="12"/>
  <c r="V86" i="12"/>
  <c r="K86" i="12"/>
  <c r="V85" i="12"/>
  <c r="K85" i="12"/>
  <c r="V84" i="12"/>
  <c r="K84" i="12"/>
  <c r="V83" i="12"/>
  <c r="K83" i="12"/>
  <c r="V82" i="12"/>
  <c r="K82" i="12"/>
  <c r="V81" i="12"/>
  <c r="K81" i="12"/>
  <c r="V66" i="12"/>
  <c r="K66" i="12"/>
  <c r="V65" i="12"/>
  <c r="K65" i="12"/>
  <c r="V64" i="12"/>
  <c r="K64" i="12"/>
  <c r="V63" i="12"/>
  <c r="K63" i="12"/>
  <c r="V62" i="12"/>
  <c r="K62" i="12"/>
  <c r="V61" i="12"/>
  <c r="K61" i="12"/>
  <c r="V46" i="12"/>
  <c r="K46" i="12"/>
  <c r="V45" i="12"/>
  <c r="K45" i="12"/>
  <c r="V44" i="12"/>
  <c r="K44" i="12"/>
  <c r="V43" i="12"/>
  <c r="K43" i="12"/>
  <c r="V42" i="12"/>
  <c r="K42" i="12"/>
  <c r="V41" i="12"/>
  <c r="K41" i="12"/>
  <c r="AF27" i="12"/>
  <c r="AE27" i="12"/>
  <c r="AD27" i="12"/>
  <c r="AC27" i="12"/>
  <c r="AB27" i="12"/>
  <c r="AA27" i="12"/>
  <c r="Z27" i="12"/>
  <c r="K21" i="12"/>
  <c r="K22" i="12"/>
  <c r="K23" i="12"/>
  <c r="K24" i="12"/>
  <c r="K25" i="12"/>
  <c r="K26" i="12"/>
  <c r="AE26" i="12" l="1"/>
  <c r="A35" i="12"/>
  <c r="A40" i="12" s="1"/>
  <c r="A55" i="12" s="1"/>
  <c r="A60" i="12" s="1"/>
  <c r="A75" i="12" s="1"/>
  <c r="A80" i="12" s="1"/>
  <c r="A95" i="12" s="1"/>
  <c r="A100" i="12" s="1"/>
  <c r="A115" i="12" s="1"/>
  <c r="A120" i="12" s="1"/>
  <c r="V127" i="12" l="1"/>
  <c r="K127" i="12"/>
  <c r="V107" i="12"/>
  <c r="K107" i="12"/>
  <c r="V87" i="12"/>
  <c r="K87" i="12"/>
  <c r="V67" i="12"/>
  <c r="K67" i="12"/>
  <c r="V47" i="12"/>
  <c r="K47" i="12"/>
  <c r="K27" i="12"/>
  <c r="V49" i="12" l="1"/>
  <c r="V48" i="12"/>
  <c r="V40" i="12"/>
  <c r="V39" i="12"/>
  <c r="V37" i="12"/>
  <c r="V36" i="12"/>
  <c r="V35" i="12"/>
  <c r="V69" i="12"/>
  <c r="V68" i="12"/>
  <c r="V60" i="12"/>
  <c r="V59" i="12"/>
  <c r="V57" i="12"/>
  <c r="V56" i="12"/>
  <c r="V55" i="12"/>
  <c r="V89" i="12"/>
  <c r="V88" i="12"/>
  <c r="V80" i="12"/>
  <c r="V79" i="12"/>
  <c r="V77" i="12"/>
  <c r="V76" i="12"/>
  <c r="V75" i="12"/>
  <c r="V109" i="12"/>
  <c r="V108" i="12"/>
  <c r="V100" i="12"/>
  <c r="V99" i="12"/>
  <c r="V97" i="12"/>
  <c r="V96" i="12"/>
  <c r="V95" i="12"/>
  <c r="V129" i="12"/>
  <c r="V128" i="12"/>
  <c r="V120" i="12"/>
  <c r="V119" i="12"/>
  <c r="V117" i="12"/>
  <c r="V116" i="12"/>
  <c r="V115" i="12"/>
  <c r="K129" i="12"/>
  <c r="K128" i="12"/>
  <c r="K120" i="12"/>
  <c r="K119" i="12"/>
  <c r="K117" i="12"/>
  <c r="K116" i="12"/>
  <c r="K115" i="12"/>
  <c r="K109" i="12"/>
  <c r="K108" i="12"/>
  <c r="K100" i="12"/>
  <c r="K99" i="12"/>
  <c r="K97" i="12"/>
  <c r="K96" i="12"/>
  <c r="K95" i="12"/>
  <c r="K89" i="12"/>
  <c r="K88" i="12"/>
  <c r="K80" i="12"/>
  <c r="K79" i="12"/>
  <c r="K77" i="12"/>
  <c r="K76" i="12"/>
  <c r="K75" i="12"/>
  <c r="K69" i="12"/>
  <c r="K68" i="12"/>
  <c r="K60" i="12"/>
  <c r="K59" i="12"/>
  <c r="K57" i="12"/>
  <c r="K56" i="12"/>
  <c r="K55" i="12"/>
  <c r="K49" i="12"/>
  <c r="K48" i="12"/>
  <c r="K40" i="12"/>
  <c r="K39" i="12"/>
  <c r="K37" i="12"/>
  <c r="K36" i="12"/>
  <c r="K35" i="12"/>
  <c r="K29" i="12"/>
  <c r="K28" i="12"/>
  <c r="K20" i="12"/>
  <c r="K19" i="12"/>
  <c r="K17" i="12"/>
  <c r="K16" i="12"/>
  <c r="K15" i="12"/>
  <c r="AF25" i="12" l="1"/>
  <c r="AE25" i="12"/>
  <c r="AD25" i="12"/>
  <c r="AC25" i="12"/>
  <c r="AB25" i="12"/>
  <c r="AA25" i="12"/>
  <c r="Z25" i="12"/>
  <c r="AA24" i="12"/>
  <c r="AF24" i="12"/>
  <c r="AE24" i="12"/>
  <c r="AD24" i="12"/>
  <c r="AC24" i="12"/>
  <c r="AB24" i="12"/>
  <c r="Z24" i="12"/>
  <c r="AF23" i="12"/>
  <c r="AE23" i="12"/>
  <c r="AD23" i="12"/>
  <c r="AC23" i="12"/>
  <c r="AB23" i="12"/>
  <c r="AA23" i="12"/>
  <c r="AF22" i="12"/>
  <c r="AD22" i="12"/>
  <c r="AC22" i="12"/>
  <c r="AB22" i="12"/>
  <c r="AA22" i="12"/>
  <c r="Z22" i="12"/>
  <c r="AD21" i="12"/>
  <c r="AB21" i="12"/>
  <c r="AF21" i="12" l="1"/>
  <c r="Z21" i="12"/>
  <c r="AE22" i="12"/>
  <c r="Z23" i="12"/>
  <c r="AC21" i="12"/>
  <c r="AA21" i="12"/>
  <c r="AE21" i="12"/>
  <c r="AA17" i="12" l="1"/>
  <c r="X69" i="12"/>
  <c r="X129" i="12"/>
  <c r="X89" i="12" l="1"/>
  <c r="X49" i="12"/>
  <c r="X109" i="12"/>
  <c r="AA19" i="12" l="1"/>
</calcChain>
</file>

<file path=xl/sharedStrings.xml><?xml version="1.0" encoding="utf-8"?>
<sst xmlns="http://schemas.openxmlformats.org/spreadsheetml/2006/main" count="713" uniqueCount="106">
  <si>
    <t>北海道</t>
    <rPh sb="0" eb="3">
      <t>ホッカイドウ</t>
    </rPh>
    <phoneticPr fontId="3"/>
  </si>
  <si>
    <t>沖縄</t>
    <rPh sb="0" eb="2">
      <t>オキナワ</t>
    </rPh>
    <phoneticPr fontId="3"/>
  </si>
  <si>
    <t>グラフ用</t>
    <rPh sb="3" eb="4">
      <t>ヨウ</t>
    </rPh>
    <phoneticPr fontId="3"/>
  </si>
  <si>
    <t>H22年度</t>
    <rPh sb="3" eb="5">
      <t>ネンド</t>
    </rPh>
    <phoneticPr fontId="3"/>
  </si>
  <si>
    <t>H23年度</t>
    <rPh sb="3" eb="5">
      <t>ネンド</t>
    </rPh>
    <phoneticPr fontId="3"/>
  </si>
  <si>
    <t>H24年度</t>
    <rPh sb="3" eb="5">
      <t>ネンド</t>
    </rPh>
    <phoneticPr fontId="3"/>
  </si>
  <si>
    <t>H25年度</t>
    <rPh sb="3" eb="5">
      <t>ネンド</t>
    </rPh>
    <phoneticPr fontId="3"/>
  </si>
  <si>
    <t>H26年度</t>
    <rPh sb="3" eb="5">
      <t>ネンド</t>
    </rPh>
    <phoneticPr fontId="3"/>
  </si>
  <si>
    <t>東北</t>
    <rPh sb="0" eb="2">
      <t>トウホク</t>
    </rPh>
    <phoneticPr fontId="3"/>
  </si>
  <si>
    <t>東京</t>
    <rPh sb="0" eb="2">
      <t>トウキョウ</t>
    </rPh>
    <phoneticPr fontId="3"/>
  </si>
  <si>
    <t>中部</t>
    <rPh sb="0" eb="2">
      <t>チュウブ</t>
    </rPh>
    <phoneticPr fontId="3"/>
  </si>
  <si>
    <t>北陸</t>
    <rPh sb="0" eb="2">
      <t>ホクリク</t>
    </rPh>
    <phoneticPr fontId="3"/>
  </si>
  <si>
    <t>関西</t>
    <rPh sb="0" eb="2">
      <t>カンサイ</t>
    </rPh>
    <phoneticPr fontId="3"/>
  </si>
  <si>
    <t>中国</t>
    <rPh sb="0" eb="2">
      <t>チュウゴク</t>
    </rPh>
    <phoneticPr fontId="3"/>
  </si>
  <si>
    <t>四国</t>
    <rPh sb="0" eb="2">
      <t>シコク</t>
    </rPh>
    <phoneticPr fontId="3"/>
  </si>
  <si>
    <t>九州</t>
    <rPh sb="0" eb="2">
      <t>キュウシュウ</t>
    </rPh>
    <phoneticPr fontId="3"/>
  </si>
  <si>
    <t>[件]</t>
    <rPh sb="1" eb="2">
      <t>ケン</t>
    </rPh>
    <phoneticPr fontId="3"/>
  </si>
  <si>
    <t>合計</t>
    <rPh sb="0" eb="2">
      <t>ゴウケイ</t>
    </rPh>
    <phoneticPr fontId="3"/>
  </si>
  <si>
    <t>計</t>
    <rPh sb="0" eb="1">
      <t>ケイ</t>
    </rPh>
    <phoneticPr fontId="3"/>
  </si>
  <si>
    <t>H27年度</t>
    <rPh sb="3" eb="5">
      <t>ネンド</t>
    </rPh>
    <phoneticPr fontId="3"/>
  </si>
  <si>
    <t>全国</t>
    <rPh sb="0" eb="2">
      <t>ゼンコク</t>
    </rPh>
    <phoneticPr fontId="3"/>
  </si>
  <si>
    <t>H28年度</t>
  </si>
  <si>
    <t>H28年度</t>
    <phoneticPr fontId="3"/>
  </si>
  <si>
    <t>H28年度</t>
    <rPh sb="3" eb="5">
      <t>ネンド</t>
    </rPh>
    <phoneticPr fontId="3"/>
  </si>
  <si>
    <t>自然現象</t>
    <rPh sb="0" eb="2">
      <t>シゼン</t>
    </rPh>
    <rPh sb="2" eb="4">
      <t>ゲンショウ</t>
    </rPh>
    <phoneticPr fontId="3"/>
  </si>
  <si>
    <t>雷</t>
  </si>
  <si>
    <t>風雨</t>
  </si>
  <si>
    <t>氷雪</t>
  </si>
  <si>
    <t>地震</t>
  </si>
  <si>
    <t>塩、ちり、ガス</t>
    <phoneticPr fontId="3"/>
  </si>
  <si>
    <t>その他</t>
    <rPh sb="2" eb="3">
      <t>タ</t>
    </rPh>
    <phoneticPr fontId="3"/>
  </si>
  <si>
    <t>他物接触</t>
  </si>
  <si>
    <t>設備不備</t>
  </si>
  <si>
    <t>保守不備</t>
  </si>
  <si>
    <t>ｃｋ</t>
    <phoneticPr fontId="3"/>
  </si>
  <si>
    <t>故意・過失</t>
  </si>
  <si>
    <t>全国表</t>
    <rPh sb="0" eb="2">
      <t>ゼンコク</t>
    </rPh>
    <rPh sb="2" eb="3">
      <t>ヒョウ</t>
    </rPh>
    <phoneticPr fontId="3"/>
  </si>
  <si>
    <t>他社事故波及</t>
  </si>
  <si>
    <t>エリア積上計</t>
    <rPh sb="3" eb="4">
      <t>ツ</t>
    </rPh>
    <rPh sb="4" eb="5">
      <t>ア</t>
    </rPh>
    <rPh sb="5" eb="6">
      <t>ケイ</t>
    </rPh>
    <phoneticPr fontId="3"/>
  </si>
  <si>
    <t>感電（作業者）</t>
  </si>
  <si>
    <t>不明</t>
    <rPh sb="0" eb="2">
      <t>フメイ</t>
    </rPh>
    <phoneticPr fontId="3"/>
  </si>
  <si>
    <t>H28年度</t>
    <phoneticPr fontId="3"/>
  </si>
  <si>
    <t>塩、ちり、ガス</t>
    <phoneticPr fontId="3"/>
  </si>
  <si>
    <t>H28年度</t>
    <phoneticPr fontId="3"/>
  </si>
  <si>
    <t>塩、ちり、ガス</t>
    <phoneticPr fontId="3"/>
  </si>
  <si>
    <t>塩、ちり、ガス</t>
    <phoneticPr fontId="3"/>
  </si>
  <si>
    <t>H28年度</t>
    <phoneticPr fontId="3"/>
  </si>
  <si>
    <t/>
  </si>
  <si>
    <t xml:space="preserve"> </t>
  </si>
  <si>
    <t>[件]</t>
    <rPh sb="1" eb="2">
      <t>ケン</t>
    </rPh>
    <phoneticPr fontId="1"/>
  </si>
  <si>
    <t>H22年度</t>
    <rPh sb="3" eb="5">
      <t>ネンド</t>
    </rPh>
    <phoneticPr fontId="1"/>
  </si>
  <si>
    <t>H23年度</t>
    <rPh sb="3" eb="5">
      <t>ネンド</t>
    </rPh>
    <phoneticPr fontId="1"/>
  </si>
  <si>
    <t>H24年度</t>
    <rPh sb="3" eb="5">
      <t>ネンド</t>
    </rPh>
    <phoneticPr fontId="1"/>
  </si>
  <si>
    <t>H25年度</t>
    <rPh sb="3" eb="5">
      <t>ネンド</t>
    </rPh>
    <phoneticPr fontId="1"/>
  </si>
  <si>
    <t>H26年度</t>
    <rPh sb="3" eb="5">
      <t>ネンド</t>
    </rPh>
    <phoneticPr fontId="1"/>
  </si>
  <si>
    <t>H27年度</t>
    <rPh sb="3" eb="5">
      <t>ネンド</t>
    </rPh>
    <phoneticPr fontId="1"/>
  </si>
  <si>
    <t>5ヶ年平均</t>
    <rPh sb="3" eb="5">
      <t>ヘイキン</t>
    </rPh>
    <phoneticPr fontId="1"/>
  </si>
  <si>
    <t>＜一定規模以上の供給支障　原因別件数＞・・・昨年度版１５～１６ページ</t>
    <rPh sb="1" eb="3">
      <t>イッテイ</t>
    </rPh>
    <rPh sb="3" eb="5">
      <t>キボ</t>
    </rPh>
    <rPh sb="5" eb="7">
      <t>イジョウ</t>
    </rPh>
    <rPh sb="8" eb="10">
      <t>キョウキュウ</t>
    </rPh>
    <rPh sb="10" eb="12">
      <t>シショウ</t>
    </rPh>
    <rPh sb="13" eb="15">
      <t>ゲンイン</t>
    </rPh>
    <rPh sb="15" eb="16">
      <t>ベツ</t>
    </rPh>
    <rPh sb="16" eb="18">
      <t>ケンスウ</t>
    </rPh>
    <rPh sb="22" eb="25">
      <t>サクネンド</t>
    </rPh>
    <rPh sb="25" eb="26">
      <t>バン</t>
    </rPh>
    <phoneticPr fontId="3"/>
  </si>
  <si>
    <t>表36 (全国、平成24～28年度)一定規模以上の供給支障原因</t>
    <phoneticPr fontId="3"/>
  </si>
  <si>
    <t>表37 (北海道、平成24～28年度)一定規模以上の供給支障原因</t>
    <phoneticPr fontId="3"/>
  </si>
  <si>
    <t>表38 (東北、平成24～28年度)一定規模以上の供給支障原因</t>
    <phoneticPr fontId="3"/>
  </si>
  <si>
    <t>表39 (東京、平成24～28年度)一定規模以上の供給支障原因</t>
    <phoneticPr fontId="3"/>
  </si>
  <si>
    <t>表40 (中部、平成24～28年度)一定規模以上の供給支障原因</t>
    <phoneticPr fontId="3"/>
  </si>
  <si>
    <t>表41 (北陸、平成24～28年度)一定規模以上の供給支障原因</t>
    <phoneticPr fontId="3"/>
  </si>
  <si>
    <t>表42 (関西、平成24～28年度)一定規模以上の供給支障原因</t>
    <phoneticPr fontId="3"/>
  </si>
  <si>
    <t>表43 (中国、平成24～28年度)一定規模以上の供給支障原因</t>
    <phoneticPr fontId="3"/>
  </si>
  <si>
    <t>表44 (四国、平成24～28年度)一定規模以上の供給支障原因</t>
    <phoneticPr fontId="3"/>
  </si>
  <si>
    <t>表45 (九州、平成24～28年度)一定規模以上の供給支障原因</t>
    <phoneticPr fontId="3"/>
  </si>
  <si>
    <t>表46 (沖縄、平成24～28年度)一定規模以上の供給支障原因</t>
    <phoneticPr fontId="3"/>
  </si>
  <si>
    <t>設備不備・保守不備等
（自然現象除きの合計）</t>
    <rPh sb="0" eb="2">
      <t>セツビ</t>
    </rPh>
    <rPh sb="2" eb="4">
      <t>フビ</t>
    </rPh>
    <rPh sb="5" eb="7">
      <t>ホシュ</t>
    </rPh>
    <rPh sb="7" eb="9">
      <t>フビ</t>
    </rPh>
    <rPh sb="9" eb="10">
      <t>ナド</t>
    </rPh>
    <rPh sb="12" eb="14">
      <t>シゼン</t>
    </rPh>
    <rPh sb="14" eb="16">
      <t>ゲンショウ</t>
    </rPh>
    <rPh sb="16" eb="17">
      <t>ノゾ</t>
    </rPh>
    <rPh sb="19" eb="21">
      <t>ゴウケイ</t>
    </rPh>
    <phoneticPr fontId="3"/>
  </si>
  <si>
    <t>　　　　　　　　図24  (全国、平成24～28年度)供給支障原因</t>
    <rPh sb="8" eb="9">
      <t>ズ</t>
    </rPh>
    <rPh sb="14" eb="16">
      <t>ゼンコク</t>
    </rPh>
    <phoneticPr fontId="3"/>
  </si>
  <si>
    <t>表36 (全国、平成24～28年度)一定規模以上の供給支障の原因別件数</t>
    <rPh sb="32" eb="33">
      <t>ベツ</t>
    </rPh>
    <rPh sb="33" eb="35">
      <t>ケンスウ</t>
    </rPh>
    <phoneticPr fontId="3"/>
  </si>
  <si>
    <t>表37 (北海道、平成24～28年度)一定規模以上の供給支障の原因別件数</t>
    <phoneticPr fontId="3"/>
  </si>
  <si>
    <t>表38 (東北、平成24～28年度)一定規模以上の供給支障の原因別件数</t>
    <phoneticPr fontId="3"/>
  </si>
  <si>
    <t>表40 (中部、平成24～28年度)一定規模以上の供給支障の原因別件数</t>
    <phoneticPr fontId="3"/>
  </si>
  <si>
    <t>表39 (東京、平成24～28年度)一定規模以上の供給支障の原因別件数</t>
    <phoneticPr fontId="3"/>
  </si>
  <si>
    <t>表42 (関西、平成24～28年度)一定規模以上の供給支障の原因別件数</t>
    <phoneticPr fontId="3"/>
  </si>
  <si>
    <t>表41 (北陸、平成24～28年度)一定規模以上の供給支障の原因別件数</t>
    <phoneticPr fontId="3"/>
  </si>
  <si>
    <t>表44 (四国、平成24～28年度)一定規模以上の供給支障の原因別件数</t>
    <phoneticPr fontId="3"/>
  </si>
  <si>
    <t>表43 (中国、平成24～28年度)一定規模以上の供給支障の原因別件数</t>
    <phoneticPr fontId="3"/>
  </si>
  <si>
    <t>表46 (沖縄、平成24～28年度)一定規模以上の供給支障の原因別件数</t>
    <phoneticPr fontId="3"/>
  </si>
  <si>
    <t>表45 (九州、平成24～28年度)一定規模以上の供給支障の原因別件数</t>
    <phoneticPr fontId="3"/>
  </si>
  <si>
    <t>感電(作業者)</t>
    <phoneticPr fontId="3"/>
  </si>
  <si>
    <t>対象日</t>
    <rPh sb="0" eb="2">
      <t>タイショウ</t>
    </rPh>
    <rPh sb="2" eb="3">
      <t>ビ</t>
    </rPh>
    <phoneticPr fontId="11"/>
  </si>
  <si>
    <t>対象コマ</t>
    <rPh sb="0" eb="2">
      <t>タイショウ</t>
    </rPh>
    <phoneticPr fontId="11"/>
  </si>
  <si>
    <t>北海道</t>
    <rPh sb="0" eb="3">
      <t>ホッカイドウ</t>
    </rPh>
    <phoneticPr fontId="11"/>
  </si>
  <si>
    <t>東北</t>
    <rPh sb="0" eb="2">
      <t>トウホク</t>
    </rPh>
    <phoneticPr fontId="11"/>
  </si>
  <si>
    <t>東京</t>
    <rPh sb="0" eb="2">
      <t>トウキョウ</t>
    </rPh>
    <phoneticPr fontId="11"/>
  </si>
  <si>
    <t>中部</t>
    <rPh sb="0" eb="2">
      <t>チュウブ</t>
    </rPh>
    <phoneticPr fontId="11"/>
  </si>
  <si>
    <t>北陸</t>
    <rPh sb="0" eb="2">
      <t>ホクリク</t>
    </rPh>
    <phoneticPr fontId="11"/>
  </si>
  <si>
    <t>関西</t>
    <rPh sb="0" eb="2">
      <t>カンサイ</t>
    </rPh>
    <phoneticPr fontId="11"/>
  </si>
  <si>
    <t>中国</t>
    <rPh sb="0" eb="2">
      <t>チュウゴク</t>
    </rPh>
    <phoneticPr fontId="11"/>
  </si>
  <si>
    <t>四国</t>
    <rPh sb="0" eb="2">
      <t>シコク</t>
    </rPh>
    <phoneticPr fontId="11"/>
  </si>
  <si>
    <t>九州</t>
    <rPh sb="0" eb="2">
      <t>キュウシュウ</t>
    </rPh>
    <phoneticPr fontId="11"/>
  </si>
  <si>
    <t>9エリア
単純平均</t>
    <rPh sb="5" eb="7">
      <t>タンジュン</t>
    </rPh>
    <rPh sb="7" eb="9">
      <t>ヘイキン</t>
    </rPh>
    <phoneticPr fontId="11"/>
  </si>
  <si>
    <t>365日</t>
    <rPh sb="3" eb="4">
      <t>ニチ</t>
    </rPh>
    <phoneticPr fontId="11"/>
  </si>
  <si>
    <t>(参考)</t>
    <rPh sb="1" eb="3">
      <t>サンコウ</t>
    </rPh>
    <phoneticPr fontId="11"/>
  </si>
  <si>
    <t>全時間帯</t>
    <rPh sb="0" eb="1">
      <t>ゼン</t>
    </rPh>
    <rPh sb="1" eb="3">
      <t>ジカン</t>
    </rPh>
    <rPh sb="3" eb="4">
      <t>オビ</t>
    </rPh>
    <phoneticPr fontId="11"/>
  </si>
  <si>
    <t>ケース1</t>
  </si>
  <si>
    <t>ケース2</t>
  </si>
  <si>
    <t>ケース3</t>
  </si>
  <si>
    <t>ケース4</t>
  </si>
  <si>
    <t>残余需要ピークの95%以上</t>
    <rPh sb="0" eb="2">
      <t>ザンヨ</t>
    </rPh>
    <rPh sb="2" eb="4">
      <t>ジュヨウ</t>
    </rPh>
    <rPh sb="11" eb="13">
      <t>イジョウ</t>
    </rPh>
    <phoneticPr fontId="11"/>
  </si>
  <si>
    <t>残余需要ピークの2コマ</t>
    <rPh sb="0" eb="2">
      <t>ザンヨ</t>
    </rPh>
    <rPh sb="2" eb="4">
      <t>ジュヨウ</t>
    </rPh>
    <phoneticPr fontId="11"/>
  </si>
  <si>
    <t>各月の残余需要が高い3日</t>
    <rPh sb="0" eb="2">
      <t>カクツキ</t>
    </rPh>
    <rPh sb="3" eb="5">
      <t>ザンヨ</t>
    </rPh>
    <rPh sb="5" eb="7">
      <t>ジュヨウ</t>
    </rPh>
    <rPh sb="8" eb="9">
      <t>タカ</t>
    </rPh>
    <rPh sb="11" eb="12">
      <t>ニチ</t>
    </rPh>
    <phoneticPr fontId="11"/>
  </si>
  <si>
    <t>[単位：％]</t>
    <rPh sb="1" eb="3">
      <t>タンイ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</si>
</sst>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quot;FY&quot;General"/>
    <numFmt numFmtId="178" formatCode="#,##0.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tint="-0.34998626667073579"/>
      <name val="ＭＳ Ｐ明朝"/>
      <family val="1"/>
      <charset val="128"/>
    </font>
    <font>
      <sz val="6"/>
      <name val="ＭＳ Ｐゴシック"/>
      <family val="2"/>
      <charset val="128"/>
      <scheme val="minor"/>
    </font>
    <font>
      <sz val="11"/>
      <color theme="1"/>
      <name val="ＭＳ Ｐ明朝"/>
      <family val="1"/>
      <charset val="128"/>
    </font>
    <font>
      <sz val="11"/>
      <color theme="1"/>
      <name val="ＭＳ ゴシック"/>
      <family val="3"/>
      <charset val="128"/>
    </font>
    <font>
      <sz val="9"/>
      <color theme="1"/>
      <name val="ＭＳ ゴシック"/>
      <family val="3"/>
      <charset val="128"/>
    </font>
    <font>
      <sz val="9"/>
      <name val="ＭＳ ゴシック"/>
      <family val="3"/>
      <charset val="128"/>
    </font>
    <font>
      <sz val="11"/>
      <color rgb="FFFF0000"/>
      <name val="ＭＳ Ｐ明朝"/>
      <family val="1"/>
      <charset val="128"/>
    </font>
    <font>
      <sz val="11"/>
      <color theme="1"/>
      <name val="ＭＳ 明朝"/>
      <family val="1"/>
      <charset val="128"/>
    </font>
    <font>
      <sz val="10.5"/>
      <color theme="1"/>
      <name val="ＭＳ 明朝"/>
      <family val="1"/>
      <charset val="128"/>
    </font>
    <font>
      <sz val="10.5"/>
      <color theme="1"/>
      <name val="ＭＳ ゴシック"/>
      <family val="3"/>
      <charset val="128"/>
    </font>
    <font>
      <sz val="11"/>
      <name val="ＭＳ 明朝"/>
      <family val="1"/>
      <charset val="128"/>
    </font>
    <font>
      <sz val="11"/>
      <color theme="8"/>
      <name val="ＭＳ Ｐゴシック"/>
      <family val="2"/>
      <charset val="128"/>
      <scheme val="minor"/>
    </font>
    <font>
      <sz val="10"/>
      <color theme="1"/>
      <name val="ＭＳ Ｐゴシック"/>
      <family val="2"/>
      <charset val="128"/>
      <scheme val="minor"/>
    </font>
    <font>
      <sz val="11"/>
      <color theme="0"/>
      <name val="ＭＳ 明朝"/>
      <family val="1"/>
      <charset val="128"/>
    </font>
    <font>
      <sz val="11"/>
      <color theme="0" tint="-0.14999847407452621"/>
      <name val="ＭＳ 明朝"/>
      <family val="1"/>
      <charset val="128"/>
    </font>
    <font>
      <sz val="10"/>
      <color theme="1"/>
      <name val="ＭＳ 明朝"/>
      <family val="1"/>
      <charset val="128"/>
    </font>
    <font>
      <sz val="8"/>
      <color theme="1"/>
      <name val="ＭＳ Ｐゴシック"/>
      <family val="2"/>
      <charset val="128"/>
      <scheme val="minor"/>
    </font>
    <font>
      <sz val="11"/>
      <color theme="0" tint="-0.249977111117893"/>
      <name val="ＭＳ 明朝"/>
      <family val="1"/>
      <charset val="128"/>
    </font>
    <font>
      <sz val="6"/>
      <color theme="1"/>
      <name val="ＭＳ 明朝"/>
      <family val="1"/>
      <charset val="128"/>
    </font>
    <font>
      <b/>
      <sz val="11"/>
      <color theme="1"/>
      <name val="Meiryo UI"/>
      <family val="3"/>
      <charset val="128"/>
    </font>
    <font>
      <sz val="11"/>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3">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top style="medium">
        <color indexed="64"/>
      </top>
      <bottom/>
      <diagonal/>
    </border>
    <border>
      <left style="thin">
        <color auto="1"/>
      </left>
      <right/>
      <top style="thin">
        <color auto="1"/>
      </top>
      <bottom style="hair">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5" fillId="2" borderId="0" xfId="0" applyFont="1" applyFill="1">
      <alignment vertical="center"/>
    </xf>
    <xf numFmtId="0" fontId="5" fillId="2" borderId="0" xfId="0" applyFont="1" applyFill="1" applyBorder="1">
      <alignment vertical="center"/>
    </xf>
    <xf numFmtId="0" fontId="7" fillId="2" borderId="0" xfId="0" applyFont="1" applyFill="1" applyAlignment="1">
      <alignment horizontal="left" vertical="center"/>
    </xf>
    <xf numFmtId="0" fontId="5" fillId="2" borderId="0" xfId="0" applyFont="1" applyFill="1" applyBorder="1" applyAlignment="1">
      <alignment horizontal="right"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0" fillId="2" borderId="0" xfId="0" applyFill="1">
      <alignment vertical="center"/>
    </xf>
    <xf numFmtId="0" fontId="6" fillId="2" borderId="0" xfId="0" applyFont="1" applyFill="1" applyBorder="1" applyAlignment="1">
      <alignment horizontal="right" vertical="center"/>
    </xf>
    <xf numFmtId="0" fontId="0" fillId="0" borderId="0" xfId="0" applyFill="1">
      <alignment vertical="center"/>
    </xf>
    <xf numFmtId="0" fontId="13" fillId="2" borderId="0" xfId="0" applyFont="1" applyFill="1">
      <alignment vertical="center"/>
    </xf>
    <xf numFmtId="0" fontId="8" fillId="0" borderId="0" xfId="0" applyFont="1" applyFill="1" applyAlignment="1">
      <alignment horizontal="center" vertical="center" shrinkToFit="1"/>
    </xf>
    <xf numFmtId="0" fontId="0" fillId="3" borderId="4" xfId="0" applyFill="1" applyBorder="1">
      <alignment vertical="center"/>
    </xf>
    <xf numFmtId="0" fontId="4" fillId="3" borderId="5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2" fillId="0" borderId="0" xfId="0" applyFont="1" applyFill="1" applyAlignment="1">
      <alignment horizontal="center" vertical="center" shrinkToFit="1"/>
    </xf>
    <xf numFmtId="38" fontId="9" fillId="0" borderId="7" xfId="1" applyFont="1" applyFill="1" applyBorder="1">
      <alignment vertical="center"/>
    </xf>
    <xf numFmtId="38" fontId="9" fillId="0" borderId="28" xfId="1" applyFont="1" applyFill="1" applyBorder="1">
      <alignment vertical="center"/>
    </xf>
    <xf numFmtId="38" fontId="9" fillId="0" borderId="8" xfId="1" applyFont="1" applyFill="1" applyBorder="1">
      <alignment vertical="center"/>
    </xf>
    <xf numFmtId="0" fontId="10" fillId="3" borderId="6" xfId="0" applyFont="1" applyFill="1" applyBorder="1" applyAlignment="1">
      <alignment horizontal="center" vertical="center" shrinkToFit="1"/>
    </xf>
    <xf numFmtId="38" fontId="9" fillId="2" borderId="8" xfId="1" applyFont="1" applyFill="1" applyBorder="1">
      <alignment vertical="center"/>
    </xf>
    <xf numFmtId="38" fontId="9" fillId="2" borderId="9" xfId="1" applyFont="1" applyFill="1" applyBorder="1">
      <alignment vertical="center"/>
    </xf>
    <xf numFmtId="38" fontId="9" fillId="0" borderId="14" xfId="1" applyFont="1" applyFill="1" applyBorder="1">
      <alignment vertical="center"/>
    </xf>
    <xf numFmtId="38" fontId="9" fillId="0" borderId="29" xfId="1" applyFont="1" applyFill="1" applyBorder="1">
      <alignment vertical="center"/>
    </xf>
    <xf numFmtId="38" fontId="9" fillId="0" borderId="15" xfId="1" applyFont="1" applyFill="1" applyBorder="1">
      <alignment vertical="center"/>
    </xf>
    <xf numFmtId="38" fontId="15" fillId="0" borderId="44" xfId="1" applyFont="1" applyFill="1" applyBorder="1">
      <alignment vertical="center"/>
    </xf>
    <xf numFmtId="38" fontId="12" fillId="0" borderId="44" xfId="1" applyFont="1" applyFill="1" applyBorder="1">
      <alignment vertical="center"/>
    </xf>
    <xf numFmtId="0" fontId="10" fillId="3" borderId="13" xfId="0" applyFont="1" applyFill="1" applyBorder="1" applyAlignment="1">
      <alignment horizontal="center" vertical="center" shrinkToFit="1"/>
    </xf>
    <xf numFmtId="38" fontId="9" fillId="2" borderId="15" xfId="1" applyFont="1" applyFill="1" applyBorder="1">
      <alignment vertical="center"/>
    </xf>
    <xf numFmtId="38" fontId="9" fillId="2" borderId="16" xfId="1" applyFont="1" applyFill="1" applyBorder="1">
      <alignment vertical="center"/>
    </xf>
    <xf numFmtId="38" fontId="9" fillId="0" borderId="18" xfId="1" applyFont="1" applyFill="1" applyBorder="1">
      <alignment vertical="center"/>
    </xf>
    <xf numFmtId="38" fontId="9" fillId="0" borderId="30" xfId="1" applyFont="1" applyFill="1" applyBorder="1">
      <alignment vertical="center"/>
    </xf>
    <xf numFmtId="38" fontId="9" fillId="0" borderId="19" xfId="1" applyFont="1" applyFill="1" applyBorder="1">
      <alignment vertical="center"/>
    </xf>
    <xf numFmtId="38" fontId="15" fillId="0" borderId="43" xfId="1" applyFont="1" applyFill="1" applyBorder="1">
      <alignment vertical="center"/>
    </xf>
    <xf numFmtId="38" fontId="12" fillId="0" borderId="43" xfId="1" applyFont="1" applyFill="1" applyBorder="1">
      <alignment vertical="center"/>
    </xf>
    <xf numFmtId="0" fontId="10" fillId="3" borderId="17" xfId="0" applyFont="1" applyFill="1" applyBorder="1" applyAlignment="1">
      <alignment horizontal="center" vertical="center" shrinkToFit="1"/>
    </xf>
    <xf numFmtId="38" fontId="9" fillId="2" borderId="19" xfId="1" applyFont="1" applyFill="1" applyBorder="1">
      <alignment vertical="center"/>
    </xf>
    <xf numFmtId="38" fontId="9" fillId="2" borderId="20" xfId="1" applyFont="1" applyFill="1" applyBorder="1">
      <alignment vertical="center"/>
    </xf>
    <xf numFmtId="0" fontId="14" fillId="3" borderId="0" xfId="0" applyFont="1" applyFill="1" applyBorder="1" applyAlignment="1">
      <alignment horizontal="center" vertical="center" textRotation="255" wrapText="1"/>
    </xf>
    <xf numFmtId="0" fontId="10" fillId="3" borderId="39" xfId="0" applyFont="1" applyFill="1" applyBorder="1" applyAlignment="1">
      <alignment horizontal="center" vertical="center" shrinkToFit="1"/>
    </xf>
    <xf numFmtId="38" fontId="9" fillId="0" borderId="24" xfId="1" applyFont="1" applyFill="1" applyBorder="1">
      <alignment vertical="center"/>
    </xf>
    <xf numFmtId="38" fontId="9" fillId="0" borderId="56" xfId="1" applyFont="1" applyFill="1" applyBorder="1">
      <alignment vertical="center"/>
    </xf>
    <xf numFmtId="38" fontId="9" fillId="0" borderId="50" xfId="1" applyFont="1" applyFill="1" applyBorder="1">
      <alignment vertical="center"/>
    </xf>
    <xf numFmtId="38" fontId="9" fillId="2" borderId="50" xfId="1" applyFont="1" applyFill="1" applyBorder="1">
      <alignment vertical="center"/>
    </xf>
    <xf numFmtId="38" fontId="9" fillId="2" borderId="51" xfId="1" applyFont="1" applyFill="1" applyBorder="1">
      <alignment vertical="center"/>
    </xf>
    <xf numFmtId="38" fontId="9" fillId="0" borderId="44" xfId="1" applyFont="1" applyFill="1" applyBorder="1">
      <alignment vertical="center"/>
    </xf>
    <xf numFmtId="38" fontId="0" fillId="0" borderId="0" xfId="0" applyNumberFormat="1">
      <alignment vertical="center"/>
    </xf>
    <xf numFmtId="38" fontId="9" fillId="0" borderId="41" xfId="1" applyFont="1" applyFill="1" applyBorder="1">
      <alignment vertical="center"/>
    </xf>
    <xf numFmtId="38" fontId="9" fillId="0" borderId="58" xfId="1" applyFont="1" applyFill="1" applyBorder="1">
      <alignment vertical="center"/>
    </xf>
    <xf numFmtId="38" fontId="9" fillId="0" borderId="36" xfId="1" applyFont="1" applyFill="1" applyBorder="1">
      <alignment vertical="center"/>
    </xf>
    <xf numFmtId="38" fontId="9" fillId="0" borderId="59" xfId="1" applyFont="1" applyFill="1" applyBorder="1">
      <alignment vertical="center"/>
    </xf>
    <xf numFmtId="38" fontId="9" fillId="0" borderId="37" xfId="1" applyFont="1" applyFill="1" applyBorder="1">
      <alignment vertical="center"/>
    </xf>
    <xf numFmtId="38" fontId="9" fillId="0" borderId="48" xfId="1" applyFont="1" applyFill="1" applyBorder="1">
      <alignment vertical="center"/>
    </xf>
    <xf numFmtId="38" fontId="9" fillId="0" borderId="43" xfId="1" applyFont="1" applyFill="1" applyBorder="1">
      <alignment vertical="center"/>
    </xf>
    <xf numFmtId="38" fontId="9" fillId="3" borderId="1" xfId="1" applyFont="1" applyFill="1" applyBorder="1">
      <alignment vertical="center"/>
    </xf>
    <xf numFmtId="38" fontId="9" fillId="3" borderId="60" xfId="1" applyFont="1" applyFill="1" applyBorder="1">
      <alignment vertical="center"/>
    </xf>
    <xf numFmtId="38" fontId="9" fillId="3" borderId="2" xfId="1" applyFont="1" applyFill="1" applyBorder="1">
      <alignment vertical="center"/>
    </xf>
    <xf numFmtId="38" fontId="16" fillId="3" borderId="53" xfId="1" applyFont="1" applyFill="1" applyBorder="1">
      <alignment vertical="center"/>
    </xf>
    <xf numFmtId="176" fontId="9" fillId="3" borderId="4" xfId="1" applyNumberFormat="1" applyFont="1" applyFill="1" applyBorder="1">
      <alignment vertical="center"/>
    </xf>
    <xf numFmtId="0" fontId="18" fillId="2" borderId="0" xfId="0" applyFont="1" applyFill="1" applyBorder="1" applyAlignment="1">
      <alignment horizontal="right" vertical="top"/>
    </xf>
    <xf numFmtId="0" fontId="10" fillId="2" borderId="49" xfId="0" applyFont="1" applyFill="1" applyBorder="1" applyAlignment="1">
      <alignment horizontal="center" vertical="center" shrinkToFit="1"/>
    </xf>
    <xf numFmtId="0" fontId="10" fillId="2" borderId="52" xfId="0" applyFont="1" applyFill="1" applyBorder="1" applyAlignment="1">
      <alignment horizontal="center" vertical="center" shrinkToFit="1"/>
    </xf>
    <xf numFmtId="0" fontId="10" fillId="0" borderId="49"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38" fontId="9" fillId="0" borderId="22" xfId="1" applyFont="1" applyFill="1" applyBorder="1">
      <alignment vertical="center"/>
    </xf>
    <xf numFmtId="38" fontId="9" fillId="0" borderId="54" xfId="1" applyFont="1" applyFill="1" applyBorder="1">
      <alignment vertical="center"/>
    </xf>
    <xf numFmtId="38" fontId="9" fillId="0" borderId="26" xfId="1" applyFont="1" applyFill="1" applyBorder="1">
      <alignment vertical="center"/>
    </xf>
    <xf numFmtId="38" fontId="9" fillId="0" borderId="45" xfId="1" applyFont="1" applyFill="1" applyBorder="1">
      <alignment vertical="center"/>
    </xf>
    <xf numFmtId="38" fontId="12" fillId="0" borderId="45" xfId="1" applyFont="1" applyFill="1" applyBorder="1">
      <alignment vertical="center"/>
    </xf>
    <xf numFmtId="38" fontId="12" fillId="3" borderId="53" xfId="1" applyFont="1" applyFill="1" applyBorder="1">
      <alignment vertical="center"/>
    </xf>
    <xf numFmtId="0" fontId="0" fillId="2" borderId="0" xfId="0" applyFill="1" applyBorder="1">
      <alignment vertical="center"/>
    </xf>
    <xf numFmtId="0" fontId="0" fillId="3" borderId="5" xfId="0" applyFill="1" applyBorder="1">
      <alignment vertical="center"/>
    </xf>
    <xf numFmtId="0" fontId="9" fillId="3" borderId="21" xfId="0" applyFont="1" applyFill="1" applyBorder="1" applyAlignment="1">
      <alignment horizontal="center" vertical="center" wrapText="1"/>
    </xf>
    <xf numFmtId="0" fontId="10" fillId="3" borderId="17" xfId="0" applyFont="1" applyFill="1" applyBorder="1" applyAlignment="1">
      <alignment horizontal="center" vertical="center" shrinkToFit="1"/>
    </xf>
    <xf numFmtId="0" fontId="10" fillId="2" borderId="55" xfId="0" applyFont="1" applyFill="1" applyBorder="1" applyAlignment="1">
      <alignment horizontal="center" vertical="center" shrinkToFit="1"/>
    </xf>
    <xf numFmtId="38" fontId="15" fillId="0" borderId="45" xfId="1" applyFont="1" applyFill="1" applyBorder="1">
      <alignment vertical="center"/>
    </xf>
    <xf numFmtId="0" fontId="10" fillId="0" borderId="55" xfId="0" applyFont="1" applyFill="1" applyBorder="1" applyAlignment="1">
      <alignment horizontal="center" vertical="center" shrinkToFit="1"/>
    </xf>
    <xf numFmtId="176" fontId="9" fillId="4" borderId="42" xfId="1" applyNumberFormat="1" applyFont="1" applyFill="1" applyBorder="1">
      <alignment vertical="center"/>
    </xf>
    <xf numFmtId="176" fontId="9" fillId="4" borderId="49" xfId="1" applyNumberFormat="1" applyFont="1" applyFill="1" applyBorder="1">
      <alignment vertical="center"/>
    </xf>
    <xf numFmtId="176" fontId="9" fillId="4" borderId="52" xfId="1" applyNumberFormat="1" applyFont="1" applyFill="1" applyBorder="1">
      <alignment vertical="center"/>
    </xf>
    <xf numFmtId="176" fontId="9" fillId="4" borderId="55" xfId="1" applyNumberFormat="1" applyFont="1" applyFill="1" applyBorder="1">
      <alignment vertical="center"/>
    </xf>
    <xf numFmtId="38" fontId="9" fillId="3" borderId="59" xfId="1" applyFont="1" applyFill="1" applyBorder="1">
      <alignment vertical="center"/>
    </xf>
    <xf numFmtId="38" fontId="9" fillId="3" borderId="36" xfId="1" applyFont="1" applyFill="1" applyBorder="1">
      <alignment vertical="center"/>
    </xf>
    <xf numFmtId="38" fontId="9" fillId="0" borderId="1" xfId="1" applyFont="1" applyFill="1" applyBorder="1">
      <alignment vertical="center"/>
    </xf>
    <xf numFmtId="38" fontId="9" fillId="0" borderId="60" xfId="1" applyFont="1" applyFill="1" applyBorder="1">
      <alignment vertical="center"/>
    </xf>
    <xf numFmtId="38" fontId="9" fillId="0" borderId="2" xfId="1" applyFont="1" applyFill="1" applyBorder="1">
      <alignment vertical="center"/>
    </xf>
    <xf numFmtId="38" fontId="9" fillId="0" borderId="53" xfId="1" applyFont="1" applyFill="1" applyBorder="1">
      <alignment vertical="center"/>
    </xf>
    <xf numFmtId="38" fontId="12" fillId="0" borderId="53" xfId="1" applyFont="1" applyFill="1" applyBorder="1">
      <alignment vertical="center"/>
    </xf>
    <xf numFmtId="176" fontId="9" fillId="4" borderId="4" xfId="1" applyNumberFormat="1" applyFont="1" applyFill="1" applyBorder="1">
      <alignment vertical="center"/>
    </xf>
    <xf numFmtId="38" fontId="12" fillId="0" borderId="3" xfId="1" applyFont="1" applyFill="1" applyBorder="1">
      <alignment vertical="center"/>
    </xf>
    <xf numFmtId="38" fontId="9" fillId="0" borderId="25" xfId="1" applyFont="1" applyFill="1" applyBorder="1">
      <alignment vertical="center"/>
    </xf>
    <xf numFmtId="38" fontId="9" fillId="0" borderId="40" xfId="1" applyFont="1" applyFill="1" applyBorder="1">
      <alignment vertical="center"/>
    </xf>
    <xf numFmtId="38" fontId="9" fillId="0" borderId="12" xfId="1" applyFont="1" applyFill="1" applyBorder="1">
      <alignment vertical="center"/>
    </xf>
    <xf numFmtId="38" fontId="9" fillId="0" borderId="47" xfId="1" applyFont="1" applyFill="1" applyBorder="1">
      <alignment vertical="center"/>
    </xf>
    <xf numFmtId="38" fontId="12" fillId="0" borderId="47" xfId="1" applyFont="1" applyFill="1" applyBorder="1">
      <alignment vertical="center"/>
    </xf>
    <xf numFmtId="176" fontId="9" fillId="4" borderId="10" xfId="1" applyNumberFormat="1" applyFont="1" applyFill="1" applyBorder="1">
      <alignment vertical="center"/>
    </xf>
    <xf numFmtId="38" fontId="9" fillId="0" borderId="57" xfId="1" applyFont="1" applyFill="1" applyBorder="1">
      <alignment vertical="center"/>
    </xf>
    <xf numFmtId="38" fontId="19" fillId="2" borderId="59" xfId="1" applyFont="1" applyFill="1" applyBorder="1">
      <alignment vertical="center"/>
    </xf>
    <xf numFmtId="38" fontId="19" fillId="2" borderId="37" xfId="1" applyFont="1" applyFill="1" applyBorder="1">
      <alignment vertical="center"/>
    </xf>
    <xf numFmtId="38" fontId="19" fillId="2" borderId="48" xfId="1" applyFont="1" applyFill="1" applyBorder="1">
      <alignment vertical="center"/>
    </xf>
    <xf numFmtId="38" fontId="9" fillId="2" borderId="59" xfId="1" applyFont="1" applyFill="1" applyBorder="1">
      <alignment vertical="center"/>
    </xf>
    <xf numFmtId="38" fontId="9" fillId="2" borderId="37" xfId="1" applyFont="1" applyFill="1" applyBorder="1">
      <alignment vertical="center"/>
    </xf>
    <xf numFmtId="38" fontId="9" fillId="2" borderId="48" xfId="1" applyFont="1" applyFill="1" applyBorder="1">
      <alignment vertical="center"/>
    </xf>
    <xf numFmtId="38" fontId="12" fillId="2" borderId="48" xfId="1" applyFont="1" applyFill="1" applyBorder="1">
      <alignment vertical="center"/>
    </xf>
    <xf numFmtId="176" fontId="19" fillId="4" borderId="42" xfId="1" applyNumberFormat="1" applyFont="1" applyFill="1" applyBorder="1">
      <alignment vertical="center"/>
    </xf>
    <xf numFmtId="0" fontId="10" fillId="2" borderId="34" xfId="0" applyFont="1" applyFill="1" applyBorder="1" applyAlignment="1">
      <alignment horizontal="center" vertical="center"/>
    </xf>
    <xf numFmtId="38" fontId="9" fillId="2" borderId="34" xfId="1" applyFont="1" applyFill="1" applyBorder="1">
      <alignment vertical="center"/>
    </xf>
    <xf numFmtId="176" fontId="9" fillId="2" borderId="34" xfId="1" applyNumberFormat="1" applyFont="1" applyFill="1" applyBorder="1">
      <alignment vertical="center"/>
    </xf>
    <xf numFmtId="177" fontId="21" fillId="3" borderId="0" xfId="2" applyNumberFormat="1" applyFont="1" applyFill="1" applyAlignment="1">
      <alignment horizontal="center" vertical="center"/>
    </xf>
    <xf numFmtId="0" fontId="22" fillId="3" borderId="0" xfId="2" applyFont="1" applyFill="1" applyAlignment="1">
      <alignment horizontal="center" vertical="center"/>
    </xf>
    <xf numFmtId="0" fontId="22" fillId="0" borderId="0" xfId="2" applyFont="1" applyAlignment="1">
      <alignment horizontal="center" vertical="center"/>
    </xf>
    <xf numFmtId="0" fontId="22" fillId="0" borderId="0" xfId="2" applyFont="1" applyAlignment="1">
      <alignment horizontal="center" vertical="center" wrapText="1"/>
    </xf>
    <xf numFmtId="178" fontId="22" fillId="0" borderId="0" xfId="3" applyNumberFormat="1" applyFont="1">
      <alignment vertical="center"/>
    </xf>
    <xf numFmtId="0" fontId="22" fillId="4" borderId="0" xfId="2" applyFont="1" applyFill="1" applyAlignment="1">
      <alignment horizontal="center" vertical="center"/>
    </xf>
    <xf numFmtId="0" fontId="22" fillId="4" borderId="0" xfId="2" applyFont="1" applyFill="1" applyAlignment="1">
      <alignment horizontal="center" vertical="center" wrapText="1"/>
    </xf>
    <xf numFmtId="178" fontId="22" fillId="4" borderId="0" xfId="3" applyNumberFormat="1" applyFont="1" applyFill="1">
      <alignment vertical="center"/>
    </xf>
    <xf numFmtId="0" fontId="20" fillId="3" borderId="33" xfId="0" applyFont="1" applyFill="1" applyBorder="1" applyAlignment="1">
      <alignment horizontal="center" vertical="center" wrapText="1" shrinkToFit="1"/>
    </xf>
    <xf numFmtId="0" fontId="20" fillId="3" borderId="35" xfId="0" applyFont="1" applyFill="1" applyBorder="1" applyAlignment="1">
      <alignment horizontal="center" vertical="center" shrinkToFit="1"/>
    </xf>
    <xf numFmtId="0" fontId="17" fillId="3" borderId="10" xfId="0" applyFont="1" applyFill="1" applyBorder="1" applyAlignment="1">
      <alignment horizontal="center" vertical="center" textRotation="255" wrapText="1"/>
    </xf>
    <xf numFmtId="0" fontId="17" fillId="3" borderId="31" xfId="0" applyFont="1" applyFill="1" applyBorder="1" applyAlignment="1">
      <alignment horizontal="center" vertical="center" textRotation="255" wrapText="1"/>
    </xf>
    <xf numFmtId="0" fontId="17" fillId="3" borderId="23" xfId="0" applyFont="1" applyFill="1" applyBorder="1" applyAlignment="1">
      <alignment horizontal="center" vertical="center" textRotation="255" wrapText="1"/>
    </xf>
    <xf numFmtId="0" fontId="10" fillId="3" borderId="5"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10" fillId="3" borderId="32"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10" fillId="3" borderId="27" xfId="0" applyFont="1" applyFill="1" applyBorder="1" applyAlignment="1">
      <alignment horizontal="center" vertical="center" shrinkToFit="1"/>
    </xf>
    <xf numFmtId="0" fontId="10" fillId="3" borderId="33"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62" xfId="0" applyFont="1" applyFill="1" applyBorder="1" applyAlignment="1">
      <alignment horizontal="center" vertical="center" shrinkToFit="1"/>
    </xf>
    <xf numFmtId="0" fontId="10" fillId="3" borderId="46" xfId="0" applyFont="1" applyFill="1" applyBorder="1" applyAlignment="1">
      <alignment horizontal="center" vertical="center" shrinkToFit="1"/>
    </xf>
    <xf numFmtId="0" fontId="14" fillId="3" borderId="32" xfId="0" applyFont="1" applyFill="1" applyBorder="1" applyAlignment="1">
      <alignment horizontal="center" vertical="center" textRotation="255" wrapText="1"/>
    </xf>
    <xf numFmtId="0" fontId="14" fillId="3" borderId="38" xfId="0" applyFont="1" applyFill="1" applyBorder="1" applyAlignment="1">
      <alignment horizontal="center" vertical="center" textRotation="255" wrapText="1"/>
    </xf>
    <xf numFmtId="0" fontId="18" fillId="2" borderId="61" xfId="0" applyFont="1" applyFill="1" applyBorder="1" applyAlignment="1">
      <alignment horizontal="right" vertical="top"/>
    </xf>
  </cellXfs>
  <cellStyles count="4">
    <cellStyle name="桁区切り" xfId="1" builtinId="6"/>
    <cellStyle name="桁区切り 2" xfId="3" xr:uid="{44372050-F9FF-4EBE-BF47-67075B95248F}"/>
    <cellStyle name="標準" xfId="0" builtinId="0"/>
    <cellStyle name="標準 2" xfId="2" xr:uid="{7B593AE6-CD3D-47D0-9545-C36745C2BF03}"/>
  </cellStyles>
  <dxfs count="274">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s>
  <tableStyles count="0" defaultTableStyle="TableStyleMedium2" defaultPivotStyle="PivotStyleLight16"/>
  <colors>
    <mruColors>
      <color rgb="FFFFCDC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5.5064798694211416E-2"/>
          <c:w val="0.88545754900076989"/>
          <c:h val="0.84587690002132432"/>
        </c:manualLayout>
      </c:layout>
      <c:lineChart>
        <c:grouping val="standard"/>
        <c:varyColors val="0"/>
        <c:ser>
          <c:idx val="0"/>
          <c:order val="0"/>
          <c:tx>
            <c:strRef>
              <c:f>'3-2_一定規模以上の供給支障原因'!$Y$21</c:f>
              <c:strCache>
                <c:ptCount val="1"/>
                <c:pt idx="0">
                  <c:v>雷</c:v>
                </c:pt>
              </c:strCache>
            </c:strRef>
          </c:tx>
          <c:spPr>
            <a:ln w="28575" cap="rnd">
              <a:solidFill>
                <a:schemeClr val="accent1"/>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'3-2_一定規模以上の供給支障原因'!$Z$21:$AF$21</c:f>
              <c:numCache>
                <c:formatCode>#,##0_);[Red]\(#,##0\)</c:formatCode>
                <c:ptCount val="7"/>
                <c:pt idx="0">
                  <c:v>3</c:v>
                </c:pt>
                <c:pt idx="1">
                  <c:v>1</c:v>
                </c:pt>
                <c:pt idx="2">
                  <c:v>4</c:v>
                </c:pt>
                <c:pt idx="3">
                  <c:v>7</c:v>
                </c:pt>
                <c:pt idx="4">
                  <c:v>2</c:v>
                </c:pt>
                <c:pt idx="5">
                  <c:v>0</c:v>
                </c:pt>
                <c:pt idx="6">
                  <c:v>3</c:v>
                </c:pt>
              </c:numCache>
            </c:numRef>
          </c:val>
          <c:smooth val="0"/>
          <c:extLst>
            <c:ext xmlns:c16="http://schemas.microsoft.com/office/drawing/2014/chart" uri="{C3380CC4-5D6E-409C-BE32-E72D297353CC}">
              <c16:uniqueId val="{00000000-8CDF-4B6F-830F-DC6A2BB67DEE}"/>
            </c:ext>
          </c:extLst>
        </c:ser>
        <c:ser>
          <c:idx val="1"/>
          <c:order val="1"/>
          <c:tx>
            <c:strRef>
              <c:f>'3-2_一定規模以上の供給支障原因'!$Y$22</c:f>
              <c:strCache>
                <c:ptCount val="1"/>
                <c:pt idx="0">
                  <c:v>風雨</c:v>
                </c:pt>
              </c:strCache>
            </c:strRef>
          </c:tx>
          <c:spPr>
            <a:ln w="28575" cap="rnd">
              <a:solidFill>
                <a:schemeClr val="accent2"/>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'3-2_一定規模以上の供給支障原因'!$Z$22:$AF$22</c:f>
              <c:numCache>
                <c:formatCode>#,##0_);[Red]\(#,##0\)</c:formatCode>
                <c:ptCount val="7"/>
                <c:pt idx="0">
                  <c:v>0</c:v>
                </c:pt>
                <c:pt idx="1">
                  <c:v>3</c:v>
                </c:pt>
                <c:pt idx="2">
                  <c:v>4</c:v>
                </c:pt>
                <c:pt idx="3">
                  <c:v>2</c:v>
                </c:pt>
                <c:pt idx="4">
                  <c:v>1</c:v>
                </c:pt>
                <c:pt idx="5">
                  <c:v>0</c:v>
                </c:pt>
                <c:pt idx="6">
                  <c:v>3</c:v>
                </c:pt>
              </c:numCache>
            </c:numRef>
          </c:val>
          <c:smooth val="0"/>
          <c:extLst>
            <c:ext xmlns:c16="http://schemas.microsoft.com/office/drawing/2014/chart" uri="{C3380CC4-5D6E-409C-BE32-E72D297353CC}">
              <c16:uniqueId val="{00000001-8CDF-4B6F-830F-DC6A2BB67DEE}"/>
            </c:ext>
          </c:extLst>
        </c:ser>
        <c:ser>
          <c:idx val="2"/>
          <c:order val="2"/>
          <c:tx>
            <c:strRef>
              <c:f>'3-2_一定規模以上の供給支障原因'!$Y$23</c:f>
              <c:strCache>
                <c:ptCount val="1"/>
                <c:pt idx="0">
                  <c:v>氷雪</c:v>
                </c:pt>
              </c:strCache>
            </c:strRef>
          </c:tx>
          <c:spPr>
            <a:ln w="28575" cap="rnd">
              <a:solidFill>
                <a:schemeClr val="accent3"/>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'3-2_一定規模以上の供給支障原因'!$Z$23:$AF$23</c:f>
              <c:numCache>
                <c:formatCode>#,##0_);[Red]\(#,##0\)</c:formatCode>
                <c:ptCount val="7"/>
                <c:pt idx="0">
                  <c:v>1</c:v>
                </c:pt>
                <c:pt idx="1">
                  <c:v>1</c:v>
                </c:pt>
                <c:pt idx="2">
                  <c:v>9</c:v>
                </c:pt>
                <c:pt idx="3">
                  <c:v>10</c:v>
                </c:pt>
                <c:pt idx="4">
                  <c:v>2</c:v>
                </c:pt>
                <c:pt idx="5">
                  <c:v>0</c:v>
                </c:pt>
                <c:pt idx="6">
                  <c:v>2</c:v>
                </c:pt>
              </c:numCache>
            </c:numRef>
          </c:val>
          <c:smooth val="0"/>
          <c:extLst>
            <c:ext xmlns:c16="http://schemas.microsoft.com/office/drawing/2014/chart" uri="{C3380CC4-5D6E-409C-BE32-E72D297353CC}">
              <c16:uniqueId val="{00000002-8CDF-4B6F-830F-DC6A2BB67DEE}"/>
            </c:ext>
          </c:extLst>
        </c:ser>
        <c:ser>
          <c:idx val="3"/>
          <c:order val="3"/>
          <c:tx>
            <c:strRef>
              <c:f>'3-2_一定規模以上の供給支障原因'!$Y$24</c:f>
              <c:strCache>
                <c:ptCount val="1"/>
                <c:pt idx="0">
                  <c:v>地震</c:v>
                </c:pt>
              </c:strCache>
            </c:strRef>
          </c:tx>
          <c:spPr>
            <a:ln w="28575" cap="rnd">
              <a:solidFill>
                <a:schemeClr val="accent4"/>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'3-2_一定規模以上の供給支障原因'!$Z$24:$AF$24</c:f>
              <c:numCache>
                <c:formatCode>#,##0_);[Red]\(#,##0\)</c:formatCode>
                <c:ptCount val="7"/>
                <c:pt idx="0">
                  <c:v>38</c:v>
                </c:pt>
                <c:pt idx="1">
                  <c:v>3</c:v>
                </c:pt>
                <c:pt idx="2">
                  <c:v>0</c:v>
                </c:pt>
                <c:pt idx="3">
                  <c:v>0</c:v>
                </c:pt>
                <c:pt idx="4">
                  <c:v>0</c:v>
                </c:pt>
                <c:pt idx="5">
                  <c:v>0</c:v>
                </c:pt>
                <c:pt idx="6">
                  <c:v>6</c:v>
                </c:pt>
              </c:numCache>
            </c:numRef>
          </c:val>
          <c:smooth val="0"/>
          <c:extLst>
            <c:ext xmlns:c16="http://schemas.microsoft.com/office/drawing/2014/chart" uri="{C3380CC4-5D6E-409C-BE32-E72D297353CC}">
              <c16:uniqueId val="{00000003-8CDF-4B6F-830F-DC6A2BB67DEE}"/>
            </c:ext>
          </c:extLst>
        </c:ser>
        <c:ser>
          <c:idx val="4"/>
          <c:order val="4"/>
          <c:tx>
            <c:strRef>
              <c:f>'3-2_一定規模以上の供給支障原因'!$Y$27</c:f>
              <c:strCache>
                <c:ptCount val="1"/>
                <c:pt idx="0">
                  <c:v>その他</c:v>
                </c:pt>
              </c:strCache>
            </c:strRef>
          </c:tx>
          <c:spPr>
            <a:ln w="28575" cap="rnd">
              <a:solidFill>
                <a:schemeClr val="accent5"/>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'3-2_一定規模以上の供給支障原因'!$Z$27:$AF$27</c:f>
              <c:numCache>
                <c:formatCode>#,##0_);[Red]\(#,##0\)</c:formatCode>
                <c:ptCount val="7"/>
                <c:pt idx="0">
                  <c:v>5</c:v>
                </c:pt>
                <c:pt idx="1">
                  <c:v>7</c:v>
                </c:pt>
                <c:pt idx="2">
                  <c:v>8</c:v>
                </c:pt>
                <c:pt idx="3">
                  <c:v>10</c:v>
                </c:pt>
                <c:pt idx="4">
                  <c:v>5</c:v>
                </c:pt>
                <c:pt idx="5">
                  <c:v>5</c:v>
                </c:pt>
                <c:pt idx="6">
                  <c:v>10</c:v>
                </c:pt>
              </c:numCache>
            </c:numRef>
          </c:val>
          <c:smooth val="0"/>
          <c:extLst>
            <c:ext xmlns:c16="http://schemas.microsoft.com/office/drawing/2014/chart" uri="{C3380CC4-5D6E-409C-BE32-E72D297353CC}">
              <c16:uniqueId val="{00000004-8CDF-4B6F-830F-DC6A2BB67DEE}"/>
            </c:ext>
          </c:extLst>
        </c:ser>
        <c:ser>
          <c:idx val="5"/>
          <c:order val="5"/>
          <c:tx>
            <c:strRef>
              <c:f>'3-2_一定規模以上の供給支障原因'!$Y$25</c:f>
              <c:strCache>
                <c:ptCount val="1"/>
                <c:pt idx="0">
                  <c:v>塩、ちり、ガス</c:v>
                </c:pt>
              </c:strCache>
            </c:strRef>
          </c:tx>
          <c:spPr>
            <a:ln w="28575" cap="rnd">
              <a:solidFill>
                <a:schemeClr val="accent6"/>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'3-2_一定規模以上の供給支障原因'!$Z$25:$AF$25</c:f>
              <c:numCache>
                <c:formatCode>#,##0_);[Red]\(#,##0\)</c:formatCode>
                <c:ptCount val="7"/>
                <c:pt idx="0">
                  <c:v>0</c:v>
                </c:pt>
                <c:pt idx="1">
                  <c:v>0</c:v>
                </c:pt>
                <c:pt idx="2">
                  <c:v>0</c:v>
                </c:pt>
                <c:pt idx="3">
                  <c:v>0</c:v>
                </c:pt>
                <c:pt idx="4">
                  <c:v>0</c:v>
                </c:pt>
                <c:pt idx="5">
                  <c:v>0</c:v>
                </c:pt>
                <c:pt idx="6">
                  <c:v>2</c:v>
                </c:pt>
              </c:numCache>
            </c:numRef>
          </c:val>
          <c:smooth val="0"/>
          <c:extLst>
            <c:ext xmlns:c16="http://schemas.microsoft.com/office/drawing/2014/chart" uri="{C3380CC4-5D6E-409C-BE32-E72D297353CC}">
              <c16:uniqueId val="{00000005-8CDF-4B6F-830F-DC6A2BB67DEE}"/>
            </c:ext>
          </c:extLst>
        </c:ser>
        <c:dLbls>
          <c:showLegendKey val="0"/>
          <c:showVal val="0"/>
          <c:showCatName val="0"/>
          <c:showSerName val="0"/>
          <c:showPercent val="0"/>
          <c:showBubbleSize val="0"/>
        </c:dLbls>
        <c:smooth val="0"/>
        <c:axId val="493899496"/>
        <c:axId val="493898712"/>
      </c:lineChart>
      <c:catAx>
        <c:axId val="493899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712"/>
        <c:crosses val="autoZero"/>
        <c:auto val="1"/>
        <c:lblAlgn val="ctr"/>
        <c:lblOffset val="100"/>
        <c:noMultiLvlLbl val="0"/>
      </c:catAx>
      <c:valAx>
        <c:axId val="49389871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496"/>
        <c:crosses val="autoZero"/>
        <c:crossBetween val="between"/>
      </c:valAx>
      <c:spPr>
        <a:noFill/>
        <a:ln>
          <a:noFill/>
        </a:ln>
        <a:effectLst/>
      </c:spPr>
    </c:plotArea>
    <c:legend>
      <c:legendPos val="b"/>
      <c:layout>
        <c:manualLayout>
          <c:xMode val="edge"/>
          <c:yMode val="edge"/>
          <c:x val="0.32124821203070381"/>
          <c:y val="9.4460554217346199E-2"/>
          <c:w val="0.67875178796929625"/>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v>雷</c:v>
          </c:tx>
          <c:spPr>
            <a:ln w="28575" cap="rnd">
              <a:solidFill>
                <a:schemeClr val="accent1"/>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c:v>
                      </c:pt>
                      <c:pt idx="1">
                        <c:v>1</c:v>
                      </c:pt>
                    </c:numCache>
                  </c16:filteredLitCache>
                </c:ext>
              </c:extLst>
              <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F1E9-41FC-8D7F-546C0EDC7392}"/>
            </c:ext>
          </c:extLst>
        </c:ser>
        <c:ser>
          <c:idx val="1"/>
          <c:order val="1"/>
          <c:tx>
            <c:v>風雨</c:v>
          </c:tx>
          <c:spPr>
            <a:ln w="28575" cap="rnd">
              <a:solidFill>
                <a:schemeClr val="accent2"/>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3</c:v>
                      </c:pt>
                    </c:numCache>
                  </c16:filteredLitCache>
                </c:ext>
              </c:extLst>
              <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F1E9-41FC-8D7F-546C0EDC7392}"/>
            </c:ext>
          </c:extLst>
        </c:ser>
        <c:ser>
          <c:idx val="2"/>
          <c:order val="2"/>
          <c:tx>
            <c:v>氷雪</c:v>
          </c:tx>
          <c:spPr>
            <a:ln w="28575" cap="rnd">
              <a:solidFill>
                <a:schemeClr val="accent3"/>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1</c:v>
                      </c:pt>
                      <c:pt idx="1">
                        <c:v>1</c:v>
                      </c:pt>
                    </c:numCache>
                  </c16:filteredLitCache>
                </c:ext>
              </c:extLst>
              <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F1E9-41FC-8D7F-546C0EDC7392}"/>
            </c:ext>
          </c:extLst>
        </c:ser>
        <c:ser>
          <c:idx val="3"/>
          <c:order val="3"/>
          <c:tx>
            <c:v>地震</c:v>
          </c:tx>
          <c:spPr>
            <a:ln w="28575" cap="rnd">
              <a:solidFill>
                <a:schemeClr val="accent4"/>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38</c:v>
                      </c:pt>
                      <c:pt idx="1">
                        <c:v>3</c:v>
                      </c:pt>
                    </c:numCache>
                  </c16:filteredLitCache>
                </c:ext>
              </c:extLst>
              <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F1E9-41FC-8D7F-546C0EDC7392}"/>
            </c:ext>
          </c:extLst>
        </c:ser>
        <c:ser>
          <c:idx val="4"/>
          <c:order val="4"/>
          <c:tx>
            <c:v>設備不備・保守不備等</c:v>
          </c:tx>
          <c:spPr>
            <a:ln w="28575" cap="rnd">
              <a:solidFill>
                <a:schemeClr val="accent5"/>
              </a:solidFill>
              <a:prstDash val="sysDash"/>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6</c:v>
                      </c:pt>
                      <c:pt idx="1">
                        <c:v>7</c:v>
                      </c:pt>
                    </c:numCache>
                  </c16:filteredLitCache>
                </c:ext>
              </c:extLst>
              <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F1E9-41FC-8D7F-546C0EDC7392}"/>
            </c:ext>
          </c:extLst>
        </c:ser>
        <c:ser>
          <c:idx val="5"/>
          <c:order val="5"/>
          <c:tx>
            <c:v>塩、ちり、ガス</c:v>
          </c:tx>
          <c:spPr>
            <a:ln w="28575" cap="rnd">
              <a:solidFill>
                <a:schemeClr val="accent6"/>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F1E9-41FC-8D7F-546C0EDC7392}"/>
            </c:ext>
          </c:extLst>
        </c:ser>
        <c:dLbls>
          <c:showLegendKey val="0"/>
          <c:showVal val="0"/>
          <c:showCatName val="0"/>
          <c:showSerName val="0"/>
          <c:showPercent val="0"/>
          <c:showBubbleSize val="0"/>
        </c:dLbls>
        <c:smooth val="0"/>
        <c:axId val="493898320"/>
        <c:axId val="493899104"/>
      </c:lineChart>
      <c:catAx>
        <c:axId val="49389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104"/>
        <c:crosses val="autoZero"/>
        <c:auto val="1"/>
        <c:lblAlgn val="ctr"/>
        <c:lblOffset val="100"/>
        <c:noMultiLvlLbl val="0"/>
      </c:catAx>
      <c:valAx>
        <c:axId val="49389910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320"/>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v>雷</c:v>
          </c:tx>
          <c:spPr>
            <a:ln w="28575" cap="rnd">
              <a:solidFill>
                <a:schemeClr val="accent1"/>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c:v>
                      </c:pt>
                      <c:pt idx="1">
                        <c:v>1</c:v>
                      </c:pt>
                    </c:numCache>
                  </c16:filteredLitCache>
                </c:ext>
              </c:extLst>
              <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DE66-4CCF-9E46-D9323500E47C}"/>
            </c:ext>
          </c:extLst>
        </c:ser>
        <c:ser>
          <c:idx val="1"/>
          <c:order val="1"/>
          <c:tx>
            <c:v>風雨</c:v>
          </c:tx>
          <c:spPr>
            <a:ln w="28575" cap="rnd">
              <a:solidFill>
                <a:schemeClr val="accent2"/>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3</c:v>
                      </c:pt>
                    </c:numCache>
                  </c16:filteredLitCache>
                </c:ext>
              </c:extLst>
              <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DE66-4CCF-9E46-D9323500E47C}"/>
            </c:ext>
          </c:extLst>
        </c:ser>
        <c:ser>
          <c:idx val="2"/>
          <c:order val="2"/>
          <c:tx>
            <c:v>氷雪</c:v>
          </c:tx>
          <c:spPr>
            <a:ln w="28575" cap="rnd">
              <a:solidFill>
                <a:schemeClr val="accent3"/>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1</c:v>
                      </c:pt>
                      <c:pt idx="1">
                        <c:v>1</c:v>
                      </c:pt>
                    </c:numCache>
                  </c16:filteredLitCache>
                </c:ext>
              </c:extLst>
              <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DE66-4CCF-9E46-D9323500E47C}"/>
            </c:ext>
          </c:extLst>
        </c:ser>
        <c:ser>
          <c:idx val="3"/>
          <c:order val="3"/>
          <c:tx>
            <c:v>地震</c:v>
          </c:tx>
          <c:spPr>
            <a:ln w="28575" cap="rnd">
              <a:solidFill>
                <a:schemeClr val="accent4"/>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38</c:v>
                      </c:pt>
                      <c:pt idx="1">
                        <c:v>3</c:v>
                      </c:pt>
                    </c:numCache>
                  </c16:filteredLitCache>
                </c:ext>
              </c:extLst>
              <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DE66-4CCF-9E46-D9323500E47C}"/>
            </c:ext>
          </c:extLst>
        </c:ser>
        <c:ser>
          <c:idx val="4"/>
          <c:order val="4"/>
          <c:tx>
            <c:v>設備不備・保守不備等</c:v>
          </c:tx>
          <c:spPr>
            <a:ln w="28575" cap="rnd">
              <a:solidFill>
                <a:schemeClr val="accent5"/>
              </a:solidFill>
              <a:prstDash val="sysDash"/>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6</c:v>
                      </c:pt>
                      <c:pt idx="1">
                        <c:v>7</c:v>
                      </c:pt>
                    </c:numCache>
                  </c16:filteredLitCache>
                </c:ext>
              </c:extLst>
              <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DE66-4CCF-9E46-D9323500E47C}"/>
            </c:ext>
          </c:extLst>
        </c:ser>
        <c:ser>
          <c:idx val="5"/>
          <c:order val="5"/>
          <c:tx>
            <c:v>塩、ちり、ガス</c:v>
          </c:tx>
          <c:spPr>
            <a:ln w="28575" cap="rnd">
              <a:solidFill>
                <a:schemeClr val="accent6"/>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DE66-4CCF-9E46-D9323500E47C}"/>
            </c:ext>
          </c:extLst>
        </c:ser>
        <c:dLbls>
          <c:showLegendKey val="0"/>
          <c:showVal val="0"/>
          <c:showCatName val="0"/>
          <c:showSerName val="0"/>
          <c:showPercent val="0"/>
          <c:showBubbleSize val="0"/>
        </c:dLbls>
        <c:smooth val="0"/>
        <c:axId val="493900672"/>
        <c:axId val="493897144"/>
      </c:lineChart>
      <c:catAx>
        <c:axId val="49390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7144"/>
        <c:crosses val="autoZero"/>
        <c:auto val="1"/>
        <c:lblAlgn val="ctr"/>
        <c:lblOffset val="100"/>
        <c:noMultiLvlLbl val="0"/>
      </c:catAx>
      <c:valAx>
        <c:axId val="49389714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900672"/>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6350</xdr:colOff>
      <xdr:row>2</xdr:row>
      <xdr:rowOff>0</xdr:rowOff>
    </xdr:from>
    <xdr:to>
      <xdr:col>13</xdr:col>
      <xdr:colOff>0</xdr:colOff>
      <xdr:row>16</xdr:row>
      <xdr:rowOff>0</xdr:rowOff>
    </xdr:to>
    <xdr:sp macro="" textlink="">
      <xdr:nvSpPr>
        <xdr:cNvPr id="2" name="テキスト ボックス 3">
          <a:extLst>
            <a:ext uri="{FF2B5EF4-FFF2-40B4-BE49-F238E27FC236}">
              <a16:creationId xmlns:a16="http://schemas.microsoft.com/office/drawing/2014/main" id="{5AA645B2-F716-42F3-ADBF-B622AE31C4FD}"/>
            </a:ext>
          </a:extLst>
        </xdr:cNvPr>
        <xdr:cNvSpPr txBox="1"/>
      </xdr:nvSpPr>
      <xdr:spPr>
        <a:xfrm>
          <a:off x="615950" y="330200"/>
          <a:ext cx="9715500" cy="2311400"/>
        </a:xfrm>
        <a:prstGeom prst="rect">
          <a:avLst/>
        </a:prstGeom>
        <a:solidFill>
          <a:schemeClr val="bg1"/>
        </a:solid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285750" indent="-285750">
            <a:buFont typeface="Wingdings" panose="05000000000000000000" pitchFamily="2" charset="2"/>
            <a:buChar char="n"/>
          </a:pPr>
          <a:r>
            <a:rPr lang="ja-JP" altLang="en-US" sz="1000">
              <a:latin typeface="Meiryo UI" panose="020B0604030504040204" pitchFamily="50" charset="-128"/>
              <a:ea typeface="Meiryo UI" panose="020B0604030504040204" pitchFamily="50" charset="-128"/>
            </a:rPr>
            <a:t>実需給断面で必要な量のうち、残余需要の高い時間帯の上げ調整力必要量を、</a:t>
          </a:r>
          <a:r>
            <a:rPr lang="ja-JP" altLang="en-US" sz="1000">
              <a:solidFill>
                <a:prstClr val="black"/>
              </a:solidFill>
              <a:latin typeface="Meiryo UI" panose="020B0604030504040204" pitchFamily="50" charset="-128"/>
              <a:ea typeface="Meiryo UI" panose="020B0604030504040204" pitchFamily="50" charset="-128"/>
            </a:rPr>
            <a:t>沖縄以外の９エリアについて以下の</a:t>
          </a:r>
          <a:r>
            <a:rPr lang="en-US" altLang="ja-JP" sz="1000">
              <a:solidFill>
                <a:prstClr val="black"/>
              </a:solidFill>
              <a:latin typeface="Meiryo UI" panose="020B0604030504040204" pitchFamily="50" charset="-128"/>
              <a:ea typeface="Meiryo UI" panose="020B0604030504040204" pitchFamily="50" charset="-128"/>
            </a:rPr>
            <a:t>4</a:t>
          </a:r>
          <a:r>
            <a:rPr lang="ja-JP" altLang="en-US" sz="1000">
              <a:solidFill>
                <a:prstClr val="black"/>
              </a:solidFill>
              <a:latin typeface="Meiryo UI" panose="020B0604030504040204" pitchFamily="50" charset="-128"/>
              <a:ea typeface="Meiryo UI" panose="020B0604030504040204" pitchFamily="50" charset="-128"/>
            </a:rPr>
            <a:t>つのケースで算定した。　</a:t>
          </a:r>
          <a:endParaRPr lang="en-US" altLang="ja-JP" sz="1000">
            <a:solidFill>
              <a:prstClr val="black"/>
            </a:solidFill>
            <a:latin typeface="Meiryo UI" panose="020B0604030504040204" pitchFamily="50" charset="-128"/>
            <a:ea typeface="Meiryo UI" panose="020B0604030504040204" pitchFamily="50" charset="-128"/>
          </a:endParaRPr>
        </a:p>
        <a:p>
          <a:pPr marL="720000" indent="-324000">
            <a:spcBef>
              <a:spcPts val="1200"/>
            </a:spcBef>
            <a:buFont typeface="Wingdings" panose="05000000000000000000" pitchFamily="2" charset="2"/>
            <a:buChar char="ü"/>
          </a:pPr>
          <a:r>
            <a:rPr lang="ja-JP" altLang="en-US" sz="1000">
              <a:solidFill>
                <a:prstClr val="black"/>
              </a:solidFill>
              <a:latin typeface="Meiryo UI" panose="020B0604030504040204" pitchFamily="50" charset="-128"/>
              <a:ea typeface="Meiryo UI" panose="020B0604030504040204" pitchFamily="50" charset="-128"/>
            </a:rPr>
            <a:t>対象データ：</a:t>
          </a:r>
          <a:r>
            <a:rPr lang="en-US" altLang="ja-JP" sz="1000">
              <a:solidFill>
                <a:prstClr val="black"/>
              </a:solidFill>
              <a:latin typeface="Meiryo UI" panose="020B0604030504040204" pitchFamily="50" charset="-128"/>
              <a:ea typeface="Meiryo UI" panose="020B0604030504040204" pitchFamily="50" charset="-128"/>
            </a:rPr>
            <a:t>2019</a:t>
          </a:r>
          <a:r>
            <a:rPr lang="ja-JP" altLang="en-US" sz="1000">
              <a:solidFill>
                <a:prstClr val="black"/>
              </a:solidFill>
              <a:latin typeface="Meiryo UI" panose="020B0604030504040204" pitchFamily="50" charset="-128"/>
              <a:ea typeface="Meiryo UI" panose="020B0604030504040204" pitchFamily="50" charset="-128"/>
            </a:rPr>
            <a:t>年４月～</a:t>
          </a:r>
          <a:r>
            <a:rPr lang="en-US" altLang="ja-JP" sz="1000">
              <a:solidFill>
                <a:prstClr val="black"/>
              </a:solidFill>
              <a:latin typeface="Meiryo UI" panose="020B0604030504040204" pitchFamily="50" charset="-128"/>
              <a:ea typeface="Meiryo UI" panose="020B0604030504040204" pitchFamily="50" charset="-128"/>
            </a:rPr>
            <a:t>2020</a:t>
          </a:r>
          <a:r>
            <a:rPr lang="ja-JP" altLang="en-US" sz="1000">
              <a:solidFill>
                <a:prstClr val="black"/>
              </a:solidFill>
              <a:latin typeface="Meiryo UI" panose="020B0604030504040204" pitchFamily="50" charset="-128"/>
              <a:ea typeface="Meiryo UI" panose="020B0604030504040204" pitchFamily="50" charset="-128"/>
            </a:rPr>
            <a:t>年３月</a:t>
          </a:r>
          <a:endParaRPr lang="en-US" altLang="ja-JP" sz="1000" baseline="30000">
            <a:solidFill>
              <a:prstClr val="black"/>
            </a:solidFill>
            <a:latin typeface="Meiryo UI" panose="020B0604030504040204" pitchFamily="50" charset="-128"/>
            <a:ea typeface="Meiryo UI" panose="020B0604030504040204" pitchFamily="50" charset="-128"/>
          </a:endParaRPr>
        </a:p>
        <a:p>
          <a:pPr marL="720000" indent="-324000">
            <a:spcBef>
              <a:spcPts val="300"/>
            </a:spcBef>
            <a:buFont typeface="Wingdings" panose="05000000000000000000" pitchFamily="2" charset="2"/>
            <a:buChar char="ü"/>
          </a:pPr>
          <a:r>
            <a:rPr lang="ja-JP" altLang="en-US" sz="1000">
              <a:solidFill>
                <a:prstClr val="black"/>
              </a:solidFill>
              <a:latin typeface="Meiryo UI" panose="020B0604030504040204" pitchFamily="50" charset="-128"/>
              <a:ea typeface="Meiryo UI" panose="020B0604030504040204" pitchFamily="50" charset="-128"/>
            </a:rPr>
            <a:t>「時間内変動＋</a:t>
          </a:r>
          <a:r>
            <a:rPr lang="en-US" altLang="ja-JP" sz="1000">
              <a:solidFill>
                <a:prstClr val="black"/>
              </a:solidFill>
              <a:latin typeface="Meiryo UI" panose="020B0604030504040204" pitchFamily="50" charset="-128"/>
              <a:ea typeface="Meiryo UI" panose="020B0604030504040204" pitchFamily="50" charset="-128"/>
            </a:rPr>
            <a:t>3σ</a:t>
          </a:r>
          <a:r>
            <a:rPr lang="ja-JP" altLang="en-US" sz="1000">
              <a:solidFill>
                <a:prstClr val="black"/>
              </a:solidFill>
              <a:latin typeface="Meiryo UI" panose="020B0604030504040204" pitchFamily="50" charset="-128"/>
              <a:ea typeface="Meiryo UI" panose="020B0604030504040204" pitchFamily="50" charset="-128"/>
            </a:rPr>
            <a:t>相当値」、「残余需要予測誤差＋</a:t>
          </a:r>
          <a:r>
            <a:rPr lang="en-US" altLang="ja-JP" sz="1000">
              <a:solidFill>
                <a:prstClr val="black"/>
              </a:solidFill>
              <a:latin typeface="Meiryo UI" panose="020B0604030504040204" pitchFamily="50" charset="-128"/>
              <a:ea typeface="Meiryo UI" panose="020B0604030504040204" pitchFamily="50" charset="-128"/>
            </a:rPr>
            <a:t>2σ</a:t>
          </a:r>
          <a:r>
            <a:rPr lang="ja-JP" altLang="en-US" sz="1000">
              <a:solidFill>
                <a:prstClr val="black"/>
              </a:solidFill>
              <a:latin typeface="Meiryo UI" panose="020B0604030504040204" pitchFamily="50" charset="-128"/>
              <a:ea typeface="Meiryo UI" panose="020B0604030504040204" pitchFamily="50" charset="-128"/>
            </a:rPr>
            <a:t>相当値」、「電源脱落</a:t>
          </a:r>
          <a:r>
            <a:rPr lang="en-US" altLang="ja-JP" sz="1000">
              <a:solidFill>
                <a:prstClr val="black"/>
              </a:solidFill>
              <a:latin typeface="Meiryo UI" panose="020B0604030504040204" pitchFamily="50" charset="-128"/>
              <a:ea typeface="Meiryo UI" panose="020B0604030504040204" pitchFamily="50" charset="-128"/>
            </a:rPr>
            <a:t>(</a:t>
          </a:r>
          <a:r>
            <a:rPr lang="ja-JP" altLang="en-US" sz="1000">
              <a:solidFill>
                <a:prstClr val="black"/>
              </a:solidFill>
              <a:latin typeface="Meiryo UI" panose="020B0604030504040204" pitchFamily="50" charset="-128"/>
              <a:ea typeface="Meiryo UI" panose="020B0604030504040204" pitchFamily="50" charset="-128"/>
            </a:rPr>
            <a:t>直後</a:t>
          </a:r>
          <a:r>
            <a:rPr lang="en-US" altLang="ja-JP" sz="1000">
              <a:solidFill>
                <a:prstClr val="black"/>
              </a:solidFill>
              <a:latin typeface="Meiryo UI" panose="020B0604030504040204" pitchFamily="50" charset="-128"/>
              <a:ea typeface="Meiryo UI" panose="020B0604030504040204" pitchFamily="50" charset="-128"/>
            </a:rPr>
            <a:t>)</a:t>
          </a:r>
          <a:r>
            <a:rPr lang="ja-JP" altLang="en-US" sz="1000">
              <a:solidFill>
                <a:prstClr val="black"/>
              </a:solidFill>
              <a:latin typeface="Meiryo UI" panose="020B0604030504040204" pitchFamily="50" charset="-128"/>
              <a:ea typeface="Meiryo UI" panose="020B0604030504040204" pitchFamily="50" charset="-128"/>
            </a:rPr>
            <a:t>」の合算値を算定</a:t>
          </a:r>
          <a:endParaRPr lang="en-US" altLang="ja-JP" sz="1000">
            <a:solidFill>
              <a:prstClr val="black"/>
            </a:solidFill>
            <a:latin typeface="Meiryo UI" panose="020B0604030504040204" pitchFamily="50" charset="-128"/>
            <a:ea typeface="Meiryo UI" panose="020B0604030504040204" pitchFamily="50" charset="-128"/>
          </a:endParaRPr>
        </a:p>
        <a:p>
          <a:pPr marL="720000" indent="-324000">
            <a:spcBef>
              <a:spcPts val="300"/>
            </a:spcBef>
            <a:buFont typeface="Wingdings" panose="05000000000000000000" pitchFamily="2" charset="2"/>
            <a:buChar char="ü"/>
          </a:pPr>
          <a:r>
            <a:rPr lang="ja-JP" altLang="en-US" sz="1000">
              <a:solidFill>
                <a:prstClr val="black"/>
              </a:solidFill>
              <a:latin typeface="Meiryo UI" panose="020B0604030504040204" pitchFamily="50" charset="-128"/>
              <a:ea typeface="Meiryo UI" panose="020B0604030504040204" pitchFamily="50" charset="-128"/>
            </a:rPr>
            <a:t>小売電気事業者の需要予測は</a:t>
          </a:r>
          <a:r>
            <a:rPr lang="en-US" altLang="ja-JP" sz="1000">
              <a:solidFill>
                <a:prstClr val="black"/>
              </a:solidFill>
              <a:latin typeface="Meiryo UI" panose="020B0604030504040204" pitchFamily="50" charset="-128"/>
              <a:ea typeface="Meiryo UI" panose="020B0604030504040204" pitchFamily="50" charset="-128"/>
            </a:rPr>
            <a:t>1</a:t>
          </a:r>
          <a:r>
            <a:rPr lang="ja-JP" altLang="en-US" sz="1000">
              <a:solidFill>
                <a:prstClr val="black"/>
              </a:solidFill>
              <a:latin typeface="Meiryo UI" panose="020B0604030504040204" pitchFamily="50" charset="-128"/>
              <a:ea typeface="Meiryo UI" panose="020B0604030504040204" pitchFamily="50" charset="-128"/>
            </a:rPr>
            <a:t>時間前計画値を使用</a:t>
          </a:r>
          <a:endParaRPr lang="en-US" altLang="ja-JP" sz="1000">
            <a:solidFill>
              <a:prstClr val="black"/>
            </a:solidFill>
            <a:latin typeface="Meiryo UI" panose="020B0604030504040204" pitchFamily="50" charset="-128"/>
            <a:ea typeface="Meiryo UI" panose="020B0604030504040204" pitchFamily="50" charset="-128"/>
          </a:endParaRPr>
        </a:p>
        <a:p>
          <a:pPr marL="720000" indent="-324000">
            <a:spcBef>
              <a:spcPts val="300"/>
            </a:spcBef>
            <a:buFont typeface="Wingdings" panose="05000000000000000000" pitchFamily="2" charset="2"/>
            <a:buChar char="ü"/>
          </a:pPr>
          <a:r>
            <a:rPr lang="ja-JP" altLang="en-US" sz="1000">
              <a:solidFill>
                <a:prstClr val="black"/>
              </a:solidFill>
              <a:latin typeface="Meiryo UI" panose="020B0604030504040204" pitchFamily="50" charset="-128"/>
              <a:ea typeface="Meiryo UI" panose="020B0604030504040204" pitchFamily="50" charset="-128"/>
            </a:rPr>
            <a:t>再エネ出力予測値は１時間前計画値を使用</a:t>
          </a:r>
          <a:endParaRPr lang="en-US" altLang="ja-JP" sz="1000">
            <a:solidFill>
              <a:prstClr val="black"/>
            </a:solidFill>
            <a:latin typeface="Meiryo UI" panose="020B0604030504040204" pitchFamily="50" charset="-128"/>
            <a:ea typeface="Meiryo UI" panose="020B0604030504040204" pitchFamily="50" charset="-128"/>
          </a:endParaRPr>
        </a:p>
        <a:p>
          <a:pPr marL="720000" indent="-324000">
            <a:spcBef>
              <a:spcPts val="300"/>
            </a:spcBef>
            <a:buFont typeface="Wingdings" panose="05000000000000000000" pitchFamily="2" charset="2"/>
            <a:buChar char="ü"/>
          </a:pPr>
          <a:r>
            <a:rPr lang="ja-JP" altLang="en-US" sz="1000">
              <a:solidFill>
                <a:prstClr val="black"/>
              </a:solidFill>
              <a:latin typeface="Meiryo UI" panose="020B0604030504040204" pitchFamily="50" charset="-128"/>
              <a:ea typeface="Meiryo UI" panose="020B0604030504040204" pitchFamily="50" charset="-128"/>
            </a:rPr>
            <a:t>小売電気事業者の需要予測誤差のゼロ点補正あり</a:t>
          </a:r>
          <a:endParaRPr lang="en-US" altLang="ja-JP" sz="1000">
            <a:solidFill>
              <a:prstClr val="black"/>
            </a:solidFill>
            <a:latin typeface="Meiryo UI" panose="020B0604030504040204" pitchFamily="50" charset="-128"/>
            <a:ea typeface="Meiryo UI" panose="020B0604030504040204" pitchFamily="50" charset="-128"/>
          </a:endParaRPr>
        </a:p>
        <a:p>
          <a:pPr marL="720000" indent="-324000">
            <a:spcBef>
              <a:spcPts val="300"/>
            </a:spcBef>
            <a:buFont typeface="Wingdings" panose="05000000000000000000" pitchFamily="2" charset="2"/>
            <a:buChar char="ü"/>
          </a:pPr>
          <a:r>
            <a:rPr lang="ja-JP" altLang="en-US" sz="1000">
              <a:solidFill>
                <a:prstClr val="black"/>
              </a:solidFill>
              <a:latin typeface="Meiryo UI" panose="020B0604030504040204" pitchFamily="50" charset="-128"/>
              <a:ea typeface="Meiryo UI" panose="020B0604030504040204" pitchFamily="50" charset="-128"/>
            </a:rPr>
            <a:t>電源脱落</a:t>
          </a:r>
          <a:r>
            <a:rPr lang="en-US" altLang="ja-JP" sz="1000">
              <a:solidFill>
                <a:prstClr val="black"/>
              </a:solidFill>
              <a:latin typeface="Meiryo UI" panose="020B0604030504040204" pitchFamily="50" charset="-128"/>
              <a:ea typeface="Meiryo UI" panose="020B0604030504040204" pitchFamily="50" charset="-128"/>
            </a:rPr>
            <a:t>(</a:t>
          </a:r>
          <a:r>
            <a:rPr lang="ja-JP" altLang="en-US" sz="1000">
              <a:solidFill>
                <a:prstClr val="black"/>
              </a:solidFill>
              <a:latin typeface="Meiryo UI" panose="020B0604030504040204" pitchFamily="50" charset="-128"/>
              <a:ea typeface="Meiryo UI" panose="020B0604030504040204" pitchFamily="50" charset="-128"/>
            </a:rPr>
            <a:t>直後</a:t>
          </a:r>
          <a:r>
            <a:rPr lang="en-US" altLang="ja-JP" sz="1000">
              <a:solidFill>
                <a:prstClr val="black"/>
              </a:solidFill>
              <a:latin typeface="Meiryo UI" panose="020B0604030504040204" pitchFamily="50" charset="-128"/>
              <a:ea typeface="Meiryo UI" panose="020B0604030504040204" pitchFamily="50" charset="-128"/>
            </a:rPr>
            <a:t>)</a:t>
          </a:r>
          <a:r>
            <a:rPr lang="ja-JP" altLang="en-US" sz="1000">
              <a:solidFill>
                <a:prstClr val="black"/>
              </a:solidFill>
              <a:latin typeface="Meiryo UI" panose="020B0604030504040204" pitchFamily="50" charset="-128"/>
              <a:ea typeface="Meiryo UI" panose="020B0604030504040204" pitchFamily="50" charset="-128"/>
            </a:rPr>
            <a:t>は同一周波数連系系統の系統容量をもとに単機最大ユニット容量を按分した値を使用</a:t>
          </a:r>
          <a:endParaRPr lang="en-US" altLang="ja-JP" sz="1000">
            <a:solidFill>
              <a:prstClr val="black"/>
            </a:solidFill>
            <a:latin typeface="Meiryo UI" panose="020B0604030504040204" pitchFamily="50" charset="-128"/>
            <a:ea typeface="Meiryo UI" panose="020B0604030504040204" pitchFamily="50" charset="-128"/>
          </a:endParaRPr>
        </a:p>
        <a:p>
          <a:pPr marL="396000">
            <a:spcBef>
              <a:spcPts val="300"/>
            </a:spcBef>
          </a:pPr>
          <a:r>
            <a:rPr lang="ja-JP" altLang="en-US" sz="1000">
              <a:solidFill>
                <a:prstClr val="black"/>
              </a:solidFill>
              <a:latin typeface="Meiryo UI" panose="020B0604030504040204" pitchFamily="50" charset="-128"/>
              <a:ea typeface="Meiryo UI" panose="020B0604030504040204" pitchFamily="50" charset="-128"/>
            </a:rPr>
            <a:t>　　 </a:t>
          </a:r>
          <a:r>
            <a:rPr lang="en-US" altLang="ja-JP" sz="1000">
              <a:solidFill>
                <a:prstClr val="black"/>
              </a:solidFill>
              <a:latin typeface="Meiryo UI" panose="020B0604030504040204" pitchFamily="50" charset="-128"/>
              <a:ea typeface="Meiryo UI" panose="020B0604030504040204" pitchFamily="50" charset="-128"/>
            </a:rPr>
            <a:t>※</a:t>
          </a:r>
          <a:r>
            <a:rPr lang="ja-JP" altLang="en-US" sz="1000">
              <a:solidFill>
                <a:prstClr val="black"/>
              </a:solidFill>
              <a:latin typeface="Meiryo UI" panose="020B0604030504040204" pitchFamily="50" charset="-128"/>
              <a:ea typeface="Meiryo UI" panose="020B0604030504040204" pitchFamily="50" charset="-128"/>
            </a:rPr>
            <a:t>単機最大ユニット容量は</a:t>
          </a:r>
          <a:r>
            <a:rPr lang="en-US" altLang="ja-JP" sz="1000">
              <a:solidFill>
                <a:prstClr val="black"/>
              </a:solidFill>
              <a:latin typeface="Meiryo UI" panose="020B0604030504040204" pitchFamily="50" charset="-128"/>
              <a:ea typeface="Meiryo UI" panose="020B0604030504040204" pitchFamily="50" charset="-128"/>
            </a:rPr>
            <a:t>60Hz</a:t>
          </a:r>
          <a:r>
            <a:rPr lang="ja-JP" altLang="en-US" sz="1000">
              <a:solidFill>
                <a:prstClr val="black"/>
              </a:solidFill>
              <a:latin typeface="Meiryo UI" panose="020B0604030504040204" pitchFamily="50" charset="-128"/>
              <a:ea typeface="Meiryo UI" panose="020B0604030504040204" pitchFamily="50" charset="-128"/>
            </a:rPr>
            <a:t>エリアで</a:t>
          </a:r>
          <a:r>
            <a:rPr lang="en-US" altLang="ja-JP" sz="1000">
              <a:solidFill>
                <a:prstClr val="black"/>
              </a:solidFill>
              <a:latin typeface="Meiryo UI" panose="020B0604030504040204" pitchFamily="50" charset="-128"/>
              <a:ea typeface="Meiryo UI" panose="020B0604030504040204" pitchFamily="50" charset="-128"/>
            </a:rPr>
            <a:t>1.42</a:t>
          </a:r>
          <a:r>
            <a:rPr lang="ja-JP" altLang="en-US" sz="1000">
              <a:solidFill>
                <a:prstClr val="black"/>
              </a:solidFill>
              <a:latin typeface="Meiryo UI" panose="020B0604030504040204" pitchFamily="50" charset="-128"/>
              <a:ea typeface="Meiryo UI" panose="020B0604030504040204" pitchFamily="50" charset="-128"/>
            </a:rPr>
            <a:t>％、</a:t>
          </a:r>
          <a:r>
            <a:rPr lang="en-US" altLang="ja-JP" sz="1000">
              <a:solidFill>
                <a:prstClr val="black"/>
              </a:solidFill>
              <a:latin typeface="Meiryo UI" panose="020B0604030504040204" pitchFamily="50" charset="-128"/>
              <a:ea typeface="Meiryo UI" panose="020B0604030504040204" pitchFamily="50" charset="-128"/>
            </a:rPr>
            <a:t>50Hz</a:t>
          </a:r>
          <a:r>
            <a:rPr lang="ja-JP" altLang="en-US" sz="1000">
              <a:solidFill>
                <a:prstClr val="black"/>
              </a:solidFill>
              <a:latin typeface="Meiryo UI" panose="020B0604030504040204" pitchFamily="50" charset="-128"/>
              <a:ea typeface="Meiryo UI" panose="020B0604030504040204" pitchFamily="50" charset="-128"/>
            </a:rPr>
            <a:t>エリアで</a:t>
          </a:r>
          <a:r>
            <a:rPr lang="en-US" altLang="ja-JP" sz="1000">
              <a:solidFill>
                <a:prstClr val="black"/>
              </a:solidFill>
              <a:latin typeface="Meiryo UI" panose="020B0604030504040204" pitchFamily="50" charset="-128"/>
              <a:ea typeface="Meiryo UI" panose="020B0604030504040204" pitchFamily="50" charset="-128"/>
            </a:rPr>
            <a:t>1.37%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67238</xdr:colOff>
      <xdr:row>12</xdr:row>
      <xdr:rowOff>33617</xdr:rowOff>
    </xdr:from>
    <xdr:to>
      <xdr:col>21</xdr:col>
      <xdr:colOff>476250</xdr:colOff>
      <xdr:row>28</xdr:row>
      <xdr:rowOff>0</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67238</xdr:colOff>
      <xdr:row>12</xdr:row>
      <xdr:rowOff>33616</xdr:rowOff>
    </xdr:from>
    <xdr:to>
      <xdr:col>21</xdr:col>
      <xdr:colOff>476250</xdr:colOff>
      <xdr:row>29</xdr:row>
      <xdr:rowOff>27213</xdr:rowOff>
    </xdr:to>
    <xdr:graphicFrame macro="">
      <xdr:nvGraphicFramePr>
        <xdr:cNvPr id="6" name="グラフ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82924</xdr:colOff>
      <xdr:row>11</xdr:row>
      <xdr:rowOff>156882</xdr:rowOff>
    </xdr:from>
    <xdr:ext cx="370871" cy="242374"/>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4912659" y="190500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762001" y="381000"/>
          <a:ext cx="8258174" cy="13430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9572625" y="419100"/>
          <a:ext cx="6488206" cy="244792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67238</xdr:colOff>
      <xdr:row>12</xdr:row>
      <xdr:rowOff>33616</xdr:rowOff>
    </xdr:from>
    <xdr:to>
      <xdr:col>21</xdr:col>
      <xdr:colOff>476250</xdr:colOff>
      <xdr:row>28</xdr:row>
      <xdr:rowOff>163286</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82924</xdr:colOff>
      <xdr:row>11</xdr:row>
      <xdr:rowOff>156882</xdr:rowOff>
    </xdr:from>
    <xdr:ext cx="370871" cy="242374"/>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940674" y="19380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a:xfrm>
          <a:off x="762001" y="381000"/>
          <a:ext cx="8258174" cy="1514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9572625" y="419100"/>
          <a:ext cx="6488206" cy="1885950"/>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oneCellAnchor>
    <xdr:from>
      <xdr:col>10</xdr:col>
      <xdr:colOff>258536</xdr:colOff>
      <xdr:row>11</xdr:row>
      <xdr:rowOff>163286</xdr:rowOff>
    </xdr:from>
    <xdr:ext cx="370871" cy="242374"/>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4395107" y="200025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258537</xdr:colOff>
      <xdr:row>30</xdr:row>
      <xdr:rowOff>81642</xdr:rowOff>
    </xdr:from>
    <xdr:ext cx="370871" cy="242374"/>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4395108" y="5306785"/>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49</xdr:row>
      <xdr:rowOff>81643</xdr:rowOff>
    </xdr:from>
    <xdr:ext cx="370871" cy="242374"/>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4395107" y="8613322"/>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68</xdr:row>
      <xdr:rowOff>81643</xdr:rowOff>
    </xdr:from>
    <xdr:ext cx="370871" cy="242374"/>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4395107" y="119198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87</xdr:row>
      <xdr:rowOff>81643</xdr:rowOff>
    </xdr:from>
    <xdr:ext cx="370871" cy="242374"/>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4395107" y="152263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106</xdr:row>
      <xdr:rowOff>81643</xdr:rowOff>
    </xdr:from>
    <xdr:ext cx="370871" cy="242374"/>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4395107" y="1853292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258537</xdr:colOff>
      <xdr:row>30</xdr:row>
      <xdr:rowOff>81643</xdr:rowOff>
    </xdr:from>
    <xdr:ext cx="370871" cy="242374"/>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8599716" y="5306786"/>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49</xdr:row>
      <xdr:rowOff>81644</xdr:rowOff>
    </xdr:from>
    <xdr:ext cx="370871" cy="242374"/>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8599715" y="861332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68</xdr:row>
      <xdr:rowOff>81644</xdr:rowOff>
    </xdr:from>
    <xdr:ext cx="370871" cy="242374"/>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8599715" y="1191985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87</xdr:row>
      <xdr:rowOff>81644</xdr:rowOff>
    </xdr:from>
    <xdr:ext cx="370871" cy="242374"/>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8599715" y="1522639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106</xdr:row>
      <xdr:rowOff>81644</xdr:rowOff>
    </xdr:from>
    <xdr:ext cx="370871" cy="242374"/>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8599715" y="1853293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nnasf01a\&#20849;&#36890;\Documents%20and%20Settings\miyata\My%20Documents\&#20013;&#32102;&#36899;\&#24115;&#31080;&#12501;&#12457;&#12540;&#12510;&#12483;&#12488;&#38598;(13.&#38656;&#32102;&#26989;&#212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需給)需給予想表(その１レイアウト)"/>
      <sheetName val="(需給)需給予想表（その１）"/>
      <sheetName val="(需給)需給予想表(その２)レイアウト"/>
      <sheetName val="(需給)需給予想表（その２）"/>
      <sheetName val="(需給)需給総計毎時間実績レイアウト"/>
      <sheetName val="(需給)需給総計毎時間実績"/>
      <sheetName val="(需給)最大需給電力実績レイアウト"/>
      <sheetName val="(需給)最大需給電力実績"/>
      <sheetName val="(需給)最低需給電力実績レイアウト"/>
      <sheetName val="(需給)最低需給電力実績"/>
      <sheetName val="(需給)最大電力曲線図レイアウト"/>
      <sheetName val="(需給)最大電力曲線図"/>
      <sheetName val="(需給)需給電力量曲線図レイアウト"/>
      <sheetName val="(需給)需給電力量曲線図"/>
      <sheetName val="(需給)需給実績(全国計)曲線図レイアウト"/>
      <sheetName val="(需給)需給実績(全国計)曲線図"/>
      <sheetName val="需給実績(全国計)曲線図(28)"/>
      <sheetName val="曲線図(全エリア合計G) (28-B)"/>
      <sheetName val="曲線図(全エリア合計)データシート(28)"/>
      <sheetName val="(需給)最大電力記録更新表(速々報・速報)レイアウト"/>
      <sheetName val="(需給)最大電力記録更新表(速々報・速報)"/>
      <sheetName val="(需給)日電力量記録更新表(速報)レイアウト"/>
      <sheetName val="(需給)日電力量記録更新表(速報)"/>
      <sheetName val="(需給)最大電力記録更新状況レイアウト"/>
      <sheetName val="(需給)最大電力記録更新状況"/>
      <sheetName val="(需給）前年対比データレイアウト"/>
      <sheetName val="(需給)前年対比データ"/>
      <sheetName val="●●ここから先は印刷不要●●"/>
      <sheetName val="(需給)曲線図(最大電力)"/>
      <sheetName val="(需給)曲線図(全エリア合計)"/>
      <sheetName val="記録更新状況 (2頁案)"/>
      <sheetName val="(不要)供給計画（年月）"/>
      <sheetName val="(不要)供給計画（年度）"/>
      <sheetName val="参考＿曲線図(全エリア合計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78990-B252-4CD3-B106-1990E7A4E795}">
  <dimension ref="B19:N33"/>
  <sheetViews>
    <sheetView tabSelected="1" workbookViewId="0">
      <selection activeCell="P16" sqref="P16"/>
    </sheetView>
  </sheetViews>
  <sheetFormatPr defaultRowHeight="13.2" x14ac:dyDescent="0.2"/>
  <cols>
    <col min="2" max="2" width="13.33203125" customWidth="1"/>
    <col min="3" max="3" width="20.21875" customWidth="1"/>
    <col min="4" max="4" width="27.109375" customWidth="1"/>
    <col min="14" max="14" width="14.88671875" customWidth="1"/>
  </cols>
  <sheetData>
    <row r="19" spans="2:14" ht="15" customHeight="1" x14ac:dyDescent="0.2">
      <c r="N19" s="115" t="s">
        <v>105</v>
      </c>
    </row>
    <row r="20" spans="2:14" ht="15" customHeight="1" x14ac:dyDescent="0.2">
      <c r="B20" s="111">
        <v>2019</v>
      </c>
      <c r="C20" s="112" t="s">
        <v>83</v>
      </c>
      <c r="D20" s="112" t="s">
        <v>84</v>
      </c>
      <c r="E20" s="112" t="s">
        <v>85</v>
      </c>
      <c r="F20" s="112" t="s">
        <v>86</v>
      </c>
      <c r="G20" s="112" t="s">
        <v>87</v>
      </c>
      <c r="H20" s="112" t="s">
        <v>88</v>
      </c>
      <c r="I20" s="112" t="s">
        <v>89</v>
      </c>
      <c r="J20" s="112" t="s">
        <v>90</v>
      </c>
      <c r="K20" s="112" t="s">
        <v>91</v>
      </c>
      <c r="L20" s="112" t="s">
        <v>92</v>
      </c>
      <c r="M20" s="112" t="s">
        <v>93</v>
      </c>
      <c r="N20" s="112" t="s">
        <v>94</v>
      </c>
    </row>
    <row r="21" spans="2:14" ht="15" customHeight="1" x14ac:dyDescent="0.2">
      <c r="B21" s="113" t="s">
        <v>98</v>
      </c>
      <c r="C21" s="113" t="s">
        <v>95</v>
      </c>
      <c r="D21" s="114" t="s">
        <v>102</v>
      </c>
      <c r="E21" s="115">
        <v>10.814090096811746</v>
      </c>
      <c r="F21" s="115">
        <v>8.9853223897359626</v>
      </c>
      <c r="G21" s="115">
        <v>6.0379310211369157</v>
      </c>
      <c r="H21" s="115">
        <v>7.5017521322688232</v>
      </c>
      <c r="I21" s="115">
        <v>7.5288422170148692</v>
      </c>
      <c r="J21" s="115">
        <v>7.2216376581963591</v>
      </c>
      <c r="K21" s="115">
        <v>9.7129081064348277</v>
      </c>
      <c r="L21" s="115">
        <v>9.0546411982870207</v>
      </c>
      <c r="M21" s="115">
        <v>8.0292416465513643</v>
      </c>
      <c r="N21" s="115">
        <v>8.3207073851597659</v>
      </c>
    </row>
    <row r="22" spans="2:14" ht="15" customHeight="1" x14ac:dyDescent="0.2">
      <c r="B22" s="116" t="s">
        <v>99</v>
      </c>
      <c r="C22" s="116" t="s">
        <v>95</v>
      </c>
      <c r="D22" s="117" t="s">
        <v>103</v>
      </c>
      <c r="E22" s="118">
        <v>9.4140671961737858</v>
      </c>
      <c r="F22" s="118">
        <v>9.2765321871833084</v>
      </c>
      <c r="G22" s="118">
        <v>5.4039976836492931</v>
      </c>
      <c r="H22" s="118">
        <v>7.6280329057737788</v>
      </c>
      <c r="I22" s="118">
        <v>7.3557710784788766</v>
      </c>
      <c r="J22" s="118">
        <v>7.0672963546774419</v>
      </c>
      <c r="K22" s="118">
        <v>10.128383016300859</v>
      </c>
      <c r="L22" s="118">
        <v>7.7883397579897018</v>
      </c>
      <c r="M22" s="118">
        <v>7.6498238414091748</v>
      </c>
      <c r="N22" s="118">
        <v>7.9680271135151362</v>
      </c>
    </row>
    <row r="23" spans="2:14" ht="15" customHeight="1" x14ac:dyDescent="0.2">
      <c r="B23" s="113" t="s">
        <v>100</v>
      </c>
      <c r="C23" s="114" t="s">
        <v>104</v>
      </c>
      <c r="D23" s="114" t="s">
        <v>102</v>
      </c>
      <c r="E23" s="115">
        <v>9.822346777873797</v>
      </c>
      <c r="F23" s="115">
        <v>8.9361215744816604</v>
      </c>
      <c r="G23" s="115">
        <v>6.5449868094049135</v>
      </c>
      <c r="H23" s="115">
        <v>7.4977802659112935</v>
      </c>
      <c r="I23" s="115">
        <v>8.6234452346595134</v>
      </c>
      <c r="J23" s="115">
        <v>8.0356981706176764</v>
      </c>
      <c r="K23" s="115">
        <v>9.855286895810961</v>
      </c>
      <c r="L23" s="115">
        <v>10.623212532135003</v>
      </c>
      <c r="M23" s="115">
        <v>8.9125192040588388</v>
      </c>
      <c r="N23" s="115">
        <v>8.7612663849948511</v>
      </c>
    </row>
    <row r="24" spans="2:14" ht="15" customHeight="1" x14ac:dyDescent="0.2">
      <c r="B24" s="116" t="s">
        <v>101</v>
      </c>
      <c r="C24" s="117" t="s">
        <v>104</v>
      </c>
      <c r="D24" s="117" t="s">
        <v>103</v>
      </c>
      <c r="E24" s="118">
        <v>9.9091811790247242</v>
      </c>
      <c r="F24" s="118">
        <v>7.6865283575275223</v>
      </c>
      <c r="G24" s="118">
        <v>6.0881404878313488</v>
      </c>
      <c r="H24" s="118">
        <v>7.1283390496605952</v>
      </c>
      <c r="I24" s="118">
        <v>8.8761529204247047</v>
      </c>
      <c r="J24" s="118">
        <v>7.188842423798012</v>
      </c>
      <c r="K24" s="118">
        <v>9.4738319576719618</v>
      </c>
      <c r="L24" s="118">
        <v>12.329934210878871</v>
      </c>
      <c r="M24" s="118">
        <v>8.0259818073978693</v>
      </c>
      <c r="N24" s="118">
        <v>8.5229924882461798</v>
      </c>
    </row>
    <row r="25" spans="2:14" ht="15" customHeight="1" x14ac:dyDescent="0.2">
      <c r="B25" s="113" t="s">
        <v>96</v>
      </c>
      <c r="C25" s="113" t="s">
        <v>95</v>
      </c>
      <c r="D25" s="113" t="s">
        <v>97</v>
      </c>
      <c r="E25" s="115">
        <v>11.955887868505688</v>
      </c>
      <c r="F25" s="115">
        <v>9.9575140315946342</v>
      </c>
      <c r="G25" s="115">
        <v>6.7207712720042654</v>
      </c>
      <c r="H25" s="115">
        <v>7.9870450402368531</v>
      </c>
      <c r="I25" s="115">
        <v>8.6836345667554777</v>
      </c>
      <c r="J25" s="115">
        <v>7.4922854623745279</v>
      </c>
      <c r="K25" s="115">
        <v>10.730609564576278</v>
      </c>
      <c r="L25" s="115">
        <v>11.849771010765981</v>
      </c>
      <c r="M25" s="115">
        <v>11.00097255009811</v>
      </c>
      <c r="N25" s="115">
        <v>9.5976101518790902</v>
      </c>
    </row>
    <row r="26" spans="2:14" ht="15" customHeight="1" x14ac:dyDescent="0.2"/>
    <row r="28" spans="2:14" ht="15" customHeight="1" x14ac:dyDescent="0.2"/>
    <row r="29" spans="2:14" ht="15" customHeight="1" x14ac:dyDescent="0.2"/>
    <row r="30" spans="2:14" ht="15" customHeight="1" x14ac:dyDescent="0.2"/>
    <row r="31" spans="2:14" ht="15" customHeight="1" x14ac:dyDescent="0.2"/>
    <row r="32" spans="2:14" ht="15" customHeight="1" x14ac:dyDescent="0.2"/>
    <row r="33" ht="15" customHeight="1" x14ac:dyDescent="0.2"/>
  </sheetData>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AF132"/>
  <sheetViews>
    <sheetView topLeftCell="A7" zoomScale="70" zoomScaleNormal="70" zoomScaleSheetLayoutView="100" workbookViewId="0">
      <selection activeCell="G17" sqref="G17"/>
    </sheetView>
  </sheetViews>
  <sheetFormatPr defaultRowHeight="13.2" outlineLevelRow="1" outlineLevelCol="1" x14ac:dyDescent="0.2"/>
  <cols>
    <col min="1" max="1" width="9" style="11"/>
    <col min="2" max="2" width="2.21875" customWidth="1"/>
    <col min="3" max="3" width="10.88671875" customWidth="1"/>
    <col min="4" max="5" width="5.44140625" hidden="1" customWidth="1" outlineLevel="1"/>
    <col min="6" max="6" width="6.33203125" customWidth="1" collapsed="1"/>
    <col min="7" max="10" width="6.33203125" customWidth="1"/>
    <col min="11" max="11" width="7.44140625" customWidth="1"/>
    <col min="12" max="12" width="2.21875" style="9" customWidth="1"/>
    <col min="13" max="13" width="2.21875" customWidth="1"/>
    <col min="14" max="14" width="10.88671875" customWidth="1"/>
    <col min="15" max="16" width="5.44140625" hidden="1" customWidth="1" outlineLevel="1"/>
    <col min="17" max="17" width="6.33203125" customWidth="1" collapsed="1"/>
    <col min="18" max="21" width="6.33203125" customWidth="1"/>
    <col min="22" max="22" width="7.44140625" customWidth="1"/>
    <col min="23" max="23" width="2.6640625" customWidth="1"/>
    <col min="24" max="24" width="3.109375" customWidth="1"/>
    <col min="25" max="25" width="9" customWidth="1"/>
    <col min="26" max="31" width="8.109375" customWidth="1"/>
  </cols>
  <sheetData>
    <row r="2" spans="1:31" ht="13.5" customHeight="1" x14ac:dyDescent="0.2">
      <c r="B2" s="12" t="s">
        <v>57</v>
      </c>
      <c r="C2" s="9"/>
      <c r="D2" s="9"/>
      <c r="E2" s="9"/>
      <c r="F2" s="9"/>
      <c r="G2" s="9"/>
      <c r="H2" s="9"/>
      <c r="I2" s="9"/>
      <c r="J2" s="9"/>
      <c r="K2" s="9"/>
      <c r="M2" s="9"/>
      <c r="N2" s="9"/>
      <c r="O2" s="9"/>
      <c r="P2" s="9"/>
      <c r="Q2" s="9"/>
      <c r="R2" s="9"/>
      <c r="S2" s="9"/>
      <c r="T2" s="9"/>
      <c r="U2" s="9"/>
      <c r="V2" s="9"/>
      <c r="W2" s="9"/>
      <c r="X2" s="9"/>
      <c r="Y2" s="9"/>
      <c r="Z2" s="9"/>
      <c r="AA2" s="9"/>
      <c r="AB2" s="9"/>
      <c r="AC2" s="9"/>
    </row>
    <row r="3" spans="1:31" ht="5.25" customHeight="1" x14ac:dyDescent="0.2">
      <c r="B3" s="9"/>
      <c r="C3" s="9"/>
      <c r="D3" s="9"/>
      <c r="E3" s="9"/>
      <c r="F3" s="9"/>
      <c r="G3" s="9"/>
      <c r="H3" s="9"/>
      <c r="I3" s="9"/>
      <c r="J3" s="9"/>
      <c r="K3" s="9"/>
      <c r="M3" s="9"/>
      <c r="N3" s="9"/>
      <c r="O3" s="9"/>
      <c r="P3" s="9"/>
      <c r="Q3" s="9"/>
      <c r="R3" s="9"/>
      <c r="S3" s="9"/>
      <c r="T3" s="9"/>
      <c r="U3" s="9"/>
      <c r="V3" s="9"/>
      <c r="W3" s="9"/>
      <c r="X3" s="9"/>
      <c r="Y3" s="9"/>
      <c r="Z3" s="9"/>
      <c r="AA3" s="9"/>
      <c r="AB3" s="9"/>
      <c r="AC3" s="9"/>
    </row>
    <row r="4" spans="1:31" ht="13.5" customHeight="1" x14ac:dyDescent="0.2">
      <c r="B4" s="9"/>
      <c r="C4" s="9"/>
      <c r="D4" s="9"/>
      <c r="E4" s="9"/>
      <c r="F4" s="9"/>
      <c r="G4" s="9"/>
      <c r="H4" s="9"/>
      <c r="I4" s="9"/>
      <c r="J4" s="9"/>
      <c r="K4" s="9"/>
      <c r="M4" s="9"/>
      <c r="N4" s="9"/>
      <c r="O4" s="9"/>
      <c r="P4" s="9"/>
      <c r="Q4" s="9"/>
      <c r="R4" s="9"/>
      <c r="S4" s="9"/>
      <c r="T4" s="9"/>
      <c r="U4" s="9"/>
      <c r="V4" s="9"/>
      <c r="W4" s="9"/>
      <c r="X4" s="9"/>
      <c r="Y4" s="9"/>
      <c r="Z4" s="9"/>
      <c r="AA4" s="9"/>
      <c r="AB4" s="9"/>
      <c r="AC4" s="9"/>
    </row>
    <row r="5" spans="1:31" ht="13.5" customHeight="1" x14ac:dyDescent="0.2">
      <c r="B5" s="9"/>
      <c r="C5" s="9"/>
      <c r="D5" s="9"/>
      <c r="E5" s="9"/>
      <c r="F5" s="9"/>
      <c r="G5" s="9"/>
      <c r="H5" s="9"/>
      <c r="I5" s="9"/>
      <c r="J5" s="9"/>
      <c r="K5" s="9"/>
      <c r="M5" s="9"/>
      <c r="N5" s="9"/>
      <c r="O5" s="9"/>
      <c r="P5" s="9"/>
      <c r="Q5" s="9"/>
      <c r="R5" s="9"/>
      <c r="S5" s="9"/>
      <c r="T5" s="9"/>
      <c r="U5" s="9"/>
      <c r="V5" s="9"/>
      <c r="W5" s="9"/>
      <c r="X5" s="9"/>
      <c r="Y5" s="9"/>
      <c r="Z5" s="9"/>
      <c r="AA5" s="9"/>
      <c r="AB5" s="9"/>
      <c r="AC5" s="9"/>
    </row>
    <row r="6" spans="1:31" ht="13.5" customHeight="1" x14ac:dyDescent="0.2">
      <c r="B6" s="9"/>
      <c r="C6" s="9"/>
      <c r="D6" s="9"/>
      <c r="E6" s="9"/>
      <c r="F6" s="9"/>
      <c r="G6" s="9"/>
      <c r="H6" s="9"/>
      <c r="I6" s="9"/>
      <c r="J6" s="9"/>
      <c r="K6" s="9"/>
      <c r="M6" s="9"/>
      <c r="N6" s="9"/>
      <c r="O6" s="9"/>
      <c r="P6" s="9"/>
      <c r="Q6" s="9"/>
      <c r="R6" s="9"/>
      <c r="S6" s="9"/>
      <c r="T6" s="9"/>
      <c r="U6" s="9"/>
      <c r="V6" s="9"/>
      <c r="W6" s="9"/>
      <c r="X6" s="9"/>
      <c r="Y6" s="9"/>
      <c r="Z6" s="9"/>
      <c r="AA6" s="9"/>
      <c r="AB6" s="9"/>
      <c r="AC6" s="9"/>
    </row>
    <row r="7" spans="1:31" ht="13.5" customHeight="1" x14ac:dyDescent="0.2">
      <c r="B7" s="9"/>
      <c r="C7" s="9"/>
      <c r="D7" s="9"/>
      <c r="E7" s="9"/>
      <c r="F7" s="9"/>
      <c r="G7" s="9"/>
      <c r="H7" s="9"/>
      <c r="I7" s="9"/>
      <c r="J7" s="9"/>
      <c r="K7" s="9"/>
      <c r="M7" s="9"/>
      <c r="N7" s="9"/>
      <c r="O7" s="9"/>
      <c r="P7" s="9"/>
      <c r="Q7" s="9"/>
      <c r="R7" s="9"/>
      <c r="S7" s="9"/>
      <c r="T7" s="9"/>
      <c r="U7" s="9"/>
      <c r="V7" s="9"/>
      <c r="W7" s="9"/>
      <c r="X7" s="9"/>
      <c r="Y7" s="9"/>
      <c r="Z7" s="9"/>
      <c r="AA7" s="9"/>
      <c r="AB7" s="9"/>
      <c r="AC7" s="9"/>
    </row>
    <row r="8" spans="1:31" ht="13.5" customHeight="1" x14ac:dyDescent="0.2">
      <c r="B8" s="9"/>
      <c r="C8" s="9"/>
      <c r="D8" s="9"/>
      <c r="E8" s="9"/>
      <c r="F8" s="9"/>
      <c r="G8" s="9"/>
      <c r="H8" s="9"/>
      <c r="I8" s="9"/>
      <c r="J8" s="9"/>
      <c r="K8" s="9"/>
      <c r="M8" s="9"/>
      <c r="N8" s="9"/>
      <c r="O8" s="9"/>
      <c r="P8" s="9"/>
      <c r="Q8" s="9"/>
      <c r="R8" s="9"/>
      <c r="S8" s="9"/>
      <c r="T8" s="9"/>
      <c r="U8" s="9"/>
      <c r="V8" s="9"/>
      <c r="W8" s="9"/>
      <c r="X8" s="9"/>
      <c r="Y8" s="9"/>
      <c r="Z8" s="9"/>
      <c r="AA8" s="9"/>
      <c r="AB8" s="9"/>
      <c r="AC8" s="9"/>
    </row>
    <row r="9" spans="1:31" ht="13.5" customHeight="1" x14ac:dyDescent="0.2">
      <c r="B9" s="9"/>
      <c r="C9" s="9"/>
      <c r="D9" s="9"/>
      <c r="E9" s="9"/>
      <c r="F9" s="9"/>
      <c r="G9" s="9"/>
      <c r="H9" s="9"/>
      <c r="I9" s="9"/>
      <c r="J9" s="9"/>
      <c r="K9" s="9"/>
      <c r="M9" s="9"/>
      <c r="N9" s="9"/>
      <c r="O9" s="9"/>
      <c r="P9" s="9"/>
      <c r="Q9" s="9"/>
      <c r="R9" s="9"/>
      <c r="S9" s="9"/>
      <c r="T9" s="9"/>
      <c r="U9" s="9"/>
      <c r="V9" s="9"/>
      <c r="W9" s="9"/>
      <c r="X9" s="9"/>
      <c r="Y9" s="9"/>
      <c r="Z9" s="9"/>
      <c r="AA9" s="9"/>
      <c r="AB9" s="9"/>
      <c r="AC9" s="9"/>
    </row>
    <row r="10" spans="1:31" ht="13.5" customHeight="1" x14ac:dyDescent="0.2">
      <c r="B10" s="9"/>
      <c r="C10" s="9"/>
      <c r="D10" s="9"/>
      <c r="E10" s="9"/>
      <c r="F10" s="9"/>
      <c r="G10" s="9"/>
      <c r="H10" s="9"/>
      <c r="I10" s="9"/>
      <c r="J10" s="9"/>
      <c r="K10" s="9"/>
      <c r="M10" s="9"/>
      <c r="N10" s="9"/>
      <c r="O10" s="9"/>
      <c r="P10" s="9"/>
      <c r="Q10" s="9"/>
      <c r="R10" s="9"/>
      <c r="S10" s="9"/>
      <c r="T10" s="9"/>
      <c r="U10" s="9"/>
      <c r="V10" s="9"/>
      <c r="W10" s="9"/>
      <c r="X10" s="9"/>
      <c r="Y10" s="9"/>
      <c r="Z10" s="9"/>
      <c r="AA10" s="9"/>
      <c r="AB10" s="9"/>
      <c r="AC10" s="9"/>
    </row>
    <row r="11" spans="1:31" ht="13.5" customHeight="1" x14ac:dyDescent="0.2">
      <c r="B11" s="9"/>
      <c r="C11" s="9"/>
      <c r="D11" s="9"/>
      <c r="E11" s="9"/>
      <c r="F11" s="9"/>
      <c r="G11" s="9"/>
      <c r="H11" s="9"/>
      <c r="I11" s="9"/>
      <c r="J11" s="9"/>
      <c r="K11" s="9"/>
      <c r="M11" s="9"/>
      <c r="N11" s="9"/>
      <c r="O11" s="9"/>
      <c r="P11" s="9"/>
      <c r="Q11" s="9"/>
      <c r="R11" s="9"/>
      <c r="S11" s="9"/>
      <c r="T11" s="9"/>
      <c r="U11" s="9"/>
      <c r="V11" s="9"/>
      <c r="W11" s="9"/>
      <c r="X11" s="9"/>
      <c r="Y11" s="9"/>
      <c r="Z11" s="9"/>
      <c r="AA11" s="9"/>
      <c r="AB11" s="9"/>
      <c r="AC11" s="9"/>
    </row>
    <row r="12" spans="1:31" ht="13.5" customHeight="1" x14ac:dyDescent="0.2">
      <c r="B12" s="9"/>
      <c r="C12" s="9"/>
      <c r="D12" s="9"/>
      <c r="E12" s="9"/>
      <c r="F12" s="9"/>
      <c r="G12" s="9"/>
      <c r="H12" s="9"/>
      <c r="I12" s="9"/>
      <c r="J12" s="9"/>
      <c r="K12" s="9"/>
      <c r="M12" s="9"/>
      <c r="N12" s="9"/>
      <c r="O12" s="9"/>
      <c r="P12" s="9"/>
      <c r="Q12" s="9"/>
      <c r="R12" s="9"/>
      <c r="S12" s="9"/>
      <c r="T12" s="9"/>
      <c r="U12" s="9"/>
      <c r="V12" s="9"/>
      <c r="W12" s="9"/>
      <c r="X12" s="9"/>
      <c r="Y12" s="9"/>
      <c r="Z12" s="9"/>
      <c r="AA12" s="9"/>
      <c r="AB12" s="9"/>
      <c r="AC12" s="9"/>
    </row>
    <row r="13" spans="1:31" ht="13.5" customHeight="1" x14ac:dyDescent="0.2">
      <c r="B13" s="3" t="s">
        <v>58</v>
      </c>
      <c r="D13" s="1"/>
      <c r="E13" s="1"/>
      <c r="F13" s="1"/>
      <c r="G13" s="2"/>
      <c r="H13" s="2"/>
      <c r="K13" s="10" t="s">
        <v>16</v>
      </c>
      <c r="M13" s="9"/>
      <c r="N13" s="9"/>
      <c r="O13" s="9"/>
      <c r="P13" s="9"/>
      <c r="Q13" s="9"/>
      <c r="R13" s="9"/>
      <c r="S13" s="9"/>
      <c r="T13" s="9"/>
      <c r="U13" s="9"/>
      <c r="V13" s="9"/>
      <c r="W13" s="9"/>
    </row>
    <row r="14" spans="1:31" ht="14.25" customHeight="1" x14ac:dyDescent="0.2">
      <c r="B14" s="74"/>
      <c r="C14" s="75"/>
      <c r="D14" s="6" t="s">
        <v>3</v>
      </c>
      <c r="E14" s="7" t="s">
        <v>4</v>
      </c>
      <c r="F14" s="7" t="s">
        <v>5</v>
      </c>
      <c r="G14" s="7" t="s">
        <v>6</v>
      </c>
      <c r="H14" s="7" t="s">
        <v>7</v>
      </c>
      <c r="I14" s="15" t="s">
        <v>19</v>
      </c>
      <c r="J14" s="15" t="s">
        <v>41</v>
      </c>
      <c r="K14" s="16" t="s">
        <v>56</v>
      </c>
      <c r="M14" s="9"/>
      <c r="N14" s="9"/>
      <c r="O14" s="9"/>
      <c r="P14" s="9"/>
      <c r="Q14" s="9"/>
      <c r="R14" s="9"/>
      <c r="S14" s="9"/>
      <c r="T14" s="9"/>
      <c r="U14" s="9"/>
      <c r="V14" s="9"/>
    </row>
    <row r="15" spans="1:31" ht="14.25" customHeight="1" x14ac:dyDescent="0.2">
      <c r="A15" s="13">
        <v>36</v>
      </c>
      <c r="B15" s="124" t="s">
        <v>32</v>
      </c>
      <c r="C15" s="125"/>
      <c r="D15" s="86">
        <v>0</v>
      </c>
      <c r="E15" s="87">
        <v>3</v>
      </c>
      <c r="F15" s="87">
        <v>1</v>
      </c>
      <c r="G15" s="88">
        <v>2</v>
      </c>
      <c r="H15" s="88">
        <v>1</v>
      </c>
      <c r="I15" s="89">
        <v>1</v>
      </c>
      <c r="J15" s="90">
        <v>1</v>
      </c>
      <c r="K15" s="91">
        <f t="shared" ref="K15:K29" si="0">AVERAGE(F15:J15)</f>
        <v>1.2</v>
      </c>
      <c r="M15" s="9"/>
      <c r="N15" s="9"/>
      <c r="O15" s="9"/>
      <c r="P15" s="9"/>
      <c r="Q15" s="9"/>
      <c r="R15" s="9"/>
      <c r="S15" s="9"/>
      <c r="T15" s="9"/>
      <c r="U15" s="9"/>
      <c r="V15" s="9"/>
      <c r="W15" s="9"/>
      <c r="AE15" s="9"/>
    </row>
    <row r="16" spans="1:31" ht="14.25" customHeight="1" x14ac:dyDescent="0.2">
      <c r="A16" s="17" t="s">
        <v>20</v>
      </c>
      <c r="B16" s="124" t="s">
        <v>33</v>
      </c>
      <c r="C16" s="125"/>
      <c r="D16" s="86">
        <v>2</v>
      </c>
      <c r="E16" s="87">
        <v>4</v>
      </c>
      <c r="F16" s="87">
        <v>3</v>
      </c>
      <c r="G16" s="88">
        <v>4</v>
      </c>
      <c r="H16" s="88">
        <v>2</v>
      </c>
      <c r="I16" s="89">
        <v>1</v>
      </c>
      <c r="J16" s="90">
        <v>3</v>
      </c>
      <c r="K16" s="91">
        <f t="shared" si="0"/>
        <v>2.6</v>
      </c>
      <c r="M16" s="9"/>
      <c r="N16" s="9"/>
      <c r="O16" s="9"/>
      <c r="P16" s="9"/>
      <c r="Q16" s="9"/>
      <c r="R16" s="9"/>
      <c r="S16" s="9"/>
      <c r="T16" s="9"/>
      <c r="U16" s="9"/>
      <c r="V16" s="9"/>
      <c r="W16" s="9"/>
      <c r="Y16" t="s">
        <v>34</v>
      </c>
      <c r="AE16" s="9"/>
    </row>
    <row r="17" spans="1:32" ht="14.25" customHeight="1" x14ac:dyDescent="0.2">
      <c r="A17" s="17"/>
      <c r="B17" s="124" t="s">
        <v>35</v>
      </c>
      <c r="C17" s="125"/>
      <c r="D17" s="86">
        <v>0</v>
      </c>
      <c r="E17" s="87">
        <v>0</v>
      </c>
      <c r="F17" s="88">
        <v>2</v>
      </c>
      <c r="G17" s="88">
        <v>0</v>
      </c>
      <c r="H17" s="88">
        <v>0</v>
      </c>
      <c r="I17" s="89">
        <v>0</v>
      </c>
      <c r="J17" s="92">
        <v>1</v>
      </c>
      <c r="K17" s="91">
        <f t="shared" si="0"/>
        <v>0.6</v>
      </c>
      <c r="M17" s="9"/>
      <c r="N17" s="9"/>
      <c r="O17" s="9"/>
      <c r="P17" s="9"/>
      <c r="Q17" s="9"/>
      <c r="R17" s="9"/>
      <c r="S17" s="9"/>
      <c r="T17" s="9"/>
      <c r="U17" s="9"/>
      <c r="V17" s="9"/>
      <c r="W17" s="9"/>
      <c r="Y17" t="s">
        <v>36</v>
      </c>
      <c r="AA17" s="48">
        <f>SUM(D29:I29)</f>
        <v>132</v>
      </c>
      <c r="AE17" s="9"/>
    </row>
    <row r="18" spans="1:32" ht="14.25" customHeight="1" x14ac:dyDescent="0.2">
      <c r="B18" s="124" t="s">
        <v>31</v>
      </c>
      <c r="C18" s="125"/>
      <c r="D18" s="86">
        <v>2</v>
      </c>
      <c r="E18" s="87">
        <v>0</v>
      </c>
      <c r="F18" s="88">
        <v>2</v>
      </c>
      <c r="G18" s="88">
        <v>3</v>
      </c>
      <c r="H18" s="88">
        <v>0</v>
      </c>
      <c r="I18" s="89">
        <v>0</v>
      </c>
      <c r="J18" s="92">
        <v>3</v>
      </c>
      <c r="K18" s="91">
        <f t="shared" ref="K18" si="1">AVERAGE(F18:J18)</f>
        <v>1.6</v>
      </c>
      <c r="M18" s="9"/>
      <c r="N18" s="9"/>
      <c r="O18" s="9"/>
      <c r="P18" s="9"/>
      <c r="Q18" s="9"/>
      <c r="R18" s="9"/>
      <c r="S18" s="9"/>
      <c r="T18" s="9"/>
      <c r="U18" s="9"/>
      <c r="V18" s="9"/>
      <c r="W18" s="9"/>
    </row>
    <row r="19" spans="1:32" ht="14.25" customHeight="1" x14ac:dyDescent="0.2">
      <c r="B19" s="124" t="s">
        <v>37</v>
      </c>
      <c r="C19" s="125"/>
      <c r="D19" s="86">
        <v>0</v>
      </c>
      <c r="E19" s="87">
        <v>0</v>
      </c>
      <c r="F19" s="87">
        <v>0</v>
      </c>
      <c r="G19" s="88">
        <v>1</v>
      </c>
      <c r="H19" s="88">
        <v>0</v>
      </c>
      <c r="I19" s="89">
        <v>1</v>
      </c>
      <c r="J19" s="90">
        <v>1</v>
      </c>
      <c r="K19" s="91">
        <f t="shared" si="0"/>
        <v>0.6</v>
      </c>
      <c r="M19" s="9"/>
      <c r="N19" s="9"/>
      <c r="O19" s="9"/>
      <c r="P19" s="9"/>
      <c r="Q19" s="9"/>
      <c r="R19" s="9"/>
      <c r="S19" s="9"/>
      <c r="T19" s="9"/>
      <c r="U19" s="9"/>
      <c r="V19" s="9"/>
      <c r="W19" s="9"/>
      <c r="Y19" t="s">
        <v>38</v>
      </c>
      <c r="AA19" s="48">
        <f>W49+X49+W69+X69+W89+X89+W109+X109+W129+X129</f>
        <v>132</v>
      </c>
      <c r="AE19" s="9"/>
    </row>
    <row r="20" spans="1:32" ht="14.25" customHeight="1" x14ac:dyDescent="0.2">
      <c r="B20" s="126" t="s">
        <v>39</v>
      </c>
      <c r="C20" s="127"/>
      <c r="D20" s="93">
        <v>0</v>
      </c>
      <c r="E20" s="94">
        <v>0</v>
      </c>
      <c r="F20" s="94">
        <v>0</v>
      </c>
      <c r="G20" s="95">
        <v>0</v>
      </c>
      <c r="H20" s="95">
        <v>1</v>
      </c>
      <c r="I20" s="96">
        <v>1</v>
      </c>
      <c r="J20" s="97">
        <v>0</v>
      </c>
      <c r="K20" s="98">
        <f t="shared" si="0"/>
        <v>0.4</v>
      </c>
      <c r="M20" s="9"/>
      <c r="N20" s="9"/>
      <c r="O20" s="9"/>
      <c r="P20" s="9"/>
      <c r="Q20" s="9"/>
      <c r="R20" s="9"/>
      <c r="S20" s="9"/>
      <c r="T20" s="9"/>
      <c r="U20" s="9"/>
      <c r="V20" s="9"/>
      <c r="W20" s="9"/>
      <c r="X20" s="14"/>
      <c r="Y20" s="5" t="s">
        <v>2</v>
      </c>
      <c r="Z20" s="6" t="s">
        <v>3</v>
      </c>
      <c r="AA20" s="7" t="s">
        <v>4</v>
      </c>
      <c r="AB20" s="7" t="s">
        <v>5</v>
      </c>
      <c r="AC20" s="7" t="s">
        <v>6</v>
      </c>
      <c r="AD20" s="7" t="s">
        <v>7</v>
      </c>
      <c r="AE20" s="7" t="s">
        <v>19</v>
      </c>
      <c r="AF20" s="8" t="s">
        <v>23</v>
      </c>
    </row>
    <row r="21" spans="1:32" ht="14.25" customHeight="1" x14ac:dyDescent="0.2">
      <c r="B21" s="121" t="s">
        <v>24</v>
      </c>
      <c r="C21" s="77" t="s">
        <v>25</v>
      </c>
      <c r="D21" s="67">
        <v>3</v>
      </c>
      <c r="E21" s="68">
        <v>1</v>
      </c>
      <c r="F21" s="68">
        <v>4</v>
      </c>
      <c r="G21" s="69">
        <v>7</v>
      </c>
      <c r="H21" s="69">
        <v>2</v>
      </c>
      <c r="I21" s="78">
        <v>0</v>
      </c>
      <c r="J21" s="71">
        <v>3</v>
      </c>
      <c r="K21" s="83">
        <f t="shared" ref="K21:K26" si="2">AVERAGE(F21:J21)</f>
        <v>3.2</v>
      </c>
      <c r="M21" s="9"/>
      <c r="N21" s="9"/>
      <c r="O21" s="9"/>
      <c r="P21" s="9"/>
      <c r="Q21" s="9"/>
      <c r="R21" s="9"/>
      <c r="S21" s="9"/>
      <c r="T21" s="9"/>
      <c r="U21" s="9"/>
      <c r="V21" s="9"/>
      <c r="W21" s="9"/>
      <c r="X21" s="134" t="s">
        <v>24</v>
      </c>
      <c r="Y21" s="21" t="s">
        <v>25</v>
      </c>
      <c r="Z21" s="18">
        <f t="shared" ref="Z21:AF25" si="3">D21</f>
        <v>3</v>
      </c>
      <c r="AA21" s="19">
        <f t="shared" si="3"/>
        <v>1</v>
      </c>
      <c r="AB21" s="19">
        <f t="shared" si="3"/>
        <v>4</v>
      </c>
      <c r="AC21" s="20">
        <f t="shared" si="3"/>
        <v>7</v>
      </c>
      <c r="AD21" s="20">
        <f t="shared" si="3"/>
        <v>2</v>
      </c>
      <c r="AE21" s="22">
        <f t="shared" si="3"/>
        <v>0</v>
      </c>
      <c r="AF21" s="23">
        <f t="shared" si="3"/>
        <v>3</v>
      </c>
    </row>
    <row r="22" spans="1:32" ht="14.25" customHeight="1" x14ac:dyDescent="0.2">
      <c r="B22" s="122"/>
      <c r="C22" s="62" t="s">
        <v>26</v>
      </c>
      <c r="D22" s="24">
        <v>0</v>
      </c>
      <c r="E22" s="25">
        <v>3</v>
      </c>
      <c r="F22" s="25">
        <v>4</v>
      </c>
      <c r="G22" s="26">
        <v>2</v>
      </c>
      <c r="H22" s="26">
        <v>1</v>
      </c>
      <c r="I22" s="27">
        <v>0</v>
      </c>
      <c r="J22" s="28">
        <v>3</v>
      </c>
      <c r="K22" s="81">
        <f t="shared" si="2"/>
        <v>2</v>
      </c>
      <c r="M22" s="9"/>
      <c r="N22" s="9"/>
      <c r="O22" s="9"/>
      <c r="P22" s="9"/>
      <c r="Q22" s="9"/>
      <c r="R22" s="9"/>
      <c r="S22" s="9"/>
      <c r="T22" s="9"/>
      <c r="U22" s="9"/>
      <c r="V22" s="9"/>
      <c r="W22" s="9"/>
      <c r="X22" s="135"/>
      <c r="Y22" s="29" t="s">
        <v>26</v>
      </c>
      <c r="Z22" s="24">
        <f t="shared" si="3"/>
        <v>0</v>
      </c>
      <c r="AA22" s="25">
        <f t="shared" si="3"/>
        <v>3</v>
      </c>
      <c r="AB22" s="25">
        <f t="shared" si="3"/>
        <v>4</v>
      </c>
      <c r="AC22" s="26">
        <f t="shared" si="3"/>
        <v>2</v>
      </c>
      <c r="AD22" s="26">
        <f t="shared" si="3"/>
        <v>1</v>
      </c>
      <c r="AE22" s="30">
        <f t="shared" si="3"/>
        <v>0</v>
      </c>
      <c r="AF22" s="31">
        <f t="shared" si="3"/>
        <v>3</v>
      </c>
    </row>
    <row r="23" spans="1:32" ht="14.25" customHeight="1" x14ac:dyDescent="0.2">
      <c r="A23" s="13"/>
      <c r="B23" s="122"/>
      <c r="C23" s="62" t="s">
        <v>27</v>
      </c>
      <c r="D23" s="24">
        <v>1</v>
      </c>
      <c r="E23" s="25">
        <v>1</v>
      </c>
      <c r="F23" s="25">
        <v>9</v>
      </c>
      <c r="G23" s="26">
        <v>10</v>
      </c>
      <c r="H23" s="26">
        <v>2</v>
      </c>
      <c r="I23" s="27">
        <v>0</v>
      </c>
      <c r="J23" s="28">
        <v>2</v>
      </c>
      <c r="K23" s="81">
        <f t="shared" si="2"/>
        <v>4.5999999999999996</v>
      </c>
      <c r="M23" s="9"/>
      <c r="N23" s="9"/>
      <c r="O23" s="9"/>
      <c r="P23" s="9"/>
      <c r="Q23" s="9"/>
      <c r="R23" s="9"/>
      <c r="S23" s="9"/>
      <c r="T23" s="9"/>
      <c r="U23" s="9"/>
      <c r="V23" s="9"/>
      <c r="W23" s="9"/>
      <c r="X23" s="135"/>
      <c r="Y23" s="29" t="s">
        <v>27</v>
      </c>
      <c r="Z23" s="24">
        <f t="shared" si="3"/>
        <v>1</v>
      </c>
      <c r="AA23" s="25">
        <f t="shared" si="3"/>
        <v>1</v>
      </c>
      <c r="AB23" s="25">
        <f t="shared" si="3"/>
        <v>9</v>
      </c>
      <c r="AC23" s="26">
        <f t="shared" si="3"/>
        <v>10</v>
      </c>
      <c r="AD23" s="26">
        <f t="shared" si="3"/>
        <v>2</v>
      </c>
      <c r="AE23" s="30">
        <f t="shared" si="3"/>
        <v>0</v>
      </c>
      <c r="AF23" s="31">
        <f t="shared" si="3"/>
        <v>2</v>
      </c>
    </row>
    <row r="24" spans="1:32" ht="14.25" customHeight="1" x14ac:dyDescent="0.2">
      <c r="A24" s="17"/>
      <c r="B24" s="122"/>
      <c r="C24" s="62" t="s">
        <v>28</v>
      </c>
      <c r="D24" s="24">
        <v>38</v>
      </c>
      <c r="E24" s="25">
        <v>3</v>
      </c>
      <c r="F24" s="27">
        <v>0</v>
      </c>
      <c r="G24" s="27">
        <v>0</v>
      </c>
      <c r="H24" s="27">
        <v>0</v>
      </c>
      <c r="I24" s="27">
        <v>0</v>
      </c>
      <c r="J24" s="28">
        <v>6</v>
      </c>
      <c r="K24" s="81">
        <f t="shared" si="2"/>
        <v>1.2</v>
      </c>
      <c r="M24" s="9"/>
      <c r="N24" s="9"/>
      <c r="O24" s="9"/>
      <c r="P24" s="9"/>
      <c r="Q24" s="9"/>
      <c r="R24" s="9"/>
      <c r="S24" s="9"/>
      <c r="T24" s="9"/>
      <c r="U24" s="9"/>
      <c r="V24" s="9"/>
      <c r="W24" s="9"/>
      <c r="X24" s="135"/>
      <c r="Y24" s="29" t="s">
        <v>28</v>
      </c>
      <c r="Z24" s="24">
        <f t="shared" si="3"/>
        <v>38</v>
      </c>
      <c r="AA24" s="25">
        <f t="shared" si="3"/>
        <v>3</v>
      </c>
      <c r="AB24" s="25">
        <f t="shared" si="3"/>
        <v>0</v>
      </c>
      <c r="AC24" s="26">
        <f t="shared" si="3"/>
        <v>0</v>
      </c>
      <c r="AD24" s="26">
        <f t="shared" si="3"/>
        <v>0</v>
      </c>
      <c r="AE24" s="30">
        <f t="shared" si="3"/>
        <v>0</v>
      </c>
      <c r="AF24" s="31">
        <f t="shared" si="3"/>
        <v>6</v>
      </c>
    </row>
    <row r="25" spans="1:32" ht="14.25" customHeight="1" x14ac:dyDescent="0.2">
      <c r="A25" s="17"/>
      <c r="B25" s="122"/>
      <c r="C25" s="63" t="s">
        <v>42</v>
      </c>
      <c r="D25" s="32">
        <v>0</v>
      </c>
      <c r="E25" s="33">
        <v>0</v>
      </c>
      <c r="F25" s="35">
        <v>0</v>
      </c>
      <c r="G25" s="35">
        <v>0</v>
      </c>
      <c r="H25" s="35">
        <v>0</v>
      </c>
      <c r="I25" s="35">
        <v>0</v>
      </c>
      <c r="J25" s="36">
        <v>2</v>
      </c>
      <c r="K25" s="82">
        <f t="shared" si="2"/>
        <v>0.4</v>
      </c>
      <c r="M25" s="9"/>
      <c r="N25" s="9"/>
      <c r="O25" s="9"/>
      <c r="P25" s="9"/>
      <c r="Q25" s="9"/>
      <c r="R25" s="9"/>
      <c r="S25" s="9"/>
      <c r="T25" s="9"/>
      <c r="U25" s="9"/>
      <c r="V25" s="9"/>
      <c r="W25" s="9"/>
      <c r="X25" s="135"/>
      <c r="Y25" s="37" t="s">
        <v>29</v>
      </c>
      <c r="Z25" s="32">
        <f t="shared" si="3"/>
        <v>0</v>
      </c>
      <c r="AA25" s="33">
        <f t="shared" si="3"/>
        <v>0</v>
      </c>
      <c r="AB25" s="33">
        <f t="shared" si="3"/>
        <v>0</v>
      </c>
      <c r="AC25" s="34">
        <f t="shared" si="3"/>
        <v>0</v>
      </c>
      <c r="AD25" s="34">
        <f t="shared" si="3"/>
        <v>0</v>
      </c>
      <c r="AE25" s="38">
        <f t="shared" si="3"/>
        <v>0</v>
      </c>
      <c r="AF25" s="39">
        <f t="shared" si="3"/>
        <v>2</v>
      </c>
    </row>
    <row r="26" spans="1:32" ht="14.25" customHeight="1" x14ac:dyDescent="0.2">
      <c r="A26" s="17"/>
      <c r="B26" s="123"/>
      <c r="C26" s="66" t="s">
        <v>18</v>
      </c>
      <c r="D26" s="56">
        <v>42</v>
      </c>
      <c r="E26" s="57">
        <v>8</v>
      </c>
      <c r="F26" s="57">
        <v>17</v>
      </c>
      <c r="G26" s="58">
        <v>19</v>
      </c>
      <c r="H26" s="58">
        <v>5</v>
      </c>
      <c r="I26" s="59">
        <v>0</v>
      </c>
      <c r="J26" s="72">
        <v>16</v>
      </c>
      <c r="K26" s="60">
        <f t="shared" si="2"/>
        <v>11.4</v>
      </c>
      <c r="M26" s="9"/>
      <c r="N26" s="9"/>
      <c r="O26" s="9"/>
      <c r="P26" s="9"/>
      <c r="Q26" s="9"/>
      <c r="R26" s="9"/>
      <c r="S26" s="9"/>
      <c r="T26" s="9"/>
      <c r="U26" s="9"/>
      <c r="V26" s="9"/>
      <c r="W26" s="9"/>
      <c r="X26" s="40"/>
      <c r="Y26" s="41"/>
      <c r="Z26" s="42"/>
      <c r="AA26" s="43"/>
      <c r="AB26" s="43"/>
      <c r="AC26" s="44"/>
      <c r="AD26" s="44"/>
      <c r="AE26" s="45">
        <f>I26</f>
        <v>0</v>
      </c>
      <c r="AF26" s="46"/>
    </row>
    <row r="27" spans="1:32" ht="14.25" customHeight="1" x14ac:dyDescent="0.2">
      <c r="B27" s="124" t="s">
        <v>40</v>
      </c>
      <c r="C27" s="125"/>
      <c r="D27" s="86">
        <v>1</v>
      </c>
      <c r="E27" s="87">
        <v>0</v>
      </c>
      <c r="F27" s="87">
        <v>0</v>
      </c>
      <c r="G27" s="88">
        <v>0</v>
      </c>
      <c r="H27" s="88">
        <v>1</v>
      </c>
      <c r="I27" s="89">
        <v>1</v>
      </c>
      <c r="J27" s="90">
        <v>0</v>
      </c>
      <c r="K27" s="91">
        <f t="shared" ref="K27" si="4">AVERAGE(F27:J27)</f>
        <v>0.4</v>
      </c>
      <c r="M27" s="9"/>
      <c r="N27" s="9"/>
      <c r="O27" s="9"/>
      <c r="P27" s="9"/>
      <c r="Q27" s="9"/>
      <c r="R27" s="9"/>
      <c r="S27" s="9"/>
      <c r="T27" s="9"/>
      <c r="U27" s="9"/>
      <c r="V27" s="9"/>
      <c r="W27" s="9"/>
      <c r="Y27" s="41" t="s">
        <v>30</v>
      </c>
      <c r="Z27" s="42">
        <f t="shared" ref="Z27:AF27" si="5">SUM(D15:D20)+SUM(D27:D28)</f>
        <v>5</v>
      </c>
      <c r="AA27" s="43">
        <f t="shared" si="5"/>
        <v>7</v>
      </c>
      <c r="AB27" s="43">
        <f t="shared" si="5"/>
        <v>8</v>
      </c>
      <c r="AC27" s="44">
        <f t="shared" si="5"/>
        <v>10</v>
      </c>
      <c r="AD27" s="44">
        <f t="shared" si="5"/>
        <v>5</v>
      </c>
      <c r="AE27" s="45">
        <f t="shared" si="5"/>
        <v>5</v>
      </c>
      <c r="AF27" s="46">
        <f t="shared" si="5"/>
        <v>10</v>
      </c>
    </row>
    <row r="28" spans="1:32" ht="14.25" customHeight="1" thickBot="1" x14ac:dyDescent="0.25">
      <c r="B28" s="132" t="s">
        <v>30</v>
      </c>
      <c r="C28" s="133"/>
      <c r="D28" s="67">
        <v>0</v>
      </c>
      <c r="E28" s="68">
        <v>0</v>
      </c>
      <c r="F28" s="68">
        <v>0</v>
      </c>
      <c r="G28" s="69">
        <v>0</v>
      </c>
      <c r="H28" s="69">
        <v>0</v>
      </c>
      <c r="I28" s="70">
        <v>0</v>
      </c>
      <c r="J28" s="71">
        <v>1</v>
      </c>
      <c r="K28" s="91">
        <f t="shared" si="0"/>
        <v>0.2</v>
      </c>
      <c r="M28" s="9"/>
      <c r="N28" s="9"/>
      <c r="O28" s="9"/>
      <c r="P28" s="9"/>
      <c r="Q28" s="9"/>
      <c r="R28" s="9"/>
      <c r="S28" s="9"/>
      <c r="T28" s="9"/>
      <c r="U28" s="9"/>
      <c r="V28" s="9"/>
      <c r="W28" s="9"/>
      <c r="AC28" s="9"/>
    </row>
    <row r="29" spans="1:32" ht="14.25" customHeight="1" thickBot="1" x14ac:dyDescent="0.25">
      <c r="A29" s="17"/>
      <c r="B29" s="130" t="s">
        <v>17</v>
      </c>
      <c r="C29" s="131"/>
      <c r="D29" s="51">
        <v>48</v>
      </c>
      <c r="E29" s="52">
        <v>15</v>
      </c>
      <c r="F29" s="52">
        <v>25</v>
      </c>
      <c r="G29" s="53">
        <v>29</v>
      </c>
      <c r="H29" s="53">
        <v>10</v>
      </c>
      <c r="I29" s="54">
        <v>5</v>
      </c>
      <c r="J29" s="54">
        <v>26</v>
      </c>
      <c r="K29" s="80">
        <f t="shared" si="0"/>
        <v>19</v>
      </c>
      <c r="M29" s="3"/>
      <c r="N29" s="1"/>
      <c r="O29" s="1"/>
      <c r="P29" s="1"/>
      <c r="Q29" s="2"/>
      <c r="R29" s="9"/>
      <c r="S29" s="9"/>
      <c r="T29" s="9"/>
      <c r="U29" s="9"/>
      <c r="V29" s="9"/>
      <c r="W29" s="9"/>
      <c r="AC29" s="9"/>
      <c r="AD29" s="4"/>
    </row>
    <row r="30" spans="1:32" ht="3.75" customHeight="1" thickBot="1" x14ac:dyDescent="0.25">
      <c r="A30" s="17"/>
      <c r="B30" s="108"/>
      <c r="C30" s="108"/>
      <c r="D30" s="109"/>
      <c r="E30" s="109"/>
      <c r="F30" s="109"/>
      <c r="G30" s="109"/>
      <c r="H30" s="109"/>
      <c r="I30" s="109"/>
      <c r="J30" s="109"/>
      <c r="K30" s="110"/>
      <c r="M30" s="3"/>
      <c r="N30" s="1"/>
      <c r="O30" s="1"/>
      <c r="P30" s="1"/>
      <c r="Q30" s="2"/>
      <c r="R30" s="9"/>
      <c r="S30" s="9"/>
      <c r="T30" s="9"/>
      <c r="U30" s="9"/>
      <c r="V30" s="9"/>
      <c r="W30" s="9"/>
      <c r="AC30" s="9"/>
      <c r="AD30" s="4"/>
    </row>
    <row r="31" spans="1:32" ht="16.5" customHeight="1" outlineLevel="1" thickBot="1" x14ac:dyDescent="0.25">
      <c r="B31" s="119" t="s">
        <v>69</v>
      </c>
      <c r="C31" s="120"/>
      <c r="D31" s="51">
        <v>10</v>
      </c>
      <c r="E31" s="52">
        <v>12</v>
      </c>
      <c r="F31" s="103">
        <v>8</v>
      </c>
      <c r="G31" s="104">
        <v>10</v>
      </c>
      <c r="H31" s="104">
        <v>5</v>
      </c>
      <c r="I31" s="105">
        <v>5</v>
      </c>
      <c r="J31" s="105">
        <v>10</v>
      </c>
      <c r="K31" s="80">
        <f t="shared" ref="K31" si="6">AVERAGE(F31:J31)</f>
        <v>7.6</v>
      </c>
      <c r="M31" s="3" t="s">
        <v>70</v>
      </c>
      <c r="N31" s="1"/>
      <c r="O31" s="1"/>
      <c r="P31" s="1"/>
      <c r="Q31" s="2"/>
      <c r="R31" s="9"/>
      <c r="S31" s="9"/>
      <c r="T31" s="9"/>
      <c r="U31" s="9"/>
      <c r="V31" s="9"/>
      <c r="W31" s="9"/>
      <c r="AC31" s="9"/>
      <c r="AD31" s="4"/>
    </row>
    <row r="32" spans="1:32" ht="7.5" customHeight="1" x14ac:dyDescent="0.2">
      <c r="B32" s="9"/>
      <c r="C32" s="9"/>
      <c r="D32" s="9"/>
      <c r="E32" s="9"/>
      <c r="F32" s="9"/>
      <c r="G32" s="9"/>
      <c r="H32" s="9"/>
      <c r="I32" s="9"/>
      <c r="J32" s="9"/>
      <c r="K32" s="9"/>
      <c r="M32" s="9"/>
      <c r="N32" s="9"/>
      <c r="O32" s="9"/>
      <c r="P32" s="9"/>
      <c r="Q32" s="9"/>
      <c r="R32" s="9"/>
      <c r="S32" s="9"/>
      <c r="T32" s="9"/>
      <c r="U32" s="9"/>
      <c r="V32" s="9"/>
      <c r="W32" s="9"/>
      <c r="X32" s="9"/>
      <c r="Y32" s="9"/>
      <c r="Z32" s="9"/>
      <c r="AA32" s="9"/>
      <c r="AB32" s="9"/>
      <c r="AC32" s="9"/>
    </row>
    <row r="33" spans="1:22" x14ac:dyDescent="0.2">
      <c r="B33" s="3" t="s">
        <v>59</v>
      </c>
      <c r="C33" s="3"/>
      <c r="D33" s="1"/>
      <c r="E33" s="1"/>
      <c r="F33" s="1"/>
      <c r="G33" s="2"/>
      <c r="H33" s="2"/>
      <c r="K33" s="10" t="s">
        <v>16</v>
      </c>
      <c r="M33" s="3" t="s">
        <v>60</v>
      </c>
      <c r="O33" s="1"/>
      <c r="P33" s="1"/>
      <c r="Q33" s="1"/>
      <c r="R33" s="2"/>
      <c r="S33" s="9"/>
      <c r="V33" s="10" t="s">
        <v>16</v>
      </c>
    </row>
    <row r="34" spans="1:22" ht="14.25" customHeight="1" x14ac:dyDescent="0.2">
      <c r="B34" s="74"/>
      <c r="C34" s="75"/>
      <c r="D34" s="6" t="s">
        <v>3</v>
      </c>
      <c r="E34" s="7" t="s">
        <v>4</v>
      </c>
      <c r="F34" s="7" t="s">
        <v>5</v>
      </c>
      <c r="G34" s="7" t="s">
        <v>6</v>
      </c>
      <c r="H34" s="7" t="s">
        <v>7</v>
      </c>
      <c r="I34" s="15" t="s">
        <v>19</v>
      </c>
      <c r="J34" s="15" t="s">
        <v>43</v>
      </c>
      <c r="K34" s="16" t="s">
        <v>56</v>
      </c>
      <c r="M34" s="74"/>
      <c r="N34" s="75"/>
      <c r="O34" s="6" t="s">
        <v>3</v>
      </c>
      <c r="P34" s="7" t="s">
        <v>4</v>
      </c>
      <c r="Q34" s="7" t="s">
        <v>5</v>
      </c>
      <c r="R34" s="7" t="s">
        <v>6</v>
      </c>
      <c r="S34" s="7" t="s">
        <v>7</v>
      </c>
      <c r="T34" s="15" t="s">
        <v>19</v>
      </c>
      <c r="U34" s="15" t="s">
        <v>41</v>
      </c>
      <c r="V34" s="16" t="s">
        <v>56</v>
      </c>
    </row>
    <row r="35" spans="1:22" ht="14.25" customHeight="1" x14ac:dyDescent="0.2">
      <c r="A35" s="13">
        <f>A15+1</f>
        <v>37</v>
      </c>
      <c r="B35" s="128" t="s">
        <v>32</v>
      </c>
      <c r="C35" s="129"/>
      <c r="D35" s="42">
        <v>0</v>
      </c>
      <c r="E35" s="43">
        <v>0</v>
      </c>
      <c r="F35" s="43">
        <v>0</v>
      </c>
      <c r="G35" s="44">
        <v>0</v>
      </c>
      <c r="H35" s="44">
        <v>0</v>
      </c>
      <c r="I35" s="99">
        <v>0</v>
      </c>
      <c r="J35" s="99">
        <v>0</v>
      </c>
      <c r="K35" s="82">
        <f t="shared" ref="K35:K49" si="7">AVERAGE(F35:J35)</f>
        <v>0</v>
      </c>
      <c r="M35" s="128" t="s">
        <v>32</v>
      </c>
      <c r="N35" s="129"/>
      <c r="O35" s="42">
        <v>0</v>
      </c>
      <c r="P35" s="43">
        <v>0</v>
      </c>
      <c r="Q35" s="43">
        <v>0</v>
      </c>
      <c r="R35" s="44">
        <v>0</v>
      </c>
      <c r="S35" s="44">
        <v>0</v>
      </c>
      <c r="T35" s="99">
        <v>0</v>
      </c>
      <c r="U35" s="99">
        <v>0</v>
      </c>
      <c r="V35" s="82">
        <f t="shared" ref="V35:V49" si="8">AVERAGE(Q35:U35)</f>
        <v>0</v>
      </c>
    </row>
    <row r="36" spans="1:22" ht="14.25" customHeight="1" x14ac:dyDescent="0.2">
      <c r="A36" s="17" t="s">
        <v>0</v>
      </c>
      <c r="B36" s="124" t="s">
        <v>33</v>
      </c>
      <c r="C36" s="125"/>
      <c r="D36" s="86">
        <v>0</v>
      </c>
      <c r="E36" s="87">
        <v>0</v>
      </c>
      <c r="F36" s="87">
        <v>0</v>
      </c>
      <c r="G36" s="88">
        <v>0</v>
      </c>
      <c r="H36" s="88">
        <v>0</v>
      </c>
      <c r="I36" s="89">
        <v>0</v>
      </c>
      <c r="J36" s="89">
        <v>1</v>
      </c>
      <c r="K36" s="91">
        <f t="shared" si="7"/>
        <v>0.2</v>
      </c>
      <c r="M36" s="124" t="s">
        <v>33</v>
      </c>
      <c r="N36" s="125"/>
      <c r="O36" s="86">
        <v>0</v>
      </c>
      <c r="P36" s="87">
        <v>1</v>
      </c>
      <c r="Q36" s="87">
        <v>0</v>
      </c>
      <c r="R36" s="88">
        <v>0</v>
      </c>
      <c r="S36" s="88">
        <v>0</v>
      </c>
      <c r="T36" s="89">
        <v>0</v>
      </c>
      <c r="U36" s="89">
        <v>0</v>
      </c>
      <c r="V36" s="91">
        <f t="shared" si="8"/>
        <v>0</v>
      </c>
    </row>
    <row r="37" spans="1:22" ht="14.25" customHeight="1" x14ac:dyDescent="0.2">
      <c r="B37" s="124" t="s">
        <v>35</v>
      </c>
      <c r="C37" s="125"/>
      <c r="D37" s="86">
        <v>0</v>
      </c>
      <c r="E37" s="87">
        <v>0</v>
      </c>
      <c r="F37" s="87">
        <v>0</v>
      </c>
      <c r="G37" s="88">
        <v>0</v>
      </c>
      <c r="H37" s="88">
        <v>0</v>
      </c>
      <c r="I37" s="89">
        <v>0</v>
      </c>
      <c r="J37" s="89">
        <v>0</v>
      </c>
      <c r="K37" s="91">
        <f t="shared" si="7"/>
        <v>0</v>
      </c>
      <c r="M37" s="124" t="s">
        <v>35</v>
      </c>
      <c r="N37" s="125"/>
      <c r="O37" s="86">
        <v>0</v>
      </c>
      <c r="P37" s="87">
        <v>0</v>
      </c>
      <c r="Q37" s="87">
        <v>0</v>
      </c>
      <c r="R37" s="88">
        <v>0</v>
      </c>
      <c r="S37" s="88">
        <v>0</v>
      </c>
      <c r="T37" s="89">
        <v>0</v>
      </c>
      <c r="U37" s="89">
        <v>1</v>
      </c>
      <c r="V37" s="91">
        <f t="shared" si="8"/>
        <v>0.2</v>
      </c>
    </row>
    <row r="38" spans="1:22" ht="14.25" customHeight="1" x14ac:dyDescent="0.2">
      <c r="B38" s="124" t="s">
        <v>31</v>
      </c>
      <c r="C38" s="125"/>
      <c r="D38" s="86">
        <v>0</v>
      </c>
      <c r="E38" s="87">
        <v>0</v>
      </c>
      <c r="F38" s="87">
        <v>0</v>
      </c>
      <c r="G38" s="88">
        <v>0</v>
      </c>
      <c r="H38" s="88">
        <v>0</v>
      </c>
      <c r="I38" s="89">
        <v>0</v>
      </c>
      <c r="J38" s="89">
        <v>0</v>
      </c>
      <c r="K38" s="91">
        <f t="shared" ref="K38" si="9">AVERAGE(F38:J38)</f>
        <v>0</v>
      </c>
      <c r="M38" s="124" t="s">
        <v>31</v>
      </c>
      <c r="N38" s="125"/>
      <c r="O38" s="86">
        <v>1</v>
      </c>
      <c r="P38" s="87">
        <v>0</v>
      </c>
      <c r="Q38" s="87">
        <v>0</v>
      </c>
      <c r="R38" s="88">
        <v>1</v>
      </c>
      <c r="S38" s="88">
        <v>0</v>
      </c>
      <c r="T38" s="89">
        <v>0</v>
      </c>
      <c r="U38" s="89">
        <v>2</v>
      </c>
      <c r="V38" s="91">
        <f t="shared" ref="V38" si="10">AVERAGE(Q38:U38)</f>
        <v>0.6</v>
      </c>
    </row>
    <row r="39" spans="1:22" ht="14.25" customHeight="1" x14ac:dyDescent="0.2">
      <c r="B39" s="124" t="s">
        <v>37</v>
      </c>
      <c r="C39" s="125"/>
      <c r="D39" s="86">
        <v>0</v>
      </c>
      <c r="E39" s="87">
        <v>0</v>
      </c>
      <c r="F39" s="87">
        <v>0</v>
      </c>
      <c r="G39" s="88">
        <v>0</v>
      </c>
      <c r="H39" s="88">
        <v>0</v>
      </c>
      <c r="I39" s="89">
        <v>0</v>
      </c>
      <c r="J39" s="89">
        <v>0</v>
      </c>
      <c r="K39" s="91">
        <f t="shared" si="7"/>
        <v>0</v>
      </c>
      <c r="M39" s="124" t="s">
        <v>37</v>
      </c>
      <c r="N39" s="125"/>
      <c r="O39" s="86">
        <v>0</v>
      </c>
      <c r="P39" s="87">
        <v>0</v>
      </c>
      <c r="Q39" s="87">
        <v>0</v>
      </c>
      <c r="R39" s="88">
        <v>0</v>
      </c>
      <c r="S39" s="88">
        <v>0</v>
      </c>
      <c r="T39" s="89">
        <v>0</v>
      </c>
      <c r="U39" s="89">
        <v>0</v>
      </c>
      <c r="V39" s="91">
        <f t="shared" si="8"/>
        <v>0</v>
      </c>
    </row>
    <row r="40" spans="1:22" ht="14.25" customHeight="1" x14ac:dyDescent="0.2">
      <c r="A40" s="13">
        <f>A35+1</f>
        <v>38</v>
      </c>
      <c r="B40" s="126" t="s">
        <v>39</v>
      </c>
      <c r="C40" s="127"/>
      <c r="D40" s="93">
        <v>0</v>
      </c>
      <c r="E40" s="94">
        <v>0</v>
      </c>
      <c r="F40" s="94">
        <v>0</v>
      </c>
      <c r="G40" s="95">
        <v>0</v>
      </c>
      <c r="H40" s="95">
        <v>0</v>
      </c>
      <c r="I40" s="96">
        <v>0</v>
      </c>
      <c r="J40" s="96">
        <v>0</v>
      </c>
      <c r="K40" s="98">
        <f t="shared" si="7"/>
        <v>0</v>
      </c>
      <c r="M40" s="126" t="s">
        <v>39</v>
      </c>
      <c r="N40" s="127"/>
      <c r="O40" s="93">
        <v>0</v>
      </c>
      <c r="P40" s="94">
        <v>0</v>
      </c>
      <c r="Q40" s="94">
        <v>0</v>
      </c>
      <c r="R40" s="95">
        <v>0</v>
      </c>
      <c r="S40" s="95">
        <v>0</v>
      </c>
      <c r="T40" s="96">
        <v>1</v>
      </c>
      <c r="U40" s="96">
        <v>0</v>
      </c>
      <c r="V40" s="98">
        <f t="shared" si="8"/>
        <v>0.2</v>
      </c>
    </row>
    <row r="41" spans="1:22" ht="14.25" customHeight="1" x14ac:dyDescent="0.2">
      <c r="A41" s="13"/>
      <c r="B41" s="121" t="s">
        <v>24</v>
      </c>
      <c r="C41" s="79" t="s">
        <v>25</v>
      </c>
      <c r="D41" s="67">
        <v>0</v>
      </c>
      <c r="E41" s="68">
        <v>0</v>
      </c>
      <c r="F41" s="68">
        <v>0</v>
      </c>
      <c r="G41" s="69">
        <v>1</v>
      </c>
      <c r="H41" s="69">
        <v>0</v>
      </c>
      <c r="I41" s="70">
        <v>0</v>
      </c>
      <c r="J41" s="70">
        <v>0</v>
      </c>
      <c r="K41" s="83">
        <f t="shared" ref="K41:K46" si="11">AVERAGE(F41:J41)</f>
        <v>0.2</v>
      </c>
      <c r="M41" s="121" t="s">
        <v>24</v>
      </c>
      <c r="N41" s="79" t="s">
        <v>25</v>
      </c>
      <c r="O41" s="67">
        <v>0</v>
      </c>
      <c r="P41" s="68">
        <v>1</v>
      </c>
      <c r="Q41" s="68">
        <v>0</v>
      </c>
      <c r="R41" s="69">
        <v>2</v>
      </c>
      <c r="S41" s="69">
        <v>0</v>
      </c>
      <c r="T41" s="70">
        <v>0</v>
      </c>
      <c r="U41" s="70">
        <v>0</v>
      </c>
      <c r="V41" s="83">
        <f t="shared" ref="V41:V46" si="12">AVERAGE(Q41:U41)</f>
        <v>0.4</v>
      </c>
    </row>
    <row r="42" spans="1:22" ht="14.25" customHeight="1" x14ac:dyDescent="0.2">
      <c r="B42" s="122"/>
      <c r="C42" s="64" t="s">
        <v>26</v>
      </c>
      <c r="D42" s="24">
        <v>0</v>
      </c>
      <c r="E42" s="25">
        <v>0</v>
      </c>
      <c r="F42" s="25">
        <v>0</v>
      </c>
      <c r="G42" s="26">
        <v>0</v>
      </c>
      <c r="H42" s="26">
        <v>0</v>
      </c>
      <c r="I42" s="47">
        <v>0</v>
      </c>
      <c r="J42" s="47">
        <v>2</v>
      </c>
      <c r="K42" s="81">
        <f t="shared" si="11"/>
        <v>0.4</v>
      </c>
      <c r="M42" s="122"/>
      <c r="N42" s="64" t="s">
        <v>26</v>
      </c>
      <c r="O42" s="24">
        <v>0</v>
      </c>
      <c r="P42" s="25">
        <v>0</v>
      </c>
      <c r="Q42" s="25">
        <v>1</v>
      </c>
      <c r="R42" s="26">
        <v>0</v>
      </c>
      <c r="S42" s="26">
        <v>0</v>
      </c>
      <c r="T42" s="47">
        <v>0</v>
      </c>
      <c r="U42" s="47">
        <v>0</v>
      </c>
      <c r="V42" s="81">
        <f t="shared" si="12"/>
        <v>0.2</v>
      </c>
    </row>
    <row r="43" spans="1:22" ht="14.25" customHeight="1" x14ac:dyDescent="0.2">
      <c r="B43" s="122"/>
      <c r="C43" s="64" t="s">
        <v>27</v>
      </c>
      <c r="D43" s="24">
        <v>0</v>
      </c>
      <c r="E43" s="25">
        <v>0</v>
      </c>
      <c r="F43" s="25">
        <v>6</v>
      </c>
      <c r="G43" s="26">
        <v>0</v>
      </c>
      <c r="H43" s="26">
        <v>0</v>
      </c>
      <c r="I43" s="47">
        <v>0</v>
      </c>
      <c r="J43" s="47">
        <v>0</v>
      </c>
      <c r="K43" s="81">
        <f t="shared" si="11"/>
        <v>1.2</v>
      </c>
      <c r="M43" s="122"/>
      <c r="N43" s="64" t="s">
        <v>27</v>
      </c>
      <c r="O43" s="24">
        <v>0</v>
      </c>
      <c r="P43" s="25">
        <v>0</v>
      </c>
      <c r="Q43" s="25">
        <v>1</v>
      </c>
      <c r="R43" s="26">
        <v>0</v>
      </c>
      <c r="S43" s="26">
        <v>0</v>
      </c>
      <c r="T43" s="47">
        <v>0</v>
      </c>
      <c r="U43" s="47">
        <v>0</v>
      </c>
      <c r="V43" s="81">
        <f t="shared" si="12"/>
        <v>0.2</v>
      </c>
    </row>
    <row r="44" spans="1:22" ht="14.25" customHeight="1" x14ac:dyDescent="0.2">
      <c r="B44" s="122"/>
      <c r="C44" s="64" t="s">
        <v>28</v>
      </c>
      <c r="D44" s="24">
        <v>0</v>
      </c>
      <c r="E44" s="25">
        <v>0</v>
      </c>
      <c r="F44" s="25">
        <v>0</v>
      </c>
      <c r="G44" s="26">
        <v>0</v>
      </c>
      <c r="H44" s="26">
        <v>0</v>
      </c>
      <c r="I44" s="47">
        <v>0</v>
      </c>
      <c r="J44" s="47">
        <v>0</v>
      </c>
      <c r="K44" s="81">
        <f t="shared" si="11"/>
        <v>0</v>
      </c>
      <c r="M44" s="122"/>
      <c r="N44" s="64" t="s">
        <v>28</v>
      </c>
      <c r="O44" s="24">
        <v>1</v>
      </c>
      <c r="P44" s="25">
        <v>3</v>
      </c>
      <c r="Q44" s="25">
        <v>0</v>
      </c>
      <c r="R44" s="26">
        <v>0</v>
      </c>
      <c r="S44" s="26">
        <v>0</v>
      </c>
      <c r="T44" s="47">
        <v>0</v>
      </c>
      <c r="U44" s="47">
        <v>0</v>
      </c>
      <c r="V44" s="81">
        <f t="shared" si="12"/>
        <v>0</v>
      </c>
    </row>
    <row r="45" spans="1:22" ht="14.25" customHeight="1" x14ac:dyDescent="0.2">
      <c r="B45" s="122"/>
      <c r="C45" s="65" t="s">
        <v>44</v>
      </c>
      <c r="D45" s="32">
        <v>0</v>
      </c>
      <c r="E45" s="33">
        <v>0</v>
      </c>
      <c r="F45" s="33">
        <v>0</v>
      </c>
      <c r="G45" s="34">
        <v>0</v>
      </c>
      <c r="H45" s="34">
        <v>0</v>
      </c>
      <c r="I45" s="55">
        <v>0</v>
      </c>
      <c r="J45" s="55">
        <v>0</v>
      </c>
      <c r="K45" s="82">
        <f t="shared" si="11"/>
        <v>0</v>
      </c>
      <c r="M45" s="122"/>
      <c r="N45" s="65" t="s">
        <v>45</v>
      </c>
      <c r="O45" s="32">
        <v>0</v>
      </c>
      <c r="P45" s="33">
        <v>0</v>
      </c>
      <c r="Q45" s="33">
        <v>0</v>
      </c>
      <c r="R45" s="34">
        <v>0</v>
      </c>
      <c r="S45" s="34">
        <v>0</v>
      </c>
      <c r="T45" s="55">
        <v>0</v>
      </c>
      <c r="U45" s="55">
        <v>0</v>
      </c>
      <c r="V45" s="82">
        <f t="shared" si="12"/>
        <v>0</v>
      </c>
    </row>
    <row r="46" spans="1:22" ht="14.25" customHeight="1" x14ac:dyDescent="0.2">
      <c r="B46" s="123"/>
      <c r="C46" s="66" t="s">
        <v>18</v>
      </c>
      <c r="D46" s="56">
        <v>0</v>
      </c>
      <c r="E46" s="57">
        <v>0</v>
      </c>
      <c r="F46" s="57">
        <v>6</v>
      </c>
      <c r="G46" s="58">
        <v>1</v>
      </c>
      <c r="H46" s="58">
        <v>0</v>
      </c>
      <c r="I46" s="59">
        <v>0</v>
      </c>
      <c r="J46" s="72">
        <v>2</v>
      </c>
      <c r="K46" s="60">
        <f t="shared" si="11"/>
        <v>1.8</v>
      </c>
      <c r="M46" s="123"/>
      <c r="N46" s="66" t="s">
        <v>18</v>
      </c>
      <c r="O46" s="56">
        <v>1</v>
      </c>
      <c r="P46" s="57">
        <v>4</v>
      </c>
      <c r="Q46" s="57">
        <v>2</v>
      </c>
      <c r="R46" s="58">
        <v>2</v>
      </c>
      <c r="S46" s="58">
        <v>0</v>
      </c>
      <c r="T46" s="72">
        <v>0</v>
      </c>
      <c r="U46" s="72">
        <v>0</v>
      </c>
      <c r="V46" s="60">
        <f t="shared" si="12"/>
        <v>0.8</v>
      </c>
    </row>
    <row r="47" spans="1:22" ht="14.25" customHeight="1" x14ac:dyDescent="0.2">
      <c r="B47" s="128" t="s">
        <v>40</v>
      </c>
      <c r="C47" s="129"/>
      <c r="D47" s="42">
        <v>0</v>
      </c>
      <c r="E47" s="43">
        <v>0</v>
      </c>
      <c r="F47" s="43">
        <v>0</v>
      </c>
      <c r="G47" s="44">
        <v>0</v>
      </c>
      <c r="H47" s="44">
        <v>0</v>
      </c>
      <c r="I47" s="55">
        <v>0</v>
      </c>
      <c r="J47" s="55">
        <v>0</v>
      </c>
      <c r="K47" s="82">
        <f t="shared" ref="K47" si="13">AVERAGE(F47:J47)</f>
        <v>0</v>
      </c>
      <c r="M47" s="128" t="s">
        <v>40</v>
      </c>
      <c r="N47" s="129"/>
      <c r="O47" s="42">
        <v>0</v>
      </c>
      <c r="P47" s="43">
        <v>0</v>
      </c>
      <c r="Q47" s="43">
        <v>0</v>
      </c>
      <c r="R47" s="44">
        <v>0</v>
      </c>
      <c r="S47" s="44">
        <v>1</v>
      </c>
      <c r="T47" s="55">
        <v>0</v>
      </c>
      <c r="U47" s="55">
        <v>0</v>
      </c>
      <c r="V47" s="82">
        <f t="shared" ref="V47" si="14">AVERAGE(Q47:U47)</f>
        <v>0.2</v>
      </c>
    </row>
    <row r="48" spans="1:22" ht="14.25" customHeight="1" thickBot="1" x14ac:dyDescent="0.25">
      <c r="A48" s="13"/>
      <c r="B48" s="132" t="s">
        <v>30</v>
      </c>
      <c r="C48" s="133"/>
      <c r="D48" s="67">
        <v>0</v>
      </c>
      <c r="E48" s="68">
        <v>0</v>
      </c>
      <c r="F48" s="68">
        <v>0</v>
      </c>
      <c r="G48" s="69">
        <v>0</v>
      </c>
      <c r="H48" s="69">
        <v>0</v>
      </c>
      <c r="I48" s="70">
        <v>0</v>
      </c>
      <c r="J48" s="70">
        <v>0</v>
      </c>
      <c r="K48" s="91">
        <f t="shared" si="7"/>
        <v>0</v>
      </c>
      <c r="M48" s="132" t="s">
        <v>30</v>
      </c>
      <c r="N48" s="133"/>
      <c r="O48" s="67">
        <v>0</v>
      </c>
      <c r="P48" s="68">
        <v>0</v>
      </c>
      <c r="Q48" s="68">
        <v>0</v>
      </c>
      <c r="R48" s="69">
        <v>0</v>
      </c>
      <c r="S48" s="69">
        <v>0</v>
      </c>
      <c r="T48" s="70">
        <v>0</v>
      </c>
      <c r="U48" s="70">
        <v>0</v>
      </c>
      <c r="V48" s="91">
        <f t="shared" si="8"/>
        <v>0</v>
      </c>
    </row>
    <row r="49" spans="1:24" ht="14.25" customHeight="1" thickBot="1" x14ac:dyDescent="0.25">
      <c r="B49" s="130" t="s">
        <v>17</v>
      </c>
      <c r="C49" s="131"/>
      <c r="D49" s="51">
        <v>0</v>
      </c>
      <c r="E49" s="51">
        <v>0</v>
      </c>
      <c r="F49" s="51">
        <v>6</v>
      </c>
      <c r="G49" s="51">
        <v>1</v>
      </c>
      <c r="H49" s="51">
        <v>0</v>
      </c>
      <c r="I49" s="51">
        <v>0</v>
      </c>
      <c r="J49" s="51">
        <v>3</v>
      </c>
      <c r="K49" s="80">
        <f t="shared" si="7"/>
        <v>2</v>
      </c>
      <c r="M49" s="130" t="s">
        <v>17</v>
      </c>
      <c r="N49" s="131"/>
      <c r="O49" s="51">
        <v>2</v>
      </c>
      <c r="P49" s="52">
        <v>5</v>
      </c>
      <c r="Q49" s="52">
        <v>2</v>
      </c>
      <c r="R49" s="53">
        <v>3</v>
      </c>
      <c r="S49" s="53">
        <v>1</v>
      </c>
      <c r="T49" s="54">
        <v>1</v>
      </c>
      <c r="U49" s="54">
        <v>3</v>
      </c>
      <c r="V49" s="80">
        <f t="shared" si="8"/>
        <v>2</v>
      </c>
      <c r="W49" s="48">
        <v>7</v>
      </c>
      <c r="X49" s="48">
        <f>SUM(O49:T49)</f>
        <v>14</v>
      </c>
    </row>
    <row r="50" spans="1:24" ht="3.75" customHeight="1" thickBot="1" x14ac:dyDescent="0.25">
      <c r="B50" s="108"/>
      <c r="C50" s="108"/>
      <c r="D50" s="109"/>
      <c r="E50" s="109"/>
      <c r="F50" s="109"/>
      <c r="G50" s="109"/>
      <c r="H50" s="109"/>
      <c r="I50" s="109"/>
      <c r="J50" s="109"/>
      <c r="K50" s="110"/>
      <c r="L50" s="73"/>
      <c r="M50" s="108"/>
      <c r="N50" s="108"/>
      <c r="O50" s="109"/>
      <c r="P50" s="109"/>
      <c r="Q50" s="109"/>
      <c r="R50" s="109"/>
      <c r="S50" s="109"/>
      <c r="T50" s="109"/>
      <c r="U50" s="109"/>
      <c r="V50" s="110"/>
      <c r="W50" s="48"/>
      <c r="X50" s="48"/>
    </row>
    <row r="51" spans="1:24" ht="16.5" customHeight="1" thickBot="1" x14ac:dyDescent="0.25">
      <c r="A51" s="17" t="s">
        <v>8</v>
      </c>
      <c r="B51" s="119" t="s">
        <v>69</v>
      </c>
      <c r="C51" s="120"/>
      <c r="D51" s="85" t="s">
        <v>48</v>
      </c>
      <c r="E51" s="84" t="s">
        <v>48</v>
      </c>
      <c r="F51" s="103">
        <v>0</v>
      </c>
      <c r="G51" s="104">
        <v>0</v>
      </c>
      <c r="H51" s="104">
        <v>0</v>
      </c>
      <c r="I51" s="105">
        <v>0</v>
      </c>
      <c r="J51" s="105">
        <v>1</v>
      </c>
      <c r="K51" s="80">
        <f t="shared" ref="K51" si="15">AVERAGE(F51:J51)</f>
        <v>0.2</v>
      </c>
      <c r="M51" s="119" t="s">
        <v>69</v>
      </c>
      <c r="N51" s="120"/>
      <c r="O51" s="85">
        <v>1</v>
      </c>
      <c r="P51" s="84">
        <v>1</v>
      </c>
      <c r="Q51" s="103">
        <v>0</v>
      </c>
      <c r="R51" s="104">
        <v>1</v>
      </c>
      <c r="S51" s="104">
        <v>1</v>
      </c>
      <c r="T51" s="105">
        <v>1</v>
      </c>
      <c r="U51" s="105">
        <v>3</v>
      </c>
      <c r="V51" s="80">
        <f t="shared" ref="V51" si="16">AVERAGE(Q51:U51)</f>
        <v>1.2</v>
      </c>
    </row>
    <row r="52" spans="1:24" ht="7.5" customHeight="1" x14ac:dyDescent="0.2">
      <c r="B52" s="9"/>
      <c r="C52" s="9"/>
      <c r="D52" s="9"/>
      <c r="E52" s="9"/>
      <c r="F52" s="9"/>
      <c r="G52" s="9"/>
      <c r="H52" s="9"/>
      <c r="I52" s="9"/>
      <c r="J52" s="9"/>
      <c r="K52" s="9"/>
      <c r="M52" s="136"/>
      <c r="N52" s="136"/>
      <c r="O52" s="136"/>
      <c r="P52" s="136"/>
      <c r="Q52" s="136"/>
      <c r="R52" s="136"/>
      <c r="S52" s="136"/>
      <c r="T52" s="136"/>
      <c r="U52" s="61"/>
      <c r="V52" s="9"/>
    </row>
    <row r="53" spans="1:24" x14ac:dyDescent="0.2">
      <c r="B53" s="3" t="s">
        <v>61</v>
      </c>
      <c r="C53" s="3"/>
      <c r="D53" s="1"/>
      <c r="E53" s="1"/>
      <c r="F53" s="1"/>
      <c r="G53" s="2"/>
      <c r="H53" s="2"/>
      <c r="K53" s="10" t="s">
        <v>49</v>
      </c>
      <c r="M53" s="3" t="s">
        <v>62</v>
      </c>
      <c r="O53" s="1"/>
      <c r="P53" s="1"/>
      <c r="Q53" s="1"/>
      <c r="R53" s="2"/>
      <c r="S53" s="2"/>
      <c r="V53" s="10" t="s">
        <v>16</v>
      </c>
    </row>
    <row r="54" spans="1:24" ht="14.25" customHeight="1" x14ac:dyDescent="0.2">
      <c r="B54" s="74"/>
      <c r="C54" s="75"/>
      <c r="D54" s="6" t="s">
        <v>50</v>
      </c>
      <c r="E54" s="7" t="s">
        <v>51</v>
      </c>
      <c r="F54" s="7" t="s">
        <v>52</v>
      </c>
      <c r="G54" s="7" t="s">
        <v>53</v>
      </c>
      <c r="H54" s="7" t="s">
        <v>54</v>
      </c>
      <c r="I54" s="15" t="s">
        <v>55</v>
      </c>
      <c r="J54" s="15" t="s">
        <v>21</v>
      </c>
      <c r="K54" s="16" t="s">
        <v>56</v>
      </c>
      <c r="M54" s="74"/>
      <c r="N54" s="75"/>
      <c r="O54" s="6" t="s">
        <v>3</v>
      </c>
      <c r="P54" s="7" t="s">
        <v>4</v>
      </c>
      <c r="Q54" s="7" t="s">
        <v>5</v>
      </c>
      <c r="R54" s="7" t="s">
        <v>6</v>
      </c>
      <c r="S54" s="7" t="s">
        <v>7</v>
      </c>
      <c r="T54" s="15" t="s">
        <v>19</v>
      </c>
      <c r="U54" s="15" t="s">
        <v>46</v>
      </c>
      <c r="V54" s="16" t="s">
        <v>56</v>
      </c>
    </row>
    <row r="55" spans="1:24" ht="14.25" customHeight="1" x14ac:dyDescent="0.2">
      <c r="A55" s="13">
        <f>A40+1</f>
        <v>39</v>
      </c>
      <c r="B55" s="128" t="s">
        <v>32</v>
      </c>
      <c r="C55" s="129"/>
      <c r="D55" s="42">
        <v>0</v>
      </c>
      <c r="E55" s="43">
        <v>1</v>
      </c>
      <c r="F55" s="43">
        <v>0</v>
      </c>
      <c r="G55" s="44">
        <v>0</v>
      </c>
      <c r="H55" s="44">
        <v>1</v>
      </c>
      <c r="I55" s="99">
        <v>1</v>
      </c>
      <c r="J55" s="99">
        <v>0</v>
      </c>
      <c r="K55" s="82">
        <f t="shared" ref="K55:K69" si="17">AVERAGE(F55:J55)</f>
        <v>0.4</v>
      </c>
      <c r="M55" s="128" t="s">
        <v>32</v>
      </c>
      <c r="N55" s="129"/>
      <c r="O55" s="18">
        <v>0</v>
      </c>
      <c r="P55" s="19">
        <v>1</v>
      </c>
      <c r="Q55" s="43">
        <v>0</v>
      </c>
      <c r="R55" s="44">
        <v>0</v>
      </c>
      <c r="S55" s="44">
        <v>0</v>
      </c>
      <c r="T55" s="99">
        <v>0</v>
      </c>
      <c r="U55" s="99">
        <v>0</v>
      </c>
      <c r="V55" s="82">
        <f t="shared" ref="V55:V69" si="18">AVERAGE(Q55:U55)</f>
        <v>0</v>
      </c>
    </row>
    <row r="56" spans="1:24" ht="14.25" customHeight="1" x14ac:dyDescent="0.2">
      <c r="A56" s="17" t="s">
        <v>9</v>
      </c>
      <c r="B56" s="124" t="s">
        <v>33</v>
      </c>
      <c r="C56" s="125"/>
      <c r="D56" s="86">
        <v>1</v>
      </c>
      <c r="E56" s="87">
        <v>2</v>
      </c>
      <c r="F56" s="87">
        <v>2</v>
      </c>
      <c r="G56" s="88">
        <v>2</v>
      </c>
      <c r="H56" s="88">
        <v>0</v>
      </c>
      <c r="I56" s="89">
        <v>1</v>
      </c>
      <c r="J56" s="89">
        <v>2</v>
      </c>
      <c r="K56" s="91">
        <f t="shared" si="17"/>
        <v>1.4</v>
      </c>
      <c r="M56" s="124" t="s">
        <v>33</v>
      </c>
      <c r="N56" s="125"/>
      <c r="O56" s="18">
        <v>0</v>
      </c>
      <c r="P56" s="19">
        <v>0</v>
      </c>
      <c r="Q56" s="87">
        <v>0</v>
      </c>
      <c r="R56" s="88">
        <v>0</v>
      </c>
      <c r="S56" s="88">
        <v>1</v>
      </c>
      <c r="T56" s="89">
        <v>0</v>
      </c>
      <c r="U56" s="89">
        <v>0</v>
      </c>
      <c r="V56" s="91">
        <f t="shared" si="18"/>
        <v>0.2</v>
      </c>
    </row>
    <row r="57" spans="1:24" ht="14.25" customHeight="1" x14ac:dyDescent="0.2">
      <c r="A57" s="17"/>
      <c r="B57" s="124" t="s">
        <v>35</v>
      </c>
      <c r="C57" s="125"/>
      <c r="D57" s="86">
        <v>0</v>
      </c>
      <c r="E57" s="87">
        <v>0</v>
      </c>
      <c r="F57" s="87">
        <v>2</v>
      </c>
      <c r="G57" s="88">
        <v>0</v>
      </c>
      <c r="H57" s="88">
        <v>0</v>
      </c>
      <c r="I57" s="89">
        <v>0</v>
      </c>
      <c r="J57" s="89">
        <v>0</v>
      </c>
      <c r="K57" s="91">
        <f t="shared" si="17"/>
        <v>0.4</v>
      </c>
      <c r="M57" s="124" t="s">
        <v>35</v>
      </c>
      <c r="N57" s="125"/>
      <c r="O57" s="18">
        <v>0</v>
      </c>
      <c r="P57" s="19">
        <v>0</v>
      </c>
      <c r="Q57" s="87">
        <v>0</v>
      </c>
      <c r="R57" s="88">
        <v>0</v>
      </c>
      <c r="S57" s="88">
        <v>0</v>
      </c>
      <c r="T57" s="89">
        <v>0</v>
      </c>
      <c r="U57" s="89">
        <v>0</v>
      </c>
      <c r="V57" s="91">
        <f t="shared" si="18"/>
        <v>0</v>
      </c>
    </row>
    <row r="58" spans="1:24" ht="14.25" customHeight="1" x14ac:dyDescent="0.2">
      <c r="B58" s="124" t="s">
        <v>31</v>
      </c>
      <c r="C58" s="125"/>
      <c r="D58" s="86">
        <v>0</v>
      </c>
      <c r="E58" s="87">
        <v>0</v>
      </c>
      <c r="F58" s="87">
        <v>1</v>
      </c>
      <c r="G58" s="88">
        <v>1</v>
      </c>
      <c r="H58" s="88">
        <v>0</v>
      </c>
      <c r="I58" s="89">
        <v>0</v>
      </c>
      <c r="J58" s="89">
        <v>0</v>
      </c>
      <c r="K58" s="91">
        <f t="shared" ref="K58" si="19">AVERAGE(F58:J58)</f>
        <v>0.4</v>
      </c>
      <c r="M58" s="124" t="s">
        <v>31</v>
      </c>
      <c r="N58" s="125"/>
      <c r="O58" s="18">
        <v>1</v>
      </c>
      <c r="P58" s="19">
        <v>0</v>
      </c>
      <c r="Q58" s="87">
        <v>1</v>
      </c>
      <c r="R58" s="88">
        <v>1</v>
      </c>
      <c r="S58" s="88">
        <v>0</v>
      </c>
      <c r="T58" s="89">
        <v>0</v>
      </c>
      <c r="U58" s="89">
        <v>0</v>
      </c>
      <c r="V58" s="91">
        <f t="shared" ref="V58" si="20">AVERAGE(Q58:U58)</f>
        <v>0.4</v>
      </c>
    </row>
    <row r="59" spans="1:24" ht="14.25" customHeight="1" x14ac:dyDescent="0.2">
      <c r="B59" s="124" t="s">
        <v>37</v>
      </c>
      <c r="C59" s="125"/>
      <c r="D59" s="86">
        <v>0</v>
      </c>
      <c r="E59" s="87">
        <v>0</v>
      </c>
      <c r="F59" s="87">
        <v>0</v>
      </c>
      <c r="G59" s="88">
        <v>0</v>
      </c>
      <c r="H59" s="88">
        <v>0</v>
      </c>
      <c r="I59" s="89">
        <v>1</v>
      </c>
      <c r="J59" s="89">
        <v>0</v>
      </c>
      <c r="K59" s="91">
        <f t="shared" si="17"/>
        <v>0.2</v>
      </c>
      <c r="M59" s="124" t="s">
        <v>37</v>
      </c>
      <c r="N59" s="125"/>
      <c r="O59" s="24">
        <v>0</v>
      </c>
      <c r="P59" s="25">
        <v>0</v>
      </c>
      <c r="Q59" s="87">
        <v>0</v>
      </c>
      <c r="R59" s="88">
        <v>0</v>
      </c>
      <c r="S59" s="88">
        <v>0</v>
      </c>
      <c r="T59" s="89">
        <v>0</v>
      </c>
      <c r="U59" s="89">
        <v>0</v>
      </c>
      <c r="V59" s="91">
        <f t="shared" si="18"/>
        <v>0</v>
      </c>
    </row>
    <row r="60" spans="1:24" ht="14.25" customHeight="1" x14ac:dyDescent="0.2">
      <c r="A60" s="13">
        <f>A55+1</f>
        <v>40</v>
      </c>
      <c r="B60" s="126" t="s">
        <v>82</v>
      </c>
      <c r="C60" s="127"/>
      <c r="D60" s="93">
        <v>0</v>
      </c>
      <c r="E60" s="94">
        <v>0</v>
      </c>
      <c r="F60" s="94">
        <v>0</v>
      </c>
      <c r="G60" s="95">
        <v>0</v>
      </c>
      <c r="H60" s="95">
        <v>0</v>
      </c>
      <c r="I60" s="96">
        <v>0</v>
      </c>
      <c r="J60" s="96">
        <v>0</v>
      </c>
      <c r="K60" s="98">
        <f t="shared" si="17"/>
        <v>0</v>
      </c>
      <c r="M60" s="126" t="s">
        <v>39</v>
      </c>
      <c r="N60" s="127"/>
      <c r="O60" s="49">
        <v>0</v>
      </c>
      <c r="P60" s="50">
        <v>0</v>
      </c>
      <c r="Q60" s="94">
        <v>0</v>
      </c>
      <c r="R60" s="95">
        <v>0</v>
      </c>
      <c r="S60" s="95">
        <v>0</v>
      </c>
      <c r="T60" s="96">
        <v>0</v>
      </c>
      <c r="U60" s="96">
        <v>0</v>
      </c>
      <c r="V60" s="98">
        <f t="shared" si="18"/>
        <v>0</v>
      </c>
    </row>
    <row r="61" spans="1:24" ht="14.25" customHeight="1" x14ac:dyDescent="0.2">
      <c r="A61" s="13"/>
      <c r="B61" s="121" t="s">
        <v>24</v>
      </c>
      <c r="C61" s="79" t="s">
        <v>25</v>
      </c>
      <c r="D61" s="67">
        <v>0</v>
      </c>
      <c r="E61" s="68">
        <v>0</v>
      </c>
      <c r="F61" s="68">
        <v>1</v>
      </c>
      <c r="G61" s="69">
        <v>1</v>
      </c>
      <c r="H61" s="69">
        <v>0</v>
      </c>
      <c r="I61" s="70">
        <v>0</v>
      </c>
      <c r="J61" s="70">
        <v>1</v>
      </c>
      <c r="K61" s="83">
        <f t="shared" ref="K61:K66" si="21">AVERAGE(F61:J61)</f>
        <v>0.6</v>
      </c>
      <c r="M61" s="121" t="s">
        <v>24</v>
      </c>
      <c r="N61" s="79" t="s">
        <v>25</v>
      </c>
      <c r="O61" s="67">
        <v>3</v>
      </c>
      <c r="P61" s="68">
        <v>0</v>
      </c>
      <c r="Q61" s="68">
        <v>0</v>
      </c>
      <c r="R61" s="69">
        <v>0</v>
      </c>
      <c r="S61" s="69">
        <v>0</v>
      </c>
      <c r="T61" s="70">
        <v>0</v>
      </c>
      <c r="U61" s="70">
        <v>1</v>
      </c>
      <c r="V61" s="83">
        <f t="shared" ref="V61:V66" si="22">AVERAGE(Q61:U61)</f>
        <v>0.2</v>
      </c>
    </row>
    <row r="62" spans="1:24" ht="14.25" customHeight="1" x14ac:dyDescent="0.2">
      <c r="B62" s="122"/>
      <c r="C62" s="64" t="s">
        <v>26</v>
      </c>
      <c r="D62" s="24">
        <v>0</v>
      </c>
      <c r="E62" s="25">
        <v>1</v>
      </c>
      <c r="F62" s="25">
        <v>2</v>
      </c>
      <c r="G62" s="26">
        <v>1</v>
      </c>
      <c r="H62" s="26">
        <v>0</v>
      </c>
      <c r="I62" s="47">
        <v>0</v>
      </c>
      <c r="J62" s="47">
        <v>0</v>
      </c>
      <c r="K62" s="81">
        <f t="shared" si="21"/>
        <v>0.6</v>
      </c>
      <c r="M62" s="122"/>
      <c r="N62" s="64" t="s">
        <v>26</v>
      </c>
      <c r="O62" s="24">
        <v>0</v>
      </c>
      <c r="P62" s="25">
        <v>0</v>
      </c>
      <c r="Q62" s="25">
        <v>0</v>
      </c>
      <c r="R62" s="26">
        <v>0</v>
      </c>
      <c r="S62" s="26">
        <v>0</v>
      </c>
      <c r="T62" s="47">
        <v>0</v>
      </c>
      <c r="U62" s="47">
        <v>0</v>
      </c>
      <c r="V62" s="81">
        <f t="shared" si="22"/>
        <v>0</v>
      </c>
    </row>
    <row r="63" spans="1:24" ht="14.25" customHeight="1" x14ac:dyDescent="0.2">
      <c r="B63" s="122"/>
      <c r="C63" s="64" t="s">
        <v>27</v>
      </c>
      <c r="D63" s="24">
        <v>0</v>
      </c>
      <c r="E63" s="25">
        <v>0</v>
      </c>
      <c r="F63" s="25">
        <v>1</v>
      </c>
      <c r="G63" s="26">
        <v>9</v>
      </c>
      <c r="H63" s="26">
        <v>0</v>
      </c>
      <c r="I63" s="47">
        <v>0</v>
      </c>
      <c r="J63" s="47">
        <v>0</v>
      </c>
      <c r="K63" s="81">
        <f t="shared" si="21"/>
        <v>2</v>
      </c>
      <c r="M63" s="122"/>
      <c r="N63" s="64" t="s">
        <v>27</v>
      </c>
      <c r="O63" s="24">
        <v>0</v>
      </c>
      <c r="P63" s="25">
        <v>1</v>
      </c>
      <c r="Q63" s="25">
        <v>0</v>
      </c>
      <c r="R63" s="26">
        <v>1</v>
      </c>
      <c r="S63" s="26">
        <v>2</v>
      </c>
      <c r="T63" s="47">
        <v>0</v>
      </c>
      <c r="U63" s="47">
        <v>2</v>
      </c>
      <c r="V63" s="81">
        <f t="shared" si="22"/>
        <v>1</v>
      </c>
    </row>
    <row r="64" spans="1:24" ht="14.25" customHeight="1" x14ac:dyDescent="0.2">
      <c r="B64" s="122"/>
      <c r="C64" s="64" t="s">
        <v>28</v>
      </c>
      <c r="D64" s="24">
        <v>37</v>
      </c>
      <c r="E64" s="25">
        <v>0</v>
      </c>
      <c r="F64" s="25">
        <v>0</v>
      </c>
      <c r="G64" s="26">
        <v>0</v>
      </c>
      <c r="H64" s="26">
        <v>0</v>
      </c>
      <c r="I64" s="47">
        <v>0</v>
      </c>
      <c r="J64" s="47">
        <v>0</v>
      </c>
      <c r="K64" s="81">
        <f t="shared" si="21"/>
        <v>0</v>
      </c>
      <c r="M64" s="122"/>
      <c r="N64" s="64" t="s">
        <v>28</v>
      </c>
      <c r="O64" s="24">
        <v>0</v>
      </c>
      <c r="P64" s="25">
        <v>0</v>
      </c>
      <c r="Q64" s="25">
        <v>0</v>
      </c>
      <c r="R64" s="26">
        <v>0</v>
      </c>
      <c r="S64" s="26">
        <v>0</v>
      </c>
      <c r="T64" s="47">
        <v>0</v>
      </c>
      <c r="U64" s="47">
        <v>0</v>
      </c>
      <c r="V64" s="81">
        <f t="shared" si="22"/>
        <v>0</v>
      </c>
    </row>
    <row r="65" spans="1:24" ht="14.25" customHeight="1" x14ac:dyDescent="0.2">
      <c r="B65" s="122"/>
      <c r="C65" s="65" t="s">
        <v>44</v>
      </c>
      <c r="D65" s="32">
        <v>0</v>
      </c>
      <c r="E65" s="33">
        <v>0</v>
      </c>
      <c r="F65" s="33">
        <v>0</v>
      </c>
      <c r="G65" s="34">
        <v>0</v>
      </c>
      <c r="H65" s="34">
        <v>0</v>
      </c>
      <c r="I65" s="55">
        <v>0</v>
      </c>
      <c r="J65" s="55">
        <v>0</v>
      </c>
      <c r="K65" s="82">
        <f t="shared" si="21"/>
        <v>0</v>
      </c>
      <c r="M65" s="122"/>
      <c r="N65" s="65" t="s">
        <v>44</v>
      </c>
      <c r="O65" s="32">
        <v>0</v>
      </c>
      <c r="P65" s="33">
        <v>0</v>
      </c>
      <c r="Q65" s="33">
        <v>0</v>
      </c>
      <c r="R65" s="34">
        <v>0</v>
      </c>
      <c r="S65" s="34">
        <v>0</v>
      </c>
      <c r="T65" s="55">
        <v>0</v>
      </c>
      <c r="U65" s="55">
        <v>0</v>
      </c>
      <c r="V65" s="82">
        <f t="shared" si="22"/>
        <v>0</v>
      </c>
    </row>
    <row r="66" spans="1:24" ht="14.25" customHeight="1" x14ac:dyDescent="0.2">
      <c r="B66" s="123"/>
      <c r="C66" s="66" t="s">
        <v>18</v>
      </c>
      <c r="D66" s="56">
        <v>37</v>
      </c>
      <c r="E66" s="57">
        <v>1</v>
      </c>
      <c r="F66" s="57">
        <v>4</v>
      </c>
      <c r="G66" s="58">
        <v>11</v>
      </c>
      <c r="H66" s="58">
        <v>0</v>
      </c>
      <c r="I66" s="59">
        <v>0</v>
      </c>
      <c r="J66" s="72">
        <v>1</v>
      </c>
      <c r="K66" s="60">
        <f t="shared" si="21"/>
        <v>3.2</v>
      </c>
      <c r="M66" s="123"/>
      <c r="N66" s="66" t="s">
        <v>18</v>
      </c>
      <c r="O66" s="56">
        <v>3</v>
      </c>
      <c r="P66" s="57">
        <v>1</v>
      </c>
      <c r="Q66" s="57">
        <v>0</v>
      </c>
      <c r="R66" s="58">
        <v>1</v>
      </c>
      <c r="S66" s="58">
        <v>2</v>
      </c>
      <c r="T66" s="59">
        <v>0</v>
      </c>
      <c r="U66" s="72">
        <v>3</v>
      </c>
      <c r="V66" s="60">
        <f t="shared" si="22"/>
        <v>1.2</v>
      </c>
    </row>
    <row r="67" spans="1:24" ht="14.25" customHeight="1" x14ac:dyDescent="0.2">
      <c r="B67" s="128" t="s">
        <v>40</v>
      </c>
      <c r="C67" s="129"/>
      <c r="D67" s="42">
        <v>1</v>
      </c>
      <c r="E67" s="43">
        <v>0</v>
      </c>
      <c r="F67" s="43">
        <v>0</v>
      </c>
      <c r="G67" s="44">
        <v>0</v>
      </c>
      <c r="H67" s="44">
        <v>0</v>
      </c>
      <c r="I67" s="55">
        <v>1</v>
      </c>
      <c r="J67" s="55">
        <v>0</v>
      </c>
      <c r="K67" s="82">
        <f t="shared" ref="K67" si="23">AVERAGE(F67:J67)</f>
        <v>0.2</v>
      </c>
      <c r="M67" s="128" t="s">
        <v>40</v>
      </c>
      <c r="N67" s="129"/>
      <c r="O67" s="42">
        <v>0</v>
      </c>
      <c r="P67" s="43">
        <v>0</v>
      </c>
      <c r="Q67" s="43">
        <v>0</v>
      </c>
      <c r="R67" s="44">
        <v>0</v>
      </c>
      <c r="S67" s="44">
        <v>0</v>
      </c>
      <c r="T67" s="55">
        <v>0</v>
      </c>
      <c r="U67" s="55">
        <v>0</v>
      </c>
      <c r="V67" s="82">
        <f t="shared" ref="V67" si="24">AVERAGE(Q67:U67)</f>
        <v>0</v>
      </c>
    </row>
    <row r="68" spans="1:24" ht="14.25" customHeight="1" thickBot="1" x14ac:dyDescent="0.25">
      <c r="A68" s="13"/>
      <c r="B68" s="132" t="s">
        <v>30</v>
      </c>
      <c r="C68" s="133"/>
      <c r="D68" s="67">
        <v>0</v>
      </c>
      <c r="E68" s="68">
        <v>0</v>
      </c>
      <c r="F68" s="68">
        <v>0</v>
      </c>
      <c r="G68" s="69">
        <v>0</v>
      </c>
      <c r="H68" s="69">
        <v>0</v>
      </c>
      <c r="I68" s="70">
        <v>0</v>
      </c>
      <c r="J68" s="70">
        <v>0</v>
      </c>
      <c r="K68" s="91">
        <f t="shared" si="17"/>
        <v>0</v>
      </c>
      <c r="M68" s="132" t="s">
        <v>30</v>
      </c>
      <c r="N68" s="133"/>
      <c r="O68" s="67">
        <v>0</v>
      </c>
      <c r="P68" s="68">
        <v>0</v>
      </c>
      <c r="Q68" s="68">
        <v>0</v>
      </c>
      <c r="R68" s="69">
        <v>0</v>
      </c>
      <c r="S68" s="69">
        <v>0</v>
      </c>
      <c r="T68" s="70">
        <v>0</v>
      </c>
      <c r="U68" s="70">
        <v>0</v>
      </c>
      <c r="V68" s="91">
        <f t="shared" si="18"/>
        <v>0</v>
      </c>
    </row>
    <row r="69" spans="1:24" ht="14.25" customHeight="1" thickBot="1" x14ac:dyDescent="0.25">
      <c r="B69" s="130" t="s">
        <v>17</v>
      </c>
      <c r="C69" s="131"/>
      <c r="D69" s="51">
        <v>39</v>
      </c>
      <c r="E69" s="52">
        <v>4</v>
      </c>
      <c r="F69" s="52">
        <v>9</v>
      </c>
      <c r="G69" s="53">
        <v>14</v>
      </c>
      <c r="H69" s="53">
        <v>1</v>
      </c>
      <c r="I69" s="54">
        <v>4</v>
      </c>
      <c r="J69" s="54">
        <v>3</v>
      </c>
      <c r="K69" s="80">
        <f t="shared" si="17"/>
        <v>6.2</v>
      </c>
      <c r="M69" s="130" t="s">
        <v>17</v>
      </c>
      <c r="N69" s="131"/>
      <c r="O69" s="51">
        <v>4</v>
      </c>
      <c r="P69" s="52">
        <v>2</v>
      </c>
      <c r="Q69" s="52">
        <v>1</v>
      </c>
      <c r="R69" s="53">
        <v>2</v>
      </c>
      <c r="S69" s="53">
        <v>3</v>
      </c>
      <c r="T69" s="54">
        <v>0</v>
      </c>
      <c r="U69" s="54">
        <v>3</v>
      </c>
      <c r="V69" s="80">
        <f t="shared" si="18"/>
        <v>1.8</v>
      </c>
      <c r="W69" s="48">
        <v>71</v>
      </c>
      <c r="X69" s="48">
        <f>SUM(O69:T69)</f>
        <v>12</v>
      </c>
    </row>
    <row r="70" spans="1:24" ht="3.75" customHeight="1" thickBot="1" x14ac:dyDescent="0.25">
      <c r="B70" s="108"/>
      <c r="C70" s="108"/>
      <c r="D70" s="109"/>
      <c r="E70" s="109"/>
      <c r="F70" s="109"/>
      <c r="G70" s="109"/>
      <c r="H70" s="109"/>
      <c r="I70" s="109"/>
      <c r="J70" s="109"/>
      <c r="K70" s="110"/>
      <c r="L70" s="73"/>
      <c r="M70" s="108"/>
      <c r="N70" s="108"/>
      <c r="O70" s="109"/>
      <c r="P70" s="109"/>
      <c r="Q70" s="109"/>
      <c r="R70" s="109"/>
      <c r="S70" s="109"/>
      <c r="T70" s="109"/>
      <c r="U70" s="109"/>
      <c r="V70" s="110"/>
      <c r="W70" s="48"/>
      <c r="X70" s="48"/>
    </row>
    <row r="71" spans="1:24" ht="16.5" customHeight="1" thickBot="1" x14ac:dyDescent="0.25">
      <c r="A71" s="17" t="s">
        <v>10</v>
      </c>
      <c r="B71" s="119" t="s">
        <v>69</v>
      </c>
      <c r="C71" s="120"/>
      <c r="D71" s="85">
        <v>2</v>
      </c>
      <c r="E71" s="84">
        <v>3</v>
      </c>
      <c r="F71" s="103">
        <v>5</v>
      </c>
      <c r="G71" s="104">
        <v>3</v>
      </c>
      <c r="H71" s="104">
        <v>1</v>
      </c>
      <c r="I71" s="105">
        <v>4</v>
      </c>
      <c r="J71" s="105">
        <v>2</v>
      </c>
      <c r="K71" s="80">
        <f t="shared" ref="K71" si="25">AVERAGE(F71:J71)</f>
        <v>3</v>
      </c>
      <c r="M71" s="119" t="s">
        <v>69</v>
      </c>
      <c r="N71" s="120"/>
      <c r="O71" s="85">
        <v>1</v>
      </c>
      <c r="P71" s="84">
        <v>1</v>
      </c>
      <c r="Q71" s="103">
        <v>1</v>
      </c>
      <c r="R71" s="104">
        <v>1</v>
      </c>
      <c r="S71" s="104">
        <v>1</v>
      </c>
      <c r="T71" s="105">
        <v>0</v>
      </c>
      <c r="U71" s="106">
        <v>0</v>
      </c>
      <c r="V71" s="80">
        <f t="shared" ref="V71" si="26">AVERAGE(Q71:U71)</f>
        <v>0.6</v>
      </c>
    </row>
    <row r="72" spans="1:24" ht="7.5" customHeight="1" x14ac:dyDescent="0.2">
      <c r="B72" s="9"/>
      <c r="C72" s="9"/>
      <c r="D72" s="9"/>
      <c r="E72" s="9"/>
      <c r="F72" s="9"/>
      <c r="G72" s="9"/>
      <c r="H72" s="9"/>
      <c r="I72" s="9"/>
      <c r="J72" s="9"/>
      <c r="K72" s="9"/>
      <c r="M72" s="9"/>
      <c r="N72" s="9"/>
      <c r="O72" s="9"/>
      <c r="P72" s="9"/>
      <c r="Q72" s="9"/>
      <c r="R72" s="9"/>
      <c r="S72" s="9"/>
      <c r="T72" s="9"/>
      <c r="U72" s="9"/>
      <c r="V72" s="9"/>
    </row>
    <row r="73" spans="1:24" x14ac:dyDescent="0.2">
      <c r="B73" s="3" t="s">
        <v>63</v>
      </c>
      <c r="C73" s="3"/>
      <c r="D73" s="1"/>
      <c r="E73" s="1"/>
      <c r="F73" s="1"/>
      <c r="G73" s="2"/>
      <c r="H73" s="2"/>
      <c r="K73" s="10" t="s">
        <v>49</v>
      </c>
      <c r="M73" s="3" t="s">
        <v>64</v>
      </c>
      <c r="O73" s="1"/>
      <c r="P73" s="1"/>
      <c r="Q73" s="1"/>
      <c r="R73" s="2"/>
      <c r="S73" s="2"/>
      <c r="V73" s="10" t="s">
        <v>49</v>
      </c>
    </row>
    <row r="74" spans="1:24" ht="14.25" customHeight="1" x14ac:dyDescent="0.2">
      <c r="B74" s="74"/>
      <c r="C74" s="75"/>
      <c r="D74" s="6" t="s">
        <v>50</v>
      </c>
      <c r="E74" s="7" t="s">
        <v>51</v>
      </c>
      <c r="F74" s="7" t="s">
        <v>52</v>
      </c>
      <c r="G74" s="7" t="s">
        <v>53</v>
      </c>
      <c r="H74" s="7" t="s">
        <v>54</v>
      </c>
      <c r="I74" s="15" t="s">
        <v>55</v>
      </c>
      <c r="J74" s="15" t="s">
        <v>21</v>
      </c>
      <c r="K74" s="16" t="s">
        <v>56</v>
      </c>
      <c r="M74" s="74"/>
      <c r="N74" s="75"/>
      <c r="O74" s="6" t="s">
        <v>50</v>
      </c>
      <c r="P74" s="7" t="s">
        <v>51</v>
      </c>
      <c r="Q74" s="7" t="s">
        <v>52</v>
      </c>
      <c r="R74" s="7" t="s">
        <v>53</v>
      </c>
      <c r="S74" s="7" t="s">
        <v>54</v>
      </c>
      <c r="T74" s="15" t="s">
        <v>55</v>
      </c>
      <c r="U74" s="15" t="s">
        <v>21</v>
      </c>
      <c r="V74" s="16" t="s">
        <v>56</v>
      </c>
    </row>
    <row r="75" spans="1:24" ht="14.25" customHeight="1" x14ac:dyDescent="0.2">
      <c r="A75" s="13">
        <f>A60+1</f>
        <v>41</v>
      </c>
      <c r="B75" s="128" t="s">
        <v>32</v>
      </c>
      <c r="C75" s="129"/>
      <c r="D75" s="42">
        <v>0</v>
      </c>
      <c r="E75" s="43">
        <v>0</v>
      </c>
      <c r="F75" s="43">
        <v>0</v>
      </c>
      <c r="G75" s="44">
        <v>0</v>
      </c>
      <c r="H75" s="44">
        <v>0</v>
      </c>
      <c r="I75" s="99">
        <v>0</v>
      </c>
      <c r="J75" s="99">
        <v>0</v>
      </c>
      <c r="K75" s="82">
        <f t="shared" ref="K75:K89" si="27">AVERAGE(F75:J75)</f>
        <v>0</v>
      </c>
      <c r="M75" s="128" t="s">
        <v>32</v>
      </c>
      <c r="N75" s="129"/>
      <c r="O75" s="42">
        <v>0</v>
      </c>
      <c r="P75" s="43">
        <v>0</v>
      </c>
      <c r="Q75" s="43">
        <v>0</v>
      </c>
      <c r="R75" s="44">
        <v>1</v>
      </c>
      <c r="S75" s="44">
        <v>0</v>
      </c>
      <c r="T75" s="99">
        <v>0</v>
      </c>
      <c r="U75" s="99">
        <v>0</v>
      </c>
      <c r="V75" s="82">
        <f t="shared" ref="V75:V89" si="28">AVERAGE(Q75:U75)</f>
        <v>0.2</v>
      </c>
    </row>
    <row r="76" spans="1:24" ht="14.25" customHeight="1" x14ac:dyDescent="0.2">
      <c r="A76" s="17" t="s">
        <v>11</v>
      </c>
      <c r="B76" s="124" t="s">
        <v>33</v>
      </c>
      <c r="C76" s="125"/>
      <c r="D76" s="86">
        <v>0</v>
      </c>
      <c r="E76" s="87">
        <v>0</v>
      </c>
      <c r="F76" s="87">
        <v>0</v>
      </c>
      <c r="G76" s="88">
        <v>0</v>
      </c>
      <c r="H76" s="88">
        <v>0</v>
      </c>
      <c r="I76" s="89">
        <v>0</v>
      </c>
      <c r="J76" s="89">
        <v>0</v>
      </c>
      <c r="K76" s="91">
        <f t="shared" si="27"/>
        <v>0</v>
      </c>
      <c r="M76" s="124" t="s">
        <v>33</v>
      </c>
      <c r="N76" s="125"/>
      <c r="O76" s="86">
        <v>1</v>
      </c>
      <c r="P76" s="87">
        <v>1</v>
      </c>
      <c r="Q76" s="87">
        <v>1</v>
      </c>
      <c r="R76" s="88">
        <v>0</v>
      </c>
      <c r="S76" s="88">
        <v>0</v>
      </c>
      <c r="T76" s="89">
        <v>0</v>
      </c>
      <c r="U76" s="89">
        <v>0</v>
      </c>
      <c r="V76" s="91">
        <f t="shared" si="28"/>
        <v>0.2</v>
      </c>
    </row>
    <row r="77" spans="1:24" ht="14.25" customHeight="1" x14ac:dyDescent="0.2">
      <c r="A77" s="17"/>
      <c r="B77" s="124" t="s">
        <v>35</v>
      </c>
      <c r="C77" s="125"/>
      <c r="D77" s="86">
        <v>0</v>
      </c>
      <c r="E77" s="87">
        <v>0</v>
      </c>
      <c r="F77" s="87">
        <v>0</v>
      </c>
      <c r="G77" s="88">
        <v>0</v>
      </c>
      <c r="H77" s="88">
        <v>0</v>
      </c>
      <c r="I77" s="89">
        <v>0</v>
      </c>
      <c r="J77" s="89">
        <v>0</v>
      </c>
      <c r="K77" s="91">
        <f t="shared" si="27"/>
        <v>0</v>
      </c>
      <c r="M77" s="124" t="s">
        <v>35</v>
      </c>
      <c r="N77" s="125"/>
      <c r="O77" s="86">
        <v>0</v>
      </c>
      <c r="P77" s="87">
        <v>0</v>
      </c>
      <c r="Q77" s="87">
        <v>0</v>
      </c>
      <c r="R77" s="88">
        <v>0</v>
      </c>
      <c r="S77" s="88">
        <v>0</v>
      </c>
      <c r="T77" s="89">
        <v>0</v>
      </c>
      <c r="U77" s="89">
        <v>0</v>
      </c>
      <c r="V77" s="91">
        <f t="shared" si="28"/>
        <v>0</v>
      </c>
    </row>
    <row r="78" spans="1:24" ht="14.25" customHeight="1" x14ac:dyDescent="0.2">
      <c r="B78" s="124" t="s">
        <v>31</v>
      </c>
      <c r="C78" s="125"/>
      <c r="D78" s="86">
        <v>0</v>
      </c>
      <c r="E78" s="87">
        <v>0</v>
      </c>
      <c r="F78" s="87">
        <v>0</v>
      </c>
      <c r="G78" s="88">
        <v>0</v>
      </c>
      <c r="H78" s="88">
        <v>0</v>
      </c>
      <c r="I78" s="89">
        <v>0</v>
      </c>
      <c r="J78" s="89">
        <v>0</v>
      </c>
      <c r="K78" s="91">
        <f t="shared" ref="K78" si="29">AVERAGE(F78:J78)</f>
        <v>0</v>
      </c>
      <c r="M78" s="124" t="s">
        <v>31</v>
      </c>
      <c r="N78" s="125"/>
      <c r="O78" s="86">
        <v>0</v>
      </c>
      <c r="P78" s="87">
        <v>0</v>
      </c>
      <c r="Q78" s="87">
        <v>0</v>
      </c>
      <c r="R78" s="88">
        <v>0</v>
      </c>
      <c r="S78" s="88">
        <v>0</v>
      </c>
      <c r="T78" s="89">
        <v>0</v>
      </c>
      <c r="U78" s="89">
        <v>0</v>
      </c>
      <c r="V78" s="91">
        <f t="shared" ref="V78" si="30">AVERAGE(Q78:U78)</f>
        <v>0</v>
      </c>
    </row>
    <row r="79" spans="1:24" ht="14.25" customHeight="1" x14ac:dyDescent="0.2">
      <c r="B79" s="124" t="s">
        <v>37</v>
      </c>
      <c r="C79" s="125"/>
      <c r="D79" s="86">
        <v>0</v>
      </c>
      <c r="E79" s="87">
        <v>0</v>
      </c>
      <c r="F79" s="87">
        <v>0</v>
      </c>
      <c r="G79" s="88">
        <v>0</v>
      </c>
      <c r="H79" s="88">
        <v>0</v>
      </c>
      <c r="I79" s="89">
        <v>0</v>
      </c>
      <c r="J79" s="89">
        <v>0</v>
      </c>
      <c r="K79" s="91">
        <f t="shared" si="27"/>
        <v>0</v>
      </c>
      <c r="M79" s="124" t="s">
        <v>37</v>
      </c>
      <c r="N79" s="125"/>
      <c r="O79" s="86">
        <v>0</v>
      </c>
      <c r="P79" s="87">
        <v>0</v>
      </c>
      <c r="Q79" s="87">
        <v>0</v>
      </c>
      <c r="R79" s="88">
        <v>0</v>
      </c>
      <c r="S79" s="88">
        <v>0</v>
      </c>
      <c r="T79" s="89">
        <v>0</v>
      </c>
      <c r="U79" s="89">
        <v>1</v>
      </c>
      <c r="V79" s="91">
        <f t="shared" si="28"/>
        <v>0.2</v>
      </c>
    </row>
    <row r="80" spans="1:24" ht="14.25" customHeight="1" x14ac:dyDescent="0.2">
      <c r="A80" s="13">
        <f>A75+1</f>
        <v>42</v>
      </c>
      <c r="B80" s="126" t="s">
        <v>39</v>
      </c>
      <c r="C80" s="127"/>
      <c r="D80" s="93">
        <v>0</v>
      </c>
      <c r="E80" s="94">
        <v>0</v>
      </c>
      <c r="F80" s="94">
        <v>0</v>
      </c>
      <c r="G80" s="95">
        <v>0</v>
      </c>
      <c r="H80" s="95">
        <v>0</v>
      </c>
      <c r="I80" s="96">
        <v>0</v>
      </c>
      <c r="J80" s="96">
        <v>0</v>
      </c>
      <c r="K80" s="98">
        <f t="shared" si="27"/>
        <v>0</v>
      </c>
      <c r="M80" s="126" t="s">
        <v>39</v>
      </c>
      <c r="N80" s="127"/>
      <c r="O80" s="93">
        <v>0</v>
      </c>
      <c r="P80" s="94">
        <v>0</v>
      </c>
      <c r="Q80" s="94">
        <v>0</v>
      </c>
      <c r="R80" s="95">
        <v>0</v>
      </c>
      <c r="S80" s="95">
        <v>0</v>
      </c>
      <c r="T80" s="96">
        <v>0</v>
      </c>
      <c r="U80" s="96">
        <v>0</v>
      </c>
      <c r="V80" s="98">
        <f t="shared" si="28"/>
        <v>0</v>
      </c>
    </row>
    <row r="81" spans="1:24" ht="14.25" customHeight="1" x14ac:dyDescent="0.2">
      <c r="A81" s="13"/>
      <c r="B81" s="121" t="s">
        <v>24</v>
      </c>
      <c r="C81" s="79" t="s">
        <v>25</v>
      </c>
      <c r="D81" s="67">
        <v>0</v>
      </c>
      <c r="E81" s="68">
        <v>0</v>
      </c>
      <c r="F81" s="68">
        <v>0</v>
      </c>
      <c r="G81" s="69">
        <v>1</v>
      </c>
      <c r="H81" s="69">
        <v>0</v>
      </c>
      <c r="I81" s="70">
        <v>0</v>
      </c>
      <c r="J81" s="70">
        <v>0</v>
      </c>
      <c r="K81" s="83">
        <f t="shared" ref="K81:K86" si="31">AVERAGE(F81:J81)</f>
        <v>0.2</v>
      </c>
      <c r="M81" s="121" t="s">
        <v>24</v>
      </c>
      <c r="N81" s="79" t="s">
        <v>25</v>
      </c>
      <c r="O81" s="67">
        <v>0</v>
      </c>
      <c r="P81" s="68">
        <v>0</v>
      </c>
      <c r="Q81" s="68">
        <v>0</v>
      </c>
      <c r="R81" s="69">
        <v>0</v>
      </c>
      <c r="S81" s="69">
        <v>1</v>
      </c>
      <c r="T81" s="70">
        <v>0</v>
      </c>
      <c r="U81" s="70">
        <v>0</v>
      </c>
      <c r="V81" s="83">
        <f t="shared" ref="V81:V86" si="32">AVERAGE(Q81:U81)</f>
        <v>0.2</v>
      </c>
    </row>
    <row r="82" spans="1:24" ht="14.25" customHeight="1" x14ac:dyDescent="0.2">
      <c r="B82" s="122"/>
      <c r="C82" s="64" t="s">
        <v>26</v>
      </c>
      <c r="D82" s="24">
        <v>0</v>
      </c>
      <c r="E82" s="25">
        <v>0</v>
      </c>
      <c r="F82" s="25">
        <v>0</v>
      </c>
      <c r="G82" s="26">
        <v>0</v>
      </c>
      <c r="H82" s="26">
        <v>0</v>
      </c>
      <c r="I82" s="47">
        <v>0</v>
      </c>
      <c r="J82" s="47">
        <v>0</v>
      </c>
      <c r="K82" s="81">
        <f t="shared" si="31"/>
        <v>0</v>
      </c>
      <c r="M82" s="122"/>
      <c r="N82" s="64" t="s">
        <v>26</v>
      </c>
      <c r="O82" s="24">
        <v>0</v>
      </c>
      <c r="P82" s="25">
        <v>0</v>
      </c>
      <c r="Q82" s="25">
        <v>0</v>
      </c>
      <c r="R82" s="26">
        <v>0</v>
      </c>
      <c r="S82" s="26">
        <v>0</v>
      </c>
      <c r="T82" s="47">
        <v>0</v>
      </c>
      <c r="U82" s="47">
        <v>1</v>
      </c>
      <c r="V82" s="81">
        <f t="shared" si="32"/>
        <v>0.2</v>
      </c>
    </row>
    <row r="83" spans="1:24" ht="14.25" customHeight="1" x14ac:dyDescent="0.2">
      <c r="B83" s="122"/>
      <c r="C83" s="64" t="s">
        <v>27</v>
      </c>
      <c r="D83" s="24">
        <v>0</v>
      </c>
      <c r="E83" s="25">
        <v>0</v>
      </c>
      <c r="F83" s="25">
        <v>0</v>
      </c>
      <c r="G83" s="26">
        <v>0</v>
      </c>
      <c r="H83" s="26">
        <v>0</v>
      </c>
      <c r="I83" s="47">
        <v>0</v>
      </c>
      <c r="J83" s="47">
        <v>0</v>
      </c>
      <c r="K83" s="81">
        <f t="shared" si="31"/>
        <v>0</v>
      </c>
      <c r="M83" s="122"/>
      <c r="N83" s="64" t="s">
        <v>27</v>
      </c>
      <c r="O83" s="24">
        <v>0</v>
      </c>
      <c r="P83" s="25">
        <v>0</v>
      </c>
      <c r="Q83" s="25">
        <v>0</v>
      </c>
      <c r="R83" s="26">
        <v>0</v>
      </c>
      <c r="S83" s="26">
        <v>0</v>
      </c>
      <c r="T83" s="47">
        <v>0</v>
      </c>
      <c r="U83" s="47">
        <v>0</v>
      </c>
      <c r="V83" s="81">
        <f t="shared" si="32"/>
        <v>0</v>
      </c>
    </row>
    <row r="84" spans="1:24" ht="14.25" customHeight="1" x14ac:dyDescent="0.2">
      <c r="B84" s="122"/>
      <c r="C84" s="64" t="s">
        <v>28</v>
      </c>
      <c r="D84" s="24">
        <v>0</v>
      </c>
      <c r="E84" s="25">
        <v>0</v>
      </c>
      <c r="F84" s="25">
        <v>0</v>
      </c>
      <c r="G84" s="26">
        <v>0</v>
      </c>
      <c r="H84" s="26">
        <v>0</v>
      </c>
      <c r="I84" s="47">
        <v>0</v>
      </c>
      <c r="J84" s="47">
        <v>0</v>
      </c>
      <c r="K84" s="81">
        <f t="shared" si="31"/>
        <v>0</v>
      </c>
      <c r="M84" s="122"/>
      <c r="N84" s="64" t="s">
        <v>28</v>
      </c>
      <c r="O84" s="24">
        <v>0</v>
      </c>
      <c r="P84" s="25">
        <v>0</v>
      </c>
      <c r="Q84" s="25">
        <v>0</v>
      </c>
      <c r="R84" s="26">
        <v>0</v>
      </c>
      <c r="S84" s="26">
        <v>0</v>
      </c>
      <c r="T84" s="47">
        <v>0</v>
      </c>
      <c r="U84" s="47">
        <v>0</v>
      </c>
      <c r="V84" s="81">
        <f t="shared" si="32"/>
        <v>0</v>
      </c>
    </row>
    <row r="85" spans="1:24" ht="14.25" customHeight="1" x14ac:dyDescent="0.2">
      <c r="B85" s="122"/>
      <c r="C85" s="65" t="s">
        <v>44</v>
      </c>
      <c r="D85" s="32">
        <v>0</v>
      </c>
      <c r="E85" s="33">
        <v>0</v>
      </c>
      <c r="F85" s="33">
        <v>0</v>
      </c>
      <c r="G85" s="34">
        <v>0</v>
      </c>
      <c r="H85" s="34">
        <v>0</v>
      </c>
      <c r="I85" s="55">
        <v>0</v>
      </c>
      <c r="J85" s="55">
        <v>0</v>
      </c>
      <c r="K85" s="82">
        <f t="shared" si="31"/>
        <v>0</v>
      </c>
      <c r="M85" s="122"/>
      <c r="N85" s="65" t="s">
        <v>44</v>
      </c>
      <c r="O85" s="32">
        <v>0</v>
      </c>
      <c r="P85" s="33">
        <v>0</v>
      </c>
      <c r="Q85" s="33">
        <v>0</v>
      </c>
      <c r="R85" s="34">
        <v>0</v>
      </c>
      <c r="S85" s="34">
        <v>0</v>
      </c>
      <c r="T85" s="55">
        <v>0</v>
      </c>
      <c r="U85" s="55">
        <v>0</v>
      </c>
      <c r="V85" s="82">
        <f t="shared" si="32"/>
        <v>0</v>
      </c>
    </row>
    <row r="86" spans="1:24" ht="14.25" customHeight="1" x14ac:dyDescent="0.2">
      <c r="B86" s="123"/>
      <c r="C86" s="66" t="s">
        <v>18</v>
      </c>
      <c r="D86" s="56" t="s">
        <v>47</v>
      </c>
      <c r="E86" s="57" t="s">
        <v>47</v>
      </c>
      <c r="F86" s="57">
        <v>0</v>
      </c>
      <c r="G86" s="58">
        <v>1</v>
      </c>
      <c r="H86" s="58">
        <v>0</v>
      </c>
      <c r="I86" s="59">
        <v>0</v>
      </c>
      <c r="J86" s="59">
        <v>0</v>
      </c>
      <c r="K86" s="60">
        <f t="shared" si="31"/>
        <v>0.2</v>
      </c>
      <c r="M86" s="123"/>
      <c r="N86" s="66" t="s">
        <v>18</v>
      </c>
      <c r="O86" s="56" t="s">
        <v>47</v>
      </c>
      <c r="P86" s="57" t="s">
        <v>47</v>
      </c>
      <c r="Q86" s="57">
        <v>0</v>
      </c>
      <c r="R86" s="58">
        <v>0</v>
      </c>
      <c r="S86" s="58">
        <v>1</v>
      </c>
      <c r="T86" s="59">
        <v>0</v>
      </c>
      <c r="U86" s="72">
        <v>1</v>
      </c>
      <c r="V86" s="60">
        <f t="shared" si="32"/>
        <v>0.4</v>
      </c>
    </row>
    <row r="87" spans="1:24" ht="14.25" customHeight="1" x14ac:dyDescent="0.2">
      <c r="B87" s="128" t="s">
        <v>40</v>
      </c>
      <c r="C87" s="129"/>
      <c r="D87" s="42">
        <v>0</v>
      </c>
      <c r="E87" s="43">
        <v>0</v>
      </c>
      <c r="F87" s="43">
        <v>0</v>
      </c>
      <c r="G87" s="44">
        <v>0</v>
      </c>
      <c r="H87" s="44">
        <v>0</v>
      </c>
      <c r="I87" s="55">
        <v>0</v>
      </c>
      <c r="J87" s="55">
        <v>0</v>
      </c>
      <c r="K87" s="82">
        <f t="shared" ref="K87" si="33">AVERAGE(F87:J87)</f>
        <v>0</v>
      </c>
      <c r="M87" s="128" t="s">
        <v>40</v>
      </c>
      <c r="N87" s="129"/>
      <c r="O87" s="42">
        <v>0</v>
      </c>
      <c r="P87" s="43">
        <v>0</v>
      </c>
      <c r="Q87" s="43">
        <v>0</v>
      </c>
      <c r="R87" s="44">
        <v>0</v>
      </c>
      <c r="S87" s="44">
        <v>0</v>
      </c>
      <c r="T87" s="55">
        <v>0</v>
      </c>
      <c r="U87" s="55">
        <v>0</v>
      </c>
      <c r="V87" s="82">
        <f t="shared" ref="V87" si="34">AVERAGE(Q87:U87)</f>
        <v>0</v>
      </c>
    </row>
    <row r="88" spans="1:24" ht="14.25" customHeight="1" thickBot="1" x14ac:dyDescent="0.25">
      <c r="A88" s="13"/>
      <c r="B88" s="132" t="s">
        <v>30</v>
      </c>
      <c r="C88" s="133"/>
      <c r="D88" s="67">
        <v>0</v>
      </c>
      <c r="E88" s="68">
        <v>0</v>
      </c>
      <c r="F88" s="68">
        <v>0</v>
      </c>
      <c r="G88" s="69">
        <v>0</v>
      </c>
      <c r="H88" s="69">
        <v>0</v>
      </c>
      <c r="I88" s="70">
        <v>0</v>
      </c>
      <c r="J88" s="70">
        <v>0</v>
      </c>
      <c r="K88" s="91">
        <f t="shared" si="27"/>
        <v>0</v>
      </c>
      <c r="M88" s="132" t="s">
        <v>30</v>
      </c>
      <c r="N88" s="133"/>
      <c r="O88" s="67">
        <v>0</v>
      </c>
      <c r="P88" s="68">
        <v>0</v>
      </c>
      <c r="Q88" s="68">
        <v>0</v>
      </c>
      <c r="R88" s="69">
        <v>0</v>
      </c>
      <c r="S88" s="69">
        <v>0</v>
      </c>
      <c r="T88" s="70">
        <v>0</v>
      </c>
      <c r="U88" s="70">
        <v>0</v>
      </c>
      <c r="V88" s="91">
        <f t="shared" si="28"/>
        <v>0</v>
      </c>
    </row>
    <row r="89" spans="1:24" ht="14.25" customHeight="1" thickBot="1" x14ac:dyDescent="0.25">
      <c r="B89" s="130" t="s">
        <v>17</v>
      </c>
      <c r="C89" s="131"/>
      <c r="D89" s="51">
        <v>0</v>
      </c>
      <c r="E89" s="52">
        <v>0</v>
      </c>
      <c r="F89" s="52">
        <v>0</v>
      </c>
      <c r="G89" s="53">
        <v>1</v>
      </c>
      <c r="H89" s="53">
        <v>0</v>
      </c>
      <c r="I89" s="54">
        <v>0</v>
      </c>
      <c r="J89" s="54">
        <v>0</v>
      </c>
      <c r="K89" s="80">
        <f t="shared" si="27"/>
        <v>0.2</v>
      </c>
      <c r="M89" s="130" t="s">
        <v>17</v>
      </c>
      <c r="N89" s="131"/>
      <c r="O89" s="51">
        <v>1</v>
      </c>
      <c r="P89" s="52">
        <v>1</v>
      </c>
      <c r="Q89" s="52">
        <v>1</v>
      </c>
      <c r="R89" s="53">
        <v>1</v>
      </c>
      <c r="S89" s="53">
        <v>1</v>
      </c>
      <c r="T89" s="54">
        <v>0</v>
      </c>
      <c r="U89" s="54">
        <v>2</v>
      </c>
      <c r="V89" s="80">
        <f t="shared" si="28"/>
        <v>1</v>
      </c>
      <c r="W89" s="48">
        <v>1</v>
      </c>
      <c r="X89" s="48">
        <f>SUM(O89:T89)</f>
        <v>5</v>
      </c>
    </row>
    <row r="90" spans="1:24" ht="3.75" customHeight="1" thickBot="1" x14ac:dyDescent="0.25">
      <c r="B90" s="108"/>
      <c r="C90" s="108"/>
      <c r="D90" s="109"/>
      <c r="E90" s="109"/>
      <c r="F90" s="109"/>
      <c r="G90" s="109"/>
      <c r="H90" s="109"/>
      <c r="I90" s="109"/>
      <c r="J90" s="109"/>
      <c r="K90" s="110"/>
      <c r="L90" s="73"/>
      <c r="M90" s="108"/>
      <c r="N90" s="108"/>
      <c r="O90" s="109"/>
      <c r="P90" s="109"/>
      <c r="Q90" s="109"/>
      <c r="R90" s="109"/>
      <c r="S90" s="109"/>
      <c r="T90" s="109"/>
      <c r="U90" s="109"/>
      <c r="V90" s="110"/>
      <c r="W90" s="48"/>
      <c r="X90" s="48"/>
    </row>
    <row r="91" spans="1:24" ht="16.5" customHeight="1" thickBot="1" x14ac:dyDescent="0.25">
      <c r="A91" s="17" t="s">
        <v>12</v>
      </c>
      <c r="B91" s="119" t="s">
        <v>69</v>
      </c>
      <c r="C91" s="120"/>
      <c r="D91" s="85" t="s">
        <v>48</v>
      </c>
      <c r="E91" s="84" t="s">
        <v>48</v>
      </c>
      <c r="F91" s="103">
        <v>0</v>
      </c>
      <c r="G91" s="104">
        <v>0</v>
      </c>
      <c r="H91" s="104">
        <v>0</v>
      </c>
      <c r="I91" s="105">
        <v>0</v>
      </c>
      <c r="J91" s="105">
        <v>0</v>
      </c>
      <c r="K91" s="107">
        <v>0</v>
      </c>
      <c r="M91" s="119" t="s">
        <v>69</v>
      </c>
      <c r="N91" s="120"/>
      <c r="O91" s="85">
        <v>1</v>
      </c>
      <c r="P91" s="84">
        <v>1</v>
      </c>
      <c r="Q91" s="103">
        <v>1</v>
      </c>
      <c r="R91" s="104">
        <v>1</v>
      </c>
      <c r="S91" s="104">
        <v>0</v>
      </c>
      <c r="T91" s="105">
        <v>0</v>
      </c>
      <c r="U91" s="105">
        <v>1</v>
      </c>
      <c r="V91" s="80">
        <f t="shared" ref="V91" si="35">AVERAGE(Q91:U91)</f>
        <v>0.6</v>
      </c>
    </row>
    <row r="92" spans="1:24" ht="7.5" customHeight="1" x14ac:dyDescent="0.2">
      <c r="B92" s="9"/>
      <c r="C92" s="9"/>
      <c r="D92" s="9"/>
      <c r="E92" s="9"/>
      <c r="F92" s="9"/>
      <c r="G92" s="9"/>
      <c r="H92" s="9"/>
      <c r="I92" s="9"/>
      <c r="J92" s="9"/>
      <c r="K92" s="9"/>
      <c r="M92" s="9"/>
      <c r="N92" s="9"/>
      <c r="O92" s="9"/>
      <c r="P92" s="9"/>
      <c r="Q92" s="9"/>
      <c r="R92" s="9"/>
      <c r="S92" s="9"/>
      <c r="T92" s="9"/>
      <c r="U92" s="9"/>
      <c r="V92" s="9"/>
    </row>
    <row r="93" spans="1:24" x14ac:dyDescent="0.2">
      <c r="B93" s="3" t="s">
        <v>65</v>
      </c>
      <c r="C93" s="3"/>
      <c r="D93" s="1"/>
      <c r="E93" s="1"/>
      <c r="F93" s="1"/>
      <c r="G93" s="2"/>
      <c r="H93" s="2"/>
      <c r="K93" s="10" t="s">
        <v>49</v>
      </c>
      <c r="M93" s="3" t="s">
        <v>66</v>
      </c>
      <c r="O93" s="1"/>
      <c r="P93" s="1"/>
      <c r="Q93" s="1"/>
      <c r="R93" s="2"/>
      <c r="S93" s="2"/>
      <c r="V93" s="10" t="s">
        <v>49</v>
      </c>
    </row>
    <row r="94" spans="1:24" ht="14.25" customHeight="1" x14ac:dyDescent="0.2">
      <c r="B94" s="74"/>
      <c r="C94" s="75"/>
      <c r="D94" s="6" t="s">
        <v>50</v>
      </c>
      <c r="E94" s="7" t="s">
        <v>51</v>
      </c>
      <c r="F94" s="7" t="s">
        <v>52</v>
      </c>
      <c r="G94" s="7" t="s">
        <v>53</v>
      </c>
      <c r="H94" s="7" t="s">
        <v>54</v>
      </c>
      <c r="I94" s="15" t="s">
        <v>55</v>
      </c>
      <c r="J94" s="15" t="s">
        <v>21</v>
      </c>
      <c r="K94" s="16" t="s">
        <v>56</v>
      </c>
      <c r="M94" s="74"/>
      <c r="N94" s="75"/>
      <c r="O94" s="6" t="s">
        <v>50</v>
      </c>
      <c r="P94" s="7" t="s">
        <v>51</v>
      </c>
      <c r="Q94" s="7" t="s">
        <v>52</v>
      </c>
      <c r="R94" s="7" t="s">
        <v>53</v>
      </c>
      <c r="S94" s="7" t="s">
        <v>54</v>
      </c>
      <c r="T94" s="15" t="s">
        <v>55</v>
      </c>
      <c r="U94" s="15" t="s">
        <v>21</v>
      </c>
      <c r="V94" s="16" t="s">
        <v>56</v>
      </c>
    </row>
    <row r="95" spans="1:24" ht="14.25" customHeight="1" x14ac:dyDescent="0.2">
      <c r="A95" s="13">
        <f>A80+1</f>
        <v>43</v>
      </c>
      <c r="B95" s="124" t="s">
        <v>32</v>
      </c>
      <c r="C95" s="125"/>
      <c r="D95" s="86">
        <v>0</v>
      </c>
      <c r="E95" s="87">
        <v>0</v>
      </c>
      <c r="F95" s="87">
        <v>0</v>
      </c>
      <c r="G95" s="88">
        <v>1</v>
      </c>
      <c r="H95" s="88">
        <v>0</v>
      </c>
      <c r="I95" s="89">
        <v>0</v>
      </c>
      <c r="J95" s="89">
        <v>0</v>
      </c>
      <c r="K95" s="91">
        <f t="shared" ref="K95:K109" si="36">AVERAGE(F95:J95)</f>
        <v>0.2</v>
      </c>
      <c r="M95" s="124" t="s">
        <v>32</v>
      </c>
      <c r="N95" s="125"/>
      <c r="O95" s="86">
        <v>0</v>
      </c>
      <c r="P95" s="87">
        <v>0</v>
      </c>
      <c r="Q95" s="87">
        <v>0</v>
      </c>
      <c r="R95" s="88">
        <v>0</v>
      </c>
      <c r="S95" s="88">
        <v>0</v>
      </c>
      <c r="T95" s="89">
        <v>0</v>
      </c>
      <c r="U95" s="89">
        <v>0</v>
      </c>
      <c r="V95" s="91">
        <f t="shared" ref="V95:V109" si="37">AVERAGE(Q95:U95)</f>
        <v>0</v>
      </c>
    </row>
    <row r="96" spans="1:24" ht="14.25" customHeight="1" x14ac:dyDescent="0.2">
      <c r="A96" s="17" t="s">
        <v>13</v>
      </c>
      <c r="B96" s="124" t="s">
        <v>33</v>
      </c>
      <c r="C96" s="125"/>
      <c r="D96" s="86">
        <v>0</v>
      </c>
      <c r="E96" s="87">
        <v>0</v>
      </c>
      <c r="F96" s="87">
        <v>0</v>
      </c>
      <c r="G96" s="88">
        <v>1</v>
      </c>
      <c r="H96" s="88">
        <v>1</v>
      </c>
      <c r="I96" s="89">
        <v>0</v>
      </c>
      <c r="J96" s="89">
        <v>0</v>
      </c>
      <c r="K96" s="91">
        <f t="shared" si="36"/>
        <v>0.4</v>
      </c>
      <c r="M96" s="124" t="s">
        <v>33</v>
      </c>
      <c r="N96" s="125"/>
      <c r="O96" s="86">
        <v>0</v>
      </c>
      <c r="P96" s="87">
        <v>0</v>
      </c>
      <c r="Q96" s="87">
        <v>0</v>
      </c>
      <c r="R96" s="88">
        <v>1</v>
      </c>
      <c r="S96" s="88">
        <v>0</v>
      </c>
      <c r="T96" s="89">
        <v>0</v>
      </c>
      <c r="U96" s="89">
        <v>0</v>
      </c>
      <c r="V96" s="91">
        <f t="shared" si="37"/>
        <v>0.2</v>
      </c>
    </row>
    <row r="97" spans="1:24" ht="14.25" customHeight="1" x14ac:dyDescent="0.2">
      <c r="A97" s="17"/>
      <c r="B97" s="124" t="s">
        <v>35</v>
      </c>
      <c r="C97" s="125"/>
      <c r="D97" s="86">
        <v>0</v>
      </c>
      <c r="E97" s="87">
        <v>0</v>
      </c>
      <c r="F97" s="87">
        <v>0</v>
      </c>
      <c r="G97" s="88">
        <v>0</v>
      </c>
      <c r="H97" s="88">
        <v>0</v>
      </c>
      <c r="I97" s="89">
        <v>0</v>
      </c>
      <c r="J97" s="89">
        <v>0</v>
      </c>
      <c r="K97" s="91">
        <f t="shared" si="36"/>
        <v>0</v>
      </c>
      <c r="M97" s="124" t="s">
        <v>35</v>
      </c>
      <c r="N97" s="125"/>
      <c r="O97" s="86">
        <v>0</v>
      </c>
      <c r="P97" s="87">
        <v>0</v>
      </c>
      <c r="Q97" s="87">
        <v>0</v>
      </c>
      <c r="R97" s="88">
        <v>0</v>
      </c>
      <c r="S97" s="88">
        <v>0</v>
      </c>
      <c r="T97" s="89">
        <v>0</v>
      </c>
      <c r="U97" s="89">
        <v>0</v>
      </c>
      <c r="V97" s="91">
        <f t="shared" si="37"/>
        <v>0</v>
      </c>
    </row>
    <row r="98" spans="1:24" ht="14.25" customHeight="1" x14ac:dyDescent="0.2">
      <c r="B98" s="124" t="s">
        <v>31</v>
      </c>
      <c r="C98" s="125"/>
      <c r="D98" s="86">
        <v>0</v>
      </c>
      <c r="E98" s="87">
        <v>0</v>
      </c>
      <c r="F98" s="87">
        <v>0</v>
      </c>
      <c r="G98" s="88">
        <v>0</v>
      </c>
      <c r="H98" s="88">
        <v>0</v>
      </c>
      <c r="I98" s="89">
        <v>0</v>
      </c>
      <c r="J98" s="89">
        <v>0</v>
      </c>
      <c r="K98" s="91">
        <f t="shared" ref="K98" si="38">AVERAGE(F98:J98)</f>
        <v>0</v>
      </c>
      <c r="M98" s="124" t="s">
        <v>31</v>
      </c>
      <c r="N98" s="125"/>
      <c r="O98" s="86">
        <v>0</v>
      </c>
      <c r="P98" s="87">
        <v>0</v>
      </c>
      <c r="Q98" s="87">
        <v>0</v>
      </c>
      <c r="R98" s="88">
        <v>0</v>
      </c>
      <c r="S98" s="88">
        <v>0</v>
      </c>
      <c r="T98" s="89">
        <v>0</v>
      </c>
      <c r="U98" s="89">
        <v>0</v>
      </c>
      <c r="V98" s="91">
        <f t="shared" ref="V98" si="39">AVERAGE(Q98:U98)</f>
        <v>0</v>
      </c>
    </row>
    <row r="99" spans="1:24" ht="14.25" customHeight="1" x14ac:dyDescent="0.2">
      <c r="B99" s="124" t="s">
        <v>37</v>
      </c>
      <c r="C99" s="125"/>
      <c r="D99" s="86">
        <v>0</v>
      </c>
      <c r="E99" s="87">
        <v>0</v>
      </c>
      <c r="F99" s="87">
        <v>0</v>
      </c>
      <c r="G99" s="88">
        <v>0</v>
      </c>
      <c r="H99" s="88">
        <v>0</v>
      </c>
      <c r="I99" s="89">
        <v>0</v>
      </c>
      <c r="J99" s="89">
        <v>0</v>
      </c>
      <c r="K99" s="91">
        <f t="shared" si="36"/>
        <v>0</v>
      </c>
      <c r="M99" s="124" t="s">
        <v>37</v>
      </c>
      <c r="N99" s="125"/>
      <c r="O99" s="86">
        <v>0</v>
      </c>
      <c r="P99" s="87">
        <v>0</v>
      </c>
      <c r="Q99" s="87">
        <v>0</v>
      </c>
      <c r="R99" s="88">
        <v>0</v>
      </c>
      <c r="S99" s="88">
        <v>0</v>
      </c>
      <c r="T99" s="89">
        <v>0</v>
      </c>
      <c r="U99" s="89">
        <v>0</v>
      </c>
      <c r="V99" s="91">
        <f t="shared" si="37"/>
        <v>0</v>
      </c>
    </row>
    <row r="100" spans="1:24" ht="14.25" customHeight="1" x14ac:dyDescent="0.2">
      <c r="A100" s="13">
        <f>A95+1</f>
        <v>44</v>
      </c>
      <c r="B100" s="126" t="s">
        <v>39</v>
      </c>
      <c r="C100" s="127"/>
      <c r="D100" s="93">
        <v>0</v>
      </c>
      <c r="E100" s="94">
        <v>0</v>
      </c>
      <c r="F100" s="94">
        <v>0</v>
      </c>
      <c r="G100" s="95">
        <v>0</v>
      </c>
      <c r="H100" s="95">
        <v>1</v>
      </c>
      <c r="I100" s="96">
        <v>0</v>
      </c>
      <c r="J100" s="96">
        <v>0</v>
      </c>
      <c r="K100" s="98">
        <f t="shared" si="36"/>
        <v>0.2</v>
      </c>
      <c r="M100" s="126" t="s">
        <v>39</v>
      </c>
      <c r="N100" s="127"/>
      <c r="O100" s="93">
        <v>0</v>
      </c>
      <c r="P100" s="94">
        <v>0</v>
      </c>
      <c r="Q100" s="94">
        <v>0</v>
      </c>
      <c r="R100" s="95">
        <v>0</v>
      </c>
      <c r="S100" s="95">
        <v>0</v>
      </c>
      <c r="T100" s="96">
        <v>0</v>
      </c>
      <c r="U100" s="96">
        <v>0</v>
      </c>
      <c r="V100" s="98">
        <f t="shared" si="37"/>
        <v>0</v>
      </c>
    </row>
    <row r="101" spans="1:24" ht="14.25" customHeight="1" x14ac:dyDescent="0.2">
      <c r="A101" s="13"/>
      <c r="B101" s="121" t="s">
        <v>24</v>
      </c>
      <c r="C101" s="79" t="s">
        <v>25</v>
      </c>
      <c r="D101" s="67">
        <v>0</v>
      </c>
      <c r="E101" s="68">
        <v>0</v>
      </c>
      <c r="F101" s="68">
        <v>2</v>
      </c>
      <c r="G101" s="69">
        <v>2</v>
      </c>
      <c r="H101" s="69">
        <v>0</v>
      </c>
      <c r="I101" s="70">
        <v>0</v>
      </c>
      <c r="J101" s="70">
        <v>0</v>
      </c>
      <c r="K101" s="83">
        <f t="shared" ref="K101:K106" si="40">AVERAGE(F101:J101)</f>
        <v>0.8</v>
      </c>
      <c r="M101" s="121" t="s">
        <v>24</v>
      </c>
      <c r="N101" s="79" t="s">
        <v>25</v>
      </c>
      <c r="O101" s="67">
        <v>0</v>
      </c>
      <c r="P101" s="68">
        <v>0</v>
      </c>
      <c r="Q101" s="68">
        <v>0</v>
      </c>
      <c r="R101" s="69">
        <v>0</v>
      </c>
      <c r="S101" s="69">
        <v>0</v>
      </c>
      <c r="T101" s="70">
        <v>0</v>
      </c>
      <c r="U101" s="70">
        <v>0</v>
      </c>
      <c r="V101" s="83">
        <f t="shared" ref="V101:V106" si="41">AVERAGE(Q101:U101)</f>
        <v>0</v>
      </c>
    </row>
    <row r="102" spans="1:24" ht="14.25" customHeight="1" x14ac:dyDescent="0.2">
      <c r="B102" s="122"/>
      <c r="C102" s="64" t="s">
        <v>26</v>
      </c>
      <c r="D102" s="24">
        <v>0</v>
      </c>
      <c r="E102" s="25">
        <v>0</v>
      </c>
      <c r="F102" s="25">
        <v>0</v>
      </c>
      <c r="G102" s="26">
        <v>0</v>
      </c>
      <c r="H102" s="26">
        <v>0</v>
      </c>
      <c r="I102" s="47">
        <v>0</v>
      </c>
      <c r="J102" s="47">
        <v>0</v>
      </c>
      <c r="K102" s="81">
        <f t="shared" si="40"/>
        <v>0</v>
      </c>
      <c r="M102" s="122"/>
      <c r="N102" s="64" t="s">
        <v>26</v>
      </c>
      <c r="O102" s="24">
        <v>0</v>
      </c>
      <c r="P102" s="25">
        <v>0</v>
      </c>
      <c r="Q102" s="25">
        <v>0</v>
      </c>
      <c r="R102" s="26">
        <v>0</v>
      </c>
      <c r="S102" s="26">
        <v>1</v>
      </c>
      <c r="T102" s="47">
        <v>0</v>
      </c>
      <c r="U102" s="47">
        <v>0</v>
      </c>
      <c r="V102" s="81">
        <f t="shared" si="41"/>
        <v>0.2</v>
      </c>
    </row>
    <row r="103" spans="1:24" ht="14.25" customHeight="1" x14ac:dyDescent="0.2">
      <c r="B103" s="122"/>
      <c r="C103" s="64" t="s">
        <v>27</v>
      </c>
      <c r="D103" s="24">
        <v>1</v>
      </c>
      <c r="E103" s="25">
        <v>0</v>
      </c>
      <c r="F103" s="25">
        <v>1</v>
      </c>
      <c r="G103" s="26">
        <v>0</v>
      </c>
      <c r="H103" s="26">
        <v>0</v>
      </c>
      <c r="I103" s="47">
        <v>0</v>
      </c>
      <c r="J103" s="47">
        <v>0</v>
      </c>
      <c r="K103" s="81">
        <f t="shared" si="40"/>
        <v>0.2</v>
      </c>
      <c r="M103" s="122"/>
      <c r="N103" s="64" t="s">
        <v>27</v>
      </c>
      <c r="O103" s="24">
        <v>0</v>
      </c>
      <c r="P103" s="25">
        <v>0</v>
      </c>
      <c r="Q103" s="25">
        <v>0</v>
      </c>
      <c r="R103" s="26">
        <v>0</v>
      </c>
      <c r="S103" s="26">
        <v>0</v>
      </c>
      <c r="T103" s="47">
        <v>0</v>
      </c>
      <c r="U103" s="47">
        <v>0</v>
      </c>
      <c r="V103" s="81">
        <f t="shared" si="41"/>
        <v>0</v>
      </c>
    </row>
    <row r="104" spans="1:24" ht="14.25" customHeight="1" x14ac:dyDescent="0.2">
      <c r="B104" s="122"/>
      <c r="C104" s="64" t="s">
        <v>28</v>
      </c>
      <c r="D104" s="24">
        <v>0</v>
      </c>
      <c r="E104" s="25">
        <v>0</v>
      </c>
      <c r="F104" s="25">
        <v>0</v>
      </c>
      <c r="G104" s="26">
        <v>0</v>
      </c>
      <c r="H104" s="26">
        <v>0</v>
      </c>
      <c r="I104" s="47">
        <v>0</v>
      </c>
      <c r="J104" s="47">
        <v>1</v>
      </c>
      <c r="K104" s="81">
        <f t="shared" si="40"/>
        <v>0.2</v>
      </c>
      <c r="M104" s="122"/>
      <c r="N104" s="64" t="s">
        <v>28</v>
      </c>
      <c r="O104" s="24">
        <v>0</v>
      </c>
      <c r="P104" s="25">
        <v>0</v>
      </c>
      <c r="Q104" s="25">
        <v>0</v>
      </c>
      <c r="R104" s="26">
        <v>0</v>
      </c>
      <c r="S104" s="26">
        <v>0</v>
      </c>
      <c r="T104" s="47">
        <v>0</v>
      </c>
      <c r="U104" s="47">
        <v>0</v>
      </c>
      <c r="V104" s="81">
        <f t="shared" si="41"/>
        <v>0</v>
      </c>
    </row>
    <row r="105" spans="1:24" ht="14.25" customHeight="1" x14ac:dyDescent="0.2">
      <c r="B105" s="122"/>
      <c r="C105" s="65" t="s">
        <v>44</v>
      </c>
      <c r="D105" s="32">
        <v>0</v>
      </c>
      <c r="E105" s="33">
        <v>0</v>
      </c>
      <c r="F105" s="33">
        <v>0</v>
      </c>
      <c r="G105" s="34">
        <v>0</v>
      </c>
      <c r="H105" s="34">
        <v>0</v>
      </c>
      <c r="I105" s="55">
        <v>0</v>
      </c>
      <c r="J105" s="55">
        <v>0</v>
      </c>
      <c r="K105" s="82">
        <f t="shared" si="40"/>
        <v>0</v>
      </c>
      <c r="M105" s="122"/>
      <c r="N105" s="65" t="s">
        <v>44</v>
      </c>
      <c r="O105" s="32">
        <v>0</v>
      </c>
      <c r="P105" s="33">
        <v>0</v>
      </c>
      <c r="Q105" s="33">
        <v>0</v>
      </c>
      <c r="R105" s="34">
        <v>0</v>
      </c>
      <c r="S105" s="34">
        <v>0</v>
      </c>
      <c r="T105" s="55">
        <v>0</v>
      </c>
      <c r="U105" s="55">
        <v>0</v>
      </c>
      <c r="V105" s="82">
        <f t="shared" si="41"/>
        <v>0</v>
      </c>
    </row>
    <row r="106" spans="1:24" ht="14.25" customHeight="1" x14ac:dyDescent="0.2">
      <c r="B106" s="123"/>
      <c r="C106" s="66" t="s">
        <v>18</v>
      </c>
      <c r="D106" s="56">
        <v>1</v>
      </c>
      <c r="E106" s="57" t="s">
        <v>47</v>
      </c>
      <c r="F106" s="57">
        <v>3</v>
      </c>
      <c r="G106" s="58">
        <v>2</v>
      </c>
      <c r="H106" s="58">
        <v>0</v>
      </c>
      <c r="I106" s="59">
        <v>0</v>
      </c>
      <c r="J106" s="72">
        <v>1</v>
      </c>
      <c r="K106" s="60">
        <f t="shared" si="40"/>
        <v>1.2</v>
      </c>
      <c r="M106" s="123"/>
      <c r="N106" s="66" t="s">
        <v>18</v>
      </c>
      <c r="O106" s="56" t="s">
        <v>47</v>
      </c>
      <c r="P106" s="57" t="s">
        <v>47</v>
      </c>
      <c r="Q106" s="57">
        <v>0</v>
      </c>
      <c r="R106" s="58">
        <v>0</v>
      </c>
      <c r="S106" s="58">
        <v>1</v>
      </c>
      <c r="T106" s="59">
        <v>0</v>
      </c>
      <c r="U106" s="59">
        <v>0</v>
      </c>
      <c r="V106" s="60">
        <f t="shared" si="41"/>
        <v>0.2</v>
      </c>
    </row>
    <row r="107" spans="1:24" ht="14.25" customHeight="1" x14ac:dyDescent="0.2">
      <c r="B107" s="124" t="s">
        <v>40</v>
      </c>
      <c r="C107" s="125"/>
      <c r="D107" s="86">
        <v>0</v>
      </c>
      <c r="E107" s="87">
        <v>0</v>
      </c>
      <c r="F107" s="87">
        <v>0</v>
      </c>
      <c r="G107" s="88">
        <v>0</v>
      </c>
      <c r="H107" s="88">
        <v>0</v>
      </c>
      <c r="I107" s="89">
        <v>0</v>
      </c>
      <c r="J107" s="89">
        <v>0</v>
      </c>
      <c r="K107" s="91">
        <f t="shared" ref="K107" si="42">AVERAGE(F107:J107)</f>
        <v>0</v>
      </c>
      <c r="M107" s="124" t="s">
        <v>40</v>
      </c>
      <c r="N107" s="125"/>
      <c r="O107" s="86">
        <v>0</v>
      </c>
      <c r="P107" s="87">
        <v>0</v>
      </c>
      <c r="Q107" s="87">
        <v>0</v>
      </c>
      <c r="R107" s="88">
        <v>0</v>
      </c>
      <c r="S107" s="88">
        <v>0</v>
      </c>
      <c r="T107" s="89">
        <v>0</v>
      </c>
      <c r="U107" s="89">
        <v>0</v>
      </c>
      <c r="V107" s="91">
        <f t="shared" ref="V107" si="43">AVERAGE(Q107:U107)</f>
        <v>0</v>
      </c>
    </row>
    <row r="108" spans="1:24" ht="14.25" customHeight="1" thickBot="1" x14ac:dyDescent="0.25">
      <c r="A108" s="13"/>
      <c r="B108" s="132" t="s">
        <v>30</v>
      </c>
      <c r="C108" s="133"/>
      <c r="D108" s="67">
        <v>0</v>
      </c>
      <c r="E108" s="68">
        <v>0</v>
      </c>
      <c r="F108" s="68">
        <v>0</v>
      </c>
      <c r="G108" s="69">
        <v>0</v>
      </c>
      <c r="H108" s="69">
        <v>0</v>
      </c>
      <c r="I108" s="70">
        <v>0</v>
      </c>
      <c r="J108" s="70">
        <v>1</v>
      </c>
      <c r="K108" s="91">
        <f t="shared" si="36"/>
        <v>0.2</v>
      </c>
      <c r="M108" s="132" t="s">
        <v>30</v>
      </c>
      <c r="N108" s="133"/>
      <c r="O108" s="67">
        <v>0</v>
      </c>
      <c r="P108" s="68">
        <v>0</v>
      </c>
      <c r="Q108" s="68">
        <v>0</v>
      </c>
      <c r="R108" s="69">
        <v>0</v>
      </c>
      <c r="S108" s="69">
        <v>0</v>
      </c>
      <c r="T108" s="70">
        <v>0</v>
      </c>
      <c r="U108" s="70">
        <v>0</v>
      </c>
      <c r="V108" s="91">
        <f t="shared" si="37"/>
        <v>0</v>
      </c>
    </row>
    <row r="109" spans="1:24" ht="14.25" customHeight="1" thickBot="1" x14ac:dyDescent="0.25">
      <c r="B109" s="130" t="s">
        <v>17</v>
      </c>
      <c r="C109" s="131"/>
      <c r="D109" s="51">
        <v>2</v>
      </c>
      <c r="E109" s="52">
        <v>0</v>
      </c>
      <c r="F109" s="52">
        <v>3</v>
      </c>
      <c r="G109" s="53">
        <v>4</v>
      </c>
      <c r="H109" s="53">
        <v>2</v>
      </c>
      <c r="I109" s="54">
        <v>0</v>
      </c>
      <c r="J109" s="54">
        <v>2</v>
      </c>
      <c r="K109" s="80">
        <f t="shared" si="36"/>
        <v>2.2000000000000002</v>
      </c>
      <c r="M109" s="130" t="s">
        <v>17</v>
      </c>
      <c r="N109" s="131"/>
      <c r="O109" s="51">
        <v>0</v>
      </c>
      <c r="P109" s="52">
        <v>0</v>
      </c>
      <c r="Q109" s="52">
        <v>0</v>
      </c>
      <c r="R109" s="53">
        <v>1</v>
      </c>
      <c r="S109" s="53">
        <v>1</v>
      </c>
      <c r="T109" s="54">
        <v>0</v>
      </c>
      <c r="U109" s="54">
        <v>0</v>
      </c>
      <c r="V109" s="80">
        <f t="shared" si="37"/>
        <v>0.4</v>
      </c>
      <c r="W109" s="48">
        <v>11</v>
      </c>
      <c r="X109" s="48">
        <f>SUM(O109:T109)</f>
        <v>2</v>
      </c>
    </row>
    <row r="110" spans="1:24" ht="3.75" customHeight="1" thickBot="1" x14ac:dyDescent="0.25">
      <c r="B110" s="108"/>
      <c r="C110" s="108"/>
      <c r="D110" s="109"/>
      <c r="E110" s="109"/>
      <c r="F110" s="109"/>
      <c r="G110" s="109"/>
      <c r="H110" s="109"/>
      <c r="I110" s="109"/>
      <c r="J110" s="109"/>
      <c r="K110" s="110"/>
      <c r="L110" s="73"/>
      <c r="M110" s="108"/>
      <c r="N110" s="108"/>
      <c r="O110" s="109"/>
      <c r="P110" s="109"/>
      <c r="Q110" s="109"/>
      <c r="R110" s="109"/>
      <c r="S110" s="109"/>
      <c r="T110" s="109"/>
      <c r="U110" s="109"/>
      <c r="V110" s="110"/>
      <c r="W110" s="48"/>
      <c r="X110" s="48"/>
    </row>
    <row r="111" spans="1:24" ht="16.5" customHeight="1" thickBot="1" x14ac:dyDescent="0.25">
      <c r="A111" s="17" t="s">
        <v>14</v>
      </c>
      <c r="B111" s="119" t="s">
        <v>69</v>
      </c>
      <c r="C111" s="120"/>
      <c r="D111" s="85">
        <v>1</v>
      </c>
      <c r="E111" s="84" t="s">
        <v>48</v>
      </c>
      <c r="F111" s="103">
        <v>0</v>
      </c>
      <c r="G111" s="104">
        <v>2</v>
      </c>
      <c r="H111" s="104">
        <v>2</v>
      </c>
      <c r="I111" s="105">
        <v>0</v>
      </c>
      <c r="J111" s="105">
        <v>1</v>
      </c>
      <c r="K111" s="80">
        <f t="shared" ref="K111" si="44">AVERAGE(F111:J111)</f>
        <v>1</v>
      </c>
      <c r="M111" s="119" t="s">
        <v>69</v>
      </c>
      <c r="N111" s="120"/>
      <c r="O111" s="85" t="s">
        <v>48</v>
      </c>
      <c r="P111" s="84" t="s">
        <v>48</v>
      </c>
      <c r="Q111" s="103">
        <v>0</v>
      </c>
      <c r="R111" s="104">
        <v>1</v>
      </c>
      <c r="S111" s="104">
        <v>0</v>
      </c>
      <c r="T111" s="105">
        <v>0</v>
      </c>
      <c r="U111" s="105">
        <v>0</v>
      </c>
      <c r="V111" s="80">
        <f t="shared" ref="V111" si="45">AVERAGE(Q111:U111)</f>
        <v>0.2</v>
      </c>
    </row>
    <row r="112" spans="1:24" ht="7.5" customHeight="1" x14ac:dyDescent="0.2">
      <c r="B112" s="9"/>
      <c r="C112" s="9"/>
      <c r="D112" s="9"/>
      <c r="E112" s="9"/>
      <c r="F112" s="9"/>
      <c r="G112" s="9"/>
      <c r="H112" s="9"/>
      <c r="I112" s="9"/>
      <c r="J112" s="9"/>
      <c r="K112" s="9"/>
      <c r="M112" s="9"/>
      <c r="N112" s="9"/>
      <c r="O112" s="9"/>
      <c r="P112" s="9"/>
      <c r="Q112" s="9"/>
      <c r="R112" s="9"/>
      <c r="S112" s="11"/>
      <c r="T112" s="9"/>
      <c r="U112" s="9"/>
      <c r="V112" s="9"/>
    </row>
    <row r="113" spans="1:22" x14ac:dyDescent="0.2">
      <c r="B113" s="3" t="s">
        <v>67</v>
      </c>
      <c r="C113" s="3"/>
      <c r="D113" s="1"/>
      <c r="E113" s="1"/>
      <c r="F113" s="1"/>
      <c r="G113" s="2"/>
      <c r="H113" s="2"/>
      <c r="K113" s="10" t="s">
        <v>49</v>
      </c>
      <c r="M113" s="3" t="s">
        <v>68</v>
      </c>
      <c r="O113" s="1"/>
      <c r="P113" s="1"/>
      <c r="Q113" s="1"/>
      <c r="R113" s="2"/>
      <c r="S113" s="2"/>
      <c r="V113" s="10" t="s">
        <v>49</v>
      </c>
    </row>
    <row r="114" spans="1:22" ht="14.25" customHeight="1" x14ac:dyDescent="0.2">
      <c r="B114" s="74"/>
      <c r="C114" s="75"/>
      <c r="D114" s="6" t="s">
        <v>50</v>
      </c>
      <c r="E114" s="7" t="s">
        <v>51</v>
      </c>
      <c r="F114" s="7" t="s">
        <v>52</v>
      </c>
      <c r="G114" s="7" t="s">
        <v>53</v>
      </c>
      <c r="H114" s="7" t="s">
        <v>54</v>
      </c>
      <c r="I114" s="15" t="s">
        <v>55</v>
      </c>
      <c r="J114" s="15" t="s">
        <v>21</v>
      </c>
      <c r="K114" s="16" t="s">
        <v>56</v>
      </c>
      <c r="M114" s="74"/>
      <c r="N114" s="75"/>
      <c r="O114" s="6" t="s">
        <v>50</v>
      </c>
      <c r="P114" s="7" t="s">
        <v>51</v>
      </c>
      <c r="Q114" s="7" t="s">
        <v>52</v>
      </c>
      <c r="R114" s="7" t="s">
        <v>53</v>
      </c>
      <c r="S114" s="7" t="s">
        <v>54</v>
      </c>
      <c r="T114" s="15" t="s">
        <v>55</v>
      </c>
      <c r="U114" s="15" t="s">
        <v>21</v>
      </c>
      <c r="V114" s="16" t="s">
        <v>56</v>
      </c>
    </row>
    <row r="115" spans="1:22" ht="14.25" customHeight="1" x14ac:dyDescent="0.2">
      <c r="A115" s="13">
        <f>A100+1</f>
        <v>45</v>
      </c>
      <c r="B115" s="124" t="s">
        <v>32</v>
      </c>
      <c r="C115" s="125"/>
      <c r="D115" s="86">
        <v>0</v>
      </c>
      <c r="E115" s="87">
        <v>1</v>
      </c>
      <c r="F115" s="87">
        <v>1</v>
      </c>
      <c r="G115" s="88">
        <v>0</v>
      </c>
      <c r="H115" s="88">
        <v>0</v>
      </c>
      <c r="I115" s="89">
        <v>0</v>
      </c>
      <c r="J115" s="89">
        <v>1</v>
      </c>
      <c r="K115" s="91">
        <f t="shared" ref="K115:K129" si="46">AVERAGE(F115:J115)</f>
        <v>0.4</v>
      </c>
      <c r="M115" s="124" t="s">
        <v>32</v>
      </c>
      <c r="N115" s="125"/>
      <c r="O115" s="86">
        <v>0</v>
      </c>
      <c r="P115" s="87">
        <v>0</v>
      </c>
      <c r="Q115" s="87">
        <v>0</v>
      </c>
      <c r="R115" s="88">
        <v>0</v>
      </c>
      <c r="S115" s="88">
        <v>0</v>
      </c>
      <c r="T115" s="89">
        <v>0</v>
      </c>
      <c r="U115" s="89">
        <v>0</v>
      </c>
      <c r="V115" s="91">
        <f t="shared" ref="V115:V129" si="47">AVERAGE(Q115:U115)</f>
        <v>0</v>
      </c>
    </row>
    <row r="116" spans="1:22" ht="14.25" customHeight="1" x14ac:dyDescent="0.2">
      <c r="A116" s="17" t="s">
        <v>15</v>
      </c>
      <c r="B116" s="124" t="s">
        <v>33</v>
      </c>
      <c r="C116" s="125"/>
      <c r="D116" s="86">
        <v>0</v>
      </c>
      <c r="E116" s="87">
        <v>0</v>
      </c>
      <c r="F116" s="87">
        <v>0</v>
      </c>
      <c r="G116" s="88">
        <v>0</v>
      </c>
      <c r="H116" s="88">
        <v>0</v>
      </c>
      <c r="I116" s="89">
        <v>0</v>
      </c>
      <c r="J116" s="89">
        <v>0</v>
      </c>
      <c r="K116" s="91">
        <f t="shared" si="46"/>
        <v>0</v>
      </c>
      <c r="M116" s="124" t="s">
        <v>33</v>
      </c>
      <c r="N116" s="125"/>
      <c r="O116" s="86">
        <v>0</v>
      </c>
      <c r="P116" s="87">
        <v>0</v>
      </c>
      <c r="Q116" s="87">
        <v>0</v>
      </c>
      <c r="R116" s="88">
        <v>0</v>
      </c>
      <c r="S116" s="88">
        <v>0</v>
      </c>
      <c r="T116" s="89">
        <v>0</v>
      </c>
      <c r="U116" s="89">
        <v>0</v>
      </c>
      <c r="V116" s="91">
        <f t="shared" si="47"/>
        <v>0</v>
      </c>
    </row>
    <row r="117" spans="1:22" ht="14.25" customHeight="1" x14ac:dyDescent="0.2">
      <c r="A117" s="17"/>
      <c r="B117" s="124" t="s">
        <v>35</v>
      </c>
      <c r="C117" s="125"/>
      <c r="D117" s="86">
        <v>0</v>
      </c>
      <c r="E117" s="87">
        <v>0</v>
      </c>
      <c r="F117" s="87">
        <v>0</v>
      </c>
      <c r="G117" s="88">
        <v>0</v>
      </c>
      <c r="H117" s="88">
        <v>0</v>
      </c>
      <c r="I117" s="89">
        <v>0</v>
      </c>
      <c r="J117" s="89">
        <v>0</v>
      </c>
      <c r="K117" s="91">
        <f t="shared" si="46"/>
        <v>0</v>
      </c>
      <c r="M117" s="124" t="s">
        <v>35</v>
      </c>
      <c r="N117" s="125"/>
      <c r="O117" s="86">
        <v>0</v>
      </c>
      <c r="P117" s="87">
        <v>0</v>
      </c>
      <c r="Q117" s="87">
        <v>0</v>
      </c>
      <c r="R117" s="88">
        <v>0</v>
      </c>
      <c r="S117" s="88">
        <v>0</v>
      </c>
      <c r="T117" s="89">
        <v>0</v>
      </c>
      <c r="U117" s="89">
        <v>0</v>
      </c>
      <c r="V117" s="91">
        <f t="shared" si="47"/>
        <v>0</v>
      </c>
    </row>
    <row r="118" spans="1:22" ht="14.25" customHeight="1" x14ac:dyDescent="0.2">
      <c r="B118" s="124" t="s">
        <v>31</v>
      </c>
      <c r="C118" s="125"/>
      <c r="D118" s="86">
        <v>0</v>
      </c>
      <c r="E118" s="87">
        <v>0</v>
      </c>
      <c r="F118" s="87">
        <v>0</v>
      </c>
      <c r="G118" s="88">
        <v>0</v>
      </c>
      <c r="H118" s="88">
        <v>0</v>
      </c>
      <c r="I118" s="89">
        <v>0</v>
      </c>
      <c r="J118" s="89">
        <v>1</v>
      </c>
      <c r="K118" s="91">
        <f t="shared" ref="K118" si="48">AVERAGE(F118:J118)</f>
        <v>0.2</v>
      </c>
      <c r="M118" s="124" t="s">
        <v>31</v>
      </c>
      <c r="N118" s="125"/>
      <c r="O118" s="86">
        <v>0</v>
      </c>
      <c r="P118" s="87">
        <v>0</v>
      </c>
      <c r="Q118" s="87">
        <v>0</v>
      </c>
      <c r="R118" s="88">
        <v>0</v>
      </c>
      <c r="S118" s="88">
        <v>0</v>
      </c>
      <c r="T118" s="89">
        <v>0</v>
      </c>
      <c r="U118" s="89">
        <v>0</v>
      </c>
      <c r="V118" s="91">
        <f t="shared" ref="V118" si="49">AVERAGE(Q118:U118)</f>
        <v>0</v>
      </c>
    </row>
    <row r="119" spans="1:22" ht="14.25" customHeight="1" x14ac:dyDescent="0.2">
      <c r="B119" s="124" t="s">
        <v>37</v>
      </c>
      <c r="C119" s="125"/>
      <c r="D119" s="86">
        <v>0</v>
      </c>
      <c r="E119" s="87">
        <v>0</v>
      </c>
      <c r="F119" s="87">
        <v>0</v>
      </c>
      <c r="G119" s="88">
        <v>1</v>
      </c>
      <c r="H119" s="88">
        <v>0</v>
      </c>
      <c r="I119" s="89">
        <v>0</v>
      </c>
      <c r="J119" s="89">
        <v>0</v>
      </c>
      <c r="K119" s="91">
        <f t="shared" si="46"/>
        <v>0.2</v>
      </c>
      <c r="M119" s="124" t="s">
        <v>37</v>
      </c>
      <c r="N119" s="125"/>
      <c r="O119" s="86">
        <v>0</v>
      </c>
      <c r="P119" s="87">
        <v>0</v>
      </c>
      <c r="Q119" s="87">
        <v>0</v>
      </c>
      <c r="R119" s="88">
        <v>0</v>
      </c>
      <c r="S119" s="88">
        <v>0</v>
      </c>
      <c r="T119" s="89">
        <v>0</v>
      </c>
      <c r="U119" s="89">
        <v>0</v>
      </c>
      <c r="V119" s="91">
        <f t="shared" si="47"/>
        <v>0</v>
      </c>
    </row>
    <row r="120" spans="1:22" ht="14.25" customHeight="1" x14ac:dyDescent="0.2">
      <c r="A120" s="13">
        <f>A115+1</f>
        <v>46</v>
      </c>
      <c r="B120" s="126" t="s">
        <v>39</v>
      </c>
      <c r="C120" s="127"/>
      <c r="D120" s="93">
        <v>0</v>
      </c>
      <c r="E120" s="94">
        <v>0</v>
      </c>
      <c r="F120" s="94">
        <v>0</v>
      </c>
      <c r="G120" s="95">
        <v>0</v>
      </c>
      <c r="H120" s="95">
        <v>0</v>
      </c>
      <c r="I120" s="96">
        <v>0</v>
      </c>
      <c r="J120" s="96">
        <v>0</v>
      </c>
      <c r="K120" s="98">
        <f t="shared" si="46"/>
        <v>0</v>
      </c>
      <c r="M120" s="126" t="s">
        <v>39</v>
      </c>
      <c r="N120" s="127"/>
      <c r="O120" s="93">
        <v>0</v>
      </c>
      <c r="P120" s="94">
        <v>0</v>
      </c>
      <c r="Q120" s="94">
        <v>0</v>
      </c>
      <c r="R120" s="95">
        <v>0</v>
      </c>
      <c r="S120" s="95">
        <v>0</v>
      </c>
      <c r="T120" s="96">
        <v>0</v>
      </c>
      <c r="U120" s="96">
        <v>0</v>
      </c>
      <c r="V120" s="98">
        <f t="shared" si="47"/>
        <v>0</v>
      </c>
    </row>
    <row r="121" spans="1:22" ht="14.25" customHeight="1" x14ac:dyDescent="0.2">
      <c r="A121" s="13"/>
      <c r="B121" s="121" t="s">
        <v>24</v>
      </c>
      <c r="C121" s="79" t="s">
        <v>25</v>
      </c>
      <c r="D121" s="67">
        <v>0</v>
      </c>
      <c r="E121" s="68">
        <v>0</v>
      </c>
      <c r="F121" s="68">
        <v>0</v>
      </c>
      <c r="G121" s="69">
        <v>0</v>
      </c>
      <c r="H121" s="69">
        <v>1</v>
      </c>
      <c r="I121" s="70">
        <v>0</v>
      </c>
      <c r="J121" s="70">
        <v>0</v>
      </c>
      <c r="K121" s="83">
        <f t="shared" ref="K121:K126" si="50">AVERAGE(F121:J121)</f>
        <v>0.2</v>
      </c>
      <c r="M121" s="121" t="s">
        <v>24</v>
      </c>
      <c r="N121" s="79" t="s">
        <v>25</v>
      </c>
      <c r="O121" s="67">
        <v>0</v>
      </c>
      <c r="P121" s="68">
        <v>0</v>
      </c>
      <c r="Q121" s="68">
        <v>1</v>
      </c>
      <c r="R121" s="69">
        <v>0</v>
      </c>
      <c r="S121" s="69">
        <v>0</v>
      </c>
      <c r="T121" s="70">
        <v>0</v>
      </c>
      <c r="U121" s="70">
        <v>1</v>
      </c>
      <c r="V121" s="83">
        <f t="shared" ref="V121:V126" si="51">AVERAGE(Q121:U121)</f>
        <v>0.4</v>
      </c>
    </row>
    <row r="122" spans="1:22" ht="14.25" customHeight="1" x14ac:dyDescent="0.2">
      <c r="B122" s="122"/>
      <c r="C122" s="64" t="s">
        <v>26</v>
      </c>
      <c r="D122" s="24">
        <v>0</v>
      </c>
      <c r="E122" s="25">
        <v>0</v>
      </c>
      <c r="F122" s="25">
        <v>0</v>
      </c>
      <c r="G122" s="26">
        <v>1</v>
      </c>
      <c r="H122" s="26">
        <v>0</v>
      </c>
      <c r="I122" s="47">
        <v>0</v>
      </c>
      <c r="J122" s="47">
        <v>0</v>
      </c>
      <c r="K122" s="81">
        <f t="shared" si="50"/>
        <v>0.2</v>
      </c>
      <c r="M122" s="122"/>
      <c r="N122" s="64" t="s">
        <v>26</v>
      </c>
      <c r="O122" s="24">
        <v>0</v>
      </c>
      <c r="P122" s="25">
        <v>2</v>
      </c>
      <c r="Q122" s="25">
        <v>1</v>
      </c>
      <c r="R122" s="26">
        <v>0</v>
      </c>
      <c r="S122" s="26">
        <v>0</v>
      </c>
      <c r="T122" s="47">
        <v>0</v>
      </c>
      <c r="U122" s="47">
        <v>0</v>
      </c>
      <c r="V122" s="81">
        <f t="shared" si="51"/>
        <v>0.2</v>
      </c>
    </row>
    <row r="123" spans="1:22" ht="14.25" customHeight="1" x14ac:dyDescent="0.2">
      <c r="B123" s="122"/>
      <c r="C123" s="64" t="s">
        <v>27</v>
      </c>
      <c r="D123" s="24">
        <v>0</v>
      </c>
      <c r="E123" s="25">
        <v>0</v>
      </c>
      <c r="F123" s="25">
        <v>0</v>
      </c>
      <c r="G123" s="26">
        <v>0</v>
      </c>
      <c r="H123" s="26">
        <v>0</v>
      </c>
      <c r="I123" s="47">
        <v>0</v>
      </c>
      <c r="J123" s="47">
        <v>0</v>
      </c>
      <c r="K123" s="81">
        <f t="shared" si="50"/>
        <v>0</v>
      </c>
      <c r="M123" s="122"/>
      <c r="N123" s="64" t="s">
        <v>27</v>
      </c>
      <c r="O123" s="24">
        <v>0</v>
      </c>
      <c r="P123" s="25">
        <v>0</v>
      </c>
      <c r="Q123" s="25">
        <v>0</v>
      </c>
      <c r="R123" s="26">
        <v>0</v>
      </c>
      <c r="S123" s="26">
        <v>0</v>
      </c>
      <c r="T123" s="47">
        <v>0</v>
      </c>
      <c r="U123" s="47">
        <v>0</v>
      </c>
      <c r="V123" s="81">
        <f t="shared" si="51"/>
        <v>0</v>
      </c>
    </row>
    <row r="124" spans="1:22" ht="14.25" customHeight="1" x14ac:dyDescent="0.2">
      <c r="B124" s="122"/>
      <c r="C124" s="64" t="s">
        <v>28</v>
      </c>
      <c r="D124" s="24">
        <v>0</v>
      </c>
      <c r="E124" s="25">
        <v>0</v>
      </c>
      <c r="F124" s="25">
        <v>0</v>
      </c>
      <c r="G124" s="26">
        <v>0</v>
      </c>
      <c r="H124" s="26">
        <v>0</v>
      </c>
      <c r="I124" s="47">
        <v>0</v>
      </c>
      <c r="J124" s="47">
        <v>5</v>
      </c>
      <c r="K124" s="81">
        <f t="shared" si="50"/>
        <v>1</v>
      </c>
      <c r="M124" s="122"/>
      <c r="N124" s="64" t="s">
        <v>28</v>
      </c>
      <c r="O124" s="24">
        <v>0</v>
      </c>
      <c r="P124" s="25">
        <v>0</v>
      </c>
      <c r="Q124" s="25">
        <v>0</v>
      </c>
      <c r="R124" s="26">
        <v>0</v>
      </c>
      <c r="S124" s="26">
        <v>0</v>
      </c>
      <c r="T124" s="47">
        <v>0</v>
      </c>
      <c r="U124" s="47">
        <v>0</v>
      </c>
      <c r="V124" s="81">
        <f t="shared" si="51"/>
        <v>0</v>
      </c>
    </row>
    <row r="125" spans="1:22" ht="14.25" customHeight="1" x14ac:dyDescent="0.2">
      <c r="B125" s="122"/>
      <c r="C125" s="65" t="s">
        <v>44</v>
      </c>
      <c r="D125" s="32">
        <v>0</v>
      </c>
      <c r="E125" s="33">
        <v>0</v>
      </c>
      <c r="F125" s="33">
        <v>0</v>
      </c>
      <c r="G125" s="34">
        <v>0</v>
      </c>
      <c r="H125" s="34">
        <v>0</v>
      </c>
      <c r="I125" s="55">
        <v>0</v>
      </c>
      <c r="J125" s="55">
        <v>2</v>
      </c>
      <c r="K125" s="82">
        <f t="shared" si="50"/>
        <v>0.4</v>
      </c>
      <c r="M125" s="122"/>
      <c r="N125" s="65" t="s">
        <v>44</v>
      </c>
      <c r="O125" s="32">
        <v>0</v>
      </c>
      <c r="P125" s="33">
        <v>0</v>
      </c>
      <c r="Q125" s="33">
        <v>0</v>
      </c>
      <c r="R125" s="34">
        <v>0</v>
      </c>
      <c r="S125" s="34">
        <v>0</v>
      </c>
      <c r="T125" s="55">
        <v>0</v>
      </c>
      <c r="U125" s="55">
        <v>0</v>
      </c>
      <c r="V125" s="82">
        <f t="shared" si="51"/>
        <v>0</v>
      </c>
    </row>
    <row r="126" spans="1:22" ht="14.25" customHeight="1" x14ac:dyDescent="0.2">
      <c r="B126" s="123"/>
      <c r="C126" s="66" t="s">
        <v>18</v>
      </c>
      <c r="D126" s="56" t="s">
        <v>47</v>
      </c>
      <c r="E126" s="57" t="s">
        <v>47</v>
      </c>
      <c r="F126" s="57">
        <v>0</v>
      </c>
      <c r="G126" s="58">
        <v>1</v>
      </c>
      <c r="H126" s="58">
        <v>1</v>
      </c>
      <c r="I126" s="59">
        <v>0</v>
      </c>
      <c r="J126" s="72">
        <v>7</v>
      </c>
      <c r="K126" s="60">
        <f t="shared" si="50"/>
        <v>1.8</v>
      </c>
      <c r="M126" s="123"/>
      <c r="N126" s="66" t="s">
        <v>18</v>
      </c>
      <c r="O126" s="56" t="s">
        <v>47</v>
      </c>
      <c r="P126" s="57">
        <v>2</v>
      </c>
      <c r="Q126" s="57">
        <v>2</v>
      </c>
      <c r="R126" s="58">
        <v>0</v>
      </c>
      <c r="S126" s="58">
        <v>0</v>
      </c>
      <c r="T126" s="59">
        <v>0</v>
      </c>
      <c r="U126" s="72">
        <v>1</v>
      </c>
      <c r="V126" s="60">
        <f t="shared" si="51"/>
        <v>0.6</v>
      </c>
    </row>
    <row r="127" spans="1:22" ht="14.25" customHeight="1" x14ac:dyDescent="0.2">
      <c r="B127" s="124" t="s">
        <v>40</v>
      </c>
      <c r="C127" s="125"/>
      <c r="D127" s="86">
        <v>0</v>
      </c>
      <c r="E127" s="87">
        <v>0</v>
      </c>
      <c r="F127" s="87">
        <v>0</v>
      </c>
      <c r="G127" s="88">
        <v>0</v>
      </c>
      <c r="H127" s="88">
        <v>0</v>
      </c>
      <c r="I127" s="89">
        <v>0</v>
      </c>
      <c r="J127" s="89">
        <v>0</v>
      </c>
      <c r="K127" s="91">
        <f t="shared" ref="K127" si="52">AVERAGE(F127:J127)</f>
        <v>0</v>
      </c>
      <c r="M127" s="124" t="s">
        <v>40</v>
      </c>
      <c r="N127" s="125"/>
      <c r="O127" s="86">
        <v>0</v>
      </c>
      <c r="P127" s="87">
        <v>0</v>
      </c>
      <c r="Q127" s="87">
        <v>0</v>
      </c>
      <c r="R127" s="88">
        <v>0</v>
      </c>
      <c r="S127" s="88">
        <v>0</v>
      </c>
      <c r="T127" s="89">
        <v>0</v>
      </c>
      <c r="U127" s="89">
        <v>0</v>
      </c>
      <c r="V127" s="91">
        <f t="shared" ref="V127" si="53">AVERAGE(Q127:U127)</f>
        <v>0</v>
      </c>
    </row>
    <row r="128" spans="1:22" ht="14.25" customHeight="1" thickBot="1" x14ac:dyDescent="0.25">
      <c r="A128" s="13"/>
      <c r="B128" s="124" t="s">
        <v>30</v>
      </c>
      <c r="C128" s="125"/>
      <c r="D128" s="86">
        <v>0</v>
      </c>
      <c r="E128" s="87">
        <v>0</v>
      </c>
      <c r="F128" s="87">
        <v>0</v>
      </c>
      <c r="G128" s="88">
        <v>0</v>
      </c>
      <c r="H128" s="88">
        <v>0</v>
      </c>
      <c r="I128" s="89">
        <v>0</v>
      </c>
      <c r="J128" s="89">
        <v>0</v>
      </c>
      <c r="K128" s="91">
        <f t="shared" si="46"/>
        <v>0</v>
      </c>
      <c r="M128" s="124" t="s">
        <v>30</v>
      </c>
      <c r="N128" s="125"/>
      <c r="O128" s="86">
        <v>0</v>
      </c>
      <c r="P128" s="87">
        <v>0</v>
      </c>
      <c r="Q128" s="87">
        <v>0</v>
      </c>
      <c r="R128" s="88">
        <v>0</v>
      </c>
      <c r="S128" s="88">
        <v>0</v>
      </c>
      <c r="T128" s="89">
        <v>0</v>
      </c>
      <c r="U128" s="89">
        <v>0</v>
      </c>
      <c r="V128" s="91">
        <f t="shared" si="47"/>
        <v>0</v>
      </c>
    </row>
    <row r="129" spans="1:24" ht="14.25" customHeight="1" thickBot="1" x14ac:dyDescent="0.25">
      <c r="B129" s="130" t="s">
        <v>17</v>
      </c>
      <c r="C129" s="131"/>
      <c r="D129" s="51">
        <v>0</v>
      </c>
      <c r="E129" s="52">
        <v>1</v>
      </c>
      <c r="F129" s="52">
        <v>1</v>
      </c>
      <c r="G129" s="53">
        <v>2</v>
      </c>
      <c r="H129" s="53">
        <v>1</v>
      </c>
      <c r="I129" s="54">
        <v>0</v>
      </c>
      <c r="J129" s="54">
        <v>9</v>
      </c>
      <c r="K129" s="80">
        <f t="shared" si="46"/>
        <v>2.6</v>
      </c>
      <c r="M129" s="130" t="s">
        <v>17</v>
      </c>
      <c r="N129" s="131"/>
      <c r="O129" s="51">
        <v>0</v>
      </c>
      <c r="P129" s="52">
        <v>2</v>
      </c>
      <c r="Q129" s="52">
        <v>2</v>
      </c>
      <c r="R129" s="53">
        <v>0</v>
      </c>
      <c r="S129" s="53">
        <v>0</v>
      </c>
      <c r="T129" s="54">
        <v>0</v>
      </c>
      <c r="U129" s="54">
        <v>1</v>
      </c>
      <c r="V129" s="80">
        <f t="shared" si="47"/>
        <v>0.6</v>
      </c>
      <c r="W129" s="48">
        <v>5</v>
      </c>
      <c r="X129" s="48">
        <f>SUM(O129:T129)</f>
        <v>4</v>
      </c>
    </row>
    <row r="130" spans="1:24" ht="3.75" customHeight="1" thickBot="1" x14ac:dyDescent="0.25">
      <c r="B130" s="108"/>
      <c r="C130" s="108"/>
      <c r="D130" s="109"/>
      <c r="E130" s="109"/>
      <c r="F130" s="109"/>
      <c r="G130" s="109"/>
      <c r="H130" s="109"/>
      <c r="I130" s="109"/>
      <c r="J130" s="109"/>
      <c r="K130" s="110"/>
      <c r="L130" s="73"/>
      <c r="M130" s="108"/>
      <c r="N130" s="108"/>
      <c r="O130" s="109"/>
      <c r="P130" s="109"/>
      <c r="Q130" s="109"/>
      <c r="R130" s="109"/>
      <c r="S130" s="109"/>
      <c r="T130" s="109"/>
      <c r="U130" s="109"/>
      <c r="V130" s="110"/>
      <c r="W130" s="48"/>
      <c r="X130" s="48"/>
    </row>
    <row r="131" spans="1:24" ht="16.5" customHeight="1" thickBot="1" x14ac:dyDescent="0.25">
      <c r="A131" s="17" t="s">
        <v>1</v>
      </c>
      <c r="B131" s="119" t="s">
        <v>69</v>
      </c>
      <c r="C131" s="120"/>
      <c r="D131" s="85" t="s">
        <v>48</v>
      </c>
      <c r="E131" s="84">
        <v>1</v>
      </c>
      <c r="F131" s="103">
        <v>1</v>
      </c>
      <c r="G131" s="104">
        <v>1</v>
      </c>
      <c r="H131" s="104">
        <v>0</v>
      </c>
      <c r="I131" s="105">
        <v>0</v>
      </c>
      <c r="J131" s="105">
        <v>2</v>
      </c>
      <c r="K131" s="80">
        <f t="shared" ref="K131" si="54">AVERAGE(F131:J131)</f>
        <v>0.8</v>
      </c>
      <c r="M131" s="119" t="s">
        <v>69</v>
      </c>
      <c r="N131" s="120"/>
      <c r="O131" s="85" t="s">
        <v>48</v>
      </c>
      <c r="P131" s="84" t="s">
        <v>48</v>
      </c>
      <c r="Q131" s="100">
        <v>0</v>
      </c>
      <c r="R131" s="101">
        <v>0</v>
      </c>
      <c r="S131" s="101">
        <v>0</v>
      </c>
      <c r="T131" s="102">
        <v>0</v>
      </c>
      <c r="U131" s="102">
        <v>0</v>
      </c>
      <c r="V131" s="80">
        <v>0</v>
      </c>
    </row>
    <row r="132" spans="1:24" x14ac:dyDescent="0.2">
      <c r="B132" s="9"/>
      <c r="C132" s="9"/>
      <c r="D132" s="9"/>
      <c r="E132" s="9"/>
      <c r="F132" s="9"/>
      <c r="G132" s="9"/>
      <c r="H132" s="9"/>
      <c r="I132" s="9"/>
      <c r="J132" s="9"/>
      <c r="K132" s="9"/>
      <c r="M132" s="9"/>
      <c r="N132" s="9"/>
      <c r="O132" s="9"/>
      <c r="P132" s="9"/>
      <c r="Q132" s="9"/>
      <c r="R132" s="9"/>
      <c r="S132" s="9"/>
      <c r="T132" s="9"/>
      <c r="U132" s="9"/>
      <c r="V132" s="9"/>
    </row>
  </sheetData>
  <mergeCells count="123">
    <mergeCell ref="B129:C129"/>
    <mergeCell ref="M129:N129"/>
    <mergeCell ref="B109:C109"/>
    <mergeCell ref="M109:N109"/>
    <mergeCell ref="B95:C95"/>
    <mergeCell ref="B96:C96"/>
    <mergeCell ref="B97:C97"/>
    <mergeCell ref="B99:C99"/>
    <mergeCell ref="B100:C100"/>
    <mergeCell ref="B107:C107"/>
    <mergeCell ref="B108:C108"/>
    <mergeCell ref="M95:N95"/>
    <mergeCell ref="M96:N96"/>
    <mergeCell ref="M97:N97"/>
    <mergeCell ref="M99:N99"/>
    <mergeCell ref="M100:N100"/>
    <mergeCell ref="M107:N107"/>
    <mergeCell ref="M108:N108"/>
    <mergeCell ref="B120:C120"/>
    <mergeCell ref="B101:B106"/>
    <mergeCell ref="M101:M106"/>
    <mergeCell ref="B111:C111"/>
    <mergeCell ref="M111:N111"/>
    <mergeCell ref="B127:C127"/>
    <mergeCell ref="B57:C57"/>
    <mergeCell ref="B59:C59"/>
    <mergeCell ref="B60:C60"/>
    <mergeCell ref="B67:C67"/>
    <mergeCell ref="B68:C68"/>
    <mergeCell ref="M55:N55"/>
    <mergeCell ref="M56:N56"/>
    <mergeCell ref="M57:N57"/>
    <mergeCell ref="M59:N59"/>
    <mergeCell ref="M60:N60"/>
    <mergeCell ref="M67:N67"/>
    <mergeCell ref="M68:N68"/>
    <mergeCell ref="B20:C20"/>
    <mergeCell ref="B19:C19"/>
    <mergeCell ref="B17:C17"/>
    <mergeCell ref="B16:C16"/>
    <mergeCell ref="B15:C15"/>
    <mergeCell ref="B48:C48"/>
    <mergeCell ref="M35:N35"/>
    <mergeCell ref="B55:C55"/>
    <mergeCell ref="B56:C56"/>
    <mergeCell ref="X21:X25"/>
    <mergeCell ref="B29:C29"/>
    <mergeCell ref="B31:C31"/>
    <mergeCell ref="B49:C49"/>
    <mergeCell ref="M49:N49"/>
    <mergeCell ref="M52:T52"/>
    <mergeCell ref="B28:C28"/>
    <mergeCell ref="B27:C27"/>
    <mergeCell ref="B35:C35"/>
    <mergeCell ref="M36:N36"/>
    <mergeCell ref="M37:N37"/>
    <mergeCell ref="M39:N39"/>
    <mergeCell ref="M40:N40"/>
    <mergeCell ref="M47:N47"/>
    <mergeCell ref="M48:N48"/>
    <mergeCell ref="B36:C36"/>
    <mergeCell ref="B37:C37"/>
    <mergeCell ref="B39:C39"/>
    <mergeCell ref="B40:C40"/>
    <mergeCell ref="B47:C47"/>
    <mergeCell ref="B75:C75"/>
    <mergeCell ref="M75:N75"/>
    <mergeCell ref="B69:C69"/>
    <mergeCell ref="M69:N69"/>
    <mergeCell ref="B89:C89"/>
    <mergeCell ref="M89:N89"/>
    <mergeCell ref="B76:C76"/>
    <mergeCell ref="B87:C87"/>
    <mergeCell ref="B88:C88"/>
    <mergeCell ref="M76:N76"/>
    <mergeCell ref="M77:N77"/>
    <mergeCell ref="M79:N79"/>
    <mergeCell ref="B77:C77"/>
    <mergeCell ref="B79:C79"/>
    <mergeCell ref="B80:C80"/>
    <mergeCell ref="M80:N80"/>
    <mergeCell ref="M87:N87"/>
    <mergeCell ref="M88:N88"/>
    <mergeCell ref="B128:C128"/>
    <mergeCell ref="M115:N115"/>
    <mergeCell ref="M116:N116"/>
    <mergeCell ref="M117:N117"/>
    <mergeCell ref="M119:N119"/>
    <mergeCell ref="M120:N120"/>
    <mergeCell ref="M127:N127"/>
    <mergeCell ref="M128:N128"/>
    <mergeCell ref="B115:C115"/>
    <mergeCell ref="B116:C116"/>
    <mergeCell ref="B117:C117"/>
    <mergeCell ref="B119:C119"/>
    <mergeCell ref="B121:B126"/>
    <mergeCell ref="M121:M126"/>
    <mergeCell ref="B118:C118"/>
    <mergeCell ref="M118:N118"/>
    <mergeCell ref="B131:C131"/>
    <mergeCell ref="M131:N131"/>
    <mergeCell ref="B21:B26"/>
    <mergeCell ref="B18:C18"/>
    <mergeCell ref="B38:C38"/>
    <mergeCell ref="M38:N38"/>
    <mergeCell ref="B58:C58"/>
    <mergeCell ref="M58:N58"/>
    <mergeCell ref="B78:C78"/>
    <mergeCell ref="M78:N78"/>
    <mergeCell ref="B98:C98"/>
    <mergeCell ref="M98:N98"/>
    <mergeCell ref="B51:C51"/>
    <mergeCell ref="M51:N51"/>
    <mergeCell ref="B71:C71"/>
    <mergeCell ref="M71:N71"/>
    <mergeCell ref="B91:C91"/>
    <mergeCell ref="M91:N91"/>
    <mergeCell ref="B41:B46"/>
    <mergeCell ref="M41:M46"/>
    <mergeCell ref="B61:B66"/>
    <mergeCell ref="M61:M66"/>
    <mergeCell ref="B81:B86"/>
    <mergeCell ref="M81:M86"/>
  </mergeCells>
  <phoneticPr fontId="3"/>
  <conditionalFormatting sqref="AF21:AF27 D15:J17 O35:U37 D35:J37 O55:U57 D55:J57 O75:U77 D75:J77 O95:U97 D95:J97 D115:J117 O115:U117">
    <cfRule type="cellIs" dxfId="273" priority="258" operator="equal">
      <formula>0</formula>
    </cfRule>
  </conditionalFormatting>
  <conditionalFormatting sqref="D29:I30 D19:I23">
    <cfRule type="cellIs" dxfId="272" priority="225" operator="equal">
      <formula>0</formula>
    </cfRule>
  </conditionalFormatting>
  <conditionalFormatting sqref="D31:E31">
    <cfRule type="cellIs" dxfId="271" priority="219" operator="equal">
      <formula>0</formula>
    </cfRule>
  </conditionalFormatting>
  <conditionalFormatting sqref="O129:T129 O119:T120">
    <cfRule type="cellIs" dxfId="270" priority="218" operator="equal">
      <formula>0</formula>
    </cfRule>
  </conditionalFormatting>
  <conditionalFormatting sqref="V129 K15:K17 K35:K37 V35:V37 V55:V57 K55:K57 K75:K77 V75:V77 V95:V97 K95:K97 V119:V120 V115:V117 K115:K117">
    <cfRule type="cellIs" dxfId="269" priority="217" operator="equal">
      <formula>0</formula>
    </cfRule>
  </conditionalFormatting>
  <conditionalFormatting sqref="D129:I129 D119:I120">
    <cfRule type="cellIs" dxfId="268" priority="210" operator="equal">
      <formula>0</formula>
    </cfRule>
  </conditionalFormatting>
  <conditionalFormatting sqref="D109:I109 O109:T109 O99:T100 D99:I100">
    <cfRule type="cellIs" dxfId="267" priority="203" operator="equal">
      <formula>0</formula>
    </cfRule>
  </conditionalFormatting>
  <conditionalFormatting sqref="D89:I89 O89:T89 O79:T80 D79:I80">
    <cfRule type="cellIs" dxfId="266" priority="196" operator="equal">
      <formula>0</formula>
    </cfRule>
  </conditionalFormatting>
  <conditionalFormatting sqref="D69:I69 O69:T69 O59:T60 D59:I60">
    <cfRule type="cellIs" dxfId="265" priority="189" operator="equal">
      <formula>0</formula>
    </cfRule>
  </conditionalFormatting>
  <conditionalFormatting sqref="O49:T50 D49:I50 O39:T40 D39:I40">
    <cfRule type="cellIs" dxfId="264" priority="182" operator="equal">
      <formula>0</formula>
    </cfRule>
  </conditionalFormatting>
  <conditionalFormatting sqref="U109 U99:U100">
    <cfRule type="cellIs" dxfId="263" priority="159" operator="equal">
      <formula>0</formula>
    </cfRule>
  </conditionalFormatting>
  <conditionalFormatting sqref="U89 U79:U80">
    <cfRule type="cellIs" dxfId="262" priority="157" operator="equal">
      <formula>0</formula>
    </cfRule>
  </conditionalFormatting>
  <conditionalFormatting sqref="U69 U59:U60">
    <cfRule type="cellIs" dxfId="261" priority="155" operator="equal">
      <formula>0</formula>
    </cfRule>
  </conditionalFormatting>
  <conditionalFormatting sqref="U49:U50 U39:U40">
    <cfRule type="cellIs" dxfId="260" priority="153" operator="equal">
      <formula>0</formula>
    </cfRule>
  </conditionalFormatting>
  <conditionalFormatting sqref="J29:J30 J19:J23">
    <cfRule type="cellIs" dxfId="259" priority="175" operator="equal">
      <formula>0</formula>
    </cfRule>
  </conditionalFormatting>
  <conditionalFormatting sqref="J24:J25">
    <cfRule type="cellIs" dxfId="258" priority="174" operator="equal">
      <formula>0</formula>
    </cfRule>
  </conditionalFormatting>
  <conditionalFormatting sqref="J129 J119:J120">
    <cfRule type="cellIs" dxfId="257" priority="171" operator="equal">
      <formula>0</formula>
    </cfRule>
  </conditionalFormatting>
  <conditionalFormatting sqref="J109 J99:J100">
    <cfRule type="cellIs" dxfId="256" priority="169" operator="equal">
      <formula>0</formula>
    </cfRule>
  </conditionalFormatting>
  <conditionalFormatting sqref="J89 J79:J80">
    <cfRule type="cellIs" dxfId="255" priority="167" operator="equal">
      <formula>0</formula>
    </cfRule>
  </conditionalFormatting>
  <conditionalFormatting sqref="J69 J59:J60">
    <cfRule type="cellIs" dxfId="254" priority="165" operator="equal">
      <formula>0</formula>
    </cfRule>
  </conditionalFormatting>
  <conditionalFormatting sqref="J49:J50 J39:J40">
    <cfRule type="cellIs" dxfId="253" priority="163" operator="equal">
      <formula>0</formula>
    </cfRule>
  </conditionalFormatting>
  <conditionalFormatting sqref="U129 U119:U120">
    <cfRule type="cellIs" dxfId="252" priority="161" operator="equal">
      <formula>0</formula>
    </cfRule>
  </conditionalFormatting>
  <conditionalFormatting sqref="D28:I28">
    <cfRule type="cellIs" dxfId="251" priority="151" operator="equal">
      <formula>0</formula>
    </cfRule>
  </conditionalFormatting>
  <conditionalFormatting sqref="J28">
    <cfRule type="cellIs" dxfId="250" priority="150" operator="equal">
      <formula>0</formula>
    </cfRule>
  </conditionalFormatting>
  <conditionalFormatting sqref="D48:I48">
    <cfRule type="cellIs" dxfId="249" priority="149" operator="equal">
      <formula>0</formula>
    </cfRule>
  </conditionalFormatting>
  <conditionalFormatting sqref="J48">
    <cfRule type="cellIs" dxfId="248" priority="147" operator="equal">
      <formula>0</formula>
    </cfRule>
  </conditionalFormatting>
  <conditionalFormatting sqref="O48:T48">
    <cfRule type="cellIs" dxfId="247" priority="146" operator="equal">
      <formula>0</formula>
    </cfRule>
  </conditionalFormatting>
  <conditionalFormatting sqref="U48">
    <cfRule type="cellIs" dxfId="246" priority="144" operator="equal">
      <formula>0</formula>
    </cfRule>
  </conditionalFormatting>
  <conditionalFormatting sqref="D68:I68">
    <cfRule type="cellIs" dxfId="245" priority="143" operator="equal">
      <formula>0</formula>
    </cfRule>
  </conditionalFormatting>
  <conditionalFormatting sqref="J68">
    <cfRule type="cellIs" dxfId="244" priority="141" operator="equal">
      <formula>0</formula>
    </cfRule>
  </conditionalFormatting>
  <conditionalFormatting sqref="O68:T68">
    <cfRule type="cellIs" dxfId="243" priority="140" operator="equal">
      <formula>0</formula>
    </cfRule>
  </conditionalFormatting>
  <conditionalFormatting sqref="U68">
    <cfRule type="cellIs" dxfId="242" priority="138" operator="equal">
      <formula>0</formula>
    </cfRule>
  </conditionalFormatting>
  <conditionalFormatting sqref="D88:I88">
    <cfRule type="cellIs" dxfId="241" priority="137" operator="equal">
      <formula>0</formula>
    </cfRule>
  </conditionalFormatting>
  <conditionalFormatting sqref="J88">
    <cfRule type="cellIs" dxfId="240" priority="135" operator="equal">
      <formula>0</formula>
    </cfRule>
  </conditionalFormatting>
  <conditionalFormatting sqref="O88:T88">
    <cfRule type="cellIs" dxfId="239" priority="134" operator="equal">
      <formula>0</formula>
    </cfRule>
  </conditionalFormatting>
  <conditionalFormatting sqref="U88">
    <cfRule type="cellIs" dxfId="238" priority="132" operator="equal">
      <formula>0</formula>
    </cfRule>
  </conditionalFormatting>
  <conditionalFormatting sqref="D108:I108">
    <cfRule type="cellIs" dxfId="237" priority="131" operator="equal">
      <formula>0</formula>
    </cfRule>
  </conditionalFormatting>
  <conditionalFormatting sqref="J108">
    <cfRule type="cellIs" dxfId="236" priority="129" operator="equal">
      <formula>0</formula>
    </cfRule>
  </conditionalFormatting>
  <conditionalFormatting sqref="O108:T108">
    <cfRule type="cellIs" dxfId="235" priority="128" operator="equal">
      <formula>0</formula>
    </cfRule>
  </conditionalFormatting>
  <conditionalFormatting sqref="U108">
    <cfRule type="cellIs" dxfId="234" priority="126" operator="equal">
      <formula>0</formula>
    </cfRule>
  </conditionalFormatting>
  <conditionalFormatting sqref="D128:I128">
    <cfRule type="cellIs" dxfId="233" priority="125" operator="equal">
      <formula>0</formula>
    </cfRule>
  </conditionalFormatting>
  <conditionalFormatting sqref="J128">
    <cfRule type="cellIs" dxfId="232" priority="123" operator="equal">
      <formula>0</formula>
    </cfRule>
  </conditionalFormatting>
  <conditionalFormatting sqref="O128:T128">
    <cfRule type="cellIs" dxfId="231" priority="122" operator="equal">
      <formula>0</formula>
    </cfRule>
  </conditionalFormatting>
  <conditionalFormatting sqref="V128">
    <cfRule type="cellIs" dxfId="230" priority="121" operator="equal">
      <formula>0</formula>
    </cfRule>
  </conditionalFormatting>
  <conditionalFormatting sqref="U128">
    <cfRule type="cellIs" dxfId="229" priority="120" operator="equal">
      <formula>0</formula>
    </cfRule>
  </conditionalFormatting>
  <conditionalFormatting sqref="D27:I27">
    <cfRule type="cellIs" dxfId="228" priority="119" operator="equal">
      <formula>0</formula>
    </cfRule>
  </conditionalFormatting>
  <conditionalFormatting sqref="J27">
    <cfRule type="cellIs" dxfId="227" priority="117" operator="equal">
      <formula>0</formula>
    </cfRule>
  </conditionalFormatting>
  <conditionalFormatting sqref="D47:I47 O47:T47">
    <cfRule type="cellIs" dxfId="226" priority="116" operator="equal">
      <formula>0</formula>
    </cfRule>
  </conditionalFormatting>
  <conditionalFormatting sqref="U47">
    <cfRule type="cellIs" dxfId="225" priority="113" operator="equal">
      <formula>0</formula>
    </cfRule>
  </conditionalFormatting>
  <conditionalFormatting sqref="J47">
    <cfRule type="cellIs" dxfId="224" priority="114" operator="equal">
      <formula>0</formula>
    </cfRule>
  </conditionalFormatting>
  <conditionalFormatting sqref="D67:I67 O67:T67">
    <cfRule type="cellIs" dxfId="223" priority="112" operator="equal">
      <formula>0</formula>
    </cfRule>
  </conditionalFormatting>
  <conditionalFormatting sqref="U67">
    <cfRule type="cellIs" dxfId="222" priority="109" operator="equal">
      <formula>0</formula>
    </cfRule>
  </conditionalFormatting>
  <conditionalFormatting sqref="J67">
    <cfRule type="cellIs" dxfId="221" priority="110" operator="equal">
      <formula>0</formula>
    </cfRule>
  </conditionalFormatting>
  <conditionalFormatting sqref="D87:I87 O87:T87">
    <cfRule type="cellIs" dxfId="220" priority="108" operator="equal">
      <formula>0</formula>
    </cfRule>
  </conditionalFormatting>
  <conditionalFormatting sqref="U87">
    <cfRule type="cellIs" dxfId="219" priority="105" operator="equal">
      <formula>0</formula>
    </cfRule>
  </conditionalFormatting>
  <conditionalFormatting sqref="J87">
    <cfRule type="cellIs" dxfId="218" priority="106" operator="equal">
      <formula>0</formula>
    </cfRule>
  </conditionalFormatting>
  <conditionalFormatting sqref="D107:I107 O107:T107">
    <cfRule type="cellIs" dxfId="217" priority="104" operator="equal">
      <formula>0</formula>
    </cfRule>
  </conditionalFormatting>
  <conditionalFormatting sqref="U107">
    <cfRule type="cellIs" dxfId="216" priority="101" operator="equal">
      <formula>0</formula>
    </cfRule>
  </conditionalFormatting>
  <conditionalFormatting sqref="J107">
    <cfRule type="cellIs" dxfId="215" priority="102" operator="equal">
      <formula>0</formula>
    </cfRule>
  </conditionalFormatting>
  <conditionalFormatting sqref="O127:T127">
    <cfRule type="cellIs" dxfId="214" priority="100" operator="equal">
      <formula>0</formula>
    </cfRule>
  </conditionalFormatting>
  <conditionalFormatting sqref="V127">
    <cfRule type="cellIs" dxfId="213" priority="99" operator="equal">
      <formula>0</formula>
    </cfRule>
  </conditionalFormatting>
  <conditionalFormatting sqref="D127:I127">
    <cfRule type="cellIs" dxfId="212" priority="98" operator="equal">
      <formula>0</formula>
    </cfRule>
  </conditionalFormatting>
  <conditionalFormatting sqref="J127">
    <cfRule type="cellIs" dxfId="211" priority="96" operator="equal">
      <formula>0</formula>
    </cfRule>
  </conditionalFormatting>
  <conditionalFormatting sqref="U127">
    <cfRule type="cellIs" dxfId="210" priority="95" operator="equal">
      <formula>0</formula>
    </cfRule>
  </conditionalFormatting>
  <conditionalFormatting sqref="D26:J26">
    <cfRule type="cellIs" dxfId="209" priority="94" operator="equal">
      <formula>0</formula>
    </cfRule>
  </conditionalFormatting>
  <conditionalFormatting sqref="D41:I45 O41:T45">
    <cfRule type="cellIs" dxfId="208" priority="86" operator="equal">
      <formula>0</formula>
    </cfRule>
  </conditionalFormatting>
  <conditionalFormatting sqref="J41:J45">
    <cfRule type="cellIs" dxfId="207" priority="84" operator="equal">
      <formula>0</formula>
    </cfRule>
  </conditionalFormatting>
  <conditionalFormatting sqref="U41:U45">
    <cfRule type="cellIs" dxfId="206" priority="83" operator="equal">
      <formula>0</formula>
    </cfRule>
  </conditionalFormatting>
  <conditionalFormatting sqref="D46:J46 O46:U46">
    <cfRule type="cellIs" dxfId="205" priority="82" operator="equal">
      <formula>0</formula>
    </cfRule>
  </conditionalFormatting>
  <conditionalFormatting sqref="D61:I65 O61:T65">
    <cfRule type="cellIs" dxfId="204" priority="81" operator="equal">
      <formula>0</formula>
    </cfRule>
  </conditionalFormatting>
  <conditionalFormatting sqref="U61:U65">
    <cfRule type="cellIs" dxfId="203" priority="78" operator="equal">
      <formula>0</formula>
    </cfRule>
  </conditionalFormatting>
  <conditionalFormatting sqref="J61:J65">
    <cfRule type="cellIs" dxfId="202" priority="79" operator="equal">
      <formula>0</formula>
    </cfRule>
  </conditionalFormatting>
  <conditionalFormatting sqref="D66:J66 O66:U66">
    <cfRule type="cellIs" dxfId="201" priority="77" operator="equal">
      <formula>0</formula>
    </cfRule>
  </conditionalFormatting>
  <conditionalFormatting sqref="D81:I85 O81:T85">
    <cfRule type="cellIs" dxfId="200" priority="76" operator="equal">
      <formula>0</formula>
    </cfRule>
  </conditionalFormatting>
  <conditionalFormatting sqref="U81:U85">
    <cfRule type="cellIs" dxfId="199" priority="73" operator="equal">
      <formula>0</formula>
    </cfRule>
  </conditionalFormatting>
  <conditionalFormatting sqref="J81:J85">
    <cfRule type="cellIs" dxfId="198" priority="74" operator="equal">
      <formula>0</formula>
    </cfRule>
  </conditionalFormatting>
  <conditionalFormatting sqref="D86:J86 O86:U86">
    <cfRule type="cellIs" dxfId="197" priority="72" operator="equal">
      <formula>0</formula>
    </cfRule>
  </conditionalFormatting>
  <conditionalFormatting sqref="D101:I105 O101:T105">
    <cfRule type="cellIs" dxfId="196" priority="71" operator="equal">
      <formula>0</formula>
    </cfRule>
  </conditionalFormatting>
  <conditionalFormatting sqref="U101:U105">
    <cfRule type="cellIs" dxfId="195" priority="68" operator="equal">
      <formula>0</formula>
    </cfRule>
  </conditionalFormatting>
  <conditionalFormatting sqref="J101:J105">
    <cfRule type="cellIs" dxfId="194" priority="69" operator="equal">
      <formula>0</formula>
    </cfRule>
  </conditionalFormatting>
  <conditionalFormatting sqref="D106:J106 O106:U106">
    <cfRule type="cellIs" dxfId="193" priority="67" operator="equal">
      <formula>0</formula>
    </cfRule>
  </conditionalFormatting>
  <conditionalFormatting sqref="O121:T125">
    <cfRule type="cellIs" dxfId="192" priority="66" operator="equal">
      <formula>0</formula>
    </cfRule>
  </conditionalFormatting>
  <conditionalFormatting sqref="V121:V125">
    <cfRule type="cellIs" dxfId="191" priority="65" operator="equal">
      <formula>0</formula>
    </cfRule>
  </conditionalFormatting>
  <conditionalFormatting sqref="D121:I125">
    <cfRule type="cellIs" dxfId="190" priority="64" operator="equal">
      <formula>0</formula>
    </cfRule>
  </conditionalFormatting>
  <conditionalFormatting sqref="J121:J125">
    <cfRule type="cellIs" dxfId="189" priority="62" operator="equal">
      <formula>0</formula>
    </cfRule>
  </conditionalFormatting>
  <conditionalFormatting sqref="U121:U125">
    <cfRule type="cellIs" dxfId="188" priority="61" operator="equal">
      <formula>0</formula>
    </cfRule>
  </conditionalFormatting>
  <conditionalFormatting sqref="D126:J126 O126:V126">
    <cfRule type="cellIs" dxfId="187" priority="60" operator="equal">
      <formula>0</formula>
    </cfRule>
  </conditionalFormatting>
  <conditionalFormatting sqref="K29:K30 K49:K50 V49:V50 V69 K69 K89 V89 V109 K109 K129 K19:K20 V39:V40 K39:K40 K59:K60 V59:V60 V79:V80 K79:K80 K99:K100 V99:V100 K119:K120">
    <cfRule type="cellIs" dxfId="186" priority="59" operator="equal">
      <formula>0</formula>
    </cfRule>
  </conditionalFormatting>
  <conditionalFormatting sqref="K28 K48 V48 V68 K68 K88 V88 V108 K108 K128">
    <cfRule type="cellIs" dxfId="185" priority="58" operator="equal">
      <formula>0</formula>
    </cfRule>
  </conditionalFormatting>
  <conditionalFormatting sqref="K27 K47 V47 V67 K67 K87 V87 V107 K107 K127">
    <cfRule type="cellIs" dxfId="184" priority="57" operator="equal">
      <formula>0</formula>
    </cfRule>
  </conditionalFormatting>
  <conditionalFormatting sqref="K21:K25 K41:K45 V41:V45 V61:V65 K61:K65 K81:K85 V81:V85 V101:V105 K101:K105 K121:K125">
    <cfRule type="cellIs" dxfId="183" priority="55" operator="equal">
      <formula>0</formula>
    </cfRule>
  </conditionalFormatting>
  <conditionalFormatting sqref="K26 K46 V46 V66 K66 K86 V86 V106 K106 K126">
    <cfRule type="cellIs" dxfId="182" priority="54" operator="equal">
      <formula>0</formula>
    </cfRule>
  </conditionalFormatting>
  <conditionalFormatting sqref="D18:I18">
    <cfRule type="cellIs" dxfId="181" priority="53" operator="equal">
      <formula>0</formula>
    </cfRule>
  </conditionalFormatting>
  <conditionalFormatting sqref="J18">
    <cfRule type="cellIs" dxfId="180" priority="52" operator="equal">
      <formula>0</formula>
    </cfRule>
  </conditionalFormatting>
  <conditionalFormatting sqref="K18">
    <cfRule type="cellIs" dxfId="179" priority="51" operator="equal">
      <formula>0</formula>
    </cfRule>
  </conditionalFormatting>
  <conditionalFormatting sqref="D38:I38 O38:T38">
    <cfRule type="cellIs" dxfId="178" priority="50" operator="equal">
      <formula>0</formula>
    </cfRule>
  </conditionalFormatting>
  <conditionalFormatting sqref="U38">
    <cfRule type="cellIs" dxfId="177" priority="48" operator="equal">
      <formula>0</formula>
    </cfRule>
  </conditionalFormatting>
  <conditionalFormatting sqref="J38">
    <cfRule type="cellIs" dxfId="176" priority="49" operator="equal">
      <formula>0</formula>
    </cfRule>
  </conditionalFormatting>
  <conditionalFormatting sqref="K38 V38">
    <cfRule type="cellIs" dxfId="175" priority="47" operator="equal">
      <formula>0</formula>
    </cfRule>
  </conditionalFormatting>
  <conditionalFormatting sqref="D58:I58 O58:T58">
    <cfRule type="cellIs" dxfId="174" priority="46" operator="equal">
      <formula>0</formula>
    </cfRule>
  </conditionalFormatting>
  <conditionalFormatting sqref="U58">
    <cfRule type="cellIs" dxfId="173" priority="44" operator="equal">
      <formula>0</formula>
    </cfRule>
  </conditionalFormatting>
  <conditionalFormatting sqref="J58">
    <cfRule type="cellIs" dxfId="172" priority="45" operator="equal">
      <formula>0</formula>
    </cfRule>
  </conditionalFormatting>
  <conditionalFormatting sqref="V58 K58">
    <cfRule type="cellIs" dxfId="171" priority="43" operator="equal">
      <formula>0</formula>
    </cfRule>
  </conditionalFormatting>
  <conditionalFormatting sqref="D78:I78 O78:T78">
    <cfRule type="cellIs" dxfId="170" priority="42" operator="equal">
      <formula>0</formula>
    </cfRule>
  </conditionalFormatting>
  <conditionalFormatting sqref="U78">
    <cfRule type="cellIs" dxfId="169" priority="40" operator="equal">
      <formula>0</formula>
    </cfRule>
  </conditionalFormatting>
  <conditionalFormatting sqref="J78">
    <cfRule type="cellIs" dxfId="168" priority="41" operator="equal">
      <formula>0</formula>
    </cfRule>
  </conditionalFormatting>
  <conditionalFormatting sqref="K78 V78">
    <cfRule type="cellIs" dxfId="167" priority="39" operator="equal">
      <formula>0</formula>
    </cfRule>
  </conditionalFormatting>
  <conditionalFormatting sqref="D98:I98 O98:T98">
    <cfRule type="cellIs" dxfId="166" priority="38" operator="equal">
      <formula>0</formula>
    </cfRule>
  </conditionalFormatting>
  <conditionalFormatting sqref="U98">
    <cfRule type="cellIs" dxfId="165" priority="36" operator="equal">
      <formula>0</formula>
    </cfRule>
  </conditionalFormatting>
  <conditionalFormatting sqref="J98">
    <cfRule type="cellIs" dxfId="164" priority="37" operator="equal">
      <formula>0</formula>
    </cfRule>
  </conditionalFormatting>
  <conditionalFormatting sqref="V98 K98">
    <cfRule type="cellIs" dxfId="163" priority="35" operator="equal">
      <formula>0</formula>
    </cfRule>
  </conditionalFormatting>
  <conditionalFormatting sqref="O118:T118">
    <cfRule type="cellIs" dxfId="162" priority="34" operator="equal">
      <formula>0</formula>
    </cfRule>
  </conditionalFormatting>
  <conditionalFormatting sqref="V118">
    <cfRule type="cellIs" dxfId="161" priority="33" operator="equal">
      <formula>0</formula>
    </cfRule>
  </conditionalFormatting>
  <conditionalFormatting sqref="D118:I118">
    <cfRule type="cellIs" dxfId="160" priority="32" operator="equal">
      <formula>0</formula>
    </cfRule>
  </conditionalFormatting>
  <conditionalFormatting sqref="J118">
    <cfRule type="cellIs" dxfId="159" priority="31" operator="equal">
      <formula>0</formula>
    </cfRule>
  </conditionalFormatting>
  <conditionalFormatting sqref="U118">
    <cfRule type="cellIs" dxfId="158" priority="30" operator="equal">
      <formula>0</formula>
    </cfRule>
  </conditionalFormatting>
  <conditionalFormatting sqref="K118">
    <cfRule type="cellIs" dxfId="157" priority="29" operator="equal">
      <formula>0</formula>
    </cfRule>
  </conditionalFormatting>
  <conditionalFormatting sqref="F31:J31">
    <cfRule type="cellIs" dxfId="156" priority="28" operator="equal">
      <formula>0</formula>
    </cfRule>
  </conditionalFormatting>
  <conditionalFormatting sqref="K31">
    <cfRule type="cellIs" dxfId="155" priority="27" operator="equal">
      <formula>0</formula>
    </cfRule>
  </conditionalFormatting>
  <conditionalFormatting sqref="O51:U51 D51:J51">
    <cfRule type="cellIs" dxfId="154" priority="26" operator="equal">
      <formula>0</formula>
    </cfRule>
  </conditionalFormatting>
  <conditionalFormatting sqref="K51 V51">
    <cfRule type="cellIs" dxfId="153" priority="25" operator="equal">
      <formula>0</formula>
    </cfRule>
  </conditionalFormatting>
  <conditionalFormatting sqref="O71:U71 D71:J71">
    <cfRule type="cellIs" dxfId="152" priority="24" operator="equal">
      <formula>0</formula>
    </cfRule>
  </conditionalFormatting>
  <conditionalFormatting sqref="V71 K71">
    <cfRule type="cellIs" dxfId="151" priority="23" operator="equal">
      <formula>0</formula>
    </cfRule>
  </conditionalFormatting>
  <conditionalFormatting sqref="O91:U91 D91:J91">
    <cfRule type="cellIs" dxfId="150" priority="22" operator="equal">
      <formula>0</formula>
    </cfRule>
  </conditionalFormatting>
  <conditionalFormatting sqref="K91 V91">
    <cfRule type="cellIs" dxfId="149" priority="21" operator="equal">
      <formula>0</formula>
    </cfRule>
  </conditionalFormatting>
  <conditionalFormatting sqref="O111:U111 D111:J111">
    <cfRule type="cellIs" dxfId="148" priority="20" operator="equal">
      <formula>0</formula>
    </cfRule>
  </conditionalFormatting>
  <conditionalFormatting sqref="V111 K111">
    <cfRule type="cellIs" dxfId="147" priority="19" operator="equal">
      <formula>0</formula>
    </cfRule>
  </conditionalFormatting>
  <conditionalFormatting sqref="O131:V131 D131:J131">
    <cfRule type="cellIs" dxfId="146" priority="18" operator="equal">
      <formula>0</formula>
    </cfRule>
  </conditionalFormatting>
  <conditionalFormatting sqref="K131">
    <cfRule type="cellIs" dxfId="145" priority="17" operator="equal">
      <formula>0</formula>
    </cfRule>
  </conditionalFormatting>
  <conditionalFormatting sqref="O70:T70 D70:I70">
    <cfRule type="cellIs" dxfId="144" priority="16" operator="equal">
      <formula>0</formula>
    </cfRule>
  </conditionalFormatting>
  <conditionalFormatting sqref="U70">
    <cfRule type="cellIs" dxfId="143" priority="14" operator="equal">
      <formula>0</formula>
    </cfRule>
  </conditionalFormatting>
  <conditionalFormatting sqref="J70">
    <cfRule type="cellIs" dxfId="142" priority="15" operator="equal">
      <formula>0</formula>
    </cfRule>
  </conditionalFormatting>
  <conditionalFormatting sqref="K70 V70">
    <cfRule type="cellIs" dxfId="141" priority="13" operator="equal">
      <formula>0</formula>
    </cfRule>
  </conditionalFormatting>
  <conditionalFormatting sqref="O90:T90 D90:I90">
    <cfRule type="cellIs" dxfId="140" priority="12" operator="equal">
      <formula>0</formula>
    </cfRule>
  </conditionalFormatting>
  <conditionalFormatting sqref="U90">
    <cfRule type="cellIs" dxfId="139" priority="10" operator="equal">
      <formula>0</formula>
    </cfRule>
  </conditionalFormatting>
  <conditionalFormatting sqref="J90">
    <cfRule type="cellIs" dxfId="138" priority="11" operator="equal">
      <formula>0</formula>
    </cfRule>
  </conditionalFormatting>
  <conditionalFormatting sqref="K90 V90">
    <cfRule type="cellIs" dxfId="137" priority="9" operator="equal">
      <formula>0</formula>
    </cfRule>
  </conditionalFormatting>
  <conditionalFormatting sqref="O110:T110 D110:I110">
    <cfRule type="cellIs" dxfId="136" priority="8" operator="equal">
      <formula>0</formula>
    </cfRule>
  </conditionalFormatting>
  <conditionalFormatting sqref="U110">
    <cfRule type="cellIs" dxfId="135" priority="6" operator="equal">
      <formula>0</formula>
    </cfRule>
  </conditionalFormatting>
  <conditionalFormatting sqref="J110">
    <cfRule type="cellIs" dxfId="134" priority="7" operator="equal">
      <formula>0</formula>
    </cfRule>
  </conditionalFormatting>
  <conditionalFormatting sqref="K110 V110">
    <cfRule type="cellIs" dxfId="133" priority="5" operator="equal">
      <formula>0</formula>
    </cfRule>
  </conditionalFormatting>
  <conditionalFormatting sqref="O130:T130 D130:I130">
    <cfRule type="cellIs" dxfId="132" priority="4" operator="equal">
      <formula>0</formula>
    </cfRule>
  </conditionalFormatting>
  <conditionalFormatting sqref="U130">
    <cfRule type="cellIs" dxfId="131" priority="2" operator="equal">
      <formula>0</formula>
    </cfRule>
  </conditionalFormatting>
  <conditionalFormatting sqref="J130">
    <cfRule type="cellIs" dxfId="130" priority="3" operator="equal">
      <formula>0</formula>
    </cfRule>
  </conditionalFormatting>
  <conditionalFormatting sqref="K130 V130">
    <cfRule type="cellIs" dxfId="129"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71" min="1" max="22" man="1"/>
  </rowBreaks>
  <colBreaks count="1" manualBreakCount="1">
    <brk id="23" max="1048575" man="1"/>
  </colBreaks>
  <ignoredErrors>
    <ignoredError sqref="K129:V129 K92:V92 U52:V52 N53:V53 N73:V73 N93:V93 N113:V113 K39:L40 K128:L128 K88:L88 K49:V49 K72:V72 K112:V112 O39:V40 O48:V48 K48:L48 O68:V68 K68:L68 O88:V88 O108:V108 K108:L108 O128:V128 V127 K127 K107 V107 V87 K87 V67 K67 V47 K47 K59:L60 O59:V60 K79:L80 O79:V80 K99:L100 O99:V100 K119:L120 O119:V120 O35:V37 K35:L37 O54:V57 K52:L57 O74:V77 K73:L77 O94:V97 K93:L97 O114:V117 K113:L117 K15:K28 K69:V69 K89:V89 K109:V109 K29"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AF126"/>
  <sheetViews>
    <sheetView zoomScale="70" zoomScaleNormal="70" zoomScaleSheetLayoutView="100" workbookViewId="0">
      <selection activeCell="Z104" sqref="Z104"/>
    </sheetView>
  </sheetViews>
  <sheetFormatPr defaultRowHeight="13.2" outlineLevelRow="1" outlineLevelCol="1" x14ac:dyDescent="0.2"/>
  <cols>
    <col min="1" max="1" width="9" style="11"/>
    <col min="2" max="2" width="2.21875" customWidth="1"/>
    <col min="3" max="3" width="10.88671875" customWidth="1"/>
    <col min="4" max="5" width="5.44140625" hidden="1" customWidth="1" outlineLevel="1"/>
    <col min="6" max="6" width="6.33203125" customWidth="1" collapsed="1"/>
    <col min="7" max="10" width="6.33203125" customWidth="1"/>
    <col min="11" max="11" width="7.44140625" customWidth="1"/>
    <col min="12" max="12" width="2.21875" style="9" customWidth="1"/>
    <col min="13" max="13" width="2.21875" customWidth="1"/>
    <col min="14" max="14" width="10.88671875" customWidth="1"/>
    <col min="15" max="16" width="5.44140625" hidden="1" customWidth="1" outlineLevel="1"/>
    <col min="17" max="17" width="6.33203125" customWidth="1" collapsed="1"/>
    <col min="18" max="21" width="6.33203125" customWidth="1"/>
    <col min="22" max="22" width="7.44140625" customWidth="1"/>
    <col min="23" max="23" width="2.6640625" customWidth="1"/>
    <col min="24" max="24" width="3.109375" customWidth="1"/>
    <col min="25" max="25" width="9" customWidth="1"/>
    <col min="26" max="31" width="8.109375" customWidth="1"/>
  </cols>
  <sheetData>
    <row r="2" spans="1:31" ht="13.5" customHeight="1" x14ac:dyDescent="0.2">
      <c r="B2" s="12" t="s">
        <v>57</v>
      </c>
      <c r="C2" s="9"/>
      <c r="D2" s="9"/>
      <c r="E2" s="9"/>
      <c r="F2" s="9"/>
      <c r="G2" s="9"/>
      <c r="H2" s="9"/>
      <c r="I2" s="9"/>
      <c r="J2" s="9"/>
      <c r="K2" s="9"/>
      <c r="M2" s="9"/>
      <c r="N2" s="9"/>
      <c r="O2" s="9"/>
      <c r="P2" s="9"/>
      <c r="Q2" s="9"/>
      <c r="R2" s="9"/>
      <c r="S2" s="9"/>
      <c r="T2" s="9"/>
      <c r="U2" s="9"/>
      <c r="V2" s="9"/>
      <c r="W2" s="9"/>
      <c r="X2" s="9"/>
      <c r="Y2" s="9"/>
      <c r="Z2" s="9"/>
      <c r="AA2" s="9"/>
      <c r="AB2" s="9"/>
      <c r="AC2" s="9"/>
    </row>
    <row r="3" spans="1:31" ht="5.25" customHeight="1" x14ac:dyDescent="0.2">
      <c r="B3" s="9"/>
      <c r="C3" s="9"/>
      <c r="D3" s="9"/>
      <c r="E3" s="9"/>
      <c r="F3" s="9"/>
      <c r="G3" s="9"/>
      <c r="H3" s="9"/>
      <c r="I3" s="9"/>
      <c r="J3" s="9"/>
      <c r="K3" s="9"/>
      <c r="M3" s="9"/>
      <c r="N3" s="9"/>
      <c r="O3" s="9"/>
      <c r="P3" s="9"/>
      <c r="Q3" s="9"/>
      <c r="R3" s="9"/>
      <c r="S3" s="9"/>
      <c r="T3" s="9"/>
      <c r="U3" s="9"/>
      <c r="V3" s="9"/>
      <c r="W3" s="9"/>
      <c r="X3" s="9"/>
      <c r="Y3" s="9"/>
      <c r="Z3" s="9"/>
      <c r="AA3" s="9"/>
      <c r="AB3" s="9"/>
      <c r="AC3" s="9"/>
    </row>
    <row r="4" spans="1:31" ht="13.5" customHeight="1" x14ac:dyDescent="0.2">
      <c r="B4" s="9"/>
      <c r="C4" s="9"/>
      <c r="D4" s="9"/>
      <c r="E4" s="9"/>
      <c r="F4" s="9"/>
      <c r="G4" s="9"/>
      <c r="H4" s="9"/>
      <c r="I4" s="9"/>
      <c r="J4" s="9"/>
      <c r="K4" s="9"/>
      <c r="M4" s="9"/>
      <c r="N4" s="9"/>
      <c r="O4" s="9"/>
      <c r="P4" s="9"/>
      <c r="Q4" s="9"/>
      <c r="R4" s="9"/>
      <c r="S4" s="9"/>
      <c r="T4" s="9"/>
      <c r="U4" s="9"/>
      <c r="V4" s="9"/>
      <c r="W4" s="9"/>
      <c r="X4" s="9"/>
      <c r="Y4" s="9"/>
      <c r="Z4" s="9"/>
      <c r="AA4" s="9"/>
      <c r="AB4" s="9"/>
      <c r="AC4" s="9"/>
    </row>
    <row r="5" spans="1:31" ht="13.5" customHeight="1" x14ac:dyDescent="0.2">
      <c r="B5" s="9"/>
      <c r="C5" s="9"/>
      <c r="D5" s="9"/>
      <c r="E5" s="9"/>
      <c r="F5" s="9"/>
      <c r="G5" s="9"/>
      <c r="H5" s="9"/>
      <c r="I5" s="9"/>
      <c r="J5" s="9"/>
      <c r="K5" s="9"/>
      <c r="M5" s="9"/>
      <c r="N5" s="9"/>
      <c r="O5" s="9"/>
      <c r="P5" s="9"/>
      <c r="Q5" s="9"/>
      <c r="R5" s="9"/>
      <c r="S5" s="9"/>
      <c r="T5" s="9"/>
      <c r="U5" s="9"/>
      <c r="V5" s="9"/>
      <c r="W5" s="9"/>
      <c r="X5" s="9"/>
      <c r="Y5" s="9"/>
      <c r="Z5" s="9"/>
      <c r="AA5" s="9"/>
      <c r="AB5" s="9"/>
      <c r="AC5" s="9"/>
    </row>
    <row r="6" spans="1:31" ht="13.5" customHeight="1" x14ac:dyDescent="0.2">
      <c r="B6" s="9"/>
      <c r="C6" s="9"/>
      <c r="D6" s="9"/>
      <c r="E6" s="9"/>
      <c r="F6" s="9"/>
      <c r="G6" s="9"/>
      <c r="H6" s="9"/>
      <c r="I6" s="9"/>
      <c r="J6" s="9"/>
      <c r="K6" s="9"/>
      <c r="M6" s="9"/>
      <c r="N6" s="9"/>
      <c r="O6" s="9"/>
      <c r="P6" s="9"/>
      <c r="Q6" s="9"/>
      <c r="R6" s="9"/>
      <c r="S6" s="9"/>
      <c r="T6" s="9"/>
      <c r="U6" s="9"/>
      <c r="V6" s="9"/>
      <c r="W6" s="9"/>
      <c r="X6" s="9"/>
      <c r="Y6" s="9"/>
      <c r="Z6" s="9"/>
      <c r="AA6" s="9"/>
      <c r="AB6" s="9"/>
      <c r="AC6" s="9"/>
    </row>
    <row r="7" spans="1:31" ht="13.5" customHeight="1" x14ac:dyDescent="0.2">
      <c r="B7" s="9"/>
      <c r="C7" s="9"/>
      <c r="D7" s="9"/>
      <c r="E7" s="9"/>
      <c r="F7" s="9"/>
      <c r="G7" s="9"/>
      <c r="H7" s="9"/>
      <c r="I7" s="9"/>
      <c r="J7" s="9"/>
      <c r="K7" s="9"/>
      <c r="M7" s="9"/>
      <c r="N7" s="9"/>
      <c r="O7" s="9"/>
      <c r="P7" s="9"/>
      <c r="Q7" s="9"/>
      <c r="R7" s="9"/>
      <c r="S7" s="9"/>
      <c r="T7" s="9"/>
      <c r="U7" s="9"/>
      <c r="V7" s="9"/>
      <c r="W7" s="9"/>
      <c r="X7" s="9"/>
      <c r="Y7" s="9"/>
      <c r="Z7" s="9"/>
      <c r="AA7" s="9"/>
      <c r="AB7" s="9"/>
      <c r="AC7" s="9"/>
    </row>
    <row r="8" spans="1:31" ht="13.5" customHeight="1" x14ac:dyDescent="0.2">
      <c r="B8" s="9"/>
      <c r="C8" s="9"/>
      <c r="D8" s="9"/>
      <c r="E8" s="9"/>
      <c r="F8" s="9"/>
      <c r="G8" s="9"/>
      <c r="H8" s="9"/>
      <c r="I8" s="9"/>
      <c r="J8" s="9"/>
      <c r="K8" s="9"/>
      <c r="M8" s="9"/>
      <c r="N8" s="9"/>
      <c r="O8" s="9"/>
      <c r="P8" s="9"/>
      <c r="Q8" s="9"/>
      <c r="R8" s="9"/>
      <c r="S8" s="9"/>
      <c r="T8" s="9"/>
      <c r="U8" s="9"/>
      <c r="V8" s="9"/>
      <c r="W8" s="9"/>
      <c r="X8" s="9"/>
      <c r="Y8" s="9"/>
      <c r="Z8" s="9"/>
      <c r="AA8" s="9"/>
      <c r="AB8" s="9"/>
      <c r="AC8" s="9"/>
    </row>
    <row r="9" spans="1:31" ht="13.5" customHeight="1" x14ac:dyDescent="0.2">
      <c r="B9" s="9"/>
      <c r="C9" s="9"/>
      <c r="D9" s="9"/>
      <c r="E9" s="9"/>
      <c r="F9" s="9"/>
      <c r="G9" s="9"/>
      <c r="H9" s="9"/>
      <c r="I9" s="9"/>
      <c r="J9" s="9"/>
      <c r="K9" s="9"/>
      <c r="M9" s="9"/>
      <c r="N9" s="9"/>
      <c r="O9" s="9"/>
      <c r="P9" s="9"/>
      <c r="Q9" s="9"/>
      <c r="R9" s="9"/>
      <c r="S9" s="9"/>
      <c r="T9" s="9"/>
      <c r="U9" s="9"/>
      <c r="V9" s="9"/>
      <c r="W9" s="9"/>
      <c r="X9" s="9"/>
      <c r="Y9" s="9"/>
      <c r="Z9" s="9"/>
      <c r="AA9" s="9"/>
      <c r="AB9" s="9"/>
      <c r="AC9" s="9"/>
    </row>
    <row r="10" spans="1:31" ht="13.5" customHeight="1" x14ac:dyDescent="0.2">
      <c r="B10" s="9"/>
      <c r="C10" s="9"/>
      <c r="D10" s="9"/>
      <c r="E10" s="9"/>
      <c r="F10" s="9"/>
      <c r="G10" s="9"/>
      <c r="H10" s="9"/>
      <c r="I10" s="9"/>
      <c r="J10" s="9"/>
      <c r="K10" s="9"/>
      <c r="M10" s="9"/>
      <c r="N10" s="9"/>
      <c r="O10" s="9"/>
      <c r="P10" s="9"/>
      <c r="Q10" s="9"/>
      <c r="R10" s="9"/>
      <c r="S10" s="9"/>
      <c r="T10" s="9"/>
      <c r="U10" s="9"/>
      <c r="V10" s="9"/>
      <c r="W10" s="9"/>
      <c r="X10" s="9"/>
      <c r="Y10" s="9"/>
      <c r="Z10" s="9"/>
      <c r="AA10" s="9"/>
      <c r="AB10" s="9"/>
      <c r="AC10" s="9"/>
    </row>
    <row r="11" spans="1:31" ht="13.5" customHeight="1" x14ac:dyDescent="0.2">
      <c r="B11" s="9"/>
      <c r="C11" s="9"/>
      <c r="D11" s="9"/>
      <c r="E11" s="9"/>
      <c r="F11" s="9"/>
      <c r="G11" s="9"/>
      <c r="H11" s="9"/>
      <c r="I11" s="9"/>
      <c r="J11" s="9"/>
      <c r="K11" s="9"/>
      <c r="M11" s="9"/>
      <c r="N11" s="9"/>
      <c r="O11" s="9"/>
      <c r="P11" s="9"/>
      <c r="Q11" s="9"/>
      <c r="R11" s="9"/>
      <c r="S11" s="9"/>
      <c r="T11" s="9"/>
      <c r="U11" s="9"/>
      <c r="V11" s="9"/>
      <c r="W11" s="9"/>
      <c r="X11" s="9"/>
      <c r="Y11" s="9"/>
      <c r="Z11" s="9"/>
      <c r="AA11" s="9"/>
      <c r="AB11" s="9"/>
      <c r="AC11" s="9"/>
    </row>
    <row r="12" spans="1:31" ht="13.5" customHeight="1" x14ac:dyDescent="0.2">
      <c r="B12" s="9"/>
      <c r="C12" s="9"/>
      <c r="D12" s="9"/>
      <c r="E12" s="9"/>
      <c r="F12" s="9"/>
      <c r="G12" s="9"/>
      <c r="H12" s="9"/>
      <c r="I12" s="9"/>
      <c r="J12" s="9"/>
      <c r="K12" s="9"/>
      <c r="M12" s="9"/>
      <c r="N12" s="9"/>
      <c r="O12" s="9"/>
      <c r="P12" s="9"/>
      <c r="Q12" s="9"/>
      <c r="R12" s="9"/>
      <c r="S12" s="9"/>
      <c r="T12" s="9"/>
      <c r="U12" s="9"/>
      <c r="V12" s="9"/>
      <c r="W12" s="9"/>
      <c r="X12" s="9"/>
      <c r="Y12" s="9"/>
      <c r="Z12" s="9"/>
      <c r="AA12" s="9"/>
      <c r="AB12" s="9"/>
      <c r="AC12" s="9"/>
    </row>
    <row r="13" spans="1:31" ht="13.5" customHeight="1" x14ac:dyDescent="0.2">
      <c r="B13" s="3" t="s">
        <v>71</v>
      </c>
      <c r="D13" s="1"/>
      <c r="E13" s="1"/>
      <c r="F13" s="1"/>
      <c r="G13" s="2"/>
      <c r="H13" s="2"/>
      <c r="K13" s="10"/>
      <c r="M13" s="9"/>
      <c r="N13" s="9"/>
      <c r="O13" s="9"/>
      <c r="P13" s="9"/>
      <c r="Q13" s="9"/>
      <c r="R13" s="9"/>
      <c r="S13" s="9"/>
      <c r="T13" s="9"/>
      <c r="U13" s="9"/>
      <c r="V13" s="9"/>
      <c r="W13" s="9"/>
    </row>
    <row r="14" spans="1:31" ht="14.25" customHeight="1" x14ac:dyDescent="0.2">
      <c r="B14" s="74"/>
      <c r="C14" s="75"/>
      <c r="D14" s="6" t="s">
        <v>3</v>
      </c>
      <c r="E14" s="7" t="s">
        <v>4</v>
      </c>
      <c r="F14" s="7" t="s">
        <v>5</v>
      </c>
      <c r="G14" s="7" t="s">
        <v>6</v>
      </c>
      <c r="H14" s="7" t="s">
        <v>7</v>
      </c>
      <c r="I14" s="15" t="s">
        <v>19</v>
      </c>
      <c r="J14" s="15" t="s">
        <v>41</v>
      </c>
      <c r="K14" s="16" t="s">
        <v>56</v>
      </c>
      <c r="M14" s="9"/>
      <c r="N14" s="9"/>
      <c r="O14" s="9"/>
      <c r="P14" s="9"/>
      <c r="Q14" s="9"/>
      <c r="R14" s="9"/>
      <c r="S14" s="9"/>
      <c r="T14" s="9"/>
      <c r="U14" s="9"/>
      <c r="V14" s="9"/>
    </row>
    <row r="15" spans="1:31" ht="14.25" customHeight="1" x14ac:dyDescent="0.2">
      <c r="A15" s="13">
        <v>36</v>
      </c>
      <c r="B15" s="124" t="s">
        <v>32</v>
      </c>
      <c r="C15" s="125"/>
      <c r="D15" s="86">
        <v>0</v>
      </c>
      <c r="E15" s="87">
        <v>3</v>
      </c>
      <c r="F15" s="87">
        <v>1</v>
      </c>
      <c r="G15" s="88">
        <v>2</v>
      </c>
      <c r="H15" s="88">
        <v>1</v>
      </c>
      <c r="I15" s="89">
        <v>1</v>
      </c>
      <c r="J15" s="90">
        <v>1</v>
      </c>
      <c r="K15" s="91">
        <f t="shared" ref="K15:K30" si="0">AVERAGE(F15:J15)</f>
        <v>1.2</v>
      </c>
      <c r="M15" s="9"/>
      <c r="N15" s="9"/>
      <c r="O15" s="9"/>
      <c r="P15" s="9"/>
      <c r="Q15" s="9"/>
      <c r="R15" s="9"/>
      <c r="S15" s="9"/>
      <c r="T15" s="9"/>
      <c r="U15" s="9"/>
      <c r="V15" s="9"/>
      <c r="W15" s="9"/>
      <c r="AE15" s="9"/>
    </row>
    <row r="16" spans="1:31" ht="14.25" customHeight="1" x14ac:dyDescent="0.2">
      <c r="A16" s="17" t="s">
        <v>20</v>
      </c>
      <c r="B16" s="124" t="s">
        <v>33</v>
      </c>
      <c r="C16" s="125"/>
      <c r="D16" s="86">
        <v>2</v>
      </c>
      <c r="E16" s="87">
        <v>4</v>
      </c>
      <c r="F16" s="87">
        <v>3</v>
      </c>
      <c r="G16" s="88">
        <v>4</v>
      </c>
      <c r="H16" s="88">
        <v>2</v>
      </c>
      <c r="I16" s="89">
        <v>1</v>
      </c>
      <c r="J16" s="90">
        <v>3</v>
      </c>
      <c r="K16" s="91">
        <f t="shared" si="0"/>
        <v>2.6</v>
      </c>
      <c r="M16" s="9"/>
      <c r="N16" s="9"/>
      <c r="O16" s="9"/>
      <c r="P16" s="9"/>
      <c r="Q16" s="9"/>
      <c r="R16" s="9"/>
      <c r="S16" s="9"/>
      <c r="T16" s="9"/>
      <c r="U16" s="9"/>
      <c r="V16" s="9"/>
      <c r="W16" s="9"/>
      <c r="Y16" t="s">
        <v>34</v>
      </c>
      <c r="AE16" s="9"/>
    </row>
    <row r="17" spans="1:32" ht="14.25" customHeight="1" x14ac:dyDescent="0.2">
      <c r="A17" s="17"/>
      <c r="B17" s="124" t="s">
        <v>35</v>
      </c>
      <c r="C17" s="125"/>
      <c r="D17" s="86">
        <v>0</v>
      </c>
      <c r="E17" s="87">
        <v>0</v>
      </c>
      <c r="F17" s="88">
        <v>2</v>
      </c>
      <c r="G17" s="88">
        <v>0</v>
      </c>
      <c r="H17" s="88">
        <v>0</v>
      </c>
      <c r="I17" s="89">
        <v>0</v>
      </c>
      <c r="J17" s="92">
        <v>1</v>
      </c>
      <c r="K17" s="91">
        <f t="shared" si="0"/>
        <v>0.6</v>
      </c>
      <c r="M17" s="9"/>
      <c r="N17" s="9"/>
      <c r="O17" s="9"/>
      <c r="P17" s="9"/>
      <c r="Q17" s="9"/>
      <c r="R17" s="9"/>
      <c r="S17" s="9"/>
      <c r="T17" s="9"/>
      <c r="U17" s="9"/>
      <c r="V17" s="9"/>
      <c r="W17" s="9"/>
      <c r="Y17" t="s">
        <v>36</v>
      </c>
      <c r="AA17" s="48">
        <f>SUM(D30:I30)</f>
        <v>132</v>
      </c>
      <c r="AE17" s="9"/>
    </row>
    <row r="18" spans="1:32" ht="14.25" customHeight="1" x14ac:dyDescent="0.2">
      <c r="B18" s="124" t="s">
        <v>31</v>
      </c>
      <c r="C18" s="125"/>
      <c r="D18" s="86">
        <v>2</v>
      </c>
      <c r="E18" s="87">
        <v>0</v>
      </c>
      <c r="F18" s="88">
        <v>2</v>
      </c>
      <c r="G18" s="88">
        <v>3</v>
      </c>
      <c r="H18" s="88">
        <v>0</v>
      </c>
      <c r="I18" s="89">
        <v>0</v>
      </c>
      <c r="J18" s="92">
        <v>3</v>
      </c>
      <c r="K18" s="91">
        <f t="shared" si="0"/>
        <v>1.6</v>
      </c>
      <c r="M18" s="9"/>
      <c r="N18" s="9"/>
      <c r="O18" s="9"/>
      <c r="P18" s="9"/>
      <c r="Q18" s="9"/>
      <c r="R18" s="9"/>
      <c r="S18" s="9"/>
      <c r="T18" s="9"/>
      <c r="U18" s="9"/>
      <c r="V18" s="9"/>
      <c r="W18" s="9"/>
    </row>
    <row r="19" spans="1:32" ht="14.25" customHeight="1" x14ac:dyDescent="0.2">
      <c r="B19" s="124" t="s">
        <v>37</v>
      </c>
      <c r="C19" s="125"/>
      <c r="D19" s="86">
        <v>0</v>
      </c>
      <c r="E19" s="87">
        <v>0</v>
      </c>
      <c r="F19" s="87">
        <v>0</v>
      </c>
      <c r="G19" s="88">
        <v>1</v>
      </c>
      <c r="H19" s="88">
        <v>0</v>
      </c>
      <c r="I19" s="89">
        <v>1</v>
      </c>
      <c r="J19" s="90">
        <v>1</v>
      </c>
      <c r="K19" s="91">
        <f t="shared" si="0"/>
        <v>0.6</v>
      </c>
      <c r="M19" s="9"/>
      <c r="N19" s="9"/>
      <c r="O19" s="9"/>
      <c r="P19" s="9"/>
      <c r="Q19" s="9"/>
      <c r="R19" s="9"/>
      <c r="S19" s="9"/>
      <c r="T19" s="9"/>
      <c r="U19" s="9"/>
      <c r="V19" s="9"/>
      <c r="W19" s="9"/>
      <c r="Y19" t="s">
        <v>38</v>
      </c>
      <c r="AA19" s="48">
        <f>W49+X49+W68+X68+W87+X87+W106+X106+W125+X125</f>
        <v>132</v>
      </c>
      <c r="AE19" s="9"/>
    </row>
    <row r="20" spans="1:32" ht="14.25" customHeight="1" x14ac:dyDescent="0.2">
      <c r="B20" s="126" t="s">
        <v>39</v>
      </c>
      <c r="C20" s="127"/>
      <c r="D20" s="93">
        <v>0</v>
      </c>
      <c r="E20" s="94">
        <v>0</v>
      </c>
      <c r="F20" s="94">
        <v>0</v>
      </c>
      <c r="G20" s="95">
        <v>0</v>
      </c>
      <c r="H20" s="95">
        <v>1</v>
      </c>
      <c r="I20" s="96">
        <v>1</v>
      </c>
      <c r="J20" s="97">
        <v>0</v>
      </c>
      <c r="K20" s="98">
        <f t="shared" si="0"/>
        <v>0.4</v>
      </c>
      <c r="M20" s="9"/>
      <c r="N20" s="9"/>
      <c r="O20" s="9"/>
      <c r="P20" s="9"/>
      <c r="Q20" s="9"/>
      <c r="R20" s="9"/>
      <c r="S20" s="9"/>
      <c r="T20" s="9"/>
      <c r="U20" s="9"/>
      <c r="V20" s="9"/>
      <c r="W20" s="9"/>
      <c r="X20" s="14"/>
      <c r="Y20" s="5" t="s">
        <v>2</v>
      </c>
      <c r="Z20" s="6" t="s">
        <v>3</v>
      </c>
      <c r="AA20" s="7" t="s">
        <v>4</v>
      </c>
      <c r="AB20" s="7" t="s">
        <v>5</v>
      </c>
      <c r="AC20" s="7" t="s">
        <v>6</v>
      </c>
      <c r="AD20" s="7" t="s">
        <v>7</v>
      </c>
      <c r="AE20" s="7" t="s">
        <v>19</v>
      </c>
      <c r="AF20" s="8" t="s">
        <v>23</v>
      </c>
    </row>
    <row r="21" spans="1:32" ht="14.25" customHeight="1" x14ac:dyDescent="0.2">
      <c r="B21" s="121" t="s">
        <v>24</v>
      </c>
      <c r="C21" s="77" t="s">
        <v>25</v>
      </c>
      <c r="D21" s="67">
        <v>3</v>
      </c>
      <c r="E21" s="68">
        <v>1</v>
      </c>
      <c r="F21" s="68">
        <v>4</v>
      </c>
      <c r="G21" s="69">
        <v>7</v>
      </c>
      <c r="H21" s="69">
        <v>2</v>
      </c>
      <c r="I21" s="78">
        <v>0</v>
      </c>
      <c r="J21" s="71">
        <v>3</v>
      </c>
      <c r="K21" s="83">
        <f t="shared" si="0"/>
        <v>3.2</v>
      </c>
      <c r="M21" s="9"/>
      <c r="N21" s="9"/>
      <c r="O21" s="9"/>
      <c r="P21" s="9"/>
      <c r="Q21" s="9"/>
      <c r="R21" s="9"/>
      <c r="S21" s="9"/>
      <c r="T21" s="9"/>
      <c r="U21" s="9"/>
      <c r="V21" s="9"/>
      <c r="W21" s="9"/>
      <c r="X21" s="134" t="s">
        <v>24</v>
      </c>
      <c r="Y21" s="21" t="s">
        <v>25</v>
      </c>
      <c r="Z21" s="18">
        <f t="shared" ref="Z21:AF25" si="1">D21</f>
        <v>3</v>
      </c>
      <c r="AA21" s="19">
        <f t="shared" si="1"/>
        <v>1</v>
      </c>
      <c r="AB21" s="19">
        <f t="shared" si="1"/>
        <v>4</v>
      </c>
      <c r="AC21" s="20">
        <f t="shared" si="1"/>
        <v>7</v>
      </c>
      <c r="AD21" s="20">
        <f t="shared" si="1"/>
        <v>2</v>
      </c>
      <c r="AE21" s="22">
        <f t="shared" si="1"/>
        <v>0</v>
      </c>
      <c r="AF21" s="23">
        <f t="shared" si="1"/>
        <v>3</v>
      </c>
    </row>
    <row r="22" spans="1:32" ht="14.25" customHeight="1" x14ac:dyDescent="0.2">
      <c r="B22" s="122"/>
      <c r="C22" s="62" t="s">
        <v>26</v>
      </c>
      <c r="D22" s="24">
        <v>0</v>
      </c>
      <c r="E22" s="25">
        <v>3</v>
      </c>
      <c r="F22" s="25">
        <v>4</v>
      </c>
      <c r="G22" s="26">
        <v>2</v>
      </c>
      <c r="H22" s="26">
        <v>1</v>
      </c>
      <c r="I22" s="27">
        <v>0</v>
      </c>
      <c r="J22" s="28">
        <v>3</v>
      </c>
      <c r="K22" s="81">
        <f t="shared" si="0"/>
        <v>2</v>
      </c>
      <c r="M22" s="9"/>
      <c r="N22" s="9"/>
      <c r="O22" s="9"/>
      <c r="P22" s="9"/>
      <c r="Q22" s="9"/>
      <c r="R22" s="9"/>
      <c r="S22" s="9"/>
      <c r="T22" s="9"/>
      <c r="U22" s="9"/>
      <c r="V22" s="9"/>
      <c r="W22" s="9"/>
      <c r="X22" s="135"/>
      <c r="Y22" s="29" t="s">
        <v>26</v>
      </c>
      <c r="Z22" s="24">
        <f t="shared" si="1"/>
        <v>0</v>
      </c>
      <c r="AA22" s="25">
        <f t="shared" si="1"/>
        <v>3</v>
      </c>
      <c r="AB22" s="25">
        <f t="shared" si="1"/>
        <v>4</v>
      </c>
      <c r="AC22" s="26">
        <f t="shared" si="1"/>
        <v>2</v>
      </c>
      <c r="AD22" s="26">
        <f t="shared" si="1"/>
        <v>1</v>
      </c>
      <c r="AE22" s="30">
        <f t="shared" si="1"/>
        <v>0</v>
      </c>
      <c r="AF22" s="31">
        <f t="shared" si="1"/>
        <v>3</v>
      </c>
    </row>
    <row r="23" spans="1:32" ht="14.25" customHeight="1" x14ac:dyDescent="0.2">
      <c r="A23" s="13"/>
      <c r="B23" s="122"/>
      <c r="C23" s="62" t="s">
        <v>27</v>
      </c>
      <c r="D23" s="24">
        <v>1</v>
      </c>
      <c r="E23" s="25">
        <v>1</v>
      </c>
      <c r="F23" s="25">
        <v>9</v>
      </c>
      <c r="G23" s="26">
        <v>10</v>
      </c>
      <c r="H23" s="26">
        <v>2</v>
      </c>
      <c r="I23" s="27">
        <v>0</v>
      </c>
      <c r="J23" s="28">
        <v>2</v>
      </c>
      <c r="K23" s="81">
        <f t="shared" si="0"/>
        <v>4.5999999999999996</v>
      </c>
      <c r="M23" s="9"/>
      <c r="N23" s="9"/>
      <c r="O23" s="9"/>
      <c r="P23" s="9"/>
      <c r="Q23" s="9"/>
      <c r="R23" s="9"/>
      <c r="S23" s="9"/>
      <c r="T23" s="9"/>
      <c r="U23" s="9"/>
      <c r="V23" s="9"/>
      <c r="W23" s="9"/>
      <c r="X23" s="135"/>
      <c r="Y23" s="29" t="s">
        <v>27</v>
      </c>
      <c r="Z23" s="24">
        <f t="shared" si="1"/>
        <v>1</v>
      </c>
      <c r="AA23" s="25">
        <f t="shared" si="1"/>
        <v>1</v>
      </c>
      <c r="AB23" s="25">
        <f t="shared" si="1"/>
        <v>9</v>
      </c>
      <c r="AC23" s="26">
        <f t="shared" si="1"/>
        <v>10</v>
      </c>
      <c r="AD23" s="26">
        <f t="shared" si="1"/>
        <v>2</v>
      </c>
      <c r="AE23" s="30">
        <f t="shared" si="1"/>
        <v>0</v>
      </c>
      <c r="AF23" s="31">
        <f t="shared" si="1"/>
        <v>2</v>
      </c>
    </row>
    <row r="24" spans="1:32" ht="14.25" customHeight="1" x14ac:dyDescent="0.2">
      <c r="A24" s="17"/>
      <c r="B24" s="122"/>
      <c r="C24" s="62" t="s">
        <v>28</v>
      </c>
      <c r="D24" s="24">
        <v>38</v>
      </c>
      <c r="E24" s="25">
        <v>3</v>
      </c>
      <c r="F24" s="27">
        <v>0</v>
      </c>
      <c r="G24" s="27">
        <v>0</v>
      </c>
      <c r="H24" s="27">
        <v>0</v>
      </c>
      <c r="I24" s="27">
        <v>0</v>
      </c>
      <c r="J24" s="28">
        <v>6</v>
      </c>
      <c r="K24" s="81">
        <f t="shared" si="0"/>
        <v>1.2</v>
      </c>
      <c r="M24" s="9"/>
      <c r="N24" s="9"/>
      <c r="O24" s="9"/>
      <c r="P24" s="9"/>
      <c r="Q24" s="9"/>
      <c r="R24" s="9"/>
      <c r="S24" s="9"/>
      <c r="T24" s="9"/>
      <c r="U24" s="9"/>
      <c r="V24" s="9"/>
      <c r="W24" s="9"/>
      <c r="X24" s="135"/>
      <c r="Y24" s="29" t="s">
        <v>28</v>
      </c>
      <c r="Z24" s="24">
        <f t="shared" si="1"/>
        <v>38</v>
      </c>
      <c r="AA24" s="25">
        <f t="shared" si="1"/>
        <v>3</v>
      </c>
      <c r="AB24" s="25">
        <f t="shared" si="1"/>
        <v>0</v>
      </c>
      <c r="AC24" s="26">
        <f t="shared" si="1"/>
        <v>0</v>
      </c>
      <c r="AD24" s="26">
        <f t="shared" si="1"/>
        <v>0</v>
      </c>
      <c r="AE24" s="30">
        <f t="shared" si="1"/>
        <v>0</v>
      </c>
      <c r="AF24" s="31">
        <f t="shared" si="1"/>
        <v>6</v>
      </c>
    </row>
    <row r="25" spans="1:32" ht="14.25" customHeight="1" x14ac:dyDescent="0.2">
      <c r="A25" s="17"/>
      <c r="B25" s="122"/>
      <c r="C25" s="63" t="s">
        <v>42</v>
      </c>
      <c r="D25" s="32">
        <v>0</v>
      </c>
      <c r="E25" s="33">
        <v>0</v>
      </c>
      <c r="F25" s="35">
        <v>0</v>
      </c>
      <c r="G25" s="35">
        <v>0</v>
      </c>
      <c r="H25" s="35">
        <v>0</v>
      </c>
      <c r="I25" s="35">
        <v>0</v>
      </c>
      <c r="J25" s="36">
        <v>2</v>
      </c>
      <c r="K25" s="82">
        <f t="shared" si="0"/>
        <v>0.4</v>
      </c>
      <c r="M25" s="9"/>
      <c r="N25" s="9"/>
      <c r="O25" s="9"/>
      <c r="P25" s="9"/>
      <c r="Q25" s="9"/>
      <c r="R25" s="9"/>
      <c r="S25" s="9"/>
      <c r="T25" s="9"/>
      <c r="U25" s="9"/>
      <c r="V25" s="9"/>
      <c r="W25" s="9"/>
      <c r="X25" s="135"/>
      <c r="Y25" s="76" t="s">
        <v>29</v>
      </c>
      <c r="Z25" s="32">
        <f t="shared" si="1"/>
        <v>0</v>
      </c>
      <c r="AA25" s="33">
        <f t="shared" si="1"/>
        <v>0</v>
      </c>
      <c r="AB25" s="33">
        <f t="shared" si="1"/>
        <v>0</v>
      </c>
      <c r="AC25" s="34">
        <f t="shared" si="1"/>
        <v>0</v>
      </c>
      <c r="AD25" s="34">
        <f t="shared" si="1"/>
        <v>0</v>
      </c>
      <c r="AE25" s="38">
        <f t="shared" si="1"/>
        <v>0</v>
      </c>
      <c r="AF25" s="39">
        <f t="shared" si="1"/>
        <v>2</v>
      </c>
    </row>
    <row r="26" spans="1:32" ht="14.25" customHeight="1" x14ac:dyDescent="0.2">
      <c r="A26" s="17"/>
      <c r="B26" s="123"/>
      <c r="C26" s="66" t="s">
        <v>18</v>
      </c>
      <c r="D26" s="56">
        <v>42</v>
      </c>
      <c r="E26" s="57">
        <v>8</v>
      </c>
      <c r="F26" s="57">
        <v>17</v>
      </c>
      <c r="G26" s="58">
        <v>19</v>
      </c>
      <c r="H26" s="58">
        <v>5</v>
      </c>
      <c r="I26" s="59">
        <v>0</v>
      </c>
      <c r="J26" s="72">
        <v>16</v>
      </c>
      <c r="K26" s="60">
        <f t="shared" si="0"/>
        <v>11.4</v>
      </c>
      <c r="M26" s="9"/>
      <c r="N26" s="9"/>
      <c r="O26" s="9"/>
      <c r="P26" s="9"/>
      <c r="Q26" s="9"/>
      <c r="R26" s="9"/>
      <c r="S26" s="9"/>
      <c r="T26" s="9"/>
      <c r="U26" s="9"/>
      <c r="V26" s="9"/>
      <c r="W26" s="9"/>
      <c r="X26" s="40"/>
      <c r="Y26" s="41"/>
      <c r="Z26" s="42"/>
      <c r="AA26" s="43"/>
      <c r="AB26" s="43"/>
      <c r="AC26" s="44"/>
      <c r="AD26" s="44"/>
      <c r="AE26" s="45">
        <f>I26</f>
        <v>0</v>
      </c>
      <c r="AF26" s="46"/>
    </row>
    <row r="27" spans="1:32" ht="14.25" customHeight="1" x14ac:dyDescent="0.2">
      <c r="B27" s="124" t="s">
        <v>40</v>
      </c>
      <c r="C27" s="125"/>
      <c r="D27" s="86">
        <v>1</v>
      </c>
      <c r="E27" s="87">
        <v>0</v>
      </c>
      <c r="F27" s="87">
        <v>0</v>
      </c>
      <c r="G27" s="88">
        <v>0</v>
      </c>
      <c r="H27" s="88">
        <v>1</v>
      </c>
      <c r="I27" s="89">
        <v>1</v>
      </c>
      <c r="J27" s="90">
        <v>0</v>
      </c>
      <c r="K27" s="91">
        <f t="shared" si="0"/>
        <v>0.4</v>
      </c>
      <c r="M27" s="9"/>
      <c r="N27" s="9"/>
      <c r="O27" s="9"/>
      <c r="P27" s="9"/>
      <c r="Q27" s="9"/>
      <c r="R27" s="9"/>
      <c r="S27" s="9"/>
      <c r="T27" s="9"/>
      <c r="U27" s="9"/>
      <c r="V27" s="9"/>
      <c r="W27" s="9"/>
      <c r="Y27" s="41" t="s">
        <v>30</v>
      </c>
      <c r="Z27" s="42">
        <f t="shared" ref="Z27:AF27" si="2">SUM(D15:D20)+SUM(D27:D28)</f>
        <v>5</v>
      </c>
      <c r="AA27" s="43">
        <f t="shared" si="2"/>
        <v>7</v>
      </c>
      <c r="AB27" s="43">
        <f t="shared" si="2"/>
        <v>8</v>
      </c>
      <c r="AC27" s="44">
        <f t="shared" si="2"/>
        <v>10</v>
      </c>
      <c r="AD27" s="44">
        <f t="shared" si="2"/>
        <v>5</v>
      </c>
      <c r="AE27" s="45">
        <f t="shared" si="2"/>
        <v>5</v>
      </c>
      <c r="AF27" s="46">
        <f t="shared" si="2"/>
        <v>10</v>
      </c>
    </row>
    <row r="28" spans="1:32" ht="14.25" customHeight="1" thickBot="1" x14ac:dyDescent="0.25">
      <c r="B28" s="132" t="s">
        <v>30</v>
      </c>
      <c r="C28" s="133"/>
      <c r="D28" s="67">
        <v>0</v>
      </c>
      <c r="E28" s="68">
        <v>0</v>
      </c>
      <c r="F28" s="68">
        <v>0</v>
      </c>
      <c r="G28" s="69">
        <v>0</v>
      </c>
      <c r="H28" s="69">
        <v>0</v>
      </c>
      <c r="I28" s="70">
        <v>0</v>
      </c>
      <c r="J28" s="71">
        <v>1</v>
      </c>
      <c r="K28" s="91">
        <f t="shared" si="0"/>
        <v>0.2</v>
      </c>
      <c r="M28" s="9"/>
      <c r="N28" s="9"/>
      <c r="O28" s="9"/>
      <c r="P28" s="9"/>
      <c r="Q28" s="9"/>
      <c r="R28" s="9"/>
      <c r="S28" s="9"/>
      <c r="T28" s="9"/>
      <c r="U28" s="9"/>
      <c r="V28" s="9"/>
      <c r="W28" s="9"/>
      <c r="AC28" s="9"/>
    </row>
    <row r="29" spans="1:32" ht="16.5" customHeight="1" outlineLevel="1" thickBot="1" x14ac:dyDescent="0.25">
      <c r="B29" s="119" t="s">
        <v>69</v>
      </c>
      <c r="C29" s="120"/>
      <c r="D29" s="51">
        <v>10</v>
      </c>
      <c r="E29" s="52">
        <v>12</v>
      </c>
      <c r="F29" s="103">
        <v>8</v>
      </c>
      <c r="G29" s="104">
        <v>10</v>
      </c>
      <c r="H29" s="104">
        <v>5</v>
      </c>
      <c r="I29" s="105">
        <v>5</v>
      </c>
      <c r="J29" s="105">
        <v>10</v>
      </c>
      <c r="K29" s="80">
        <f t="shared" si="0"/>
        <v>7.6</v>
      </c>
      <c r="M29" s="3"/>
      <c r="N29" s="1"/>
      <c r="O29" s="1"/>
      <c r="P29" s="1"/>
      <c r="Q29" s="2"/>
      <c r="R29" s="9"/>
      <c r="S29" s="9"/>
      <c r="T29" s="9"/>
      <c r="U29" s="9"/>
      <c r="V29" s="9"/>
      <c r="W29" s="9"/>
      <c r="AC29" s="9"/>
      <c r="AD29" s="4"/>
    </row>
    <row r="30" spans="1:32" ht="14.25" customHeight="1" thickBot="1" x14ac:dyDescent="0.25">
      <c r="A30" s="17"/>
      <c r="B30" s="130" t="s">
        <v>17</v>
      </c>
      <c r="C30" s="131"/>
      <c r="D30" s="51">
        <v>48</v>
      </c>
      <c r="E30" s="52">
        <v>15</v>
      </c>
      <c r="F30" s="52">
        <v>25</v>
      </c>
      <c r="G30" s="53">
        <v>29</v>
      </c>
      <c r="H30" s="53">
        <v>10</v>
      </c>
      <c r="I30" s="54">
        <v>5</v>
      </c>
      <c r="J30" s="54">
        <v>26</v>
      </c>
      <c r="K30" s="80">
        <f t="shared" si="0"/>
        <v>19</v>
      </c>
      <c r="M30" s="3" t="s">
        <v>70</v>
      </c>
      <c r="N30" s="1"/>
      <c r="O30" s="1"/>
      <c r="P30" s="1"/>
      <c r="Q30" s="2"/>
      <c r="R30" s="9"/>
      <c r="S30" s="9"/>
      <c r="T30" s="9"/>
      <c r="U30" s="9"/>
      <c r="V30" s="9"/>
      <c r="W30" s="9"/>
      <c r="AC30" s="9"/>
      <c r="AD30" s="4"/>
    </row>
    <row r="31" spans="1:32" ht="7.5" customHeight="1" x14ac:dyDescent="0.2">
      <c r="B31" s="9"/>
      <c r="C31" s="9"/>
      <c r="D31" s="9"/>
      <c r="E31" s="9"/>
      <c r="F31" s="9"/>
      <c r="G31" s="9"/>
      <c r="H31" s="9"/>
      <c r="I31" s="9"/>
      <c r="J31" s="9"/>
      <c r="K31" s="9"/>
      <c r="M31" s="9"/>
      <c r="N31" s="9"/>
      <c r="O31" s="9"/>
      <c r="P31" s="9"/>
      <c r="Q31" s="9"/>
      <c r="R31" s="9"/>
      <c r="S31" s="9"/>
      <c r="T31" s="9"/>
      <c r="U31" s="9"/>
      <c r="V31" s="9"/>
      <c r="W31" s="9"/>
      <c r="X31" s="9"/>
      <c r="Y31" s="9"/>
      <c r="Z31" s="9"/>
      <c r="AA31" s="9"/>
      <c r="AB31" s="9"/>
      <c r="AC31" s="9"/>
    </row>
    <row r="32" spans="1:32" x14ac:dyDescent="0.2">
      <c r="B32" s="3" t="s">
        <v>72</v>
      </c>
      <c r="C32" s="3"/>
      <c r="D32" s="1"/>
      <c r="E32" s="1"/>
      <c r="F32" s="1"/>
      <c r="G32" s="2"/>
      <c r="H32" s="2"/>
      <c r="K32" s="10"/>
      <c r="M32" s="3" t="s">
        <v>73</v>
      </c>
      <c r="O32" s="1"/>
      <c r="P32" s="1"/>
      <c r="Q32" s="1"/>
      <c r="R32" s="2"/>
      <c r="S32" s="9"/>
      <c r="V32" s="10"/>
    </row>
    <row r="33" spans="1:22" ht="14.25" customHeight="1" x14ac:dyDescent="0.2">
      <c r="B33" s="74"/>
      <c r="C33" s="75"/>
      <c r="D33" s="6" t="s">
        <v>3</v>
      </c>
      <c r="E33" s="7" t="s">
        <v>4</v>
      </c>
      <c r="F33" s="7" t="s">
        <v>5</v>
      </c>
      <c r="G33" s="7" t="s">
        <v>6</v>
      </c>
      <c r="H33" s="7" t="s">
        <v>7</v>
      </c>
      <c r="I33" s="15" t="s">
        <v>19</v>
      </c>
      <c r="J33" s="15" t="s">
        <v>22</v>
      </c>
      <c r="K33" s="16" t="s">
        <v>56</v>
      </c>
      <c r="M33" s="74"/>
      <c r="N33" s="75"/>
      <c r="O33" s="6" t="s">
        <v>3</v>
      </c>
      <c r="P33" s="7" t="s">
        <v>4</v>
      </c>
      <c r="Q33" s="7" t="s">
        <v>5</v>
      </c>
      <c r="R33" s="7" t="s">
        <v>6</v>
      </c>
      <c r="S33" s="7" t="s">
        <v>7</v>
      </c>
      <c r="T33" s="15" t="s">
        <v>19</v>
      </c>
      <c r="U33" s="15" t="s">
        <v>41</v>
      </c>
      <c r="V33" s="16" t="s">
        <v>56</v>
      </c>
    </row>
    <row r="34" spans="1:22" ht="14.25" customHeight="1" x14ac:dyDescent="0.2">
      <c r="A34" s="13">
        <f>A15+1</f>
        <v>37</v>
      </c>
      <c r="B34" s="128" t="s">
        <v>32</v>
      </c>
      <c r="C34" s="129"/>
      <c r="D34" s="42">
        <v>0</v>
      </c>
      <c r="E34" s="43">
        <v>0</v>
      </c>
      <c r="F34" s="43">
        <v>0</v>
      </c>
      <c r="G34" s="44">
        <v>0</v>
      </c>
      <c r="H34" s="44">
        <v>0</v>
      </c>
      <c r="I34" s="99">
        <v>0</v>
      </c>
      <c r="J34" s="99">
        <v>0</v>
      </c>
      <c r="K34" s="82">
        <f t="shared" ref="K34:K49" si="3">AVERAGE(F34:J34)</f>
        <v>0</v>
      </c>
      <c r="M34" s="128" t="s">
        <v>32</v>
      </c>
      <c r="N34" s="129"/>
      <c r="O34" s="42">
        <v>0</v>
      </c>
      <c r="P34" s="43">
        <v>0</v>
      </c>
      <c r="Q34" s="43">
        <v>0</v>
      </c>
      <c r="R34" s="44">
        <v>0</v>
      </c>
      <c r="S34" s="44">
        <v>0</v>
      </c>
      <c r="T34" s="99">
        <v>0</v>
      </c>
      <c r="U34" s="99">
        <v>0</v>
      </c>
      <c r="V34" s="82">
        <f t="shared" ref="V34:V49" si="4">AVERAGE(Q34:U34)</f>
        <v>0</v>
      </c>
    </row>
    <row r="35" spans="1:22" ht="14.25" customHeight="1" x14ac:dyDescent="0.2">
      <c r="A35" s="17" t="s">
        <v>0</v>
      </c>
      <c r="B35" s="124" t="s">
        <v>33</v>
      </c>
      <c r="C35" s="125"/>
      <c r="D35" s="86">
        <v>0</v>
      </c>
      <c r="E35" s="87">
        <v>0</v>
      </c>
      <c r="F35" s="87">
        <v>0</v>
      </c>
      <c r="G35" s="88">
        <v>0</v>
      </c>
      <c r="H35" s="88">
        <v>0</v>
      </c>
      <c r="I35" s="89">
        <v>0</v>
      </c>
      <c r="J35" s="89">
        <v>1</v>
      </c>
      <c r="K35" s="91">
        <f t="shared" si="3"/>
        <v>0.2</v>
      </c>
      <c r="M35" s="124" t="s">
        <v>33</v>
      </c>
      <c r="N35" s="125"/>
      <c r="O35" s="86">
        <v>0</v>
      </c>
      <c r="P35" s="87">
        <v>1</v>
      </c>
      <c r="Q35" s="87">
        <v>0</v>
      </c>
      <c r="R35" s="88">
        <v>0</v>
      </c>
      <c r="S35" s="88">
        <v>0</v>
      </c>
      <c r="T35" s="89">
        <v>0</v>
      </c>
      <c r="U35" s="89">
        <v>0</v>
      </c>
      <c r="V35" s="91">
        <f t="shared" si="4"/>
        <v>0</v>
      </c>
    </row>
    <row r="36" spans="1:22" ht="14.25" customHeight="1" x14ac:dyDescent="0.2">
      <c r="B36" s="124" t="s">
        <v>35</v>
      </c>
      <c r="C36" s="125"/>
      <c r="D36" s="86">
        <v>0</v>
      </c>
      <c r="E36" s="87">
        <v>0</v>
      </c>
      <c r="F36" s="87">
        <v>0</v>
      </c>
      <c r="G36" s="88">
        <v>0</v>
      </c>
      <c r="H36" s="88">
        <v>0</v>
      </c>
      <c r="I36" s="89">
        <v>0</v>
      </c>
      <c r="J36" s="89">
        <v>0</v>
      </c>
      <c r="K36" s="91">
        <f t="shared" si="3"/>
        <v>0</v>
      </c>
      <c r="M36" s="124" t="s">
        <v>35</v>
      </c>
      <c r="N36" s="125"/>
      <c r="O36" s="86">
        <v>0</v>
      </c>
      <c r="P36" s="87">
        <v>0</v>
      </c>
      <c r="Q36" s="87">
        <v>0</v>
      </c>
      <c r="R36" s="88">
        <v>0</v>
      </c>
      <c r="S36" s="88">
        <v>0</v>
      </c>
      <c r="T36" s="89">
        <v>0</v>
      </c>
      <c r="U36" s="89">
        <v>1</v>
      </c>
      <c r="V36" s="91">
        <f t="shared" si="4"/>
        <v>0.2</v>
      </c>
    </row>
    <row r="37" spans="1:22" ht="14.25" customHeight="1" x14ac:dyDescent="0.2">
      <c r="B37" s="124" t="s">
        <v>31</v>
      </c>
      <c r="C37" s="125"/>
      <c r="D37" s="86">
        <v>0</v>
      </c>
      <c r="E37" s="87">
        <v>0</v>
      </c>
      <c r="F37" s="87">
        <v>0</v>
      </c>
      <c r="G37" s="88">
        <v>0</v>
      </c>
      <c r="H37" s="88">
        <v>0</v>
      </c>
      <c r="I37" s="89">
        <v>0</v>
      </c>
      <c r="J37" s="89">
        <v>0</v>
      </c>
      <c r="K37" s="91">
        <f t="shared" si="3"/>
        <v>0</v>
      </c>
      <c r="M37" s="124" t="s">
        <v>31</v>
      </c>
      <c r="N37" s="125"/>
      <c r="O37" s="86">
        <v>1</v>
      </c>
      <c r="P37" s="87">
        <v>0</v>
      </c>
      <c r="Q37" s="87">
        <v>0</v>
      </c>
      <c r="R37" s="88">
        <v>1</v>
      </c>
      <c r="S37" s="88">
        <v>0</v>
      </c>
      <c r="T37" s="89">
        <v>0</v>
      </c>
      <c r="U37" s="89">
        <v>2</v>
      </c>
      <c r="V37" s="91">
        <f t="shared" si="4"/>
        <v>0.6</v>
      </c>
    </row>
    <row r="38" spans="1:22" ht="14.25" customHeight="1" x14ac:dyDescent="0.2">
      <c r="B38" s="124" t="s">
        <v>37</v>
      </c>
      <c r="C38" s="125"/>
      <c r="D38" s="86">
        <v>0</v>
      </c>
      <c r="E38" s="87">
        <v>0</v>
      </c>
      <c r="F38" s="87">
        <v>0</v>
      </c>
      <c r="G38" s="88">
        <v>0</v>
      </c>
      <c r="H38" s="88">
        <v>0</v>
      </c>
      <c r="I38" s="89">
        <v>0</v>
      </c>
      <c r="J38" s="89">
        <v>0</v>
      </c>
      <c r="K38" s="91">
        <f t="shared" si="3"/>
        <v>0</v>
      </c>
      <c r="M38" s="124" t="s">
        <v>37</v>
      </c>
      <c r="N38" s="125"/>
      <c r="O38" s="86">
        <v>0</v>
      </c>
      <c r="P38" s="87">
        <v>0</v>
      </c>
      <c r="Q38" s="87">
        <v>0</v>
      </c>
      <c r="R38" s="88">
        <v>0</v>
      </c>
      <c r="S38" s="88">
        <v>0</v>
      </c>
      <c r="T38" s="89">
        <v>0</v>
      </c>
      <c r="U38" s="89">
        <v>0</v>
      </c>
      <c r="V38" s="91">
        <f t="shared" si="4"/>
        <v>0</v>
      </c>
    </row>
    <row r="39" spans="1:22" ht="14.25" customHeight="1" x14ac:dyDescent="0.2">
      <c r="A39" s="13">
        <f>A34+1</f>
        <v>38</v>
      </c>
      <c r="B39" s="126" t="s">
        <v>39</v>
      </c>
      <c r="C39" s="127"/>
      <c r="D39" s="93">
        <v>0</v>
      </c>
      <c r="E39" s="94">
        <v>0</v>
      </c>
      <c r="F39" s="94">
        <v>0</v>
      </c>
      <c r="G39" s="95">
        <v>0</v>
      </c>
      <c r="H39" s="95">
        <v>0</v>
      </c>
      <c r="I39" s="96">
        <v>0</v>
      </c>
      <c r="J39" s="96">
        <v>0</v>
      </c>
      <c r="K39" s="98">
        <f t="shared" si="3"/>
        <v>0</v>
      </c>
      <c r="M39" s="126" t="s">
        <v>39</v>
      </c>
      <c r="N39" s="127"/>
      <c r="O39" s="93">
        <v>0</v>
      </c>
      <c r="P39" s="94">
        <v>0</v>
      </c>
      <c r="Q39" s="94">
        <v>0</v>
      </c>
      <c r="R39" s="95">
        <v>0</v>
      </c>
      <c r="S39" s="95">
        <v>0</v>
      </c>
      <c r="T39" s="96">
        <v>1</v>
      </c>
      <c r="U39" s="96">
        <v>0</v>
      </c>
      <c r="V39" s="98">
        <f t="shared" si="4"/>
        <v>0.2</v>
      </c>
    </row>
    <row r="40" spans="1:22" ht="14.25" customHeight="1" x14ac:dyDescent="0.2">
      <c r="A40" s="13"/>
      <c r="B40" s="121" t="s">
        <v>24</v>
      </c>
      <c r="C40" s="79" t="s">
        <v>25</v>
      </c>
      <c r="D40" s="67">
        <v>0</v>
      </c>
      <c r="E40" s="68">
        <v>0</v>
      </c>
      <c r="F40" s="68">
        <v>0</v>
      </c>
      <c r="G40" s="69">
        <v>1</v>
      </c>
      <c r="H40" s="69">
        <v>0</v>
      </c>
      <c r="I40" s="70">
        <v>0</v>
      </c>
      <c r="J40" s="70">
        <v>0</v>
      </c>
      <c r="K40" s="83">
        <f t="shared" si="3"/>
        <v>0.2</v>
      </c>
      <c r="M40" s="121" t="s">
        <v>24</v>
      </c>
      <c r="N40" s="79" t="s">
        <v>25</v>
      </c>
      <c r="O40" s="67">
        <v>0</v>
      </c>
      <c r="P40" s="68">
        <v>1</v>
      </c>
      <c r="Q40" s="68">
        <v>0</v>
      </c>
      <c r="R40" s="69">
        <v>2</v>
      </c>
      <c r="S40" s="69">
        <v>0</v>
      </c>
      <c r="T40" s="70">
        <v>0</v>
      </c>
      <c r="U40" s="70">
        <v>0</v>
      </c>
      <c r="V40" s="83">
        <f t="shared" si="4"/>
        <v>0.4</v>
      </c>
    </row>
    <row r="41" spans="1:22" ht="14.25" customHeight="1" x14ac:dyDescent="0.2">
      <c r="B41" s="122"/>
      <c r="C41" s="64" t="s">
        <v>26</v>
      </c>
      <c r="D41" s="24">
        <v>0</v>
      </c>
      <c r="E41" s="25">
        <v>0</v>
      </c>
      <c r="F41" s="25">
        <v>0</v>
      </c>
      <c r="G41" s="26">
        <v>0</v>
      </c>
      <c r="H41" s="26">
        <v>0</v>
      </c>
      <c r="I41" s="47">
        <v>0</v>
      </c>
      <c r="J41" s="47">
        <v>2</v>
      </c>
      <c r="K41" s="81">
        <f t="shared" si="3"/>
        <v>0.4</v>
      </c>
      <c r="M41" s="122"/>
      <c r="N41" s="64" t="s">
        <v>26</v>
      </c>
      <c r="O41" s="24">
        <v>0</v>
      </c>
      <c r="P41" s="25">
        <v>0</v>
      </c>
      <c r="Q41" s="25">
        <v>1</v>
      </c>
      <c r="R41" s="26">
        <v>0</v>
      </c>
      <c r="S41" s="26">
        <v>0</v>
      </c>
      <c r="T41" s="47">
        <v>0</v>
      </c>
      <c r="U41" s="47">
        <v>0</v>
      </c>
      <c r="V41" s="81">
        <f t="shared" si="4"/>
        <v>0.2</v>
      </c>
    </row>
    <row r="42" spans="1:22" ht="14.25" customHeight="1" x14ac:dyDescent="0.2">
      <c r="B42" s="122"/>
      <c r="C42" s="64" t="s">
        <v>27</v>
      </c>
      <c r="D42" s="24">
        <v>0</v>
      </c>
      <c r="E42" s="25">
        <v>0</v>
      </c>
      <c r="F42" s="25">
        <v>6</v>
      </c>
      <c r="G42" s="26">
        <v>0</v>
      </c>
      <c r="H42" s="26">
        <v>0</v>
      </c>
      <c r="I42" s="47">
        <v>0</v>
      </c>
      <c r="J42" s="47">
        <v>0</v>
      </c>
      <c r="K42" s="81">
        <f t="shared" si="3"/>
        <v>1.2</v>
      </c>
      <c r="M42" s="122"/>
      <c r="N42" s="64" t="s">
        <v>27</v>
      </c>
      <c r="O42" s="24">
        <v>0</v>
      </c>
      <c r="P42" s="25">
        <v>0</v>
      </c>
      <c r="Q42" s="25">
        <v>1</v>
      </c>
      <c r="R42" s="26">
        <v>0</v>
      </c>
      <c r="S42" s="26">
        <v>0</v>
      </c>
      <c r="T42" s="47">
        <v>0</v>
      </c>
      <c r="U42" s="47">
        <v>0</v>
      </c>
      <c r="V42" s="81">
        <f t="shared" si="4"/>
        <v>0.2</v>
      </c>
    </row>
    <row r="43" spans="1:22" ht="14.25" customHeight="1" x14ac:dyDescent="0.2">
      <c r="B43" s="122"/>
      <c r="C43" s="64" t="s">
        <v>28</v>
      </c>
      <c r="D43" s="24">
        <v>0</v>
      </c>
      <c r="E43" s="25">
        <v>0</v>
      </c>
      <c r="F43" s="25">
        <v>0</v>
      </c>
      <c r="G43" s="26">
        <v>0</v>
      </c>
      <c r="H43" s="26">
        <v>0</v>
      </c>
      <c r="I43" s="47">
        <v>0</v>
      </c>
      <c r="J43" s="47">
        <v>0</v>
      </c>
      <c r="K43" s="81">
        <f t="shared" si="3"/>
        <v>0</v>
      </c>
      <c r="M43" s="122"/>
      <c r="N43" s="64" t="s">
        <v>28</v>
      </c>
      <c r="O43" s="24">
        <v>1</v>
      </c>
      <c r="P43" s="25">
        <v>3</v>
      </c>
      <c r="Q43" s="25">
        <v>0</v>
      </c>
      <c r="R43" s="26">
        <v>0</v>
      </c>
      <c r="S43" s="26">
        <v>0</v>
      </c>
      <c r="T43" s="47">
        <v>0</v>
      </c>
      <c r="U43" s="47">
        <v>0</v>
      </c>
      <c r="V43" s="81">
        <f t="shared" si="4"/>
        <v>0</v>
      </c>
    </row>
    <row r="44" spans="1:22" ht="14.25" customHeight="1" x14ac:dyDescent="0.2">
      <c r="B44" s="122"/>
      <c r="C44" s="65" t="s">
        <v>44</v>
      </c>
      <c r="D44" s="32">
        <v>0</v>
      </c>
      <c r="E44" s="33">
        <v>0</v>
      </c>
      <c r="F44" s="33">
        <v>0</v>
      </c>
      <c r="G44" s="34">
        <v>0</v>
      </c>
      <c r="H44" s="34">
        <v>0</v>
      </c>
      <c r="I44" s="55">
        <v>0</v>
      </c>
      <c r="J44" s="55">
        <v>0</v>
      </c>
      <c r="K44" s="82">
        <f t="shared" si="3"/>
        <v>0</v>
      </c>
      <c r="M44" s="122"/>
      <c r="N44" s="65" t="s">
        <v>42</v>
      </c>
      <c r="O44" s="32">
        <v>0</v>
      </c>
      <c r="P44" s="33">
        <v>0</v>
      </c>
      <c r="Q44" s="33">
        <v>0</v>
      </c>
      <c r="R44" s="34">
        <v>0</v>
      </c>
      <c r="S44" s="34">
        <v>0</v>
      </c>
      <c r="T44" s="55">
        <v>0</v>
      </c>
      <c r="U44" s="55">
        <v>0</v>
      </c>
      <c r="V44" s="82">
        <f t="shared" si="4"/>
        <v>0</v>
      </c>
    </row>
    <row r="45" spans="1:22" ht="14.25" customHeight="1" x14ac:dyDescent="0.2">
      <c r="B45" s="123"/>
      <c r="C45" s="66" t="s">
        <v>18</v>
      </c>
      <c r="D45" s="56">
        <v>0</v>
      </c>
      <c r="E45" s="57">
        <v>0</v>
      </c>
      <c r="F45" s="57">
        <v>6</v>
      </c>
      <c r="G45" s="58">
        <v>1</v>
      </c>
      <c r="H45" s="58">
        <v>0</v>
      </c>
      <c r="I45" s="59">
        <v>0</v>
      </c>
      <c r="J45" s="72">
        <v>2</v>
      </c>
      <c r="K45" s="60">
        <f t="shared" si="3"/>
        <v>1.8</v>
      </c>
      <c r="M45" s="123"/>
      <c r="N45" s="66" t="s">
        <v>18</v>
      </c>
      <c r="O45" s="56">
        <v>1</v>
      </c>
      <c r="P45" s="57">
        <v>4</v>
      </c>
      <c r="Q45" s="57">
        <v>2</v>
      </c>
      <c r="R45" s="58">
        <v>2</v>
      </c>
      <c r="S45" s="58">
        <v>0</v>
      </c>
      <c r="T45" s="72">
        <v>0</v>
      </c>
      <c r="U45" s="72">
        <v>0</v>
      </c>
      <c r="V45" s="60">
        <f t="shared" si="4"/>
        <v>0.8</v>
      </c>
    </row>
    <row r="46" spans="1:22" ht="14.25" customHeight="1" x14ac:dyDescent="0.2">
      <c r="B46" s="128" t="s">
        <v>40</v>
      </c>
      <c r="C46" s="129"/>
      <c r="D46" s="42">
        <v>0</v>
      </c>
      <c r="E46" s="43">
        <v>0</v>
      </c>
      <c r="F46" s="43">
        <v>0</v>
      </c>
      <c r="G46" s="44">
        <v>0</v>
      </c>
      <c r="H46" s="44">
        <v>0</v>
      </c>
      <c r="I46" s="55">
        <v>0</v>
      </c>
      <c r="J46" s="55">
        <v>0</v>
      </c>
      <c r="K46" s="82">
        <f t="shared" si="3"/>
        <v>0</v>
      </c>
      <c r="M46" s="128" t="s">
        <v>40</v>
      </c>
      <c r="N46" s="129"/>
      <c r="O46" s="42">
        <v>0</v>
      </c>
      <c r="P46" s="43">
        <v>0</v>
      </c>
      <c r="Q46" s="43">
        <v>0</v>
      </c>
      <c r="R46" s="44">
        <v>0</v>
      </c>
      <c r="S46" s="44">
        <v>1</v>
      </c>
      <c r="T46" s="55">
        <v>0</v>
      </c>
      <c r="U46" s="55">
        <v>0</v>
      </c>
      <c r="V46" s="82">
        <f t="shared" si="4"/>
        <v>0.2</v>
      </c>
    </row>
    <row r="47" spans="1:22" ht="14.25" customHeight="1" thickBot="1" x14ac:dyDescent="0.25">
      <c r="A47" s="13"/>
      <c r="B47" s="132" t="s">
        <v>30</v>
      </c>
      <c r="C47" s="133"/>
      <c r="D47" s="67">
        <v>0</v>
      </c>
      <c r="E47" s="68">
        <v>0</v>
      </c>
      <c r="F47" s="68">
        <v>0</v>
      </c>
      <c r="G47" s="69">
        <v>0</v>
      </c>
      <c r="H47" s="69">
        <v>0</v>
      </c>
      <c r="I47" s="70">
        <v>0</v>
      </c>
      <c r="J47" s="70">
        <v>0</v>
      </c>
      <c r="K47" s="91">
        <f t="shared" si="3"/>
        <v>0</v>
      </c>
      <c r="M47" s="132" t="s">
        <v>30</v>
      </c>
      <c r="N47" s="133"/>
      <c r="O47" s="67">
        <v>0</v>
      </c>
      <c r="P47" s="68">
        <v>0</v>
      </c>
      <c r="Q47" s="68">
        <v>0</v>
      </c>
      <c r="R47" s="69">
        <v>0</v>
      </c>
      <c r="S47" s="69">
        <v>0</v>
      </c>
      <c r="T47" s="70">
        <v>0</v>
      </c>
      <c r="U47" s="70">
        <v>0</v>
      </c>
      <c r="V47" s="91">
        <f t="shared" si="4"/>
        <v>0</v>
      </c>
    </row>
    <row r="48" spans="1:22" ht="16.5" customHeight="1" thickBot="1" x14ac:dyDescent="0.25">
      <c r="A48" s="17" t="s">
        <v>8</v>
      </c>
      <c r="B48" s="119" t="s">
        <v>69</v>
      </c>
      <c r="C48" s="120"/>
      <c r="D48" s="85" t="s">
        <v>48</v>
      </c>
      <c r="E48" s="84" t="s">
        <v>48</v>
      </c>
      <c r="F48" s="103">
        <v>0</v>
      </c>
      <c r="G48" s="104">
        <v>0</v>
      </c>
      <c r="H48" s="104">
        <v>0</v>
      </c>
      <c r="I48" s="105">
        <v>0</v>
      </c>
      <c r="J48" s="105">
        <v>1</v>
      </c>
      <c r="K48" s="80">
        <f t="shared" si="3"/>
        <v>0.2</v>
      </c>
      <c r="M48" s="119" t="s">
        <v>69</v>
      </c>
      <c r="N48" s="120"/>
      <c r="O48" s="85">
        <v>1</v>
      </c>
      <c r="P48" s="84">
        <v>1</v>
      </c>
      <c r="Q48" s="103">
        <v>0</v>
      </c>
      <c r="R48" s="104">
        <v>1</v>
      </c>
      <c r="S48" s="104">
        <v>1</v>
      </c>
      <c r="T48" s="105">
        <v>1</v>
      </c>
      <c r="U48" s="105">
        <v>3</v>
      </c>
      <c r="V48" s="80">
        <f t="shared" si="4"/>
        <v>1.2</v>
      </c>
    </row>
    <row r="49" spans="1:24" ht="14.25" customHeight="1" thickBot="1" x14ac:dyDescent="0.25">
      <c r="B49" s="130" t="s">
        <v>17</v>
      </c>
      <c r="C49" s="131"/>
      <c r="D49" s="51">
        <v>0</v>
      </c>
      <c r="E49" s="51">
        <v>0</v>
      </c>
      <c r="F49" s="51">
        <v>6</v>
      </c>
      <c r="G49" s="51">
        <v>1</v>
      </c>
      <c r="H49" s="51">
        <v>0</v>
      </c>
      <c r="I49" s="51">
        <v>0</v>
      </c>
      <c r="J49" s="51">
        <v>3</v>
      </c>
      <c r="K49" s="80">
        <f t="shared" si="3"/>
        <v>2</v>
      </c>
      <c r="M49" s="130" t="s">
        <v>17</v>
      </c>
      <c r="N49" s="131"/>
      <c r="O49" s="51">
        <v>2</v>
      </c>
      <c r="P49" s="52">
        <v>5</v>
      </c>
      <c r="Q49" s="52">
        <v>2</v>
      </c>
      <c r="R49" s="53">
        <v>3</v>
      </c>
      <c r="S49" s="53">
        <v>1</v>
      </c>
      <c r="T49" s="54">
        <v>1</v>
      </c>
      <c r="U49" s="54">
        <v>3</v>
      </c>
      <c r="V49" s="80">
        <f t="shared" si="4"/>
        <v>2</v>
      </c>
      <c r="W49" s="48">
        <v>7</v>
      </c>
      <c r="X49" s="48">
        <f>SUM(O49:T49)</f>
        <v>14</v>
      </c>
    </row>
    <row r="50" spans="1:24" ht="7.5" customHeight="1" x14ac:dyDescent="0.2">
      <c r="B50" s="9"/>
      <c r="C50" s="9"/>
      <c r="D50" s="9"/>
      <c r="E50" s="9"/>
      <c r="F50" s="9"/>
      <c r="G50" s="9"/>
      <c r="H50" s="9"/>
      <c r="I50" s="9"/>
      <c r="J50" s="9"/>
      <c r="K50" s="9"/>
      <c r="M50" s="136"/>
      <c r="N50" s="136"/>
      <c r="O50" s="136"/>
      <c r="P50" s="136"/>
      <c r="Q50" s="136"/>
      <c r="R50" s="136"/>
      <c r="S50" s="136"/>
      <c r="T50" s="136"/>
      <c r="U50" s="61"/>
      <c r="V50" s="9"/>
    </row>
    <row r="51" spans="1:24" x14ac:dyDescent="0.2">
      <c r="B51" s="3" t="s">
        <v>75</v>
      </c>
      <c r="C51" s="3"/>
      <c r="D51" s="1"/>
      <c r="E51" s="1"/>
      <c r="F51" s="1"/>
      <c r="G51" s="2"/>
      <c r="H51" s="2"/>
      <c r="K51" s="10"/>
      <c r="M51" s="3" t="s">
        <v>74</v>
      </c>
      <c r="O51" s="1"/>
      <c r="P51" s="1"/>
      <c r="Q51" s="1"/>
      <c r="R51" s="2"/>
      <c r="S51" s="2"/>
      <c r="V51" s="10"/>
    </row>
    <row r="52" spans="1:24" ht="14.25" customHeight="1" x14ac:dyDescent="0.2">
      <c r="B52" s="74"/>
      <c r="C52" s="75"/>
      <c r="D52" s="6" t="s">
        <v>50</v>
      </c>
      <c r="E52" s="7" t="s">
        <v>51</v>
      </c>
      <c r="F52" s="7" t="s">
        <v>52</v>
      </c>
      <c r="G52" s="7" t="s">
        <v>53</v>
      </c>
      <c r="H52" s="7" t="s">
        <v>54</v>
      </c>
      <c r="I52" s="15" t="s">
        <v>55</v>
      </c>
      <c r="J52" s="15" t="s">
        <v>21</v>
      </c>
      <c r="K52" s="16" t="s">
        <v>56</v>
      </c>
      <c r="M52" s="74"/>
      <c r="N52" s="75"/>
      <c r="O52" s="6" t="s">
        <v>3</v>
      </c>
      <c r="P52" s="7" t="s">
        <v>4</v>
      </c>
      <c r="Q52" s="7" t="s">
        <v>5</v>
      </c>
      <c r="R52" s="7" t="s">
        <v>6</v>
      </c>
      <c r="S52" s="7" t="s">
        <v>7</v>
      </c>
      <c r="T52" s="15" t="s">
        <v>19</v>
      </c>
      <c r="U52" s="15" t="s">
        <v>46</v>
      </c>
      <c r="V52" s="16" t="s">
        <v>56</v>
      </c>
    </row>
    <row r="53" spans="1:24" ht="14.25" customHeight="1" x14ac:dyDescent="0.2">
      <c r="A53" s="13">
        <f>A39+1</f>
        <v>39</v>
      </c>
      <c r="B53" s="128" t="s">
        <v>32</v>
      </c>
      <c r="C53" s="129"/>
      <c r="D53" s="42">
        <v>0</v>
      </c>
      <c r="E53" s="43">
        <v>1</v>
      </c>
      <c r="F53" s="43">
        <v>0</v>
      </c>
      <c r="G53" s="44">
        <v>0</v>
      </c>
      <c r="H53" s="44">
        <v>1</v>
      </c>
      <c r="I53" s="99">
        <v>1</v>
      </c>
      <c r="J53" s="99">
        <v>0</v>
      </c>
      <c r="K53" s="82">
        <f t="shared" ref="K53:K68" si="5">AVERAGE(F53:J53)</f>
        <v>0.4</v>
      </c>
      <c r="M53" s="128" t="s">
        <v>32</v>
      </c>
      <c r="N53" s="129"/>
      <c r="O53" s="18">
        <v>0</v>
      </c>
      <c r="P53" s="19">
        <v>1</v>
      </c>
      <c r="Q53" s="43">
        <v>0</v>
      </c>
      <c r="R53" s="44">
        <v>0</v>
      </c>
      <c r="S53" s="44">
        <v>0</v>
      </c>
      <c r="T53" s="99">
        <v>0</v>
      </c>
      <c r="U53" s="99">
        <v>0</v>
      </c>
      <c r="V53" s="82">
        <f t="shared" ref="V53:V68" si="6">AVERAGE(Q53:U53)</f>
        <v>0</v>
      </c>
    </row>
    <row r="54" spans="1:24" ht="14.25" customHeight="1" x14ac:dyDescent="0.2">
      <c r="A54" s="17" t="s">
        <v>9</v>
      </c>
      <c r="B54" s="124" t="s">
        <v>33</v>
      </c>
      <c r="C54" s="125"/>
      <c r="D54" s="86">
        <v>1</v>
      </c>
      <c r="E54" s="87">
        <v>2</v>
      </c>
      <c r="F54" s="87">
        <v>2</v>
      </c>
      <c r="G54" s="88">
        <v>2</v>
      </c>
      <c r="H54" s="88">
        <v>0</v>
      </c>
      <c r="I54" s="89">
        <v>1</v>
      </c>
      <c r="J54" s="89">
        <v>2</v>
      </c>
      <c r="K54" s="91">
        <f t="shared" si="5"/>
        <v>1.4</v>
      </c>
      <c r="M54" s="124" t="s">
        <v>33</v>
      </c>
      <c r="N54" s="125"/>
      <c r="O54" s="18">
        <v>0</v>
      </c>
      <c r="P54" s="19">
        <v>0</v>
      </c>
      <c r="Q54" s="87">
        <v>0</v>
      </c>
      <c r="R54" s="88">
        <v>0</v>
      </c>
      <c r="S54" s="88">
        <v>1</v>
      </c>
      <c r="T54" s="89">
        <v>0</v>
      </c>
      <c r="U54" s="89">
        <v>0</v>
      </c>
      <c r="V54" s="91">
        <f t="shared" si="6"/>
        <v>0.2</v>
      </c>
    </row>
    <row r="55" spans="1:24" ht="14.25" customHeight="1" x14ac:dyDescent="0.2">
      <c r="A55" s="17"/>
      <c r="B55" s="124" t="s">
        <v>35</v>
      </c>
      <c r="C55" s="125"/>
      <c r="D55" s="86">
        <v>0</v>
      </c>
      <c r="E55" s="87">
        <v>0</v>
      </c>
      <c r="F55" s="87">
        <v>2</v>
      </c>
      <c r="G55" s="88">
        <v>0</v>
      </c>
      <c r="H55" s="88">
        <v>0</v>
      </c>
      <c r="I55" s="89">
        <v>0</v>
      </c>
      <c r="J55" s="89">
        <v>0</v>
      </c>
      <c r="K55" s="91">
        <f t="shared" si="5"/>
        <v>0.4</v>
      </c>
      <c r="M55" s="124" t="s">
        <v>35</v>
      </c>
      <c r="N55" s="125"/>
      <c r="O55" s="18">
        <v>0</v>
      </c>
      <c r="P55" s="19">
        <v>0</v>
      </c>
      <c r="Q55" s="87">
        <v>0</v>
      </c>
      <c r="R55" s="88">
        <v>0</v>
      </c>
      <c r="S55" s="88">
        <v>0</v>
      </c>
      <c r="T55" s="89">
        <v>0</v>
      </c>
      <c r="U55" s="89">
        <v>0</v>
      </c>
      <c r="V55" s="91">
        <f t="shared" si="6"/>
        <v>0</v>
      </c>
    </row>
    <row r="56" spans="1:24" ht="14.25" customHeight="1" x14ac:dyDescent="0.2">
      <c r="B56" s="124" t="s">
        <v>31</v>
      </c>
      <c r="C56" s="125"/>
      <c r="D56" s="86">
        <v>0</v>
      </c>
      <c r="E56" s="87">
        <v>0</v>
      </c>
      <c r="F56" s="87">
        <v>1</v>
      </c>
      <c r="G56" s="88">
        <v>1</v>
      </c>
      <c r="H56" s="88">
        <v>0</v>
      </c>
      <c r="I56" s="89">
        <v>0</v>
      </c>
      <c r="J56" s="89">
        <v>0</v>
      </c>
      <c r="K56" s="91">
        <f t="shared" si="5"/>
        <v>0.4</v>
      </c>
      <c r="M56" s="124" t="s">
        <v>31</v>
      </c>
      <c r="N56" s="125"/>
      <c r="O56" s="18">
        <v>1</v>
      </c>
      <c r="P56" s="19">
        <v>0</v>
      </c>
      <c r="Q56" s="87">
        <v>1</v>
      </c>
      <c r="R56" s="88">
        <v>1</v>
      </c>
      <c r="S56" s="88">
        <v>0</v>
      </c>
      <c r="T56" s="89">
        <v>0</v>
      </c>
      <c r="U56" s="89">
        <v>0</v>
      </c>
      <c r="V56" s="91">
        <f t="shared" si="6"/>
        <v>0.4</v>
      </c>
    </row>
    <row r="57" spans="1:24" ht="14.25" customHeight="1" x14ac:dyDescent="0.2">
      <c r="B57" s="124" t="s">
        <v>37</v>
      </c>
      <c r="C57" s="125"/>
      <c r="D57" s="86">
        <v>0</v>
      </c>
      <c r="E57" s="87">
        <v>0</v>
      </c>
      <c r="F57" s="87">
        <v>0</v>
      </c>
      <c r="G57" s="88">
        <v>0</v>
      </c>
      <c r="H57" s="88">
        <v>0</v>
      </c>
      <c r="I57" s="89">
        <v>1</v>
      </c>
      <c r="J57" s="89">
        <v>0</v>
      </c>
      <c r="K57" s="91">
        <f t="shared" si="5"/>
        <v>0.2</v>
      </c>
      <c r="M57" s="124" t="s">
        <v>37</v>
      </c>
      <c r="N57" s="125"/>
      <c r="O57" s="24">
        <v>0</v>
      </c>
      <c r="P57" s="25">
        <v>0</v>
      </c>
      <c r="Q57" s="87">
        <v>0</v>
      </c>
      <c r="R57" s="88">
        <v>0</v>
      </c>
      <c r="S57" s="88">
        <v>0</v>
      </c>
      <c r="T57" s="89">
        <v>0</v>
      </c>
      <c r="U57" s="89">
        <v>0</v>
      </c>
      <c r="V57" s="91">
        <f t="shared" si="6"/>
        <v>0</v>
      </c>
    </row>
    <row r="58" spans="1:24" ht="14.25" customHeight="1" x14ac:dyDescent="0.2">
      <c r="A58" s="13">
        <f>A53+1</f>
        <v>40</v>
      </c>
      <c r="B58" s="126" t="s">
        <v>39</v>
      </c>
      <c r="C58" s="127"/>
      <c r="D58" s="93">
        <v>0</v>
      </c>
      <c r="E58" s="94">
        <v>0</v>
      </c>
      <c r="F58" s="94">
        <v>0</v>
      </c>
      <c r="G58" s="95">
        <v>0</v>
      </c>
      <c r="H58" s="95">
        <v>0</v>
      </c>
      <c r="I58" s="96">
        <v>0</v>
      </c>
      <c r="J58" s="96">
        <v>0</v>
      </c>
      <c r="K58" s="98">
        <f t="shared" si="5"/>
        <v>0</v>
      </c>
      <c r="M58" s="126" t="s">
        <v>39</v>
      </c>
      <c r="N58" s="127"/>
      <c r="O58" s="49">
        <v>0</v>
      </c>
      <c r="P58" s="50">
        <v>0</v>
      </c>
      <c r="Q58" s="94">
        <v>0</v>
      </c>
      <c r="R58" s="95">
        <v>0</v>
      </c>
      <c r="S58" s="95">
        <v>0</v>
      </c>
      <c r="T58" s="96">
        <v>0</v>
      </c>
      <c r="U58" s="96">
        <v>0</v>
      </c>
      <c r="V58" s="98">
        <f t="shared" si="6"/>
        <v>0</v>
      </c>
    </row>
    <row r="59" spans="1:24" ht="14.25" customHeight="1" x14ac:dyDescent="0.2">
      <c r="A59" s="13"/>
      <c r="B59" s="121" t="s">
        <v>24</v>
      </c>
      <c r="C59" s="79" t="s">
        <v>25</v>
      </c>
      <c r="D59" s="67">
        <v>0</v>
      </c>
      <c r="E59" s="68">
        <v>0</v>
      </c>
      <c r="F59" s="68">
        <v>1</v>
      </c>
      <c r="G59" s="69">
        <v>1</v>
      </c>
      <c r="H59" s="69">
        <v>0</v>
      </c>
      <c r="I59" s="70">
        <v>0</v>
      </c>
      <c r="J59" s="70">
        <v>1</v>
      </c>
      <c r="K59" s="83">
        <f t="shared" si="5"/>
        <v>0.6</v>
      </c>
      <c r="M59" s="121" t="s">
        <v>24</v>
      </c>
      <c r="N59" s="79" t="s">
        <v>25</v>
      </c>
      <c r="O59" s="67">
        <v>3</v>
      </c>
      <c r="P59" s="68">
        <v>0</v>
      </c>
      <c r="Q59" s="68">
        <v>0</v>
      </c>
      <c r="R59" s="69">
        <v>0</v>
      </c>
      <c r="S59" s="69">
        <v>0</v>
      </c>
      <c r="T59" s="70">
        <v>0</v>
      </c>
      <c r="U59" s="70">
        <v>1</v>
      </c>
      <c r="V59" s="83">
        <f t="shared" si="6"/>
        <v>0.2</v>
      </c>
    </row>
    <row r="60" spans="1:24" ht="14.25" customHeight="1" x14ac:dyDescent="0.2">
      <c r="B60" s="122"/>
      <c r="C60" s="64" t="s">
        <v>26</v>
      </c>
      <c r="D60" s="24">
        <v>0</v>
      </c>
      <c r="E60" s="25">
        <v>1</v>
      </c>
      <c r="F60" s="25">
        <v>2</v>
      </c>
      <c r="G60" s="26">
        <v>1</v>
      </c>
      <c r="H60" s="26">
        <v>0</v>
      </c>
      <c r="I60" s="47">
        <v>0</v>
      </c>
      <c r="J60" s="47">
        <v>0</v>
      </c>
      <c r="K60" s="81">
        <f t="shared" si="5"/>
        <v>0.6</v>
      </c>
      <c r="M60" s="122"/>
      <c r="N60" s="64" t="s">
        <v>26</v>
      </c>
      <c r="O60" s="24">
        <v>0</v>
      </c>
      <c r="P60" s="25">
        <v>0</v>
      </c>
      <c r="Q60" s="25">
        <v>0</v>
      </c>
      <c r="R60" s="26">
        <v>0</v>
      </c>
      <c r="S60" s="26">
        <v>0</v>
      </c>
      <c r="T60" s="47">
        <v>0</v>
      </c>
      <c r="U60" s="47">
        <v>0</v>
      </c>
      <c r="V60" s="81">
        <f t="shared" si="6"/>
        <v>0</v>
      </c>
    </row>
    <row r="61" spans="1:24" ht="14.25" customHeight="1" x14ac:dyDescent="0.2">
      <c r="B61" s="122"/>
      <c r="C61" s="64" t="s">
        <v>27</v>
      </c>
      <c r="D61" s="24">
        <v>0</v>
      </c>
      <c r="E61" s="25">
        <v>0</v>
      </c>
      <c r="F61" s="25">
        <v>1</v>
      </c>
      <c r="G61" s="26">
        <v>9</v>
      </c>
      <c r="H61" s="26">
        <v>0</v>
      </c>
      <c r="I61" s="47">
        <v>0</v>
      </c>
      <c r="J61" s="47">
        <v>0</v>
      </c>
      <c r="K61" s="81">
        <f t="shared" si="5"/>
        <v>2</v>
      </c>
      <c r="M61" s="122"/>
      <c r="N61" s="64" t="s">
        <v>27</v>
      </c>
      <c r="O61" s="24">
        <v>0</v>
      </c>
      <c r="P61" s="25">
        <v>1</v>
      </c>
      <c r="Q61" s="25">
        <v>0</v>
      </c>
      <c r="R61" s="26">
        <v>1</v>
      </c>
      <c r="S61" s="26">
        <v>2</v>
      </c>
      <c r="T61" s="47">
        <v>0</v>
      </c>
      <c r="U61" s="47">
        <v>2</v>
      </c>
      <c r="V61" s="81">
        <f t="shared" si="6"/>
        <v>1</v>
      </c>
    </row>
    <row r="62" spans="1:24" ht="14.25" customHeight="1" x14ac:dyDescent="0.2">
      <c r="B62" s="122"/>
      <c r="C62" s="64" t="s">
        <v>28</v>
      </c>
      <c r="D62" s="24">
        <v>37</v>
      </c>
      <c r="E62" s="25">
        <v>0</v>
      </c>
      <c r="F62" s="25">
        <v>0</v>
      </c>
      <c r="G62" s="26">
        <v>0</v>
      </c>
      <c r="H62" s="26">
        <v>0</v>
      </c>
      <c r="I62" s="47">
        <v>0</v>
      </c>
      <c r="J62" s="47">
        <v>0</v>
      </c>
      <c r="K62" s="81">
        <f t="shared" si="5"/>
        <v>0</v>
      </c>
      <c r="M62" s="122"/>
      <c r="N62" s="64" t="s">
        <v>28</v>
      </c>
      <c r="O62" s="24">
        <v>0</v>
      </c>
      <c r="P62" s="25">
        <v>0</v>
      </c>
      <c r="Q62" s="25">
        <v>0</v>
      </c>
      <c r="R62" s="26">
        <v>0</v>
      </c>
      <c r="S62" s="26">
        <v>0</v>
      </c>
      <c r="T62" s="47">
        <v>0</v>
      </c>
      <c r="U62" s="47">
        <v>0</v>
      </c>
      <c r="V62" s="81">
        <f t="shared" si="6"/>
        <v>0</v>
      </c>
    </row>
    <row r="63" spans="1:24" ht="14.25" customHeight="1" x14ac:dyDescent="0.2">
      <c r="B63" s="122"/>
      <c r="C63" s="65" t="s">
        <v>44</v>
      </c>
      <c r="D63" s="32">
        <v>0</v>
      </c>
      <c r="E63" s="33">
        <v>0</v>
      </c>
      <c r="F63" s="33">
        <v>0</v>
      </c>
      <c r="G63" s="34">
        <v>0</v>
      </c>
      <c r="H63" s="34">
        <v>0</v>
      </c>
      <c r="I63" s="55">
        <v>0</v>
      </c>
      <c r="J63" s="55">
        <v>0</v>
      </c>
      <c r="K63" s="82">
        <f t="shared" si="5"/>
        <v>0</v>
      </c>
      <c r="M63" s="122"/>
      <c r="N63" s="65" t="s">
        <v>44</v>
      </c>
      <c r="O63" s="32">
        <v>0</v>
      </c>
      <c r="P63" s="33">
        <v>0</v>
      </c>
      <c r="Q63" s="33">
        <v>0</v>
      </c>
      <c r="R63" s="34">
        <v>0</v>
      </c>
      <c r="S63" s="34">
        <v>0</v>
      </c>
      <c r="T63" s="55">
        <v>0</v>
      </c>
      <c r="U63" s="55">
        <v>0</v>
      </c>
      <c r="V63" s="82">
        <f t="shared" si="6"/>
        <v>0</v>
      </c>
    </row>
    <row r="64" spans="1:24" ht="14.25" customHeight="1" x14ac:dyDescent="0.2">
      <c r="B64" s="123"/>
      <c r="C64" s="66" t="s">
        <v>18</v>
      </c>
      <c r="D64" s="56">
        <v>37</v>
      </c>
      <c r="E64" s="57">
        <v>1</v>
      </c>
      <c r="F64" s="57">
        <v>4</v>
      </c>
      <c r="G64" s="58">
        <v>11</v>
      </c>
      <c r="H64" s="58">
        <v>0</v>
      </c>
      <c r="I64" s="59">
        <v>0</v>
      </c>
      <c r="J64" s="72">
        <v>1</v>
      </c>
      <c r="K64" s="60">
        <f t="shared" si="5"/>
        <v>3.2</v>
      </c>
      <c r="M64" s="123"/>
      <c r="N64" s="66" t="s">
        <v>18</v>
      </c>
      <c r="O64" s="56">
        <v>3</v>
      </c>
      <c r="P64" s="57">
        <v>1</v>
      </c>
      <c r="Q64" s="57">
        <v>0</v>
      </c>
      <c r="R64" s="58">
        <v>1</v>
      </c>
      <c r="S64" s="58">
        <v>2</v>
      </c>
      <c r="T64" s="59">
        <v>0</v>
      </c>
      <c r="U64" s="72">
        <v>3</v>
      </c>
      <c r="V64" s="60">
        <f t="shared" si="6"/>
        <v>1.2</v>
      </c>
    </row>
    <row r="65" spans="1:24" ht="14.25" customHeight="1" x14ac:dyDescent="0.2">
      <c r="B65" s="128" t="s">
        <v>40</v>
      </c>
      <c r="C65" s="129"/>
      <c r="D65" s="42">
        <v>1</v>
      </c>
      <c r="E65" s="43">
        <v>0</v>
      </c>
      <c r="F65" s="43">
        <v>0</v>
      </c>
      <c r="G65" s="44">
        <v>0</v>
      </c>
      <c r="H65" s="44">
        <v>0</v>
      </c>
      <c r="I65" s="55">
        <v>1</v>
      </c>
      <c r="J65" s="55">
        <v>0</v>
      </c>
      <c r="K65" s="82">
        <f t="shared" si="5"/>
        <v>0.2</v>
      </c>
      <c r="M65" s="128" t="s">
        <v>40</v>
      </c>
      <c r="N65" s="129"/>
      <c r="O65" s="42">
        <v>0</v>
      </c>
      <c r="P65" s="43">
        <v>0</v>
      </c>
      <c r="Q65" s="43">
        <v>0</v>
      </c>
      <c r="R65" s="44">
        <v>0</v>
      </c>
      <c r="S65" s="44">
        <v>0</v>
      </c>
      <c r="T65" s="55">
        <v>0</v>
      </c>
      <c r="U65" s="55">
        <v>0</v>
      </c>
      <c r="V65" s="82">
        <f t="shared" si="6"/>
        <v>0</v>
      </c>
    </row>
    <row r="66" spans="1:24" ht="14.25" customHeight="1" thickBot="1" x14ac:dyDescent="0.25">
      <c r="A66" s="13"/>
      <c r="B66" s="132" t="s">
        <v>30</v>
      </c>
      <c r="C66" s="133"/>
      <c r="D66" s="67">
        <v>0</v>
      </c>
      <c r="E66" s="68">
        <v>0</v>
      </c>
      <c r="F66" s="68">
        <v>0</v>
      </c>
      <c r="G66" s="69">
        <v>0</v>
      </c>
      <c r="H66" s="69">
        <v>0</v>
      </c>
      <c r="I66" s="70">
        <v>0</v>
      </c>
      <c r="J66" s="70">
        <v>0</v>
      </c>
      <c r="K66" s="91">
        <f t="shared" si="5"/>
        <v>0</v>
      </c>
      <c r="M66" s="132" t="s">
        <v>30</v>
      </c>
      <c r="N66" s="133"/>
      <c r="O66" s="67">
        <v>0</v>
      </c>
      <c r="P66" s="68">
        <v>0</v>
      </c>
      <c r="Q66" s="68">
        <v>0</v>
      </c>
      <c r="R66" s="69">
        <v>0</v>
      </c>
      <c r="S66" s="69">
        <v>0</v>
      </c>
      <c r="T66" s="70">
        <v>0</v>
      </c>
      <c r="U66" s="70">
        <v>0</v>
      </c>
      <c r="V66" s="91">
        <f t="shared" si="6"/>
        <v>0</v>
      </c>
    </row>
    <row r="67" spans="1:24" ht="16.5" customHeight="1" thickBot="1" x14ac:dyDescent="0.25">
      <c r="A67" s="17" t="s">
        <v>10</v>
      </c>
      <c r="B67" s="119" t="s">
        <v>69</v>
      </c>
      <c r="C67" s="120"/>
      <c r="D67" s="85">
        <v>2</v>
      </c>
      <c r="E67" s="84">
        <v>3</v>
      </c>
      <c r="F67" s="103">
        <v>5</v>
      </c>
      <c r="G67" s="104">
        <v>3</v>
      </c>
      <c r="H67" s="104">
        <v>1</v>
      </c>
      <c r="I67" s="105">
        <v>4</v>
      </c>
      <c r="J67" s="105">
        <v>2</v>
      </c>
      <c r="K67" s="80">
        <f t="shared" si="5"/>
        <v>3</v>
      </c>
      <c r="M67" s="119" t="s">
        <v>69</v>
      </c>
      <c r="N67" s="120"/>
      <c r="O67" s="85">
        <v>1</v>
      </c>
      <c r="P67" s="84">
        <v>1</v>
      </c>
      <c r="Q67" s="103">
        <v>1</v>
      </c>
      <c r="R67" s="104">
        <v>1</v>
      </c>
      <c r="S67" s="104">
        <v>1</v>
      </c>
      <c r="T67" s="105">
        <v>0</v>
      </c>
      <c r="U67" s="106">
        <v>0</v>
      </c>
      <c r="V67" s="80">
        <f t="shared" si="6"/>
        <v>0.6</v>
      </c>
    </row>
    <row r="68" spans="1:24" ht="14.25" customHeight="1" thickBot="1" x14ac:dyDescent="0.25">
      <c r="B68" s="130" t="s">
        <v>17</v>
      </c>
      <c r="C68" s="131"/>
      <c r="D68" s="51">
        <v>39</v>
      </c>
      <c r="E68" s="52">
        <v>4</v>
      </c>
      <c r="F68" s="52">
        <v>9</v>
      </c>
      <c r="G68" s="53">
        <v>14</v>
      </c>
      <c r="H68" s="53">
        <v>1</v>
      </c>
      <c r="I68" s="54">
        <v>4</v>
      </c>
      <c r="J68" s="54">
        <v>3</v>
      </c>
      <c r="K68" s="80">
        <f t="shared" si="5"/>
        <v>6.2</v>
      </c>
      <c r="M68" s="130" t="s">
        <v>17</v>
      </c>
      <c r="N68" s="131"/>
      <c r="O68" s="51">
        <v>4</v>
      </c>
      <c r="P68" s="52">
        <v>2</v>
      </c>
      <c r="Q68" s="52">
        <v>1</v>
      </c>
      <c r="R68" s="53">
        <v>2</v>
      </c>
      <c r="S68" s="53">
        <v>3</v>
      </c>
      <c r="T68" s="54">
        <v>0</v>
      </c>
      <c r="U68" s="54">
        <v>3</v>
      </c>
      <c r="V68" s="80">
        <f t="shared" si="6"/>
        <v>1.8</v>
      </c>
      <c r="W68" s="48">
        <v>71</v>
      </c>
      <c r="X68" s="48">
        <f>SUM(O68:T68)</f>
        <v>12</v>
      </c>
    </row>
    <row r="69" spans="1:24" ht="7.5" customHeight="1" x14ac:dyDescent="0.2">
      <c r="B69" s="9"/>
      <c r="C69" s="9"/>
      <c r="D69" s="9"/>
      <c r="E69" s="9"/>
      <c r="F69" s="9"/>
      <c r="G69" s="9"/>
      <c r="H69" s="9"/>
      <c r="I69" s="9"/>
      <c r="J69" s="9"/>
      <c r="K69" s="9"/>
      <c r="M69" s="9"/>
      <c r="N69" s="9"/>
      <c r="O69" s="9"/>
      <c r="P69" s="9"/>
      <c r="Q69" s="9"/>
      <c r="R69" s="9"/>
      <c r="S69" s="9"/>
      <c r="T69" s="9"/>
      <c r="U69" s="9"/>
      <c r="V69" s="9"/>
    </row>
    <row r="70" spans="1:24" x14ac:dyDescent="0.2">
      <c r="B70" s="3" t="s">
        <v>77</v>
      </c>
      <c r="C70" s="3"/>
      <c r="D70" s="1"/>
      <c r="E70" s="1"/>
      <c r="F70" s="1"/>
      <c r="G70" s="2"/>
      <c r="H70" s="2"/>
      <c r="K70" s="10"/>
      <c r="M70" s="3" t="s">
        <v>76</v>
      </c>
      <c r="O70" s="1"/>
      <c r="P70" s="1"/>
      <c r="Q70" s="1"/>
      <c r="R70" s="2"/>
      <c r="S70" s="2"/>
      <c r="V70" s="10"/>
    </row>
    <row r="71" spans="1:24" ht="14.25" customHeight="1" x14ac:dyDescent="0.2">
      <c r="B71" s="74"/>
      <c r="C71" s="75"/>
      <c r="D71" s="6" t="s">
        <v>50</v>
      </c>
      <c r="E71" s="7" t="s">
        <v>51</v>
      </c>
      <c r="F71" s="7" t="s">
        <v>52</v>
      </c>
      <c r="G71" s="7" t="s">
        <v>53</v>
      </c>
      <c r="H71" s="7" t="s">
        <v>54</v>
      </c>
      <c r="I71" s="15" t="s">
        <v>55</v>
      </c>
      <c r="J71" s="15" t="s">
        <v>21</v>
      </c>
      <c r="K71" s="16" t="s">
        <v>56</v>
      </c>
      <c r="M71" s="74"/>
      <c r="N71" s="75"/>
      <c r="O71" s="6" t="s">
        <v>50</v>
      </c>
      <c r="P71" s="7" t="s">
        <v>51</v>
      </c>
      <c r="Q71" s="7" t="s">
        <v>52</v>
      </c>
      <c r="R71" s="7" t="s">
        <v>53</v>
      </c>
      <c r="S71" s="7" t="s">
        <v>54</v>
      </c>
      <c r="T71" s="15" t="s">
        <v>55</v>
      </c>
      <c r="U71" s="15" t="s">
        <v>21</v>
      </c>
      <c r="V71" s="16" t="s">
        <v>56</v>
      </c>
    </row>
    <row r="72" spans="1:24" ht="14.25" customHeight="1" x14ac:dyDescent="0.2">
      <c r="A72" s="13">
        <f>A58+1</f>
        <v>41</v>
      </c>
      <c r="B72" s="128" t="s">
        <v>32</v>
      </c>
      <c r="C72" s="129"/>
      <c r="D72" s="42">
        <v>0</v>
      </c>
      <c r="E72" s="43">
        <v>0</v>
      </c>
      <c r="F72" s="43">
        <v>0</v>
      </c>
      <c r="G72" s="44">
        <v>0</v>
      </c>
      <c r="H72" s="44">
        <v>0</v>
      </c>
      <c r="I72" s="99">
        <v>0</v>
      </c>
      <c r="J72" s="99">
        <v>0</v>
      </c>
      <c r="K72" s="82">
        <f t="shared" ref="K72:K87" si="7">AVERAGE(F72:J72)</f>
        <v>0</v>
      </c>
      <c r="M72" s="128" t="s">
        <v>32</v>
      </c>
      <c r="N72" s="129"/>
      <c r="O72" s="42">
        <v>0</v>
      </c>
      <c r="P72" s="43">
        <v>0</v>
      </c>
      <c r="Q72" s="43">
        <v>0</v>
      </c>
      <c r="R72" s="44">
        <v>1</v>
      </c>
      <c r="S72" s="44">
        <v>0</v>
      </c>
      <c r="T72" s="99">
        <v>0</v>
      </c>
      <c r="U72" s="99">
        <v>0</v>
      </c>
      <c r="V72" s="82">
        <f t="shared" ref="V72:V87" si="8">AVERAGE(Q72:U72)</f>
        <v>0.2</v>
      </c>
    </row>
    <row r="73" spans="1:24" ht="14.25" customHeight="1" x14ac:dyDescent="0.2">
      <c r="A73" s="17" t="s">
        <v>11</v>
      </c>
      <c r="B73" s="124" t="s">
        <v>33</v>
      </c>
      <c r="C73" s="125"/>
      <c r="D73" s="86">
        <v>0</v>
      </c>
      <c r="E73" s="87">
        <v>0</v>
      </c>
      <c r="F73" s="87">
        <v>0</v>
      </c>
      <c r="G73" s="88">
        <v>0</v>
      </c>
      <c r="H73" s="88">
        <v>0</v>
      </c>
      <c r="I73" s="89">
        <v>0</v>
      </c>
      <c r="J73" s="89">
        <v>0</v>
      </c>
      <c r="K73" s="91">
        <f t="shared" si="7"/>
        <v>0</v>
      </c>
      <c r="M73" s="124" t="s">
        <v>33</v>
      </c>
      <c r="N73" s="125"/>
      <c r="O73" s="86">
        <v>1</v>
      </c>
      <c r="P73" s="87">
        <v>1</v>
      </c>
      <c r="Q73" s="87">
        <v>1</v>
      </c>
      <c r="R73" s="88">
        <v>0</v>
      </c>
      <c r="S73" s="88">
        <v>0</v>
      </c>
      <c r="T73" s="89">
        <v>0</v>
      </c>
      <c r="U73" s="89">
        <v>0</v>
      </c>
      <c r="V73" s="91">
        <f t="shared" si="8"/>
        <v>0.2</v>
      </c>
    </row>
    <row r="74" spans="1:24" ht="14.25" customHeight="1" x14ac:dyDescent="0.2">
      <c r="A74" s="17"/>
      <c r="B74" s="124" t="s">
        <v>35</v>
      </c>
      <c r="C74" s="125"/>
      <c r="D74" s="86">
        <v>0</v>
      </c>
      <c r="E74" s="87">
        <v>0</v>
      </c>
      <c r="F74" s="87">
        <v>0</v>
      </c>
      <c r="G74" s="88">
        <v>0</v>
      </c>
      <c r="H74" s="88">
        <v>0</v>
      </c>
      <c r="I74" s="89">
        <v>0</v>
      </c>
      <c r="J74" s="89">
        <v>0</v>
      </c>
      <c r="K74" s="91">
        <f t="shared" si="7"/>
        <v>0</v>
      </c>
      <c r="M74" s="124" t="s">
        <v>35</v>
      </c>
      <c r="N74" s="125"/>
      <c r="O74" s="86">
        <v>0</v>
      </c>
      <c r="P74" s="87">
        <v>0</v>
      </c>
      <c r="Q74" s="87">
        <v>0</v>
      </c>
      <c r="R74" s="88">
        <v>0</v>
      </c>
      <c r="S74" s="88">
        <v>0</v>
      </c>
      <c r="T74" s="89">
        <v>0</v>
      </c>
      <c r="U74" s="89">
        <v>0</v>
      </c>
      <c r="V74" s="91">
        <f t="shared" si="8"/>
        <v>0</v>
      </c>
    </row>
    <row r="75" spans="1:24" ht="14.25" customHeight="1" x14ac:dyDescent="0.2">
      <c r="B75" s="124" t="s">
        <v>31</v>
      </c>
      <c r="C75" s="125"/>
      <c r="D75" s="86">
        <v>0</v>
      </c>
      <c r="E75" s="87">
        <v>0</v>
      </c>
      <c r="F75" s="87">
        <v>0</v>
      </c>
      <c r="G75" s="88">
        <v>0</v>
      </c>
      <c r="H75" s="88">
        <v>0</v>
      </c>
      <c r="I75" s="89">
        <v>0</v>
      </c>
      <c r="J75" s="89">
        <v>0</v>
      </c>
      <c r="K75" s="91">
        <f t="shared" si="7"/>
        <v>0</v>
      </c>
      <c r="M75" s="124" t="s">
        <v>31</v>
      </c>
      <c r="N75" s="125"/>
      <c r="O75" s="86">
        <v>0</v>
      </c>
      <c r="P75" s="87">
        <v>0</v>
      </c>
      <c r="Q75" s="87">
        <v>0</v>
      </c>
      <c r="R75" s="88">
        <v>0</v>
      </c>
      <c r="S75" s="88">
        <v>0</v>
      </c>
      <c r="T75" s="89">
        <v>0</v>
      </c>
      <c r="U75" s="89">
        <v>0</v>
      </c>
      <c r="V75" s="91">
        <f t="shared" si="8"/>
        <v>0</v>
      </c>
    </row>
    <row r="76" spans="1:24" ht="14.25" customHeight="1" x14ac:dyDescent="0.2">
      <c r="B76" s="124" t="s">
        <v>37</v>
      </c>
      <c r="C76" s="125"/>
      <c r="D76" s="86">
        <v>0</v>
      </c>
      <c r="E76" s="87">
        <v>0</v>
      </c>
      <c r="F76" s="87">
        <v>0</v>
      </c>
      <c r="G76" s="88">
        <v>0</v>
      </c>
      <c r="H76" s="88">
        <v>0</v>
      </c>
      <c r="I76" s="89">
        <v>0</v>
      </c>
      <c r="J76" s="89">
        <v>0</v>
      </c>
      <c r="K76" s="91">
        <f t="shared" si="7"/>
        <v>0</v>
      </c>
      <c r="M76" s="124" t="s">
        <v>37</v>
      </c>
      <c r="N76" s="125"/>
      <c r="O76" s="86">
        <v>0</v>
      </c>
      <c r="P76" s="87">
        <v>0</v>
      </c>
      <c r="Q76" s="87">
        <v>0</v>
      </c>
      <c r="R76" s="88">
        <v>0</v>
      </c>
      <c r="S76" s="88">
        <v>0</v>
      </c>
      <c r="T76" s="89">
        <v>0</v>
      </c>
      <c r="U76" s="89">
        <v>1</v>
      </c>
      <c r="V76" s="91">
        <f t="shared" si="8"/>
        <v>0.2</v>
      </c>
    </row>
    <row r="77" spans="1:24" ht="14.25" customHeight="1" x14ac:dyDescent="0.2">
      <c r="A77" s="13">
        <f>A72+1</f>
        <v>42</v>
      </c>
      <c r="B77" s="126" t="s">
        <v>39</v>
      </c>
      <c r="C77" s="127"/>
      <c r="D77" s="93">
        <v>0</v>
      </c>
      <c r="E77" s="94">
        <v>0</v>
      </c>
      <c r="F77" s="94">
        <v>0</v>
      </c>
      <c r="G77" s="95">
        <v>0</v>
      </c>
      <c r="H77" s="95">
        <v>0</v>
      </c>
      <c r="I77" s="96">
        <v>0</v>
      </c>
      <c r="J77" s="96">
        <v>0</v>
      </c>
      <c r="K77" s="98">
        <f t="shared" si="7"/>
        <v>0</v>
      </c>
      <c r="M77" s="126" t="s">
        <v>39</v>
      </c>
      <c r="N77" s="127"/>
      <c r="O77" s="93">
        <v>0</v>
      </c>
      <c r="P77" s="94">
        <v>0</v>
      </c>
      <c r="Q77" s="94">
        <v>0</v>
      </c>
      <c r="R77" s="95">
        <v>0</v>
      </c>
      <c r="S77" s="95">
        <v>0</v>
      </c>
      <c r="T77" s="96">
        <v>0</v>
      </c>
      <c r="U77" s="96">
        <v>0</v>
      </c>
      <c r="V77" s="98">
        <f t="shared" si="8"/>
        <v>0</v>
      </c>
    </row>
    <row r="78" spans="1:24" ht="14.25" customHeight="1" x14ac:dyDescent="0.2">
      <c r="A78" s="13"/>
      <c r="B78" s="121" t="s">
        <v>24</v>
      </c>
      <c r="C78" s="79" t="s">
        <v>25</v>
      </c>
      <c r="D78" s="67">
        <v>0</v>
      </c>
      <c r="E78" s="68">
        <v>0</v>
      </c>
      <c r="F78" s="68">
        <v>0</v>
      </c>
      <c r="G78" s="69">
        <v>1</v>
      </c>
      <c r="H78" s="69">
        <v>0</v>
      </c>
      <c r="I78" s="70">
        <v>0</v>
      </c>
      <c r="J78" s="70">
        <v>0</v>
      </c>
      <c r="K78" s="83">
        <f t="shared" si="7"/>
        <v>0.2</v>
      </c>
      <c r="M78" s="121" t="s">
        <v>24</v>
      </c>
      <c r="N78" s="79" t="s">
        <v>25</v>
      </c>
      <c r="O78" s="67">
        <v>0</v>
      </c>
      <c r="P78" s="68">
        <v>0</v>
      </c>
      <c r="Q78" s="68">
        <v>0</v>
      </c>
      <c r="R78" s="69">
        <v>0</v>
      </c>
      <c r="S78" s="69">
        <v>1</v>
      </c>
      <c r="T78" s="70">
        <v>0</v>
      </c>
      <c r="U78" s="70">
        <v>0</v>
      </c>
      <c r="V78" s="83">
        <f t="shared" si="8"/>
        <v>0.2</v>
      </c>
    </row>
    <row r="79" spans="1:24" ht="14.25" customHeight="1" x14ac:dyDescent="0.2">
      <c r="B79" s="122"/>
      <c r="C79" s="64" t="s">
        <v>26</v>
      </c>
      <c r="D79" s="24">
        <v>0</v>
      </c>
      <c r="E79" s="25">
        <v>0</v>
      </c>
      <c r="F79" s="25">
        <v>0</v>
      </c>
      <c r="G79" s="26">
        <v>0</v>
      </c>
      <c r="H79" s="26">
        <v>0</v>
      </c>
      <c r="I79" s="47">
        <v>0</v>
      </c>
      <c r="J79" s="47">
        <v>0</v>
      </c>
      <c r="K79" s="81">
        <f t="shared" si="7"/>
        <v>0</v>
      </c>
      <c r="M79" s="122"/>
      <c r="N79" s="64" t="s">
        <v>26</v>
      </c>
      <c r="O79" s="24">
        <v>0</v>
      </c>
      <c r="P79" s="25">
        <v>0</v>
      </c>
      <c r="Q79" s="25">
        <v>0</v>
      </c>
      <c r="R79" s="26">
        <v>0</v>
      </c>
      <c r="S79" s="26">
        <v>0</v>
      </c>
      <c r="T79" s="47">
        <v>0</v>
      </c>
      <c r="U79" s="47">
        <v>1</v>
      </c>
      <c r="V79" s="81">
        <f t="shared" si="8"/>
        <v>0.2</v>
      </c>
    </row>
    <row r="80" spans="1:24" ht="14.25" customHeight="1" x14ac:dyDescent="0.2">
      <c r="B80" s="122"/>
      <c r="C80" s="64" t="s">
        <v>27</v>
      </c>
      <c r="D80" s="24">
        <v>0</v>
      </c>
      <c r="E80" s="25">
        <v>0</v>
      </c>
      <c r="F80" s="25">
        <v>0</v>
      </c>
      <c r="G80" s="26">
        <v>0</v>
      </c>
      <c r="H80" s="26">
        <v>0</v>
      </c>
      <c r="I80" s="47">
        <v>0</v>
      </c>
      <c r="J80" s="47">
        <v>0</v>
      </c>
      <c r="K80" s="81">
        <f t="shared" si="7"/>
        <v>0</v>
      </c>
      <c r="M80" s="122"/>
      <c r="N80" s="64" t="s">
        <v>27</v>
      </c>
      <c r="O80" s="24">
        <v>0</v>
      </c>
      <c r="P80" s="25">
        <v>0</v>
      </c>
      <c r="Q80" s="25">
        <v>0</v>
      </c>
      <c r="R80" s="26">
        <v>0</v>
      </c>
      <c r="S80" s="26">
        <v>0</v>
      </c>
      <c r="T80" s="47">
        <v>0</v>
      </c>
      <c r="U80" s="47">
        <v>0</v>
      </c>
      <c r="V80" s="81">
        <f t="shared" si="8"/>
        <v>0</v>
      </c>
    </row>
    <row r="81" spans="1:24" ht="14.25" customHeight="1" x14ac:dyDescent="0.2">
      <c r="B81" s="122"/>
      <c r="C81" s="64" t="s">
        <v>28</v>
      </c>
      <c r="D81" s="24">
        <v>0</v>
      </c>
      <c r="E81" s="25">
        <v>0</v>
      </c>
      <c r="F81" s="25">
        <v>0</v>
      </c>
      <c r="G81" s="26">
        <v>0</v>
      </c>
      <c r="H81" s="26">
        <v>0</v>
      </c>
      <c r="I81" s="47">
        <v>0</v>
      </c>
      <c r="J81" s="47">
        <v>0</v>
      </c>
      <c r="K81" s="81">
        <f t="shared" si="7"/>
        <v>0</v>
      </c>
      <c r="M81" s="122"/>
      <c r="N81" s="64" t="s">
        <v>28</v>
      </c>
      <c r="O81" s="24">
        <v>0</v>
      </c>
      <c r="P81" s="25">
        <v>0</v>
      </c>
      <c r="Q81" s="25">
        <v>0</v>
      </c>
      <c r="R81" s="26">
        <v>0</v>
      </c>
      <c r="S81" s="26">
        <v>0</v>
      </c>
      <c r="T81" s="47">
        <v>0</v>
      </c>
      <c r="U81" s="47">
        <v>0</v>
      </c>
      <c r="V81" s="81">
        <f t="shared" si="8"/>
        <v>0</v>
      </c>
    </row>
    <row r="82" spans="1:24" ht="14.25" customHeight="1" x14ac:dyDescent="0.2">
      <c r="B82" s="122"/>
      <c r="C82" s="65" t="s">
        <v>44</v>
      </c>
      <c r="D82" s="32">
        <v>0</v>
      </c>
      <c r="E82" s="33">
        <v>0</v>
      </c>
      <c r="F82" s="33">
        <v>0</v>
      </c>
      <c r="G82" s="34">
        <v>0</v>
      </c>
      <c r="H82" s="34">
        <v>0</v>
      </c>
      <c r="I82" s="55">
        <v>0</v>
      </c>
      <c r="J82" s="55">
        <v>0</v>
      </c>
      <c r="K82" s="82">
        <f t="shared" si="7"/>
        <v>0</v>
      </c>
      <c r="M82" s="122"/>
      <c r="N82" s="65" t="s">
        <v>44</v>
      </c>
      <c r="O82" s="32">
        <v>0</v>
      </c>
      <c r="P82" s="33">
        <v>0</v>
      </c>
      <c r="Q82" s="33">
        <v>0</v>
      </c>
      <c r="R82" s="34">
        <v>0</v>
      </c>
      <c r="S82" s="34">
        <v>0</v>
      </c>
      <c r="T82" s="55">
        <v>0</v>
      </c>
      <c r="U82" s="55">
        <v>0</v>
      </c>
      <c r="V82" s="82">
        <f t="shared" si="8"/>
        <v>0</v>
      </c>
    </row>
    <row r="83" spans="1:24" ht="14.25" customHeight="1" x14ac:dyDescent="0.2">
      <c r="B83" s="123"/>
      <c r="C83" s="66" t="s">
        <v>18</v>
      </c>
      <c r="D83" s="56" t="s">
        <v>47</v>
      </c>
      <c r="E83" s="57" t="s">
        <v>47</v>
      </c>
      <c r="F83" s="57">
        <v>0</v>
      </c>
      <c r="G83" s="58">
        <v>1</v>
      </c>
      <c r="H83" s="58">
        <v>0</v>
      </c>
      <c r="I83" s="59">
        <v>0</v>
      </c>
      <c r="J83" s="59">
        <v>0</v>
      </c>
      <c r="K83" s="60">
        <f t="shared" si="7"/>
        <v>0.2</v>
      </c>
      <c r="M83" s="123"/>
      <c r="N83" s="66" t="s">
        <v>18</v>
      </c>
      <c r="O83" s="56" t="s">
        <v>47</v>
      </c>
      <c r="P83" s="57" t="s">
        <v>47</v>
      </c>
      <c r="Q83" s="57">
        <v>0</v>
      </c>
      <c r="R83" s="58">
        <v>0</v>
      </c>
      <c r="S83" s="58">
        <v>1</v>
      </c>
      <c r="T83" s="59">
        <v>0</v>
      </c>
      <c r="U83" s="72">
        <v>1</v>
      </c>
      <c r="V83" s="60">
        <f t="shared" si="8"/>
        <v>0.4</v>
      </c>
    </row>
    <row r="84" spans="1:24" ht="14.25" customHeight="1" x14ac:dyDescent="0.2">
      <c r="B84" s="128" t="s">
        <v>40</v>
      </c>
      <c r="C84" s="129"/>
      <c r="D84" s="42">
        <v>0</v>
      </c>
      <c r="E84" s="43">
        <v>0</v>
      </c>
      <c r="F84" s="43">
        <v>0</v>
      </c>
      <c r="G84" s="44">
        <v>0</v>
      </c>
      <c r="H84" s="44">
        <v>0</v>
      </c>
      <c r="I84" s="55">
        <v>0</v>
      </c>
      <c r="J84" s="55">
        <v>0</v>
      </c>
      <c r="K84" s="82">
        <f t="shared" si="7"/>
        <v>0</v>
      </c>
      <c r="M84" s="128" t="s">
        <v>40</v>
      </c>
      <c r="N84" s="129"/>
      <c r="O84" s="42">
        <v>0</v>
      </c>
      <c r="P84" s="43">
        <v>0</v>
      </c>
      <c r="Q84" s="43">
        <v>0</v>
      </c>
      <c r="R84" s="44">
        <v>0</v>
      </c>
      <c r="S84" s="44">
        <v>0</v>
      </c>
      <c r="T84" s="55">
        <v>0</v>
      </c>
      <c r="U84" s="55">
        <v>0</v>
      </c>
      <c r="V84" s="82">
        <f t="shared" si="8"/>
        <v>0</v>
      </c>
    </row>
    <row r="85" spans="1:24" ht="14.25" customHeight="1" thickBot="1" x14ac:dyDescent="0.25">
      <c r="A85" s="13"/>
      <c r="B85" s="132" t="s">
        <v>30</v>
      </c>
      <c r="C85" s="133"/>
      <c r="D85" s="67">
        <v>0</v>
      </c>
      <c r="E85" s="68">
        <v>0</v>
      </c>
      <c r="F85" s="68">
        <v>0</v>
      </c>
      <c r="G85" s="69">
        <v>0</v>
      </c>
      <c r="H85" s="69">
        <v>0</v>
      </c>
      <c r="I85" s="70">
        <v>0</v>
      </c>
      <c r="J85" s="70">
        <v>0</v>
      </c>
      <c r="K85" s="91">
        <f t="shared" si="7"/>
        <v>0</v>
      </c>
      <c r="M85" s="132" t="s">
        <v>30</v>
      </c>
      <c r="N85" s="133"/>
      <c r="O85" s="67">
        <v>0</v>
      </c>
      <c r="P85" s="68">
        <v>0</v>
      </c>
      <c r="Q85" s="68">
        <v>0</v>
      </c>
      <c r="R85" s="69">
        <v>0</v>
      </c>
      <c r="S85" s="69">
        <v>0</v>
      </c>
      <c r="T85" s="70">
        <v>0</v>
      </c>
      <c r="U85" s="70">
        <v>0</v>
      </c>
      <c r="V85" s="91">
        <f t="shared" si="8"/>
        <v>0</v>
      </c>
    </row>
    <row r="86" spans="1:24" ht="16.5" customHeight="1" thickBot="1" x14ac:dyDescent="0.25">
      <c r="A86" s="17" t="s">
        <v>12</v>
      </c>
      <c r="B86" s="119" t="s">
        <v>69</v>
      </c>
      <c r="C86" s="120"/>
      <c r="D86" s="85" t="s">
        <v>48</v>
      </c>
      <c r="E86" s="84" t="s">
        <v>48</v>
      </c>
      <c r="F86" s="103">
        <v>0</v>
      </c>
      <c r="G86" s="104">
        <v>0</v>
      </c>
      <c r="H86" s="104">
        <v>0</v>
      </c>
      <c r="I86" s="105">
        <v>0</v>
      </c>
      <c r="J86" s="105">
        <v>0</v>
      </c>
      <c r="K86" s="107">
        <v>0</v>
      </c>
      <c r="M86" s="119" t="s">
        <v>69</v>
      </c>
      <c r="N86" s="120"/>
      <c r="O86" s="85">
        <v>1</v>
      </c>
      <c r="P86" s="84">
        <v>1</v>
      </c>
      <c r="Q86" s="103">
        <v>1</v>
      </c>
      <c r="R86" s="104">
        <v>1</v>
      </c>
      <c r="S86" s="104">
        <v>0</v>
      </c>
      <c r="T86" s="105">
        <v>0</v>
      </c>
      <c r="U86" s="105">
        <v>1</v>
      </c>
      <c r="V86" s="80">
        <f t="shared" si="8"/>
        <v>0.6</v>
      </c>
    </row>
    <row r="87" spans="1:24" ht="14.25" customHeight="1" thickBot="1" x14ac:dyDescent="0.25">
      <c r="B87" s="130" t="s">
        <v>17</v>
      </c>
      <c r="C87" s="131"/>
      <c r="D87" s="51">
        <v>0</v>
      </c>
      <c r="E87" s="52">
        <v>0</v>
      </c>
      <c r="F87" s="52">
        <v>0</v>
      </c>
      <c r="G87" s="53">
        <v>1</v>
      </c>
      <c r="H87" s="53">
        <v>0</v>
      </c>
      <c r="I87" s="54">
        <v>0</v>
      </c>
      <c r="J87" s="54">
        <v>0</v>
      </c>
      <c r="K87" s="80">
        <f t="shared" si="7"/>
        <v>0.2</v>
      </c>
      <c r="M87" s="130" t="s">
        <v>17</v>
      </c>
      <c r="N87" s="131"/>
      <c r="O87" s="51">
        <v>1</v>
      </c>
      <c r="P87" s="52">
        <v>1</v>
      </c>
      <c r="Q87" s="52">
        <v>1</v>
      </c>
      <c r="R87" s="53">
        <v>1</v>
      </c>
      <c r="S87" s="53">
        <v>1</v>
      </c>
      <c r="T87" s="54">
        <v>0</v>
      </c>
      <c r="U87" s="54">
        <v>2</v>
      </c>
      <c r="V87" s="80">
        <f t="shared" si="8"/>
        <v>1</v>
      </c>
      <c r="W87" s="48">
        <v>1</v>
      </c>
      <c r="X87" s="48">
        <f>SUM(O87:T87)</f>
        <v>5</v>
      </c>
    </row>
    <row r="88" spans="1:24" ht="7.5" customHeight="1" x14ac:dyDescent="0.2">
      <c r="B88" s="9"/>
      <c r="C88" s="9"/>
      <c r="D88" s="9"/>
      <c r="E88" s="9"/>
      <c r="F88" s="9"/>
      <c r="G88" s="9"/>
      <c r="H88" s="9"/>
      <c r="I88" s="9"/>
      <c r="J88" s="9"/>
      <c r="K88" s="9"/>
      <c r="M88" s="9"/>
      <c r="N88" s="9"/>
      <c r="O88" s="9"/>
      <c r="P88" s="9"/>
      <c r="Q88" s="9"/>
      <c r="R88" s="9"/>
      <c r="S88" s="9"/>
      <c r="T88" s="9"/>
      <c r="U88" s="9"/>
      <c r="V88" s="9"/>
    </row>
    <row r="89" spans="1:24" x14ac:dyDescent="0.2">
      <c r="B89" s="3" t="s">
        <v>79</v>
      </c>
      <c r="C89" s="3"/>
      <c r="D89" s="1"/>
      <c r="E89" s="1"/>
      <c r="F89" s="1"/>
      <c r="G89" s="2"/>
      <c r="H89" s="2"/>
      <c r="K89" s="10"/>
      <c r="M89" s="3" t="s">
        <v>78</v>
      </c>
      <c r="O89" s="1"/>
      <c r="P89" s="1"/>
      <c r="Q89" s="1"/>
      <c r="R89" s="2"/>
      <c r="S89" s="2"/>
      <c r="V89" s="10"/>
    </row>
    <row r="90" spans="1:24" ht="14.25" customHeight="1" x14ac:dyDescent="0.2">
      <c r="B90" s="74"/>
      <c r="C90" s="75"/>
      <c r="D90" s="6" t="s">
        <v>50</v>
      </c>
      <c r="E90" s="7" t="s">
        <v>51</v>
      </c>
      <c r="F90" s="7" t="s">
        <v>52</v>
      </c>
      <c r="G90" s="7" t="s">
        <v>53</v>
      </c>
      <c r="H90" s="7" t="s">
        <v>54</v>
      </c>
      <c r="I90" s="15" t="s">
        <v>55</v>
      </c>
      <c r="J90" s="15" t="s">
        <v>21</v>
      </c>
      <c r="K90" s="16" t="s">
        <v>56</v>
      </c>
      <c r="M90" s="74"/>
      <c r="N90" s="75"/>
      <c r="O90" s="6" t="s">
        <v>50</v>
      </c>
      <c r="P90" s="7" t="s">
        <v>51</v>
      </c>
      <c r="Q90" s="7" t="s">
        <v>52</v>
      </c>
      <c r="R90" s="7" t="s">
        <v>53</v>
      </c>
      <c r="S90" s="7" t="s">
        <v>54</v>
      </c>
      <c r="T90" s="15" t="s">
        <v>55</v>
      </c>
      <c r="U90" s="15" t="s">
        <v>21</v>
      </c>
      <c r="V90" s="16" t="s">
        <v>56</v>
      </c>
    </row>
    <row r="91" spans="1:24" ht="14.25" customHeight="1" x14ac:dyDescent="0.2">
      <c r="A91" s="13">
        <f>A77+1</f>
        <v>43</v>
      </c>
      <c r="B91" s="124" t="s">
        <v>32</v>
      </c>
      <c r="C91" s="125"/>
      <c r="D91" s="86">
        <v>0</v>
      </c>
      <c r="E91" s="87">
        <v>0</v>
      </c>
      <c r="F91" s="87">
        <v>0</v>
      </c>
      <c r="G91" s="88">
        <v>1</v>
      </c>
      <c r="H91" s="88">
        <v>0</v>
      </c>
      <c r="I91" s="89">
        <v>0</v>
      </c>
      <c r="J91" s="89">
        <v>0</v>
      </c>
      <c r="K91" s="91">
        <f t="shared" ref="K91:K106" si="9">AVERAGE(F91:J91)</f>
        <v>0.2</v>
      </c>
      <c r="M91" s="124" t="s">
        <v>32</v>
      </c>
      <c r="N91" s="125"/>
      <c r="O91" s="86">
        <v>0</v>
      </c>
      <c r="P91" s="87">
        <v>0</v>
      </c>
      <c r="Q91" s="87">
        <v>0</v>
      </c>
      <c r="R91" s="88">
        <v>0</v>
      </c>
      <c r="S91" s="88">
        <v>0</v>
      </c>
      <c r="T91" s="89">
        <v>0</v>
      </c>
      <c r="U91" s="89">
        <v>0</v>
      </c>
      <c r="V91" s="91">
        <f t="shared" ref="V91:V106" si="10">AVERAGE(Q91:U91)</f>
        <v>0</v>
      </c>
    </row>
    <row r="92" spans="1:24" ht="14.25" customHeight="1" x14ac:dyDescent="0.2">
      <c r="A92" s="17" t="s">
        <v>13</v>
      </c>
      <c r="B92" s="124" t="s">
        <v>33</v>
      </c>
      <c r="C92" s="125"/>
      <c r="D92" s="86">
        <v>0</v>
      </c>
      <c r="E92" s="87">
        <v>0</v>
      </c>
      <c r="F92" s="87">
        <v>0</v>
      </c>
      <c r="G92" s="88">
        <v>1</v>
      </c>
      <c r="H92" s="88">
        <v>1</v>
      </c>
      <c r="I92" s="89">
        <v>0</v>
      </c>
      <c r="J92" s="89">
        <v>0</v>
      </c>
      <c r="K92" s="91">
        <f t="shared" si="9"/>
        <v>0.4</v>
      </c>
      <c r="M92" s="124" t="s">
        <v>33</v>
      </c>
      <c r="N92" s="125"/>
      <c r="O92" s="86">
        <v>0</v>
      </c>
      <c r="P92" s="87">
        <v>0</v>
      </c>
      <c r="Q92" s="87">
        <v>0</v>
      </c>
      <c r="R92" s="88">
        <v>1</v>
      </c>
      <c r="S92" s="88">
        <v>0</v>
      </c>
      <c r="T92" s="89">
        <v>0</v>
      </c>
      <c r="U92" s="89">
        <v>0</v>
      </c>
      <c r="V92" s="91">
        <f t="shared" si="10"/>
        <v>0.2</v>
      </c>
    </row>
    <row r="93" spans="1:24" ht="14.25" customHeight="1" x14ac:dyDescent="0.2">
      <c r="A93" s="17"/>
      <c r="B93" s="124" t="s">
        <v>35</v>
      </c>
      <c r="C93" s="125"/>
      <c r="D93" s="86">
        <v>0</v>
      </c>
      <c r="E93" s="87">
        <v>0</v>
      </c>
      <c r="F93" s="87">
        <v>0</v>
      </c>
      <c r="G93" s="88">
        <v>0</v>
      </c>
      <c r="H93" s="88">
        <v>0</v>
      </c>
      <c r="I93" s="89">
        <v>0</v>
      </c>
      <c r="J93" s="89">
        <v>0</v>
      </c>
      <c r="K93" s="91">
        <f t="shared" si="9"/>
        <v>0</v>
      </c>
      <c r="M93" s="124" t="s">
        <v>35</v>
      </c>
      <c r="N93" s="125"/>
      <c r="O93" s="86">
        <v>0</v>
      </c>
      <c r="P93" s="87">
        <v>0</v>
      </c>
      <c r="Q93" s="87">
        <v>0</v>
      </c>
      <c r="R93" s="88">
        <v>0</v>
      </c>
      <c r="S93" s="88">
        <v>0</v>
      </c>
      <c r="T93" s="89">
        <v>0</v>
      </c>
      <c r="U93" s="89">
        <v>0</v>
      </c>
      <c r="V93" s="91">
        <f t="shared" si="10"/>
        <v>0</v>
      </c>
    </row>
    <row r="94" spans="1:24" ht="14.25" customHeight="1" x14ac:dyDescent="0.2">
      <c r="B94" s="124" t="s">
        <v>31</v>
      </c>
      <c r="C94" s="125"/>
      <c r="D94" s="86">
        <v>0</v>
      </c>
      <c r="E94" s="87">
        <v>0</v>
      </c>
      <c r="F94" s="87">
        <v>0</v>
      </c>
      <c r="G94" s="88">
        <v>0</v>
      </c>
      <c r="H94" s="88">
        <v>0</v>
      </c>
      <c r="I94" s="89">
        <v>0</v>
      </c>
      <c r="J94" s="89">
        <v>0</v>
      </c>
      <c r="K94" s="91">
        <f t="shared" si="9"/>
        <v>0</v>
      </c>
      <c r="M94" s="124" t="s">
        <v>31</v>
      </c>
      <c r="N94" s="125"/>
      <c r="O94" s="86">
        <v>0</v>
      </c>
      <c r="P94" s="87">
        <v>0</v>
      </c>
      <c r="Q94" s="87">
        <v>0</v>
      </c>
      <c r="R94" s="88">
        <v>0</v>
      </c>
      <c r="S94" s="88">
        <v>0</v>
      </c>
      <c r="T94" s="89">
        <v>0</v>
      </c>
      <c r="U94" s="89">
        <v>0</v>
      </c>
      <c r="V94" s="91">
        <f t="shared" si="10"/>
        <v>0</v>
      </c>
    </row>
    <row r="95" spans="1:24" ht="14.25" customHeight="1" x14ac:dyDescent="0.2">
      <c r="B95" s="124" t="s">
        <v>37</v>
      </c>
      <c r="C95" s="125"/>
      <c r="D95" s="86">
        <v>0</v>
      </c>
      <c r="E95" s="87">
        <v>0</v>
      </c>
      <c r="F95" s="87">
        <v>0</v>
      </c>
      <c r="G95" s="88">
        <v>0</v>
      </c>
      <c r="H95" s="88">
        <v>0</v>
      </c>
      <c r="I95" s="89">
        <v>0</v>
      </c>
      <c r="J95" s="89">
        <v>0</v>
      </c>
      <c r="K95" s="91">
        <f t="shared" si="9"/>
        <v>0</v>
      </c>
      <c r="M95" s="124" t="s">
        <v>37</v>
      </c>
      <c r="N95" s="125"/>
      <c r="O95" s="86">
        <v>0</v>
      </c>
      <c r="P95" s="87">
        <v>0</v>
      </c>
      <c r="Q95" s="87">
        <v>0</v>
      </c>
      <c r="R95" s="88">
        <v>0</v>
      </c>
      <c r="S95" s="88">
        <v>0</v>
      </c>
      <c r="T95" s="89">
        <v>0</v>
      </c>
      <c r="U95" s="89">
        <v>0</v>
      </c>
      <c r="V95" s="91">
        <f t="shared" si="10"/>
        <v>0</v>
      </c>
    </row>
    <row r="96" spans="1:24" ht="14.25" customHeight="1" x14ac:dyDescent="0.2">
      <c r="A96" s="13">
        <f>A91+1</f>
        <v>44</v>
      </c>
      <c r="B96" s="126" t="s">
        <v>39</v>
      </c>
      <c r="C96" s="127"/>
      <c r="D96" s="93">
        <v>0</v>
      </c>
      <c r="E96" s="94">
        <v>0</v>
      </c>
      <c r="F96" s="94">
        <v>0</v>
      </c>
      <c r="G96" s="95">
        <v>0</v>
      </c>
      <c r="H96" s="95">
        <v>1</v>
      </c>
      <c r="I96" s="96">
        <v>0</v>
      </c>
      <c r="J96" s="96">
        <v>0</v>
      </c>
      <c r="K96" s="98">
        <f t="shared" si="9"/>
        <v>0.2</v>
      </c>
      <c r="M96" s="126" t="s">
        <v>39</v>
      </c>
      <c r="N96" s="127"/>
      <c r="O96" s="93">
        <v>0</v>
      </c>
      <c r="P96" s="94">
        <v>0</v>
      </c>
      <c r="Q96" s="94">
        <v>0</v>
      </c>
      <c r="R96" s="95">
        <v>0</v>
      </c>
      <c r="S96" s="95">
        <v>0</v>
      </c>
      <c r="T96" s="96">
        <v>0</v>
      </c>
      <c r="U96" s="96">
        <v>0</v>
      </c>
      <c r="V96" s="98">
        <f t="shared" si="10"/>
        <v>0</v>
      </c>
    </row>
    <row r="97" spans="1:24" ht="14.25" customHeight="1" x14ac:dyDescent="0.2">
      <c r="A97" s="13"/>
      <c r="B97" s="121" t="s">
        <v>24</v>
      </c>
      <c r="C97" s="79" t="s">
        <v>25</v>
      </c>
      <c r="D97" s="67">
        <v>0</v>
      </c>
      <c r="E97" s="68">
        <v>0</v>
      </c>
      <c r="F97" s="68">
        <v>2</v>
      </c>
      <c r="G97" s="69">
        <v>2</v>
      </c>
      <c r="H97" s="69">
        <v>0</v>
      </c>
      <c r="I97" s="70">
        <v>0</v>
      </c>
      <c r="J97" s="70">
        <v>0</v>
      </c>
      <c r="K97" s="83">
        <f t="shared" si="9"/>
        <v>0.8</v>
      </c>
      <c r="M97" s="121" t="s">
        <v>24</v>
      </c>
      <c r="N97" s="79" t="s">
        <v>25</v>
      </c>
      <c r="O97" s="67">
        <v>0</v>
      </c>
      <c r="P97" s="68">
        <v>0</v>
      </c>
      <c r="Q97" s="68">
        <v>0</v>
      </c>
      <c r="R97" s="69">
        <v>0</v>
      </c>
      <c r="S97" s="69">
        <v>0</v>
      </c>
      <c r="T97" s="70">
        <v>0</v>
      </c>
      <c r="U97" s="70">
        <v>0</v>
      </c>
      <c r="V97" s="83">
        <f t="shared" si="10"/>
        <v>0</v>
      </c>
    </row>
    <row r="98" spans="1:24" ht="14.25" customHeight="1" x14ac:dyDescent="0.2">
      <c r="B98" s="122"/>
      <c r="C98" s="64" t="s">
        <v>26</v>
      </c>
      <c r="D98" s="24">
        <v>0</v>
      </c>
      <c r="E98" s="25">
        <v>0</v>
      </c>
      <c r="F98" s="25">
        <v>0</v>
      </c>
      <c r="G98" s="26">
        <v>0</v>
      </c>
      <c r="H98" s="26">
        <v>0</v>
      </c>
      <c r="I98" s="47">
        <v>0</v>
      </c>
      <c r="J98" s="47">
        <v>0</v>
      </c>
      <c r="K98" s="81">
        <f t="shared" si="9"/>
        <v>0</v>
      </c>
      <c r="M98" s="122"/>
      <c r="N98" s="64" t="s">
        <v>26</v>
      </c>
      <c r="O98" s="24">
        <v>0</v>
      </c>
      <c r="P98" s="25">
        <v>0</v>
      </c>
      <c r="Q98" s="25">
        <v>0</v>
      </c>
      <c r="R98" s="26">
        <v>0</v>
      </c>
      <c r="S98" s="26">
        <v>1</v>
      </c>
      <c r="T98" s="47">
        <v>0</v>
      </c>
      <c r="U98" s="47">
        <v>0</v>
      </c>
      <c r="V98" s="81">
        <f t="shared" si="10"/>
        <v>0.2</v>
      </c>
    </row>
    <row r="99" spans="1:24" ht="14.25" customHeight="1" x14ac:dyDescent="0.2">
      <c r="B99" s="122"/>
      <c r="C99" s="64" t="s">
        <v>27</v>
      </c>
      <c r="D99" s="24">
        <v>1</v>
      </c>
      <c r="E99" s="25">
        <v>0</v>
      </c>
      <c r="F99" s="25">
        <v>1</v>
      </c>
      <c r="G99" s="26">
        <v>0</v>
      </c>
      <c r="H99" s="26">
        <v>0</v>
      </c>
      <c r="I99" s="47">
        <v>0</v>
      </c>
      <c r="J99" s="47">
        <v>0</v>
      </c>
      <c r="K99" s="81">
        <f t="shared" si="9"/>
        <v>0.2</v>
      </c>
      <c r="M99" s="122"/>
      <c r="N99" s="64" t="s">
        <v>27</v>
      </c>
      <c r="O99" s="24">
        <v>0</v>
      </c>
      <c r="P99" s="25">
        <v>0</v>
      </c>
      <c r="Q99" s="25">
        <v>0</v>
      </c>
      <c r="R99" s="26">
        <v>0</v>
      </c>
      <c r="S99" s="26">
        <v>0</v>
      </c>
      <c r="T99" s="47">
        <v>0</v>
      </c>
      <c r="U99" s="47">
        <v>0</v>
      </c>
      <c r="V99" s="81">
        <f t="shared" si="10"/>
        <v>0</v>
      </c>
    </row>
    <row r="100" spans="1:24" ht="14.25" customHeight="1" x14ac:dyDescent="0.2">
      <c r="B100" s="122"/>
      <c r="C100" s="64" t="s">
        <v>28</v>
      </c>
      <c r="D100" s="24">
        <v>0</v>
      </c>
      <c r="E100" s="25">
        <v>0</v>
      </c>
      <c r="F100" s="25">
        <v>0</v>
      </c>
      <c r="G100" s="26">
        <v>0</v>
      </c>
      <c r="H100" s="26">
        <v>0</v>
      </c>
      <c r="I100" s="47">
        <v>0</v>
      </c>
      <c r="J100" s="47">
        <v>1</v>
      </c>
      <c r="K100" s="81">
        <f t="shared" si="9"/>
        <v>0.2</v>
      </c>
      <c r="M100" s="122"/>
      <c r="N100" s="64" t="s">
        <v>28</v>
      </c>
      <c r="O100" s="24">
        <v>0</v>
      </c>
      <c r="P100" s="25">
        <v>0</v>
      </c>
      <c r="Q100" s="25">
        <v>0</v>
      </c>
      <c r="R100" s="26">
        <v>0</v>
      </c>
      <c r="S100" s="26">
        <v>0</v>
      </c>
      <c r="T100" s="47">
        <v>0</v>
      </c>
      <c r="U100" s="47">
        <v>0</v>
      </c>
      <c r="V100" s="81">
        <f t="shared" si="10"/>
        <v>0</v>
      </c>
    </row>
    <row r="101" spans="1:24" ht="14.25" customHeight="1" x14ac:dyDescent="0.2">
      <c r="B101" s="122"/>
      <c r="C101" s="65" t="s">
        <v>44</v>
      </c>
      <c r="D101" s="32">
        <v>0</v>
      </c>
      <c r="E101" s="33">
        <v>0</v>
      </c>
      <c r="F101" s="33">
        <v>0</v>
      </c>
      <c r="G101" s="34">
        <v>0</v>
      </c>
      <c r="H101" s="34">
        <v>0</v>
      </c>
      <c r="I101" s="55">
        <v>0</v>
      </c>
      <c r="J101" s="55">
        <v>0</v>
      </c>
      <c r="K101" s="82">
        <f t="shared" si="9"/>
        <v>0</v>
      </c>
      <c r="M101" s="122"/>
      <c r="N101" s="65" t="s">
        <v>44</v>
      </c>
      <c r="O101" s="32">
        <v>0</v>
      </c>
      <c r="P101" s="33">
        <v>0</v>
      </c>
      <c r="Q101" s="33">
        <v>0</v>
      </c>
      <c r="R101" s="34">
        <v>0</v>
      </c>
      <c r="S101" s="34">
        <v>0</v>
      </c>
      <c r="T101" s="55">
        <v>0</v>
      </c>
      <c r="U101" s="55">
        <v>0</v>
      </c>
      <c r="V101" s="82">
        <f t="shared" si="10"/>
        <v>0</v>
      </c>
    </row>
    <row r="102" spans="1:24" ht="14.25" customHeight="1" x14ac:dyDescent="0.2">
      <c r="B102" s="123"/>
      <c r="C102" s="66" t="s">
        <v>18</v>
      </c>
      <c r="D102" s="56">
        <v>1</v>
      </c>
      <c r="E102" s="57" t="s">
        <v>47</v>
      </c>
      <c r="F102" s="57">
        <v>3</v>
      </c>
      <c r="G102" s="58">
        <v>2</v>
      </c>
      <c r="H102" s="58">
        <v>0</v>
      </c>
      <c r="I102" s="59">
        <v>0</v>
      </c>
      <c r="J102" s="72">
        <v>1</v>
      </c>
      <c r="K102" s="60">
        <f t="shared" si="9"/>
        <v>1.2</v>
      </c>
      <c r="M102" s="123"/>
      <c r="N102" s="66" t="s">
        <v>18</v>
      </c>
      <c r="O102" s="56" t="s">
        <v>47</v>
      </c>
      <c r="P102" s="57" t="s">
        <v>47</v>
      </c>
      <c r="Q102" s="57">
        <v>0</v>
      </c>
      <c r="R102" s="58">
        <v>0</v>
      </c>
      <c r="S102" s="58">
        <v>1</v>
      </c>
      <c r="T102" s="59">
        <v>0</v>
      </c>
      <c r="U102" s="59">
        <v>0</v>
      </c>
      <c r="V102" s="60">
        <f t="shared" si="10"/>
        <v>0.2</v>
      </c>
    </row>
    <row r="103" spans="1:24" ht="14.25" customHeight="1" x14ac:dyDescent="0.2">
      <c r="B103" s="124" t="s">
        <v>40</v>
      </c>
      <c r="C103" s="125"/>
      <c r="D103" s="86">
        <v>0</v>
      </c>
      <c r="E103" s="87">
        <v>0</v>
      </c>
      <c r="F103" s="87">
        <v>0</v>
      </c>
      <c r="G103" s="88">
        <v>0</v>
      </c>
      <c r="H103" s="88">
        <v>0</v>
      </c>
      <c r="I103" s="89">
        <v>0</v>
      </c>
      <c r="J103" s="89">
        <v>0</v>
      </c>
      <c r="K103" s="91">
        <f t="shared" si="9"/>
        <v>0</v>
      </c>
      <c r="M103" s="124" t="s">
        <v>40</v>
      </c>
      <c r="N103" s="125"/>
      <c r="O103" s="86">
        <v>0</v>
      </c>
      <c r="P103" s="87">
        <v>0</v>
      </c>
      <c r="Q103" s="87">
        <v>0</v>
      </c>
      <c r="R103" s="88">
        <v>0</v>
      </c>
      <c r="S103" s="88">
        <v>0</v>
      </c>
      <c r="T103" s="89">
        <v>0</v>
      </c>
      <c r="U103" s="89">
        <v>0</v>
      </c>
      <c r="V103" s="91">
        <f t="shared" si="10"/>
        <v>0</v>
      </c>
    </row>
    <row r="104" spans="1:24" ht="14.25" customHeight="1" thickBot="1" x14ac:dyDescent="0.25">
      <c r="A104" s="13"/>
      <c r="B104" s="132" t="s">
        <v>30</v>
      </c>
      <c r="C104" s="133"/>
      <c r="D104" s="67">
        <v>0</v>
      </c>
      <c r="E104" s="68">
        <v>0</v>
      </c>
      <c r="F104" s="68">
        <v>0</v>
      </c>
      <c r="G104" s="69">
        <v>0</v>
      </c>
      <c r="H104" s="69">
        <v>0</v>
      </c>
      <c r="I104" s="70">
        <v>0</v>
      </c>
      <c r="J104" s="70">
        <v>1</v>
      </c>
      <c r="K104" s="91">
        <f t="shared" si="9"/>
        <v>0.2</v>
      </c>
      <c r="M104" s="132" t="s">
        <v>30</v>
      </c>
      <c r="N104" s="133"/>
      <c r="O104" s="67">
        <v>0</v>
      </c>
      <c r="P104" s="68">
        <v>0</v>
      </c>
      <c r="Q104" s="68">
        <v>0</v>
      </c>
      <c r="R104" s="69">
        <v>0</v>
      </c>
      <c r="S104" s="69">
        <v>0</v>
      </c>
      <c r="T104" s="70">
        <v>0</v>
      </c>
      <c r="U104" s="70">
        <v>0</v>
      </c>
      <c r="V104" s="91">
        <f t="shared" si="10"/>
        <v>0</v>
      </c>
    </row>
    <row r="105" spans="1:24" ht="16.5" customHeight="1" thickBot="1" x14ac:dyDescent="0.25">
      <c r="A105" s="17" t="s">
        <v>14</v>
      </c>
      <c r="B105" s="119" t="s">
        <v>69</v>
      </c>
      <c r="C105" s="120"/>
      <c r="D105" s="85">
        <v>1</v>
      </c>
      <c r="E105" s="84" t="s">
        <v>48</v>
      </c>
      <c r="F105" s="103">
        <v>0</v>
      </c>
      <c r="G105" s="104">
        <v>2</v>
      </c>
      <c r="H105" s="104">
        <v>2</v>
      </c>
      <c r="I105" s="105">
        <v>0</v>
      </c>
      <c r="J105" s="105">
        <v>1</v>
      </c>
      <c r="K105" s="80">
        <f t="shared" si="9"/>
        <v>1</v>
      </c>
      <c r="M105" s="119" t="s">
        <v>69</v>
      </c>
      <c r="N105" s="120"/>
      <c r="O105" s="85" t="s">
        <v>48</v>
      </c>
      <c r="P105" s="84" t="s">
        <v>48</v>
      </c>
      <c r="Q105" s="103">
        <v>0</v>
      </c>
      <c r="R105" s="104">
        <v>1</v>
      </c>
      <c r="S105" s="104">
        <v>0</v>
      </c>
      <c r="T105" s="105">
        <v>0</v>
      </c>
      <c r="U105" s="105">
        <v>0</v>
      </c>
      <c r="V105" s="80">
        <f t="shared" si="10"/>
        <v>0.2</v>
      </c>
    </row>
    <row r="106" spans="1:24" ht="14.25" customHeight="1" thickBot="1" x14ac:dyDescent="0.25">
      <c r="B106" s="130" t="s">
        <v>17</v>
      </c>
      <c r="C106" s="131"/>
      <c r="D106" s="51">
        <v>2</v>
      </c>
      <c r="E106" s="52">
        <v>0</v>
      </c>
      <c r="F106" s="52">
        <v>3</v>
      </c>
      <c r="G106" s="53">
        <v>4</v>
      </c>
      <c r="H106" s="53">
        <v>2</v>
      </c>
      <c r="I106" s="54">
        <v>0</v>
      </c>
      <c r="J106" s="54">
        <v>2</v>
      </c>
      <c r="K106" s="80">
        <f t="shared" si="9"/>
        <v>2.2000000000000002</v>
      </c>
      <c r="M106" s="130" t="s">
        <v>17</v>
      </c>
      <c r="N106" s="131"/>
      <c r="O106" s="51">
        <v>0</v>
      </c>
      <c r="P106" s="52">
        <v>0</v>
      </c>
      <c r="Q106" s="52">
        <v>0</v>
      </c>
      <c r="R106" s="53">
        <v>1</v>
      </c>
      <c r="S106" s="53">
        <v>1</v>
      </c>
      <c r="T106" s="54">
        <v>0</v>
      </c>
      <c r="U106" s="54">
        <v>0</v>
      </c>
      <c r="V106" s="80">
        <f t="shared" si="10"/>
        <v>0.4</v>
      </c>
      <c r="W106" s="48">
        <v>11</v>
      </c>
      <c r="X106" s="48">
        <f>SUM(O106:T106)</f>
        <v>2</v>
      </c>
    </row>
    <row r="107" spans="1:24" ht="7.5" customHeight="1" x14ac:dyDescent="0.2">
      <c r="B107" s="9"/>
      <c r="C107" s="9"/>
      <c r="D107" s="9"/>
      <c r="E107" s="9"/>
      <c r="F107" s="9"/>
      <c r="G107" s="9"/>
      <c r="H107" s="9"/>
      <c r="I107" s="9"/>
      <c r="J107" s="9"/>
      <c r="K107" s="9"/>
      <c r="M107" s="9"/>
      <c r="N107" s="9"/>
      <c r="O107" s="9"/>
      <c r="P107" s="9"/>
      <c r="Q107" s="9"/>
      <c r="R107" s="9"/>
      <c r="S107" s="11"/>
      <c r="T107" s="9"/>
      <c r="U107" s="9"/>
      <c r="V107" s="9"/>
    </row>
    <row r="108" spans="1:24" x14ac:dyDescent="0.2">
      <c r="B108" s="3" t="s">
        <v>81</v>
      </c>
      <c r="C108" s="3"/>
      <c r="D108" s="1"/>
      <c r="E108" s="1"/>
      <c r="F108" s="1"/>
      <c r="G108" s="2"/>
      <c r="H108" s="2"/>
      <c r="K108" s="10"/>
      <c r="M108" s="3" t="s">
        <v>80</v>
      </c>
      <c r="O108" s="1"/>
      <c r="P108" s="1"/>
      <c r="Q108" s="1"/>
      <c r="R108" s="2"/>
      <c r="S108" s="2"/>
      <c r="V108" s="10"/>
    </row>
    <row r="109" spans="1:24" ht="14.25" customHeight="1" x14ac:dyDescent="0.2">
      <c r="B109" s="74"/>
      <c r="C109" s="75"/>
      <c r="D109" s="6" t="s">
        <v>50</v>
      </c>
      <c r="E109" s="7" t="s">
        <v>51</v>
      </c>
      <c r="F109" s="7" t="s">
        <v>52</v>
      </c>
      <c r="G109" s="7" t="s">
        <v>53</v>
      </c>
      <c r="H109" s="7" t="s">
        <v>54</v>
      </c>
      <c r="I109" s="15" t="s">
        <v>55</v>
      </c>
      <c r="J109" s="15" t="s">
        <v>21</v>
      </c>
      <c r="K109" s="16" t="s">
        <v>56</v>
      </c>
      <c r="M109" s="74"/>
      <c r="N109" s="75"/>
      <c r="O109" s="6" t="s">
        <v>50</v>
      </c>
      <c r="P109" s="7" t="s">
        <v>51</v>
      </c>
      <c r="Q109" s="7" t="s">
        <v>52</v>
      </c>
      <c r="R109" s="7" t="s">
        <v>53</v>
      </c>
      <c r="S109" s="7" t="s">
        <v>54</v>
      </c>
      <c r="T109" s="15" t="s">
        <v>55</v>
      </c>
      <c r="U109" s="15" t="s">
        <v>21</v>
      </c>
      <c r="V109" s="16" t="s">
        <v>56</v>
      </c>
    </row>
    <row r="110" spans="1:24" ht="14.25" customHeight="1" x14ac:dyDescent="0.2">
      <c r="A110" s="13">
        <f>A96+1</f>
        <v>45</v>
      </c>
      <c r="B110" s="124" t="s">
        <v>32</v>
      </c>
      <c r="C110" s="125"/>
      <c r="D110" s="86">
        <v>0</v>
      </c>
      <c r="E110" s="87">
        <v>1</v>
      </c>
      <c r="F110" s="87">
        <v>1</v>
      </c>
      <c r="G110" s="88">
        <v>0</v>
      </c>
      <c r="H110" s="88">
        <v>0</v>
      </c>
      <c r="I110" s="89">
        <v>0</v>
      </c>
      <c r="J110" s="89">
        <v>1</v>
      </c>
      <c r="K110" s="91">
        <f t="shared" ref="K110:K125" si="11">AVERAGE(F110:J110)</f>
        <v>0.4</v>
      </c>
      <c r="M110" s="124" t="s">
        <v>32</v>
      </c>
      <c r="N110" s="125"/>
      <c r="O110" s="86">
        <v>0</v>
      </c>
      <c r="P110" s="87">
        <v>0</v>
      </c>
      <c r="Q110" s="87">
        <v>0</v>
      </c>
      <c r="R110" s="88">
        <v>0</v>
      </c>
      <c r="S110" s="88">
        <v>0</v>
      </c>
      <c r="T110" s="89">
        <v>0</v>
      </c>
      <c r="U110" s="89">
        <v>0</v>
      </c>
      <c r="V110" s="91">
        <f t="shared" ref="V110:V125" si="12">AVERAGE(Q110:U110)</f>
        <v>0</v>
      </c>
    </row>
    <row r="111" spans="1:24" ht="14.25" customHeight="1" x14ac:dyDescent="0.2">
      <c r="A111" s="17" t="s">
        <v>15</v>
      </c>
      <c r="B111" s="124" t="s">
        <v>33</v>
      </c>
      <c r="C111" s="125"/>
      <c r="D111" s="86">
        <v>0</v>
      </c>
      <c r="E111" s="87">
        <v>0</v>
      </c>
      <c r="F111" s="87">
        <v>0</v>
      </c>
      <c r="G111" s="88">
        <v>0</v>
      </c>
      <c r="H111" s="88">
        <v>0</v>
      </c>
      <c r="I111" s="89">
        <v>0</v>
      </c>
      <c r="J111" s="89">
        <v>0</v>
      </c>
      <c r="K111" s="91">
        <f t="shared" si="11"/>
        <v>0</v>
      </c>
      <c r="M111" s="124" t="s">
        <v>33</v>
      </c>
      <c r="N111" s="125"/>
      <c r="O111" s="86">
        <v>0</v>
      </c>
      <c r="P111" s="87">
        <v>0</v>
      </c>
      <c r="Q111" s="87">
        <v>0</v>
      </c>
      <c r="R111" s="88">
        <v>0</v>
      </c>
      <c r="S111" s="88">
        <v>0</v>
      </c>
      <c r="T111" s="89">
        <v>0</v>
      </c>
      <c r="U111" s="89">
        <v>0</v>
      </c>
      <c r="V111" s="91">
        <f t="shared" si="12"/>
        <v>0</v>
      </c>
    </row>
    <row r="112" spans="1:24" ht="14.25" customHeight="1" x14ac:dyDescent="0.2">
      <c r="A112" s="17"/>
      <c r="B112" s="124" t="s">
        <v>35</v>
      </c>
      <c r="C112" s="125"/>
      <c r="D112" s="86">
        <v>0</v>
      </c>
      <c r="E112" s="87">
        <v>0</v>
      </c>
      <c r="F112" s="87">
        <v>0</v>
      </c>
      <c r="G112" s="88">
        <v>0</v>
      </c>
      <c r="H112" s="88">
        <v>0</v>
      </c>
      <c r="I112" s="89">
        <v>0</v>
      </c>
      <c r="J112" s="89">
        <v>0</v>
      </c>
      <c r="K112" s="91">
        <f t="shared" si="11"/>
        <v>0</v>
      </c>
      <c r="M112" s="124" t="s">
        <v>35</v>
      </c>
      <c r="N112" s="125"/>
      <c r="O112" s="86">
        <v>0</v>
      </c>
      <c r="P112" s="87">
        <v>0</v>
      </c>
      <c r="Q112" s="87">
        <v>0</v>
      </c>
      <c r="R112" s="88">
        <v>0</v>
      </c>
      <c r="S112" s="88">
        <v>0</v>
      </c>
      <c r="T112" s="89">
        <v>0</v>
      </c>
      <c r="U112" s="89">
        <v>0</v>
      </c>
      <c r="V112" s="91">
        <f t="shared" si="12"/>
        <v>0</v>
      </c>
    </row>
    <row r="113" spans="1:24" ht="14.25" customHeight="1" x14ac:dyDescent="0.2">
      <c r="B113" s="124" t="s">
        <v>31</v>
      </c>
      <c r="C113" s="125"/>
      <c r="D113" s="86">
        <v>0</v>
      </c>
      <c r="E113" s="87">
        <v>0</v>
      </c>
      <c r="F113" s="87">
        <v>0</v>
      </c>
      <c r="G113" s="88">
        <v>0</v>
      </c>
      <c r="H113" s="88">
        <v>0</v>
      </c>
      <c r="I113" s="89">
        <v>0</v>
      </c>
      <c r="J113" s="89">
        <v>1</v>
      </c>
      <c r="K113" s="91">
        <f t="shared" si="11"/>
        <v>0.2</v>
      </c>
      <c r="M113" s="124" t="s">
        <v>31</v>
      </c>
      <c r="N113" s="125"/>
      <c r="O113" s="86">
        <v>0</v>
      </c>
      <c r="P113" s="87">
        <v>0</v>
      </c>
      <c r="Q113" s="87">
        <v>0</v>
      </c>
      <c r="R113" s="88">
        <v>0</v>
      </c>
      <c r="S113" s="88">
        <v>0</v>
      </c>
      <c r="T113" s="89">
        <v>0</v>
      </c>
      <c r="U113" s="89">
        <v>0</v>
      </c>
      <c r="V113" s="91">
        <f t="shared" si="12"/>
        <v>0</v>
      </c>
    </row>
    <row r="114" spans="1:24" ht="14.25" customHeight="1" x14ac:dyDescent="0.2">
      <c r="B114" s="124" t="s">
        <v>37</v>
      </c>
      <c r="C114" s="125"/>
      <c r="D114" s="86">
        <v>0</v>
      </c>
      <c r="E114" s="87">
        <v>0</v>
      </c>
      <c r="F114" s="87">
        <v>0</v>
      </c>
      <c r="G114" s="88">
        <v>1</v>
      </c>
      <c r="H114" s="88">
        <v>0</v>
      </c>
      <c r="I114" s="89">
        <v>0</v>
      </c>
      <c r="J114" s="89">
        <v>0</v>
      </c>
      <c r="K114" s="91">
        <f t="shared" si="11"/>
        <v>0.2</v>
      </c>
      <c r="M114" s="124" t="s">
        <v>37</v>
      </c>
      <c r="N114" s="125"/>
      <c r="O114" s="86">
        <v>0</v>
      </c>
      <c r="P114" s="87">
        <v>0</v>
      </c>
      <c r="Q114" s="87">
        <v>0</v>
      </c>
      <c r="R114" s="88">
        <v>0</v>
      </c>
      <c r="S114" s="88">
        <v>0</v>
      </c>
      <c r="T114" s="89">
        <v>0</v>
      </c>
      <c r="U114" s="89">
        <v>0</v>
      </c>
      <c r="V114" s="91">
        <f t="shared" si="12"/>
        <v>0</v>
      </c>
    </row>
    <row r="115" spans="1:24" ht="14.25" customHeight="1" x14ac:dyDescent="0.2">
      <c r="A115" s="13">
        <f>A110+1</f>
        <v>46</v>
      </c>
      <c r="B115" s="126" t="s">
        <v>39</v>
      </c>
      <c r="C115" s="127"/>
      <c r="D115" s="93">
        <v>0</v>
      </c>
      <c r="E115" s="94">
        <v>0</v>
      </c>
      <c r="F115" s="94">
        <v>0</v>
      </c>
      <c r="G115" s="95">
        <v>0</v>
      </c>
      <c r="H115" s="95">
        <v>0</v>
      </c>
      <c r="I115" s="96">
        <v>0</v>
      </c>
      <c r="J115" s="96">
        <v>0</v>
      </c>
      <c r="K115" s="98">
        <f t="shared" si="11"/>
        <v>0</v>
      </c>
      <c r="M115" s="126" t="s">
        <v>39</v>
      </c>
      <c r="N115" s="127"/>
      <c r="O115" s="93">
        <v>0</v>
      </c>
      <c r="P115" s="94">
        <v>0</v>
      </c>
      <c r="Q115" s="94">
        <v>0</v>
      </c>
      <c r="R115" s="95">
        <v>0</v>
      </c>
      <c r="S115" s="95">
        <v>0</v>
      </c>
      <c r="T115" s="96">
        <v>0</v>
      </c>
      <c r="U115" s="96">
        <v>0</v>
      </c>
      <c r="V115" s="98">
        <f t="shared" si="12"/>
        <v>0</v>
      </c>
    </row>
    <row r="116" spans="1:24" ht="14.25" customHeight="1" x14ac:dyDescent="0.2">
      <c r="A116" s="13"/>
      <c r="B116" s="121" t="s">
        <v>24</v>
      </c>
      <c r="C116" s="79" t="s">
        <v>25</v>
      </c>
      <c r="D116" s="67">
        <v>0</v>
      </c>
      <c r="E116" s="68">
        <v>0</v>
      </c>
      <c r="F116" s="68">
        <v>0</v>
      </c>
      <c r="G116" s="69">
        <v>0</v>
      </c>
      <c r="H116" s="69">
        <v>1</v>
      </c>
      <c r="I116" s="70">
        <v>0</v>
      </c>
      <c r="J116" s="70">
        <v>0</v>
      </c>
      <c r="K116" s="83">
        <f t="shared" si="11"/>
        <v>0.2</v>
      </c>
      <c r="M116" s="121" t="s">
        <v>24</v>
      </c>
      <c r="N116" s="79" t="s">
        <v>25</v>
      </c>
      <c r="O116" s="67">
        <v>0</v>
      </c>
      <c r="P116" s="68">
        <v>0</v>
      </c>
      <c r="Q116" s="68">
        <v>1</v>
      </c>
      <c r="R116" s="69">
        <v>0</v>
      </c>
      <c r="S116" s="69">
        <v>0</v>
      </c>
      <c r="T116" s="70">
        <v>0</v>
      </c>
      <c r="U116" s="70">
        <v>1</v>
      </c>
      <c r="V116" s="83">
        <f t="shared" si="12"/>
        <v>0.4</v>
      </c>
    </row>
    <row r="117" spans="1:24" ht="14.25" customHeight="1" x14ac:dyDescent="0.2">
      <c r="B117" s="122"/>
      <c r="C117" s="64" t="s">
        <v>26</v>
      </c>
      <c r="D117" s="24">
        <v>0</v>
      </c>
      <c r="E117" s="25">
        <v>0</v>
      </c>
      <c r="F117" s="25">
        <v>0</v>
      </c>
      <c r="G117" s="26">
        <v>1</v>
      </c>
      <c r="H117" s="26">
        <v>0</v>
      </c>
      <c r="I117" s="47">
        <v>0</v>
      </c>
      <c r="J117" s="47">
        <v>0</v>
      </c>
      <c r="K117" s="81">
        <f t="shared" si="11"/>
        <v>0.2</v>
      </c>
      <c r="M117" s="122"/>
      <c r="N117" s="64" t="s">
        <v>26</v>
      </c>
      <c r="O117" s="24">
        <v>0</v>
      </c>
      <c r="P117" s="25">
        <v>2</v>
      </c>
      <c r="Q117" s="25">
        <v>1</v>
      </c>
      <c r="R117" s="26">
        <v>0</v>
      </c>
      <c r="S117" s="26">
        <v>0</v>
      </c>
      <c r="T117" s="47">
        <v>0</v>
      </c>
      <c r="U117" s="47">
        <v>0</v>
      </c>
      <c r="V117" s="81">
        <f t="shared" si="12"/>
        <v>0.2</v>
      </c>
    </row>
    <row r="118" spans="1:24" ht="14.25" customHeight="1" x14ac:dyDescent="0.2">
      <c r="B118" s="122"/>
      <c r="C118" s="64" t="s">
        <v>27</v>
      </c>
      <c r="D118" s="24">
        <v>0</v>
      </c>
      <c r="E118" s="25">
        <v>0</v>
      </c>
      <c r="F118" s="25">
        <v>0</v>
      </c>
      <c r="G118" s="26">
        <v>0</v>
      </c>
      <c r="H118" s="26">
        <v>0</v>
      </c>
      <c r="I118" s="47">
        <v>0</v>
      </c>
      <c r="J118" s="47">
        <v>0</v>
      </c>
      <c r="K118" s="81">
        <f t="shared" si="11"/>
        <v>0</v>
      </c>
      <c r="M118" s="122"/>
      <c r="N118" s="64" t="s">
        <v>27</v>
      </c>
      <c r="O118" s="24">
        <v>0</v>
      </c>
      <c r="P118" s="25">
        <v>0</v>
      </c>
      <c r="Q118" s="25">
        <v>0</v>
      </c>
      <c r="R118" s="26">
        <v>0</v>
      </c>
      <c r="S118" s="26">
        <v>0</v>
      </c>
      <c r="T118" s="47">
        <v>0</v>
      </c>
      <c r="U118" s="47">
        <v>0</v>
      </c>
      <c r="V118" s="81">
        <f t="shared" si="12"/>
        <v>0</v>
      </c>
    </row>
    <row r="119" spans="1:24" ht="14.25" customHeight="1" x14ac:dyDescent="0.2">
      <c r="B119" s="122"/>
      <c r="C119" s="64" t="s">
        <v>28</v>
      </c>
      <c r="D119" s="24">
        <v>0</v>
      </c>
      <c r="E119" s="25">
        <v>0</v>
      </c>
      <c r="F119" s="25">
        <v>0</v>
      </c>
      <c r="G119" s="26">
        <v>0</v>
      </c>
      <c r="H119" s="26">
        <v>0</v>
      </c>
      <c r="I119" s="47">
        <v>0</v>
      </c>
      <c r="J119" s="47">
        <v>5</v>
      </c>
      <c r="K119" s="81">
        <f t="shared" si="11"/>
        <v>1</v>
      </c>
      <c r="M119" s="122"/>
      <c r="N119" s="64" t="s">
        <v>28</v>
      </c>
      <c r="O119" s="24">
        <v>0</v>
      </c>
      <c r="P119" s="25">
        <v>0</v>
      </c>
      <c r="Q119" s="25">
        <v>0</v>
      </c>
      <c r="R119" s="26">
        <v>0</v>
      </c>
      <c r="S119" s="26">
        <v>0</v>
      </c>
      <c r="T119" s="47">
        <v>0</v>
      </c>
      <c r="U119" s="47">
        <v>0</v>
      </c>
      <c r="V119" s="81">
        <f t="shared" si="12"/>
        <v>0</v>
      </c>
    </row>
    <row r="120" spans="1:24" ht="14.25" customHeight="1" x14ac:dyDescent="0.2">
      <c r="B120" s="122"/>
      <c r="C120" s="65" t="s">
        <v>44</v>
      </c>
      <c r="D120" s="32">
        <v>0</v>
      </c>
      <c r="E120" s="33">
        <v>0</v>
      </c>
      <c r="F120" s="33">
        <v>0</v>
      </c>
      <c r="G120" s="34">
        <v>0</v>
      </c>
      <c r="H120" s="34">
        <v>0</v>
      </c>
      <c r="I120" s="55">
        <v>0</v>
      </c>
      <c r="J120" s="55">
        <v>2</v>
      </c>
      <c r="K120" s="82">
        <f t="shared" si="11"/>
        <v>0.4</v>
      </c>
      <c r="M120" s="122"/>
      <c r="N120" s="65" t="s">
        <v>44</v>
      </c>
      <c r="O120" s="32">
        <v>0</v>
      </c>
      <c r="P120" s="33">
        <v>0</v>
      </c>
      <c r="Q120" s="33">
        <v>0</v>
      </c>
      <c r="R120" s="34">
        <v>0</v>
      </c>
      <c r="S120" s="34">
        <v>0</v>
      </c>
      <c r="T120" s="55">
        <v>0</v>
      </c>
      <c r="U120" s="55">
        <v>0</v>
      </c>
      <c r="V120" s="82">
        <f t="shared" si="12"/>
        <v>0</v>
      </c>
    </row>
    <row r="121" spans="1:24" ht="14.25" customHeight="1" x14ac:dyDescent="0.2">
      <c r="B121" s="123"/>
      <c r="C121" s="66" t="s">
        <v>18</v>
      </c>
      <c r="D121" s="56" t="s">
        <v>47</v>
      </c>
      <c r="E121" s="57" t="s">
        <v>47</v>
      </c>
      <c r="F121" s="57">
        <v>0</v>
      </c>
      <c r="G121" s="58">
        <v>1</v>
      </c>
      <c r="H121" s="58">
        <v>1</v>
      </c>
      <c r="I121" s="59">
        <v>0</v>
      </c>
      <c r="J121" s="72">
        <v>7</v>
      </c>
      <c r="K121" s="60">
        <f t="shared" si="11"/>
        <v>1.8</v>
      </c>
      <c r="M121" s="123"/>
      <c r="N121" s="66" t="s">
        <v>18</v>
      </c>
      <c r="O121" s="56" t="s">
        <v>47</v>
      </c>
      <c r="P121" s="57">
        <v>2</v>
      </c>
      <c r="Q121" s="57">
        <v>2</v>
      </c>
      <c r="R121" s="58">
        <v>0</v>
      </c>
      <c r="S121" s="58">
        <v>0</v>
      </c>
      <c r="T121" s="59">
        <v>0</v>
      </c>
      <c r="U121" s="72">
        <v>1</v>
      </c>
      <c r="V121" s="60">
        <f t="shared" si="12"/>
        <v>0.6</v>
      </c>
    </row>
    <row r="122" spans="1:24" ht="14.25" customHeight="1" x14ac:dyDescent="0.2">
      <c r="B122" s="124" t="s">
        <v>40</v>
      </c>
      <c r="C122" s="125"/>
      <c r="D122" s="86">
        <v>0</v>
      </c>
      <c r="E122" s="87">
        <v>0</v>
      </c>
      <c r="F122" s="87">
        <v>0</v>
      </c>
      <c r="G122" s="88">
        <v>0</v>
      </c>
      <c r="H122" s="88">
        <v>0</v>
      </c>
      <c r="I122" s="89">
        <v>0</v>
      </c>
      <c r="J122" s="89">
        <v>0</v>
      </c>
      <c r="K122" s="91">
        <f t="shared" si="11"/>
        <v>0</v>
      </c>
      <c r="M122" s="124" t="s">
        <v>40</v>
      </c>
      <c r="N122" s="125"/>
      <c r="O122" s="86">
        <v>0</v>
      </c>
      <c r="P122" s="87">
        <v>0</v>
      </c>
      <c r="Q122" s="87">
        <v>0</v>
      </c>
      <c r="R122" s="88">
        <v>0</v>
      </c>
      <c r="S122" s="88">
        <v>0</v>
      </c>
      <c r="T122" s="89">
        <v>0</v>
      </c>
      <c r="U122" s="89">
        <v>0</v>
      </c>
      <c r="V122" s="91">
        <f t="shared" si="12"/>
        <v>0</v>
      </c>
    </row>
    <row r="123" spans="1:24" ht="14.25" customHeight="1" thickBot="1" x14ac:dyDescent="0.25">
      <c r="A123" s="13"/>
      <c r="B123" s="124" t="s">
        <v>30</v>
      </c>
      <c r="C123" s="125"/>
      <c r="D123" s="86">
        <v>0</v>
      </c>
      <c r="E123" s="87">
        <v>0</v>
      </c>
      <c r="F123" s="87">
        <v>0</v>
      </c>
      <c r="G123" s="88">
        <v>0</v>
      </c>
      <c r="H123" s="88">
        <v>0</v>
      </c>
      <c r="I123" s="89">
        <v>0</v>
      </c>
      <c r="J123" s="89">
        <v>0</v>
      </c>
      <c r="K123" s="91">
        <f t="shared" si="11"/>
        <v>0</v>
      </c>
      <c r="M123" s="124" t="s">
        <v>30</v>
      </c>
      <c r="N123" s="125"/>
      <c r="O123" s="86">
        <v>0</v>
      </c>
      <c r="P123" s="87">
        <v>0</v>
      </c>
      <c r="Q123" s="87">
        <v>0</v>
      </c>
      <c r="R123" s="88">
        <v>0</v>
      </c>
      <c r="S123" s="88">
        <v>0</v>
      </c>
      <c r="T123" s="89">
        <v>0</v>
      </c>
      <c r="U123" s="89">
        <v>0</v>
      </c>
      <c r="V123" s="91">
        <f t="shared" si="12"/>
        <v>0</v>
      </c>
    </row>
    <row r="124" spans="1:24" ht="16.5" customHeight="1" thickBot="1" x14ac:dyDescent="0.25">
      <c r="A124" s="17" t="s">
        <v>1</v>
      </c>
      <c r="B124" s="119" t="s">
        <v>69</v>
      </c>
      <c r="C124" s="120"/>
      <c r="D124" s="85" t="s">
        <v>48</v>
      </c>
      <c r="E124" s="84">
        <v>1</v>
      </c>
      <c r="F124" s="103">
        <v>1</v>
      </c>
      <c r="G124" s="104">
        <v>1</v>
      </c>
      <c r="H124" s="104">
        <v>0</v>
      </c>
      <c r="I124" s="105">
        <v>0</v>
      </c>
      <c r="J124" s="105">
        <v>2</v>
      </c>
      <c r="K124" s="80">
        <f t="shared" si="11"/>
        <v>0.8</v>
      </c>
      <c r="M124" s="119" t="s">
        <v>69</v>
      </c>
      <c r="N124" s="120"/>
      <c r="O124" s="85" t="s">
        <v>48</v>
      </c>
      <c r="P124" s="84" t="s">
        <v>48</v>
      </c>
      <c r="Q124" s="100">
        <v>0</v>
      </c>
      <c r="R124" s="101">
        <v>0</v>
      </c>
      <c r="S124" s="101">
        <v>0</v>
      </c>
      <c r="T124" s="102">
        <v>0</v>
      </c>
      <c r="U124" s="102">
        <v>0</v>
      </c>
      <c r="V124" s="80">
        <v>0</v>
      </c>
    </row>
    <row r="125" spans="1:24" ht="14.25" customHeight="1" thickBot="1" x14ac:dyDescent="0.25">
      <c r="B125" s="130" t="s">
        <v>17</v>
      </c>
      <c r="C125" s="131"/>
      <c r="D125" s="51">
        <v>0</v>
      </c>
      <c r="E125" s="52">
        <v>1</v>
      </c>
      <c r="F125" s="52">
        <v>1</v>
      </c>
      <c r="G125" s="53">
        <v>2</v>
      </c>
      <c r="H125" s="53">
        <v>1</v>
      </c>
      <c r="I125" s="54">
        <v>0</v>
      </c>
      <c r="J125" s="54">
        <v>9</v>
      </c>
      <c r="K125" s="80">
        <f t="shared" si="11"/>
        <v>2.6</v>
      </c>
      <c r="M125" s="130" t="s">
        <v>17</v>
      </c>
      <c r="N125" s="131"/>
      <c r="O125" s="51">
        <v>0</v>
      </c>
      <c r="P125" s="52">
        <v>2</v>
      </c>
      <c r="Q125" s="52">
        <v>2</v>
      </c>
      <c r="R125" s="53">
        <v>0</v>
      </c>
      <c r="S125" s="53">
        <v>0</v>
      </c>
      <c r="T125" s="54">
        <v>0</v>
      </c>
      <c r="U125" s="54">
        <v>1</v>
      </c>
      <c r="V125" s="80">
        <f t="shared" si="12"/>
        <v>0.6</v>
      </c>
      <c r="W125" s="48">
        <v>5</v>
      </c>
      <c r="X125" s="48">
        <f>SUM(O125:T125)</f>
        <v>4</v>
      </c>
    </row>
    <row r="126" spans="1:24" x14ac:dyDescent="0.2">
      <c r="B126" s="9"/>
      <c r="C126" s="9"/>
      <c r="D126" s="9"/>
      <c r="E126" s="9"/>
      <c r="F126" s="9"/>
      <c r="G126" s="9"/>
      <c r="H126" s="9"/>
      <c r="I126" s="9"/>
      <c r="J126" s="9"/>
      <c r="K126" s="9"/>
      <c r="M126" s="9"/>
      <c r="N126" s="9"/>
      <c r="O126" s="9"/>
      <c r="P126" s="9"/>
      <c r="Q126" s="9"/>
      <c r="R126" s="9"/>
      <c r="S126" s="9"/>
      <c r="T126" s="9"/>
      <c r="U126" s="9"/>
      <c r="V126" s="9"/>
    </row>
  </sheetData>
  <mergeCells count="123">
    <mergeCell ref="M105:N105"/>
    <mergeCell ref="B124:C124"/>
    <mergeCell ref="M124:N124"/>
    <mergeCell ref="B29:C29"/>
    <mergeCell ref="B48:C48"/>
    <mergeCell ref="M48:N48"/>
    <mergeCell ref="B67:C67"/>
    <mergeCell ref="M67:N67"/>
    <mergeCell ref="B86:C86"/>
    <mergeCell ref="M86:N86"/>
    <mergeCell ref="B105:C105"/>
    <mergeCell ref="B122:C122"/>
    <mergeCell ref="M122:N122"/>
    <mergeCell ref="B123:C123"/>
    <mergeCell ref="M123:N123"/>
    <mergeCell ref="B106:C106"/>
    <mergeCell ref="M106:N106"/>
    <mergeCell ref="B110:C110"/>
    <mergeCell ref="M110:N110"/>
    <mergeCell ref="B97:B102"/>
    <mergeCell ref="M97:M102"/>
    <mergeCell ref="B103:C103"/>
    <mergeCell ref="M103:N103"/>
    <mergeCell ref="B104:C104"/>
    <mergeCell ref="B125:C125"/>
    <mergeCell ref="M125:N125"/>
    <mergeCell ref="B114:C114"/>
    <mergeCell ref="M114:N114"/>
    <mergeCell ref="B115:C115"/>
    <mergeCell ref="M115:N115"/>
    <mergeCell ref="B116:B121"/>
    <mergeCell ref="M116:M121"/>
    <mergeCell ref="B111:C111"/>
    <mergeCell ref="M111:N111"/>
    <mergeCell ref="B112:C112"/>
    <mergeCell ref="M112:N112"/>
    <mergeCell ref="B113:C113"/>
    <mergeCell ref="M113:N113"/>
    <mergeCell ref="M104:N104"/>
    <mergeCell ref="B94:C94"/>
    <mergeCell ref="M94:N94"/>
    <mergeCell ref="B95:C95"/>
    <mergeCell ref="M95:N95"/>
    <mergeCell ref="B96:C96"/>
    <mergeCell ref="M96:N96"/>
    <mergeCell ref="B91:C91"/>
    <mergeCell ref="M91:N91"/>
    <mergeCell ref="B92:C92"/>
    <mergeCell ref="M92:N92"/>
    <mergeCell ref="B93:C93"/>
    <mergeCell ref="M93:N93"/>
    <mergeCell ref="B85:C85"/>
    <mergeCell ref="M85:N85"/>
    <mergeCell ref="B87:C87"/>
    <mergeCell ref="M87:N87"/>
    <mergeCell ref="B77:C77"/>
    <mergeCell ref="M77:N77"/>
    <mergeCell ref="B78:B83"/>
    <mergeCell ref="M78:M83"/>
    <mergeCell ref="B84:C84"/>
    <mergeCell ref="M84:N84"/>
    <mergeCell ref="B74:C74"/>
    <mergeCell ref="M74:N74"/>
    <mergeCell ref="B75:C75"/>
    <mergeCell ref="M75:N75"/>
    <mergeCell ref="B76:C76"/>
    <mergeCell ref="M76:N76"/>
    <mergeCell ref="B72:C72"/>
    <mergeCell ref="M72:N72"/>
    <mergeCell ref="B73:C73"/>
    <mergeCell ref="M73:N73"/>
    <mergeCell ref="B65:C65"/>
    <mergeCell ref="M65:N65"/>
    <mergeCell ref="B66:C66"/>
    <mergeCell ref="M66:N66"/>
    <mergeCell ref="B68:C68"/>
    <mergeCell ref="M68:N68"/>
    <mergeCell ref="B57:C57"/>
    <mergeCell ref="M57:N57"/>
    <mergeCell ref="B58:C58"/>
    <mergeCell ref="M58:N58"/>
    <mergeCell ref="B59:B64"/>
    <mergeCell ref="M59:M64"/>
    <mergeCell ref="B54:C54"/>
    <mergeCell ref="M54:N54"/>
    <mergeCell ref="B55:C55"/>
    <mergeCell ref="M55:N55"/>
    <mergeCell ref="B56:C56"/>
    <mergeCell ref="M56:N56"/>
    <mergeCell ref="B49:C49"/>
    <mergeCell ref="M49:N49"/>
    <mergeCell ref="M50:T50"/>
    <mergeCell ref="B53:C53"/>
    <mergeCell ref="M53:N53"/>
    <mergeCell ref="B46:C46"/>
    <mergeCell ref="M46:N46"/>
    <mergeCell ref="B47:C47"/>
    <mergeCell ref="M47:N47"/>
    <mergeCell ref="B37:C37"/>
    <mergeCell ref="M37:N37"/>
    <mergeCell ref="B38:C38"/>
    <mergeCell ref="M38:N38"/>
    <mergeCell ref="B39:C39"/>
    <mergeCell ref="M39:N39"/>
    <mergeCell ref="B36:C36"/>
    <mergeCell ref="M36:N36"/>
    <mergeCell ref="B21:B26"/>
    <mergeCell ref="X21:X25"/>
    <mergeCell ref="B27:C27"/>
    <mergeCell ref="B28:C28"/>
    <mergeCell ref="B30:C30"/>
    <mergeCell ref="B40:B45"/>
    <mergeCell ref="M40:M45"/>
    <mergeCell ref="B15:C15"/>
    <mergeCell ref="B16:C16"/>
    <mergeCell ref="B17:C17"/>
    <mergeCell ref="B18:C18"/>
    <mergeCell ref="B19:C19"/>
    <mergeCell ref="B20:C20"/>
    <mergeCell ref="B34:C34"/>
    <mergeCell ref="M34:N34"/>
    <mergeCell ref="B35:C35"/>
    <mergeCell ref="M35:N35"/>
  </mergeCells>
  <phoneticPr fontId="3"/>
  <conditionalFormatting sqref="AF21:AF27 D15:J17 O34:U36 D34:J36 O53:U55 D53:J55 O72:U74 D72:J74 O91:U93 D91:J93 D110:J112 O110:U112">
    <cfRule type="cellIs" dxfId="128" priority="158" operator="equal">
      <formula>0</formula>
    </cfRule>
  </conditionalFormatting>
  <conditionalFormatting sqref="D30:I30 D19:I23">
    <cfRule type="cellIs" dxfId="127" priority="157" operator="equal">
      <formula>0</formula>
    </cfRule>
  </conditionalFormatting>
  <conditionalFormatting sqref="D106:I106 O106:T106 O95:T96 D95:I96">
    <cfRule type="cellIs" dxfId="126" priority="152" operator="equal">
      <formula>0</formula>
    </cfRule>
  </conditionalFormatting>
  <conditionalFormatting sqref="O125:T125 O114:T115">
    <cfRule type="cellIs" dxfId="125" priority="155" operator="equal">
      <formula>0</formula>
    </cfRule>
  </conditionalFormatting>
  <conditionalFormatting sqref="V125 K15:K17 K34:K36 V34:V36 V53:V55 K53:K55 K72:K74 V72:V74 V91:V93 K91:K93 V114:V115 V110:V112 K110:K112">
    <cfRule type="cellIs" dxfId="124" priority="154" operator="equal">
      <formula>0</formula>
    </cfRule>
  </conditionalFormatting>
  <conditionalFormatting sqref="D125:I125 D114:I115">
    <cfRule type="cellIs" dxfId="123" priority="153" operator="equal">
      <formula>0</formula>
    </cfRule>
  </conditionalFormatting>
  <conditionalFormatting sqref="D68:I68 O68:T68 O57:T58 D57:I58">
    <cfRule type="cellIs" dxfId="122" priority="150" operator="equal">
      <formula>0</formula>
    </cfRule>
  </conditionalFormatting>
  <conditionalFormatting sqref="D87:I87 O87:T87 O76:T77 D76:I77">
    <cfRule type="cellIs" dxfId="121" priority="151" operator="equal">
      <formula>0</formula>
    </cfRule>
  </conditionalFormatting>
  <conditionalFormatting sqref="J30 J19:J23">
    <cfRule type="cellIs" dxfId="120" priority="148" operator="equal">
      <formula>0</formula>
    </cfRule>
  </conditionalFormatting>
  <conditionalFormatting sqref="O49:T49 D49:I49 O38:T39 D38:I39">
    <cfRule type="cellIs" dxfId="119" priority="149" operator="equal">
      <formula>0</formula>
    </cfRule>
  </conditionalFormatting>
  <conditionalFormatting sqref="U106 U95:U96">
    <cfRule type="cellIs" dxfId="118" priority="140" operator="equal">
      <formula>0</formula>
    </cfRule>
  </conditionalFormatting>
  <conditionalFormatting sqref="U87 U76:U77">
    <cfRule type="cellIs" dxfId="117" priority="139" operator="equal">
      <formula>0</formula>
    </cfRule>
  </conditionalFormatting>
  <conditionalFormatting sqref="U68 U57:U58">
    <cfRule type="cellIs" dxfId="116" priority="138" operator="equal">
      <formula>0</formula>
    </cfRule>
  </conditionalFormatting>
  <conditionalFormatting sqref="U49 U38:U39">
    <cfRule type="cellIs" dxfId="115" priority="137" operator="equal">
      <formula>0</formula>
    </cfRule>
  </conditionalFormatting>
  <conditionalFormatting sqref="J125 J114:J115">
    <cfRule type="cellIs" dxfId="114" priority="146" operator="equal">
      <formula>0</formula>
    </cfRule>
  </conditionalFormatting>
  <conditionalFormatting sqref="J24:J25">
    <cfRule type="cellIs" dxfId="113" priority="147" operator="equal">
      <formula>0</formula>
    </cfRule>
  </conditionalFormatting>
  <conditionalFormatting sqref="J106 J95:J96">
    <cfRule type="cellIs" dxfId="112" priority="145" operator="equal">
      <formula>0</formula>
    </cfRule>
  </conditionalFormatting>
  <conditionalFormatting sqref="J87 J76:J77">
    <cfRule type="cellIs" dxfId="111" priority="144" operator="equal">
      <formula>0</formula>
    </cfRule>
  </conditionalFormatting>
  <conditionalFormatting sqref="J68 J57:J58">
    <cfRule type="cellIs" dxfId="110" priority="143" operator="equal">
      <formula>0</formula>
    </cfRule>
  </conditionalFormatting>
  <conditionalFormatting sqref="J49 J38:J39">
    <cfRule type="cellIs" dxfId="109" priority="142" operator="equal">
      <formula>0</formula>
    </cfRule>
  </conditionalFormatting>
  <conditionalFormatting sqref="U125 U114:U115">
    <cfRule type="cellIs" dxfId="108" priority="141" operator="equal">
      <formula>0</formula>
    </cfRule>
  </conditionalFormatting>
  <conditionalFormatting sqref="D28:I28">
    <cfRule type="cellIs" dxfId="107" priority="136" operator="equal">
      <formula>0</formula>
    </cfRule>
  </conditionalFormatting>
  <conditionalFormatting sqref="J28">
    <cfRule type="cellIs" dxfId="106" priority="135" operator="equal">
      <formula>0</formula>
    </cfRule>
  </conditionalFormatting>
  <conditionalFormatting sqref="D47:I47">
    <cfRule type="cellIs" dxfId="105" priority="134" operator="equal">
      <formula>0</formula>
    </cfRule>
  </conditionalFormatting>
  <conditionalFormatting sqref="J47">
    <cfRule type="cellIs" dxfId="104" priority="133" operator="equal">
      <formula>0</formula>
    </cfRule>
  </conditionalFormatting>
  <conditionalFormatting sqref="O47:T47">
    <cfRule type="cellIs" dxfId="103" priority="132" operator="equal">
      <formula>0</formula>
    </cfRule>
  </conditionalFormatting>
  <conditionalFormatting sqref="U47">
    <cfRule type="cellIs" dxfId="102" priority="131" operator="equal">
      <formula>0</formula>
    </cfRule>
  </conditionalFormatting>
  <conditionalFormatting sqref="D66:I66">
    <cfRule type="cellIs" dxfId="101" priority="130" operator="equal">
      <formula>0</formula>
    </cfRule>
  </conditionalFormatting>
  <conditionalFormatting sqref="J66">
    <cfRule type="cellIs" dxfId="100" priority="129" operator="equal">
      <formula>0</formula>
    </cfRule>
  </conditionalFormatting>
  <conditionalFormatting sqref="O66:T66">
    <cfRule type="cellIs" dxfId="99" priority="128" operator="equal">
      <formula>0</formula>
    </cfRule>
  </conditionalFormatting>
  <conditionalFormatting sqref="U66">
    <cfRule type="cellIs" dxfId="98" priority="127" operator="equal">
      <formula>0</formula>
    </cfRule>
  </conditionalFormatting>
  <conditionalFormatting sqref="D85:I85">
    <cfRule type="cellIs" dxfId="97" priority="126" operator="equal">
      <formula>0</formula>
    </cfRule>
  </conditionalFormatting>
  <conditionalFormatting sqref="J85">
    <cfRule type="cellIs" dxfId="96" priority="125" operator="equal">
      <formula>0</formula>
    </cfRule>
  </conditionalFormatting>
  <conditionalFormatting sqref="O85:T85">
    <cfRule type="cellIs" dxfId="95" priority="124" operator="equal">
      <formula>0</formula>
    </cfRule>
  </conditionalFormatting>
  <conditionalFormatting sqref="U85">
    <cfRule type="cellIs" dxfId="94" priority="123" operator="equal">
      <formula>0</formula>
    </cfRule>
  </conditionalFormatting>
  <conditionalFormatting sqref="D104:I104">
    <cfRule type="cellIs" dxfId="93" priority="122" operator="equal">
      <formula>0</formula>
    </cfRule>
  </conditionalFormatting>
  <conditionalFormatting sqref="J104">
    <cfRule type="cellIs" dxfId="92" priority="121" operator="equal">
      <formula>0</formula>
    </cfRule>
  </conditionalFormatting>
  <conditionalFormatting sqref="O104:T104">
    <cfRule type="cellIs" dxfId="91" priority="120" operator="equal">
      <formula>0</formula>
    </cfRule>
  </conditionalFormatting>
  <conditionalFormatting sqref="U104">
    <cfRule type="cellIs" dxfId="90" priority="119" operator="equal">
      <formula>0</formula>
    </cfRule>
  </conditionalFormatting>
  <conditionalFormatting sqref="D123:I123">
    <cfRule type="cellIs" dxfId="89" priority="118" operator="equal">
      <formula>0</formula>
    </cfRule>
  </conditionalFormatting>
  <conditionalFormatting sqref="J123">
    <cfRule type="cellIs" dxfId="88" priority="117" operator="equal">
      <formula>0</formula>
    </cfRule>
  </conditionalFormatting>
  <conditionalFormatting sqref="O123:T123">
    <cfRule type="cellIs" dxfId="87" priority="116" operator="equal">
      <formula>0</formula>
    </cfRule>
  </conditionalFormatting>
  <conditionalFormatting sqref="V123">
    <cfRule type="cellIs" dxfId="86" priority="115" operator="equal">
      <formula>0</formula>
    </cfRule>
  </conditionalFormatting>
  <conditionalFormatting sqref="U123">
    <cfRule type="cellIs" dxfId="85" priority="114" operator="equal">
      <formula>0</formula>
    </cfRule>
  </conditionalFormatting>
  <conditionalFormatting sqref="D27:I27">
    <cfRule type="cellIs" dxfId="84" priority="113" operator="equal">
      <formula>0</formula>
    </cfRule>
  </conditionalFormatting>
  <conditionalFormatting sqref="J27">
    <cfRule type="cellIs" dxfId="83" priority="112" operator="equal">
      <formula>0</formula>
    </cfRule>
  </conditionalFormatting>
  <conditionalFormatting sqref="D46:I46 O46:T46">
    <cfRule type="cellIs" dxfId="82" priority="111" operator="equal">
      <formula>0</formula>
    </cfRule>
  </conditionalFormatting>
  <conditionalFormatting sqref="U46">
    <cfRule type="cellIs" dxfId="81" priority="109" operator="equal">
      <formula>0</formula>
    </cfRule>
  </conditionalFormatting>
  <conditionalFormatting sqref="J46">
    <cfRule type="cellIs" dxfId="80" priority="110" operator="equal">
      <formula>0</formula>
    </cfRule>
  </conditionalFormatting>
  <conditionalFormatting sqref="D65:I65 O65:T65">
    <cfRule type="cellIs" dxfId="79" priority="108" operator="equal">
      <formula>0</formula>
    </cfRule>
  </conditionalFormatting>
  <conditionalFormatting sqref="U65">
    <cfRule type="cellIs" dxfId="78" priority="106" operator="equal">
      <formula>0</formula>
    </cfRule>
  </conditionalFormatting>
  <conditionalFormatting sqref="J65">
    <cfRule type="cellIs" dxfId="77" priority="107" operator="equal">
      <formula>0</formula>
    </cfRule>
  </conditionalFormatting>
  <conditionalFormatting sqref="D84:I84 O84:T84">
    <cfRule type="cellIs" dxfId="76" priority="105" operator="equal">
      <formula>0</formula>
    </cfRule>
  </conditionalFormatting>
  <conditionalFormatting sqref="U84">
    <cfRule type="cellIs" dxfId="75" priority="103" operator="equal">
      <formula>0</formula>
    </cfRule>
  </conditionalFormatting>
  <conditionalFormatting sqref="J84">
    <cfRule type="cellIs" dxfId="74" priority="104" operator="equal">
      <formula>0</formula>
    </cfRule>
  </conditionalFormatting>
  <conditionalFormatting sqref="D103:I103 O103:T103">
    <cfRule type="cellIs" dxfId="73" priority="102" operator="equal">
      <formula>0</formula>
    </cfRule>
  </conditionalFormatting>
  <conditionalFormatting sqref="U103">
    <cfRule type="cellIs" dxfId="72" priority="100" operator="equal">
      <formula>0</formula>
    </cfRule>
  </conditionalFormatting>
  <conditionalFormatting sqref="J103">
    <cfRule type="cellIs" dxfId="71" priority="101" operator="equal">
      <formula>0</formula>
    </cfRule>
  </conditionalFormatting>
  <conditionalFormatting sqref="O122:T122">
    <cfRule type="cellIs" dxfId="70" priority="99" operator="equal">
      <formula>0</formula>
    </cfRule>
  </conditionalFormatting>
  <conditionalFormatting sqref="V122">
    <cfRule type="cellIs" dxfId="69" priority="98" operator="equal">
      <formula>0</formula>
    </cfRule>
  </conditionalFormatting>
  <conditionalFormatting sqref="D122:I122">
    <cfRule type="cellIs" dxfId="68" priority="97" operator="equal">
      <formula>0</formula>
    </cfRule>
  </conditionalFormatting>
  <conditionalFormatting sqref="J122">
    <cfRule type="cellIs" dxfId="67" priority="96" operator="equal">
      <formula>0</formula>
    </cfRule>
  </conditionalFormatting>
  <conditionalFormatting sqref="U122">
    <cfRule type="cellIs" dxfId="66" priority="95" operator="equal">
      <formula>0</formula>
    </cfRule>
  </conditionalFormatting>
  <conditionalFormatting sqref="D26:J26">
    <cfRule type="cellIs" dxfId="65" priority="94" operator="equal">
      <formula>0</formula>
    </cfRule>
  </conditionalFormatting>
  <conditionalFormatting sqref="D40:I44 O40:T44">
    <cfRule type="cellIs" dxfId="64" priority="93" operator="equal">
      <formula>0</formula>
    </cfRule>
  </conditionalFormatting>
  <conditionalFormatting sqref="J40:J44">
    <cfRule type="cellIs" dxfId="63" priority="92" operator="equal">
      <formula>0</formula>
    </cfRule>
  </conditionalFormatting>
  <conditionalFormatting sqref="U40:U44">
    <cfRule type="cellIs" dxfId="62" priority="91" operator="equal">
      <formula>0</formula>
    </cfRule>
  </conditionalFormatting>
  <conditionalFormatting sqref="D45:J45 O45:U45">
    <cfRule type="cellIs" dxfId="61" priority="90" operator="equal">
      <formula>0</formula>
    </cfRule>
  </conditionalFormatting>
  <conditionalFormatting sqref="D59:I63 O59:T63">
    <cfRule type="cellIs" dxfId="60" priority="89" operator="equal">
      <formula>0</formula>
    </cfRule>
  </conditionalFormatting>
  <conditionalFormatting sqref="U59:U63">
    <cfRule type="cellIs" dxfId="59" priority="87" operator="equal">
      <formula>0</formula>
    </cfRule>
  </conditionalFormatting>
  <conditionalFormatting sqref="J59:J63">
    <cfRule type="cellIs" dxfId="58" priority="88" operator="equal">
      <formula>0</formula>
    </cfRule>
  </conditionalFormatting>
  <conditionalFormatting sqref="D64:J64 O64:U64">
    <cfRule type="cellIs" dxfId="57" priority="86" operator="equal">
      <formula>0</formula>
    </cfRule>
  </conditionalFormatting>
  <conditionalFormatting sqref="D78:I82 O78:T82">
    <cfRule type="cellIs" dxfId="56" priority="85" operator="equal">
      <formula>0</formula>
    </cfRule>
  </conditionalFormatting>
  <conditionalFormatting sqref="U78:U82">
    <cfRule type="cellIs" dxfId="55" priority="83" operator="equal">
      <formula>0</formula>
    </cfRule>
  </conditionalFormatting>
  <conditionalFormatting sqref="J78:J82">
    <cfRule type="cellIs" dxfId="54" priority="84" operator="equal">
      <formula>0</formula>
    </cfRule>
  </conditionalFormatting>
  <conditionalFormatting sqref="D83:J83 O83:U83">
    <cfRule type="cellIs" dxfId="53" priority="82" operator="equal">
      <formula>0</formula>
    </cfRule>
  </conditionalFormatting>
  <conditionalFormatting sqref="D97:I101 O97:T101">
    <cfRule type="cellIs" dxfId="52" priority="81" operator="equal">
      <formula>0</formula>
    </cfRule>
  </conditionalFormatting>
  <conditionalFormatting sqref="U97:U101">
    <cfRule type="cellIs" dxfId="51" priority="79" operator="equal">
      <formula>0</formula>
    </cfRule>
  </conditionalFormatting>
  <conditionalFormatting sqref="J97:J101">
    <cfRule type="cellIs" dxfId="50" priority="80" operator="equal">
      <formula>0</formula>
    </cfRule>
  </conditionalFormatting>
  <conditionalFormatting sqref="D102:J102 O102:U102">
    <cfRule type="cellIs" dxfId="49" priority="78" operator="equal">
      <formula>0</formula>
    </cfRule>
  </conditionalFormatting>
  <conditionalFormatting sqref="O116:T120">
    <cfRule type="cellIs" dxfId="48" priority="77" operator="equal">
      <formula>0</formula>
    </cfRule>
  </conditionalFormatting>
  <conditionalFormatting sqref="V116:V120">
    <cfRule type="cellIs" dxfId="47" priority="76" operator="equal">
      <formula>0</formula>
    </cfRule>
  </conditionalFormatting>
  <conditionalFormatting sqref="D116:I120">
    <cfRule type="cellIs" dxfId="46" priority="75" operator="equal">
      <formula>0</formula>
    </cfRule>
  </conditionalFormatting>
  <conditionalFormatting sqref="J116:J120">
    <cfRule type="cellIs" dxfId="45" priority="74" operator="equal">
      <formula>0</formula>
    </cfRule>
  </conditionalFormatting>
  <conditionalFormatting sqref="U116:U120">
    <cfRule type="cellIs" dxfId="44" priority="73" operator="equal">
      <formula>0</formula>
    </cfRule>
  </conditionalFormatting>
  <conditionalFormatting sqref="D121:J121 O121:V121">
    <cfRule type="cellIs" dxfId="43" priority="72" operator="equal">
      <formula>0</formula>
    </cfRule>
  </conditionalFormatting>
  <conditionalFormatting sqref="K30 K49 V49 V68 K68 K87 V87 V106 K106 K125 K19:K20 V38:V39 K38:K39 K57:K58 V57:V58 V76:V77 K76:K77 K95:K96 V95:V96 K114:K115">
    <cfRule type="cellIs" dxfId="42" priority="71" operator="equal">
      <formula>0</formula>
    </cfRule>
  </conditionalFormatting>
  <conditionalFormatting sqref="K28 K47 V47 V66 K66 K85 V85 V104 K104 K123">
    <cfRule type="cellIs" dxfId="41" priority="70" operator="equal">
      <formula>0</formula>
    </cfRule>
  </conditionalFormatting>
  <conditionalFormatting sqref="K27 K46 V46 V65 K65 K84 V84 V103 K103 K122">
    <cfRule type="cellIs" dxfId="40" priority="69" operator="equal">
      <formula>0</formula>
    </cfRule>
  </conditionalFormatting>
  <conditionalFormatting sqref="K21:K25 K40:K44 V40:V44 V59:V63 K59:K63 K78:K82 V78:V82 V97:V101 K97:K101 K116:K120">
    <cfRule type="cellIs" dxfId="39" priority="68" operator="equal">
      <formula>0</formula>
    </cfRule>
  </conditionalFormatting>
  <conditionalFormatting sqref="K26 K45 V45 V64 K64 K83 V83 V102 K102 K121">
    <cfRule type="cellIs" dxfId="38" priority="67" operator="equal">
      <formula>0</formula>
    </cfRule>
  </conditionalFormatting>
  <conditionalFormatting sqref="D18:I18">
    <cfRule type="cellIs" dxfId="37" priority="66" operator="equal">
      <formula>0</formula>
    </cfRule>
  </conditionalFormatting>
  <conditionalFormatting sqref="J18">
    <cfRule type="cellIs" dxfId="36" priority="65" operator="equal">
      <formula>0</formula>
    </cfRule>
  </conditionalFormatting>
  <conditionalFormatting sqref="K18">
    <cfRule type="cellIs" dxfId="35" priority="64" operator="equal">
      <formula>0</formula>
    </cfRule>
  </conditionalFormatting>
  <conditionalFormatting sqref="D37:I37 O37:T37">
    <cfRule type="cellIs" dxfId="34" priority="63" operator="equal">
      <formula>0</formula>
    </cfRule>
  </conditionalFormatting>
  <conditionalFormatting sqref="U37">
    <cfRule type="cellIs" dxfId="33" priority="61" operator="equal">
      <formula>0</formula>
    </cfRule>
  </conditionalFormatting>
  <conditionalFormatting sqref="J37">
    <cfRule type="cellIs" dxfId="32" priority="62" operator="equal">
      <formula>0</formula>
    </cfRule>
  </conditionalFormatting>
  <conditionalFormatting sqref="K37 V37">
    <cfRule type="cellIs" dxfId="31" priority="60" operator="equal">
      <formula>0</formula>
    </cfRule>
  </conditionalFormatting>
  <conditionalFormatting sqref="D56:I56 O56:T56">
    <cfRule type="cellIs" dxfId="30" priority="59" operator="equal">
      <formula>0</formula>
    </cfRule>
  </conditionalFormatting>
  <conditionalFormatting sqref="U56">
    <cfRule type="cellIs" dxfId="29" priority="57" operator="equal">
      <formula>0</formula>
    </cfRule>
  </conditionalFormatting>
  <conditionalFormatting sqref="J56">
    <cfRule type="cellIs" dxfId="28" priority="58" operator="equal">
      <formula>0</formula>
    </cfRule>
  </conditionalFormatting>
  <conditionalFormatting sqref="V56 K56">
    <cfRule type="cellIs" dxfId="27" priority="56" operator="equal">
      <formula>0</formula>
    </cfRule>
  </conditionalFormatting>
  <conditionalFormatting sqref="D75:I75 O75:T75">
    <cfRule type="cellIs" dxfId="26" priority="55" operator="equal">
      <formula>0</formula>
    </cfRule>
  </conditionalFormatting>
  <conditionalFormatting sqref="U75">
    <cfRule type="cellIs" dxfId="25" priority="53" operator="equal">
      <formula>0</formula>
    </cfRule>
  </conditionalFormatting>
  <conditionalFormatting sqref="J75">
    <cfRule type="cellIs" dxfId="24" priority="54" operator="equal">
      <formula>0</formula>
    </cfRule>
  </conditionalFormatting>
  <conditionalFormatting sqref="K75 V75">
    <cfRule type="cellIs" dxfId="23" priority="52" operator="equal">
      <formula>0</formula>
    </cfRule>
  </conditionalFormatting>
  <conditionalFormatting sqref="D94:I94 O94:T94">
    <cfRule type="cellIs" dxfId="22" priority="51" operator="equal">
      <formula>0</formula>
    </cfRule>
  </conditionalFormatting>
  <conditionalFormatting sqref="U94">
    <cfRule type="cellIs" dxfId="21" priority="49" operator="equal">
      <formula>0</formula>
    </cfRule>
  </conditionalFormatting>
  <conditionalFormatting sqref="J94">
    <cfRule type="cellIs" dxfId="20" priority="50" operator="equal">
      <formula>0</formula>
    </cfRule>
  </conditionalFormatting>
  <conditionalFormatting sqref="V94 K94">
    <cfRule type="cellIs" dxfId="19" priority="48" operator="equal">
      <formula>0</formula>
    </cfRule>
  </conditionalFormatting>
  <conditionalFormatting sqref="O113:T113">
    <cfRule type="cellIs" dxfId="18" priority="47" operator="equal">
      <formula>0</formula>
    </cfRule>
  </conditionalFormatting>
  <conditionalFormatting sqref="V113">
    <cfRule type="cellIs" dxfId="17" priority="46" operator="equal">
      <formula>0</formula>
    </cfRule>
  </conditionalFormatting>
  <conditionalFormatting sqref="D113:I113">
    <cfRule type="cellIs" dxfId="16" priority="45" operator="equal">
      <formula>0</formula>
    </cfRule>
  </conditionalFormatting>
  <conditionalFormatting sqref="J113">
    <cfRule type="cellIs" dxfId="15" priority="44" operator="equal">
      <formula>0</formula>
    </cfRule>
  </conditionalFormatting>
  <conditionalFormatting sqref="U113">
    <cfRule type="cellIs" dxfId="14" priority="43" operator="equal">
      <formula>0</formula>
    </cfRule>
  </conditionalFormatting>
  <conditionalFormatting sqref="K113">
    <cfRule type="cellIs" dxfId="13" priority="42" operator="equal">
      <formula>0</formula>
    </cfRule>
  </conditionalFormatting>
  <conditionalFormatting sqref="D29:E29">
    <cfRule type="cellIs" dxfId="12" priority="13" operator="equal">
      <formula>0</formula>
    </cfRule>
  </conditionalFormatting>
  <conditionalFormatting sqref="F29:J29">
    <cfRule type="cellIs" dxfId="11" priority="12" operator="equal">
      <formula>0</formula>
    </cfRule>
  </conditionalFormatting>
  <conditionalFormatting sqref="K29">
    <cfRule type="cellIs" dxfId="10" priority="11" operator="equal">
      <formula>0</formula>
    </cfRule>
  </conditionalFormatting>
  <conditionalFormatting sqref="O48:U48 D48:J48">
    <cfRule type="cellIs" dxfId="9" priority="10" operator="equal">
      <formula>0</formula>
    </cfRule>
  </conditionalFormatting>
  <conditionalFormatting sqref="K48 V48">
    <cfRule type="cellIs" dxfId="8" priority="9" operator="equal">
      <formula>0</formula>
    </cfRule>
  </conditionalFormatting>
  <conditionalFormatting sqref="O67:U67 D67:J67">
    <cfRule type="cellIs" dxfId="7" priority="8" operator="equal">
      <formula>0</formula>
    </cfRule>
  </conditionalFormatting>
  <conditionalFormatting sqref="V67 K67">
    <cfRule type="cellIs" dxfId="6" priority="7" operator="equal">
      <formula>0</formula>
    </cfRule>
  </conditionalFormatting>
  <conditionalFormatting sqref="O86:U86 D86:J86">
    <cfRule type="cellIs" dxfId="5" priority="6" operator="equal">
      <formula>0</formula>
    </cfRule>
  </conditionalFormatting>
  <conditionalFormatting sqref="K86 V86">
    <cfRule type="cellIs" dxfId="4" priority="5" operator="equal">
      <formula>0</formula>
    </cfRule>
  </conditionalFormatting>
  <conditionalFormatting sqref="O105:U105 D105:J105">
    <cfRule type="cellIs" dxfId="3" priority="4" operator="equal">
      <formula>0</formula>
    </cfRule>
  </conditionalFormatting>
  <conditionalFormatting sqref="V105 K105">
    <cfRule type="cellIs" dxfId="2" priority="3" operator="equal">
      <formula>0</formula>
    </cfRule>
  </conditionalFormatting>
  <conditionalFormatting sqref="O124:V124 D124:J124">
    <cfRule type="cellIs" dxfId="1" priority="2" operator="equal">
      <formula>0</formula>
    </cfRule>
  </conditionalFormatting>
  <conditionalFormatting sqref="K124">
    <cfRule type="cellIs" dxfId="0"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68" min="1" max="22" man="1"/>
  </rowBreaks>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ケース別上げ調整力必要量</vt:lpstr>
      <vt:lpstr>3-2_一定規模以上の供給支障原因</vt:lpstr>
      <vt:lpstr>3-2_一定規模以上の供給支障原因_v02</vt:lpstr>
      <vt:lpstr>'3-2_一定規模以上の供給支障原因'!Print_Area</vt:lpstr>
      <vt:lpstr>'3-2_一定規模以上の供給支障原因_v02'!Print_Area</vt:lpstr>
    </vt:vector>
  </TitlesOfParts>
  <Company>電力広域的運営推進機関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2019-09-09T05:34:22Z</cp:lastPrinted>
  <dcterms:created xsi:type="dcterms:W3CDTF">2016-09-07T01:13:28Z</dcterms:created>
  <dcterms:modified xsi:type="dcterms:W3CDTF">2021-02-12T00:36:04Z</dcterms:modified>
</cp:coreProperties>
</file>