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updateLinks="never" defaultThemeVersion="124226"/>
  <xr:revisionPtr revIDLastSave="0" documentId="13_ncr:1_{36AF2DC4-A3A1-4C28-8FE7-F4DC82D02149}" xr6:coauthVersionLast="36" xr6:coauthVersionMax="36" xr10:uidLastSave="{00000000-0000-0000-0000-000000000000}"/>
  <workbookProtection workbookPassword="BE7C" lockStructure="1"/>
  <bookViews>
    <workbookView xWindow="0" yWindow="0" windowWidth="28776" windowHeight="7296" tabRatio="843" activeTab="1" xr2:uid="{00000000-000D-0000-FFFF-FFFF00000000}"/>
  </bookViews>
  <sheets>
    <sheet name="記載例" sheetId="12" r:id="rId1"/>
    <sheet name="【リリースAX】入力" sheetId="10" r:id="rId2"/>
    <sheet name="webにUP時は非表示にする⇒" sheetId="9" state="hidden" r:id="rId3"/>
    <sheet name="リスト" sheetId="4" state="hidden" r:id="rId4"/>
  </sheets>
  <calcPr calcId="191029"/>
</workbook>
</file>

<file path=xl/calcChain.xml><?xml version="1.0" encoding="utf-8"?>
<calcChain xmlns="http://schemas.openxmlformats.org/spreadsheetml/2006/main">
  <c r="R22" i="10" l="1"/>
  <c r="R24" i="10"/>
  <c r="R23" i="10"/>
  <c r="R20" i="10"/>
  <c r="R21" i="10"/>
  <c r="R19" i="10"/>
  <c r="R18" i="10"/>
  <c r="E11" i="10" l="1"/>
  <c r="P30" i="10" s="1"/>
  <c r="F25" i="10"/>
  <c r="F28" i="10" s="1"/>
  <c r="G25" i="10"/>
  <c r="G28" i="10" s="1"/>
  <c r="H25" i="10"/>
  <c r="H28" i="10" s="1"/>
  <c r="I25" i="10"/>
  <c r="I28" i="10" s="1"/>
  <c r="J25" i="10"/>
  <c r="J28" i="10" s="1"/>
  <c r="K25" i="10"/>
  <c r="K28" i="10" s="1"/>
  <c r="L25" i="10"/>
  <c r="L28" i="10" s="1"/>
  <c r="M25" i="10"/>
  <c r="M28" i="10" s="1"/>
  <c r="N25" i="10"/>
  <c r="N28" i="10" s="1"/>
  <c r="O25" i="10"/>
  <c r="O28" i="10" s="1"/>
  <c r="P25" i="10"/>
  <c r="P28" i="10" s="1"/>
  <c r="E25" i="10"/>
  <c r="E28" i="10" l="1"/>
  <c r="E26" i="10"/>
  <c r="E29"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5" authorId="0" shapeId="0" xr:uid="{DEDA60AE-63A1-4D8C-ACF0-6BCF2949E4C0}">
      <text>
        <r>
          <rPr>
            <sz val="11"/>
            <color indexed="81"/>
            <rFont val="Meiryo UI"/>
            <family val="3"/>
            <charset val="128"/>
          </rPr>
          <t>端数処理を実施
公表版では非表示にする</t>
        </r>
      </text>
    </comment>
  </commentList>
</comments>
</file>

<file path=xl/sharedStrings.xml><?xml version="1.0" encoding="utf-8"?>
<sst xmlns="http://schemas.openxmlformats.org/spreadsheetml/2006/main" count="211" uniqueCount="79">
  <si>
    <t>様式2</t>
    <rPh sb="0" eb="2">
      <t>ヨウシキ</t>
    </rPh>
    <phoneticPr fontId="2"/>
  </si>
  <si>
    <t>項目</t>
    <rPh sb="0" eb="2">
      <t>コウモク</t>
    </rPh>
    <phoneticPr fontId="2"/>
  </si>
  <si>
    <t>単位</t>
    <rPh sb="0" eb="2">
      <t>タンイ</t>
    </rPh>
    <phoneticPr fontId="2"/>
  </si>
  <si>
    <t>電源等識別番号</t>
    <rPh sb="0" eb="2">
      <t>デンゲン</t>
    </rPh>
    <rPh sb="2" eb="3">
      <t>ナド</t>
    </rPh>
    <rPh sb="3" eb="5">
      <t>シキベツ</t>
    </rPh>
    <rPh sb="5" eb="7">
      <t>バンゴウ</t>
    </rPh>
    <phoneticPr fontId="2"/>
  </si>
  <si>
    <t>容量を提供する
電源等の区分</t>
    <rPh sb="0" eb="2">
      <t>ヨウリョウ</t>
    </rPh>
    <rPh sb="3" eb="5">
      <t>テイキョウ</t>
    </rPh>
    <rPh sb="8" eb="10">
      <t>デンゲン</t>
    </rPh>
    <rPh sb="10" eb="11">
      <t>ナド</t>
    </rPh>
    <rPh sb="12" eb="14">
      <t>クブン</t>
    </rPh>
    <phoneticPr fontId="2"/>
  </si>
  <si>
    <t>発電方式の区分</t>
    <rPh sb="0" eb="2">
      <t>ハツデン</t>
    </rPh>
    <rPh sb="2" eb="4">
      <t>ホウシキ</t>
    </rPh>
    <rPh sb="5" eb="7">
      <t>クブン</t>
    </rPh>
    <phoneticPr fontId="2"/>
  </si>
  <si>
    <t>エリア名</t>
    <rPh sb="3" eb="4">
      <t>メイ</t>
    </rPh>
    <phoneticPr fontId="2"/>
  </si>
  <si>
    <t>設備容量</t>
    <rPh sb="0" eb="2">
      <t>セツビ</t>
    </rPh>
    <rPh sb="2" eb="4">
      <t>ヨウリョウ</t>
    </rPh>
    <phoneticPr fontId="2"/>
  </si>
  <si>
    <t>4月</t>
    <rPh sb="1" eb="2">
      <t>ガツ</t>
    </rPh>
    <phoneticPr fontId="2"/>
  </si>
  <si>
    <t>5月</t>
  </si>
  <si>
    <t>6月</t>
  </si>
  <si>
    <t>7月</t>
  </si>
  <si>
    <t>8月</t>
  </si>
  <si>
    <t>9月</t>
  </si>
  <si>
    <t>10月</t>
  </si>
  <si>
    <t>11月</t>
  </si>
  <si>
    <t>12月</t>
  </si>
  <si>
    <t>1月</t>
  </si>
  <si>
    <t>2月</t>
  </si>
  <si>
    <t>3月</t>
  </si>
  <si>
    <t>kW</t>
    <phoneticPr fontId="2"/>
  </si>
  <si>
    <t>事業者入力</t>
    <rPh sb="0" eb="3">
      <t>ジギョウシャ</t>
    </rPh>
    <rPh sb="3" eb="5">
      <t>ニュウリョク</t>
    </rPh>
    <phoneticPr fontId="2"/>
  </si>
  <si>
    <t>（記載要領）</t>
    <rPh sb="1" eb="3">
      <t>キサイ</t>
    </rPh>
    <rPh sb="3" eb="5">
      <t>ヨウリョウ</t>
    </rPh>
    <phoneticPr fontId="2"/>
  </si>
  <si>
    <t>選択した
電源種別の区分</t>
    <rPh sb="0" eb="2">
      <t>センタク</t>
    </rPh>
    <rPh sb="5" eb="7">
      <t>デンゲン</t>
    </rPh>
    <rPh sb="7" eb="9">
      <t>シュベツ</t>
    </rPh>
    <rPh sb="10" eb="12">
      <t>クブン</t>
    </rPh>
    <phoneticPr fontId="9"/>
  </si>
  <si>
    <t>選択可能な
発電方式の区分</t>
    <rPh sb="0" eb="2">
      <t>センタク</t>
    </rPh>
    <rPh sb="2" eb="4">
      <t>カノウ</t>
    </rPh>
    <rPh sb="6" eb="8">
      <t>ハツデン</t>
    </rPh>
    <rPh sb="8" eb="10">
      <t>ホウシキ</t>
    </rPh>
    <rPh sb="11" eb="13">
      <t>クブン</t>
    </rPh>
    <phoneticPr fontId="9"/>
  </si>
  <si>
    <t>水力</t>
    <rPh sb="0" eb="2">
      <t>スイリョク</t>
    </rPh>
    <phoneticPr fontId="9"/>
  </si>
  <si>
    <t>一般（貯水式）</t>
  </si>
  <si>
    <t>一般（自流式）</t>
  </si>
  <si>
    <t>揚水（混合揚水）</t>
  </si>
  <si>
    <t>揚水（純揚水）</t>
  </si>
  <si>
    <t>火力</t>
    <rPh sb="0" eb="2">
      <t>カリョク</t>
    </rPh>
    <phoneticPr fontId="9"/>
  </si>
  <si>
    <t>石炭</t>
  </si>
  <si>
    <t>LNG（GTCC）</t>
  </si>
  <si>
    <t>LNG（その他）</t>
  </si>
  <si>
    <t>石油</t>
  </si>
  <si>
    <t>LPG</t>
  </si>
  <si>
    <t>その他ガス</t>
  </si>
  <si>
    <t>歴青質混合物</t>
  </si>
  <si>
    <t>その他</t>
  </si>
  <si>
    <t>原子力</t>
    <rPh sb="0" eb="3">
      <t>ゲンシリョク</t>
    </rPh>
    <phoneticPr fontId="9"/>
  </si>
  <si>
    <t>定格電気出力</t>
  </si>
  <si>
    <t>定格熱出力</t>
  </si>
  <si>
    <t>再生可能エネルギー</t>
  </si>
  <si>
    <t>風力</t>
  </si>
  <si>
    <t>太陽光（全量）</t>
  </si>
  <si>
    <t>太陽光（余剰）</t>
  </si>
  <si>
    <t>地熱</t>
  </si>
  <si>
    <t>バイオマス（専焼）</t>
  </si>
  <si>
    <t>バイオマス（混焼）</t>
  </si>
  <si>
    <t>廃棄物</t>
  </si>
  <si>
    <t>その他</t>
    <rPh sb="2" eb="3">
      <t>タ</t>
    </rPh>
    <phoneticPr fontId="9"/>
  </si>
  <si>
    <t>エラー時</t>
    <rPh sb="3" eb="4">
      <t>ジ</t>
    </rPh>
    <phoneticPr fontId="2"/>
  </si>
  <si>
    <t>＜対象：火力、水力（純揚水以外）、原子力、新エネ（地熱、バイオマス、廃棄物のみ）＞</t>
    <rPh sb="1" eb="3">
      <t>タイショウ</t>
    </rPh>
    <rPh sb="4" eb="6">
      <t>カリョク</t>
    </rPh>
    <rPh sb="7" eb="9">
      <t>スイリョク</t>
    </rPh>
    <rPh sb="10" eb="11">
      <t>ジュン</t>
    </rPh>
    <rPh sb="11" eb="12">
      <t>ヨウ</t>
    </rPh>
    <rPh sb="12" eb="13">
      <t>スイ</t>
    </rPh>
    <rPh sb="13" eb="15">
      <t>イガイ</t>
    </rPh>
    <rPh sb="17" eb="20">
      <t>ゲンシリョク</t>
    </rPh>
    <rPh sb="21" eb="22">
      <t>シン</t>
    </rPh>
    <rPh sb="25" eb="27">
      <t>チネツ</t>
    </rPh>
    <rPh sb="34" eb="37">
      <t>ハイキブツ</t>
    </rPh>
    <phoneticPr fontId="2"/>
  </si>
  <si>
    <t>　　</t>
    <phoneticPr fontId="2"/>
  </si>
  <si>
    <t>計算用(期待容量)</t>
  </si>
  <si>
    <t>年度更新時に数値をアップデートする必要があるのは、以下のシートのみ</t>
    <rPh sb="0" eb="2">
      <t>ネンド</t>
    </rPh>
    <rPh sb="2" eb="4">
      <t>コウシン</t>
    </rPh>
    <rPh sb="4" eb="5">
      <t>ジ</t>
    </rPh>
    <rPh sb="6" eb="8">
      <t>スウチ</t>
    </rPh>
    <rPh sb="17" eb="19">
      <t>ヒツヨウ</t>
    </rPh>
    <rPh sb="25" eb="27">
      <t>イカ</t>
    </rPh>
    <phoneticPr fontId="2"/>
  </si>
  <si>
    <r>
      <t>また、以下のシートの注釈を修正する必要があるので注意(現状、変更すべき箇所は</t>
    </r>
    <r>
      <rPr>
        <b/>
        <sz val="11"/>
        <color rgb="FFFF0000"/>
        <rFont val="Meiryo UI"/>
        <family val="3"/>
        <charset val="128"/>
      </rPr>
      <t>朱太字</t>
    </r>
    <r>
      <rPr>
        <sz val="11"/>
        <color theme="1"/>
        <rFont val="Meiryo UI"/>
        <family val="3"/>
        <charset val="128"/>
      </rPr>
      <t>としている)</t>
    </r>
    <rPh sb="3" eb="5">
      <t>イカ</t>
    </rPh>
    <rPh sb="10" eb="12">
      <t>チュウシャク</t>
    </rPh>
    <rPh sb="13" eb="15">
      <t>シュウセイ</t>
    </rPh>
    <rPh sb="17" eb="19">
      <t>ヒツヨウ</t>
    </rPh>
    <rPh sb="24" eb="26">
      <t>チュウイ</t>
    </rPh>
    <rPh sb="27" eb="29">
      <t>ゲンジョウ</t>
    </rPh>
    <rPh sb="30" eb="32">
      <t>ヘンコウ</t>
    </rPh>
    <rPh sb="35" eb="37">
      <t>カショ</t>
    </rPh>
    <rPh sb="38" eb="39">
      <t>シュ</t>
    </rPh>
    <rPh sb="39" eb="41">
      <t>フトジ</t>
    </rPh>
    <phoneticPr fontId="2"/>
  </si>
  <si>
    <t>記載例</t>
    <rPh sb="0" eb="2">
      <t>キサイ</t>
    </rPh>
    <rPh sb="2" eb="3">
      <t>レイ</t>
    </rPh>
    <phoneticPr fontId="2"/>
  </si>
  <si>
    <t>入力</t>
    <rPh sb="0" eb="2">
      <t>ニュウリョク</t>
    </rPh>
    <phoneticPr fontId="2"/>
  </si>
  <si>
    <t>安定電源</t>
    <phoneticPr fontId="2"/>
  </si>
  <si>
    <t>&lt;会社名&gt;</t>
    <phoneticPr fontId="2"/>
  </si>
  <si>
    <t>電源等情報に実需給年度の時点で想定される情報が登録されていることを確認しました。</t>
    <rPh sb="0" eb="2">
      <t>デンゲン</t>
    </rPh>
    <rPh sb="2" eb="3">
      <t>トウ</t>
    </rPh>
    <rPh sb="3" eb="5">
      <t>ジョウホウ</t>
    </rPh>
    <rPh sb="6" eb="7">
      <t>ジツ</t>
    </rPh>
    <rPh sb="7" eb="9">
      <t>ジュキュウ</t>
    </rPh>
    <rPh sb="9" eb="11">
      <t>ネンド</t>
    </rPh>
    <rPh sb="12" eb="14">
      <t>ジテン</t>
    </rPh>
    <rPh sb="15" eb="17">
      <t>ソウテイ</t>
    </rPh>
    <rPh sb="20" eb="22">
      <t>ジョウホウ</t>
    </rPh>
    <rPh sb="23" eb="25">
      <t>トウロク</t>
    </rPh>
    <rPh sb="33" eb="35">
      <t>カクニン</t>
    </rPh>
    <phoneticPr fontId="2"/>
  </si>
  <si>
    <t>東京</t>
  </si>
  <si>
    <t>【メインオークション】
各月の供給力の最大値</t>
    <rPh sb="12" eb="14">
      <t>カクツキ</t>
    </rPh>
    <rPh sb="15" eb="18">
      <t>キョウキュウリョク</t>
    </rPh>
    <rPh sb="19" eb="22">
      <t>サイダイチ</t>
    </rPh>
    <phoneticPr fontId="2"/>
  </si>
  <si>
    <t>【メインオークション】
提供する各月の供給力</t>
    <rPh sb="12" eb="14">
      <t>テイキョウ</t>
    </rPh>
    <rPh sb="16" eb="18">
      <t>カクツキ</t>
    </rPh>
    <rPh sb="19" eb="22">
      <t>キョウキュウリョク</t>
    </rPh>
    <phoneticPr fontId="2"/>
  </si>
  <si>
    <t>【メインオークション】
契約容量</t>
    <rPh sb="12" eb="16">
      <t>ケイヤクヨウリョウ</t>
    </rPh>
    <phoneticPr fontId="2"/>
  </si>
  <si>
    <t>【リリースオークション】
リリースする各月の供給力</t>
    <rPh sb="19" eb="21">
      <t>カクツキ</t>
    </rPh>
    <rPh sb="22" eb="25">
      <t>キョウキュウリョク</t>
    </rPh>
    <phoneticPr fontId="2"/>
  </si>
  <si>
    <t>（参考）
リリース後の各月の供給力</t>
    <rPh sb="1" eb="3">
      <t>サンコウ</t>
    </rPh>
    <rPh sb="9" eb="10">
      <t>アト</t>
    </rPh>
    <rPh sb="11" eb="13">
      <t>カクツキ</t>
    </rPh>
    <rPh sb="14" eb="17">
      <t>キョウキュウリョク</t>
    </rPh>
    <phoneticPr fontId="2"/>
  </si>
  <si>
    <t>（参考）
リリース後の契約容量</t>
    <rPh sb="1" eb="3">
      <t>サンコウ</t>
    </rPh>
    <rPh sb="9" eb="10">
      <t>ゴ</t>
    </rPh>
    <rPh sb="11" eb="15">
      <t>ケイヤクヨウリョウ</t>
    </rPh>
    <phoneticPr fontId="2"/>
  </si>
  <si>
    <t>【リリースオークション】
リリースする応札容量</t>
    <rPh sb="19" eb="21">
      <t>オウサツ</t>
    </rPh>
    <rPh sb="21" eb="23">
      <t>ヨウリョウ</t>
    </rPh>
    <phoneticPr fontId="2"/>
  </si>
  <si>
    <r>
      <rPr>
        <sz val="11"/>
        <color rgb="FFFF0000"/>
        <rFont val="Meiryo UI"/>
        <family val="3"/>
        <charset val="128"/>
      </rPr>
      <t>（非表示）</t>
    </r>
    <r>
      <rPr>
        <sz val="11"/>
        <color theme="1"/>
        <rFont val="Meiryo UI"/>
        <family val="3"/>
        <charset val="128"/>
      </rPr>
      <t xml:space="preserve">
リリースする各月の供給力（端数処理後）</t>
    </r>
    <rPh sb="1" eb="4">
      <t>ヒヒョウジ</t>
    </rPh>
    <rPh sb="12" eb="14">
      <t>カクツキ</t>
    </rPh>
    <rPh sb="15" eb="18">
      <t>キョウキュウリョク</t>
    </rPh>
    <rPh sb="19" eb="24">
      <t>ハスウショリゴ</t>
    </rPh>
    <phoneticPr fontId="2"/>
  </si>
  <si>
    <r>
      <t>・リリースする応札容量については、自動計算されます。　※</t>
    </r>
    <r>
      <rPr>
        <u/>
        <sz val="11"/>
        <color theme="1"/>
        <rFont val="Meiryo UI"/>
        <family val="3"/>
        <charset val="128"/>
      </rPr>
      <t>応札時、この値を容量市場システムで応札容量に入力してください。</t>
    </r>
    <phoneticPr fontId="2"/>
  </si>
  <si>
    <t>※本帳票提出時、チェックしてください</t>
    <rPh sb="1" eb="2">
      <t>ホン</t>
    </rPh>
    <rPh sb="2" eb="4">
      <t>チョウヒョウ</t>
    </rPh>
    <rPh sb="4" eb="6">
      <t>テイシュツ</t>
    </rPh>
    <rPh sb="6" eb="7">
      <t>トキ</t>
    </rPh>
    <phoneticPr fontId="2"/>
  </si>
  <si>
    <t>入力箇所(応札容量登録時)</t>
    <rPh sb="5" eb="7">
      <t>オウサツ</t>
    </rPh>
    <rPh sb="7" eb="9">
      <t>ヨウリョウ</t>
    </rPh>
    <rPh sb="9" eb="11">
      <t>トウロク</t>
    </rPh>
    <rPh sb="11" eb="12">
      <t>ジ</t>
    </rPh>
    <phoneticPr fontId="2"/>
  </si>
  <si>
    <t>・リリース後の各月の供給力およびリリース後の契約容量については、自動計算されます。</t>
    <rPh sb="5" eb="6">
      <t>ゴ</t>
    </rPh>
    <rPh sb="7" eb="9">
      <t>カクツキ</t>
    </rPh>
    <rPh sb="10" eb="13">
      <t>キョウキュウリョク</t>
    </rPh>
    <rPh sb="32" eb="34">
      <t>ジドウ</t>
    </rPh>
    <rPh sb="34" eb="36">
      <t>ケイサン</t>
    </rPh>
    <phoneticPr fontId="2"/>
  </si>
  <si>
    <r>
      <rPr>
        <sz val="11"/>
        <color rgb="FFFF0000"/>
        <rFont val="Meiryo UI"/>
        <family val="3"/>
        <charset val="128"/>
      </rPr>
      <t>・赤枠</t>
    </r>
    <r>
      <rPr>
        <sz val="11"/>
        <color theme="1"/>
        <rFont val="Meiryo UI"/>
        <family val="3"/>
        <charset val="128"/>
      </rPr>
      <t>部分は、メインオークションで使用した期待容量等算定諸元一覧の値を張り付けてください。</t>
    </r>
    <rPh sb="17" eb="19">
      <t>シヨウ</t>
    </rPh>
    <phoneticPr fontId="2"/>
  </si>
  <si>
    <r>
      <rPr>
        <sz val="12"/>
        <color rgb="FFFF0000"/>
        <rFont val="Meiryo UI"/>
        <family val="3"/>
        <charset val="128"/>
      </rPr>
      <t>【リリースオークション】</t>
    </r>
    <r>
      <rPr>
        <sz val="12"/>
        <color theme="1"/>
        <rFont val="Meiryo UI"/>
        <family val="3"/>
        <charset val="128"/>
      </rPr>
      <t>期待容量等算定諸元一覧（対象実需給年度：</t>
    </r>
    <r>
      <rPr>
        <b/>
        <sz val="12"/>
        <color rgb="FFFF0000"/>
        <rFont val="Meiryo UI"/>
        <family val="3"/>
        <charset val="128"/>
      </rPr>
      <t>2027</t>
    </r>
    <r>
      <rPr>
        <sz val="12"/>
        <color theme="1"/>
        <rFont val="Meiryo UI"/>
        <family val="3"/>
        <charset val="128"/>
      </rPr>
      <t>年度）</t>
    </r>
    <rPh sb="12" eb="14">
      <t>キタイ</t>
    </rPh>
    <rPh sb="14" eb="16">
      <t>ヨウリョウ</t>
    </rPh>
    <rPh sb="16" eb="17">
      <t>ナド</t>
    </rPh>
    <rPh sb="17" eb="19">
      <t>サンテイ</t>
    </rPh>
    <rPh sb="19" eb="21">
      <t>ショゲン</t>
    </rPh>
    <rPh sb="21" eb="23">
      <t>イチラン</t>
    </rPh>
    <rPh sb="24" eb="26">
      <t>タイショウ</t>
    </rPh>
    <rPh sb="26" eb="27">
      <t>ジツ</t>
    </rPh>
    <rPh sb="27" eb="29">
      <t>ジュキュウ</t>
    </rPh>
    <rPh sb="29" eb="31">
      <t>ネンド</t>
    </rPh>
    <rPh sb="36" eb="38">
      <t>ネンド</t>
    </rPh>
    <phoneticPr fontId="2"/>
  </si>
  <si>
    <t>・リリースする各月の供給力は、メインオークションにおける「提供する各月の供給力」を上限に、任意に記載してください。</t>
    <rPh sb="29" eb="31">
      <t>テイキョウ</t>
    </rPh>
    <phoneticPr fontId="2"/>
  </si>
  <si>
    <r>
      <t>1．以下の項目については、</t>
    </r>
    <r>
      <rPr>
        <sz val="11"/>
        <color rgb="FFFF0000"/>
        <rFont val="Meiryo UI"/>
        <family val="3"/>
        <charset val="128"/>
      </rPr>
      <t>応札容量算定に用いた期待容量等算定諸元一覧の登録期間中</t>
    </r>
    <r>
      <rPr>
        <b/>
        <sz val="11"/>
        <color rgb="FFFF0000"/>
        <rFont val="Meiryo UI"/>
        <family val="3"/>
        <charset val="128"/>
      </rPr>
      <t>(2026/6/16～6/22)</t>
    </r>
    <r>
      <rPr>
        <sz val="11"/>
        <color theme="1"/>
        <rFont val="Meiryo UI"/>
        <family val="3"/>
        <charset val="128"/>
      </rPr>
      <t>に容量市場システムに登録してください。</t>
    </r>
    <rPh sb="13" eb="17">
      <t>オウサツヨウリョウ</t>
    </rPh>
    <rPh sb="17" eb="19">
      <t>サンテイ</t>
    </rPh>
    <rPh sb="20" eb="21">
      <t>モチ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</si>
</sst>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0"/>
    <numFmt numFmtId="177" formatCode="#,##0_ ;[Red]\-#,##0\ "/>
  </numFmts>
  <fonts count="18" x14ac:knownFonts="1">
    <font>
      <sz val="11"/>
      <color theme="1"/>
      <name val="ＭＳ Ｐゴシック"/>
      <family val="2"/>
      <scheme val="minor"/>
    </font>
    <font>
      <sz val="11"/>
      <color theme="1"/>
      <name val="Meiryo UI"/>
      <family val="3"/>
      <charset val="128"/>
    </font>
    <font>
      <sz val="6"/>
      <name val="ＭＳ Ｐゴシック"/>
      <family val="3"/>
      <charset val="128"/>
      <scheme val="minor"/>
    </font>
    <font>
      <sz val="12"/>
      <color theme="1"/>
      <name val="Meiryo UI"/>
      <family val="3"/>
      <charset val="128"/>
    </font>
    <font>
      <sz val="10"/>
      <color theme="1"/>
      <name val="Meiryo UI"/>
      <family val="3"/>
      <charset val="128"/>
    </font>
    <font>
      <sz val="11"/>
      <color rgb="FFFF0000"/>
      <name val="Meiryo UI"/>
      <family val="3"/>
      <charset val="128"/>
    </font>
    <font>
      <sz val="11"/>
      <name val="Meiryo UI"/>
      <family val="3"/>
      <charset val="128"/>
    </font>
    <font>
      <sz val="11"/>
      <color theme="1"/>
      <name val="ＭＳ Ｐゴシック"/>
      <family val="2"/>
      <charset val="128"/>
    </font>
    <font>
      <u/>
      <sz val="11"/>
      <color theme="1"/>
      <name val="Meiryo UI"/>
      <family val="3"/>
      <charset val="128"/>
    </font>
    <font>
      <sz val="6"/>
      <name val="ＭＳ Ｐゴシック"/>
      <family val="2"/>
      <charset val="128"/>
    </font>
    <font>
      <u/>
      <sz val="11"/>
      <color theme="10"/>
      <name val="ＭＳ Ｐゴシック"/>
      <family val="2"/>
      <charset val="128"/>
    </font>
    <font>
      <sz val="11"/>
      <color theme="0"/>
      <name val="Meiryo UI"/>
      <family val="3"/>
      <charset val="128"/>
    </font>
    <font>
      <b/>
      <sz val="11"/>
      <color rgb="FFFF0000"/>
      <name val="Meiryo UI"/>
      <family val="3"/>
      <charset val="128"/>
    </font>
    <font>
      <b/>
      <sz val="11"/>
      <color theme="1"/>
      <name val="Meiryo UI"/>
      <family val="3"/>
      <charset val="128"/>
    </font>
    <font>
      <b/>
      <sz val="12"/>
      <color rgb="FFFF0000"/>
      <name val="Meiryo UI"/>
      <family val="3"/>
      <charset val="128"/>
    </font>
    <font>
      <sz val="12"/>
      <color rgb="FFFF0000"/>
      <name val="Meiryo UI"/>
      <family val="3"/>
      <charset val="128"/>
    </font>
    <font>
      <sz val="11"/>
      <color indexed="81"/>
      <name val="Meiryo UI"/>
      <family val="3"/>
      <charset val="128"/>
    </font>
    <font>
      <u/>
      <sz val="12"/>
      <color rgb="FFFF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0" tint="-0.499984740745262"/>
        <bgColor indexed="64"/>
      </patternFill>
    </fill>
    <fill>
      <patternFill patternType="solid">
        <fgColor rgb="FF00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s>
  <cellStyleXfs count="3">
    <xf numFmtId="0" fontId="0" fillId="0" borderId="0"/>
    <xf numFmtId="0" fontId="7" fillId="0" borderId="0">
      <alignment vertical="center"/>
    </xf>
    <xf numFmtId="0" fontId="10" fillId="0" borderId="0" applyNumberFormat="0" applyFill="0" applyBorder="0" applyAlignment="0" applyProtection="0">
      <alignment vertical="center"/>
    </xf>
  </cellStyleXfs>
  <cellXfs count="89">
    <xf numFmtId="0" fontId="0" fillId="0" borderId="0" xfId="0"/>
    <xf numFmtId="0" fontId="1" fillId="0" borderId="0" xfId="0" applyFont="1"/>
    <xf numFmtId="0" fontId="1" fillId="0" borderId="1" xfId="0" applyFont="1" applyBorder="1" applyAlignment="1">
      <alignment horizontal="center" vertical="center"/>
    </xf>
    <xf numFmtId="0" fontId="1" fillId="0" borderId="1" xfId="0" applyFont="1" applyBorder="1"/>
    <xf numFmtId="0" fontId="3" fillId="0" borderId="0" xfId="0" applyFont="1"/>
    <xf numFmtId="0" fontId="5" fillId="0" borderId="0" xfId="0" applyFont="1"/>
    <xf numFmtId="0" fontId="1" fillId="0" borderId="1" xfId="1" applyFont="1" applyBorder="1" applyAlignment="1">
      <alignment vertical="center"/>
    </xf>
    <xf numFmtId="0" fontId="3" fillId="0" borderId="0" xfId="0" applyFont="1" applyAlignment="1">
      <alignment vertical="center"/>
    </xf>
    <xf numFmtId="0" fontId="11" fillId="3" borderId="0" xfId="0" applyFont="1" applyFill="1" applyAlignment="1">
      <alignment horizontal="center"/>
    </xf>
    <xf numFmtId="0" fontId="13" fillId="0" borderId="0" xfId="0" applyFont="1"/>
    <xf numFmtId="0" fontId="3" fillId="0" borderId="0" xfId="0" applyFont="1" applyAlignment="1">
      <alignment horizontal="left" vertical="center"/>
    </xf>
    <xf numFmtId="0" fontId="1" fillId="0" borderId="0" xfId="0" applyFont="1"/>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3" xfId="0" applyFont="1" applyBorder="1"/>
    <xf numFmtId="0" fontId="1" fillId="0" borderId="3" xfId="0" applyFont="1" applyBorder="1" applyAlignment="1">
      <alignment horizontal="center" vertical="center"/>
    </xf>
    <xf numFmtId="0" fontId="1" fillId="2" borderId="7"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3" fillId="5" borderId="0" xfId="0" applyFont="1" applyFill="1" applyAlignment="1">
      <alignment horizontal="centerContinuous"/>
    </xf>
    <xf numFmtId="0" fontId="1" fillId="6" borderId="1"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7" fillId="0" borderId="0" xfId="0" applyFont="1" applyFill="1" applyAlignment="1">
      <alignment horizontal="left" vertical="center"/>
    </xf>
    <xf numFmtId="0" fontId="15" fillId="0" borderId="0" xfId="0" applyFont="1" applyAlignment="1">
      <alignment horizontal="left" vertical="center"/>
    </xf>
    <xf numFmtId="177" fontId="4" fillId="5" borderId="19" xfId="0" applyNumberFormat="1" applyFont="1" applyFill="1" applyBorder="1" applyAlignment="1" applyProtection="1">
      <alignment horizontal="center" vertical="center" shrinkToFit="1"/>
      <protection locked="0"/>
    </xf>
    <xf numFmtId="177" fontId="4" fillId="5" borderId="1" xfId="0" applyNumberFormat="1" applyFont="1" applyFill="1" applyBorder="1" applyAlignment="1" applyProtection="1">
      <alignment horizontal="center" vertical="center" shrinkToFit="1"/>
      <protection locked="0"/>
    </xf>
    <xf numFmtId="177" fontId="4" fillId="5" borderId="20" xfId="0" applyNumberFormat="1" applyFont="1" applyFill="1" applyBorder="1" applyAlignment="1" applyProtection="1">
      <alignment horizontal="center" vertical="center" shrinkToFit="1"/>
      <protection locked="0"/>
    </xf>
    <xf numFmtId="177" fontId="1" fillId="0" borderId="1" xfId="0" applyNumberFormat="1" applyFont="1" applyBorder="1" applyAlignment="1" applyProtection="1">
      <alignment horizontal="center" vertical="center"/>
      <protection hidden="1"/>
    </xf>
    <xf numFmtId="177" fontId="4" fillId="6" borderId="2" xfId="0" applyNumberFormat="1" applyFont="1" applyFill="1" applyBorder="1" applyAlignment="1" applyProtection="1">
      <alignment horizontal="center" vertical="center" shrinkToFit="1"/>
      <protection locked="0"/>
    </xf>
    <xf numFmtId="177" fontId="1" fillId="0" borderId="0" xfId="0" applyNumberFormat="1" applyFont="1"/>
    <xf numFmtId="0" fontId="14" fillId="0" borderId="0" xfId="0" applyFont="1" applyFill="1" applyAlignment="1" applyProtection="1">
      <alignment vertical="center"/>
      <protection hidden="1"/>
    </xf>
    <xf numFmtId="0" fontId="1" fillId="0" borderId="0" xfId="0" applyFont="1" applyProtection="1">
      <protection hidden="1"/>
    </xf>
    <xf numFmtId="0" fontId="11" fillId="0" borderId="0" xfId="0" applyFont="1" applyFill="1" applyProtection="1">
      <protection hidden="1"/>
    </xf>
    <xf numFmtId="0" fontId="5" fillId="0" borderId="0" xfId="0" applyFont="1" applyFill="1" applyProtection="1">
      <protection hidden="1"/>
    </xf>
    <xf numFmtId="0" fontId="5" fillId="0" borderId="0" xfId="0" applyFont="1" applyProtection="1">
      <protection hidden="1"/>
    </xf>
    <xf numFmtId="0" fontId="12" fillId="0" borderId="0" xfId="0" applyFont="1" applyFill="1" applyProtection="1">
      <protection hidden="1"/>
    </xf>
    <xf numFmtId="0" fontId="1" fillId="0" borderId="0" xfId="0" applyFont="1"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177" fontId="1" fillId="0" borderId="1" xfId="0" applyNumberFormat="1" applyFont="1" applyBorder="1" applyAlignment="1" applyProtection="1">
      <alignment horizontal="center" vertical="center"/>
      <protection hidden="1"/>
    </xf>
    <xf numFmtId="177" fontId="0" fillId="0" borderId="1" xfId="0" applyNumberFormat="1" applyBorder="1" applyAlignment="1">
      <alignment horizontal="center" vertical="center"/>
    </xf>
    <xf numFmtId="0" fontId="1" fillId="2" borderId="2" xfId="0" applyFont="1" applyFill="1" applyBorder="1" applyAlignment="1">
      <alignment horizontal="center" vertical="center"/>
    </xf>
    <xf numFmtId="177" fontId="4" fillId="5" borderId="21" xfId="0" applyNumberFormat="1" applyFont="1" applyFill="1" applyBorder="1" applyAlignment="1" applyProtection="1">
      <alignment horizontal="center" vertical="center" shrinkToFit="1"/>
      <protection locked="0"/>
    </xf>
    <xf numFmtId="177" fontId="4" fillId="5" borderId="22" xfId="0" applyNumberFormat="1" applyFont="1" applyFill="1" applyBorder="1" applyAlignment="1" applyProtection="1">
      <alignment horizontal="center" vertical="center" shrinkToFit="1"/>
      <protection locked="0"/>
    </xf>
    <xf numFmtId="177" fontId="4" fillId="5" borderId="23" xfId="0" applyNumberFormat="1"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3" xfId="0" applyFont="1" applyFill="1" applyBorder="1" applyAlignment="1">
      <alignment horizontal="center" vertical="center"/>
    </xf>
    <xf numFmtId="177" fontId="1" fillId="0" borderId="2" xfId="0" applyNumberFormat="1" applyFont="1" applyBorder="1" applyAlignment="1" applyProtection="1">
      <alignment horizontal="center" vertical="center"/>
      <protection hidden="1"/>
    </xf>
    <xf numFmtId="177" fontId="1" fillId="0" borderId="4" xfId="0" applyNumberFormat="1" applyFont="1" applyBorder="1" applyAlignment="1" applyProtection="1">
      <alignment horizontal="center" vertical="center"/>
      <protection hidden="1"/>
    </xf>
    <xf numFmtId="177" fontId="1" fillId="0" borderId="3" xfId="0" applyNumberFormat="1" applyFont="1" applyBorder="1" applyAlignment="1" applyProtection="1">
      <alignment horizontal="center" vertical="center"/>
      <protection hidden="1"/>
    </xf>
    <xf numFmtId="176" fontId="1" fillId="5" borderId="14" xfId="0" quotePrefix="1" applyNumberFormat="1" applyFont="1" applyFill="1" applyBorder="1" applyAlignment="1" applyProtection="1">
      <alignment horizontal="center" vertical="center"/>
      <protection locked="0"/>
    </xf>
    <xf numFmtId="176" fontId="1" fillId="5" borderId="15" xfId="0" applyNumberFormat="1" applyFont="1" applyFill="1" applyBorder="1" applyAlignment="1" applyProtection="1">
      <alignment horizontal="center" vertical="center"/>
      <protection locked="0"/>
    </xf>
    <xf numFmtId="176" fontId="1" fillId="5" borderId="16" xfId="0" applyNumberFormat="1" applyFont="1" applyFill="1" applyBorder="1" applyAlignment="1" applyProtection="1">
      <alignment horizontal="center" vertical="center"/>
      <protection locked="0"/>
    </xf>
    <xf numFmtId="0" fontId="1" fillId="2" borderId="2" xfId="0" applyFont="1" applyFill="1" applyBorder="1" applyAlignment="1">
      <alignment horizontal="center" vertical="center" wrapText="1"/>
    </xf>
    <xf numFmtId="0" fontId="1" fillId="5" borderId="17"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18" xfId="0" applyFont="1" applyFill="1" applyBorder="1" applyAlignment="1">
      <alignment horizontal="center" vertical="center"/>
    </xf>
    <xf numFmtId="0" fontId="1" fillId="5" borderId="17"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177" fontId="1" fillId="5" borderId="17" xfId="0" applyNumberFormat="1" applyFont="1" applyFill="1" applyBorder="1" applyAlignment="1" applyProtection="1">
      <alignment horizontal="center" vertical="center"/>
      <protection locked="0"/>
    </xf>
    <xf numFmtId="177" fontId="1" fillId="5" borderId="4" xfId="0" applyNumberFormat="1" applyFont="1" applyFill="1" applyBorder="1" applyAlignment="1" applyProtection="1">
      <alignment horizontal="center" vertical="center"/>
      <protection locked="0"/>
    </xf>
    <xf numFmtId="177" fontId="1" fillId="5" borderId="18" xfId="0" applyNumberFormat="1" applyFont="1" applyFill="1" applyBorder="1" applyAlignment="1" applyProtection="1">
      <alignment horizontal="center" vertical="center"/>
      <protection locked="0"/>
    </xf>
    <xf numFmtId="0" fontId="3" fillId="7" borderId="2" xfId="0" applyFont="1" applyFill="1" applyBorder="1" applyAlignment="1">
      <alignment horizontal="center" vertical="center"/>
    </xf>
    <xf numFmtId="0" fontId="3" fillId="7" borderId="3" xfId="0" applyFont="1" applyFill="1" applyBorder="1" applyAlignment="1">
      <alignment horizontal="center" vertical="center"/>
    </xf>
    <xf numFmtId="0" fontId="3" fillId="0" borderId="0" xfId="0" applyFont="1" applyAlignment="1">
      <alignment horizontal="center" vertical="center"/>
    </xf>
    <xf numFmtId="0" fontId="3" fillId="5" borderId="8" xfId="0" applyFont="1" applyFill="1" applyBorder="1" applyAlignment="1" applyProtection="1">
      <alignment horizontal="right" vertical="center"/>
      <protection locked="0"/>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4" xfId="0" applyFont="1" applyFill="1" applyBorder="1" applyAlignment="1">
      <alignment horizontal="center" vertical="center"/>
    </xf>
    <xf numFmtId="0" fontId="1" fillId="6" borderId="3" xfId="0" applyFont="1" applyFill="1" applyBorder="1" applyAlignment="1">
      <alignment horizontal="center" vertical="center"/>
    </xf>
    <xf numFmtId="0" fontId="1" fillId="4" borderId="5" xfId="1" applyFont="1" applyFill="1" applyBorder="1" applyAlignment="1">
      <alignment horizontal="center" vertical="center" wrapText="1"/>
    </xf>
    <xf numFmtId="0" fontId="1" fillId="4" borderId="7" xfId="1" applyFont="1" applyFill="1" applyBorder="1" applyAlignment="1">
      <alignment horizontal="center" vertical="center" wrapText="1"/>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6">
    <dxf>
      <font>
        <color theme="0"/>
      </font>
      <fill>
        <patternFill>
          <bgColor rgb="FFFF0000"/>
        </patternFill>
      </fill>
    </dxf>
    <dxf>
      <font>
        <strike val="0"/>
        <color theme="0"/>
      </font>
      <fill>
        <patternFill>
          <bgColor rgb="FFFF0000"/>
        </patternFill>
      </fill>
    </dxf>
    <dxf>
      <font>
        <strike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Medium9"/>
  <colors>
    <mruColors>
      <color rgb="FF0000FF"/>
      <color rgb="FFCCECFF"/>
      <color rgb="FF0000CC"/>
      <color rgb="FFFFCCFF"/>
      <color rgb="FFCCFFCC"/>
      <color rgb="FFFFFFCC"/>
      <color rgb="FFFFFF66"/>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68580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304801</xdr:colOff>
      <xdr:row>3</xdr:row>
      <xdr:rowOff>140125</xdr:rowOff>
    </xdr:from>
    <xdr:to>
      <xdr:col>22</xdr:col>
      <xdr:colOff>464548</xdr:colOff>
      <xdr:row>8</xdr:row>
      <xdr:rowOff>163287</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210551" y="764965"/>
          <a:ext cx="5076552" cy="1076627"/>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135890</xdr:colOff>
      <xdr:row>11</xdr:row>
      <xdr:rowOff>6350</xdr:rowOff>
    </xdr:from>
    <xdr:to>
      <xdr:col>25</xdr:col>
      <xdr:colOff>60188</xdr:colOff>
      <xdr:row>18</xdr:row>
      <xdr:rowOff>111125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502265" y="2276475"/>
          <a:ext cx="4210548" cy="2295525"/>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18</xdr:col>
      <xdr:colOff>29210</xdr:colOff>
      <xdr:row>21</xdr:row>
      <xdr:rowOff>172085</xdr:rowOff>
    </xdr:from>
    <xdr:to>
      <xdr:col>25</xdr:col>
      <xdr:colOff>57150</xdr:colOff>
      <xdr:row>25</xdr:row>
      <xdr:rowOff>88900</xdr:rowOff>
    </xdr:to>
    <xdr:sp macro="" textlink="">
      <xdr:nvSpPr>
        <xdr:cNvPr id="8" name="角丸四角形吹き出し 6">
          <a:extLst>
            <a:ext uri="{FF2B5EF4-FFF2-40B4-BE49-F238E27FC236}">
              <a16:creationId xmlns:a16="http://schemas.microsoft.com/office/drawing/2014/main" id="{00000000-0008-0000-0000-000008000000}"/>
            </a:ext>
          </a:extLst>
        </xdr:cNvPr>
        <xdr:cNvSpPr/>
      </xdr:nvSpPr>
      <xdr:spPr>
        <a:xfrm>
          <a:off x="10773410" y="5531485"/>
          <a:ext cx="3926840" cy="1428115"/>
        </a:xfrm>
        <a:prstGeom prst="wedgeRoundRectCallout">
          <a:avLst>
            <a:gd name="adj1" fmla="val -74660"/>
            <a:gd name="adj2" fmla="val -459"/>
            <a:gd name="adj3" fmla="val 16667"/>
          </a:avLst>
        </a:prstGeom>
        <a:solidFill>
          <a:schemeClr val="bg1">
            <a:lumMod val="65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期待容量登録時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リリースオークションでは、期待容量登録は不要です。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ysClr val="windowText" lastClr="000000"/>
              </a:solidFill>
              <a:latin typeface="Meiryo UI" panose="020B0604030504040204" pitchFamily="50" charset="-128"/>
              <a:ea typeface="Meiryo UI" panose="020B0604030504040204" pitchFamily="50" charset="-128"/>
            </a:rPr>
            <a:t>応札容量登録時</a:t>
          </a:r>
          <a:r>
            <a:rPr kumimoji="1" lang="en-US" altLang="ja-JP" sz="1100">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メインオークションで応札した「提供する各月の供給力の最大値」以下の整数値を入力してください。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339962</xdr:colOff>
      <xdr:row>0</xdr:row>
      <xdr:rowOff>0</xdr:rowOff>
    </xdr:from>
    <xdr:ext cx="3501921" cy="473463"/>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50580" y="0"/>
          <a:ext cx="3501921" cy="473463"/>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r>
            <a:rPr kumimoji="1" lang="ja-JP" altLang="en-US" sz="1800" b="1">
              <a:solidFill>
                <a:srgbClr val="FF0000"/>
              </a:solidFill>
              <a:latin typeface="Meiryo UI" panose="020B0604030504040204" pitchFamily="50" charset="-128"/>
              <a:ea typeface="Meiryo UI" panose="020B0604030504040204" pitchFamily="50" charset="-128"/>
            </a:rPr>
            <a:t>実需給期間＝</a:t>
          </a:r>
          <a:r>
            <a:rPr kumimoji="1" lang="en-US" altLang="ja-JP" sz="1800" b="1">
              <a:solidFill>
                <a:srgbClr val="FF0000"/>
              </a:solidFill>
              <a:latin typeface="Meiryo UI" panose="020B0604030504040204" pitchFamily="50" charset="-128"/>
              <a:ea typeface="Meiryo UI" panose="020B0604030504040204" pitchFamily="50" charset="-128"/>
            </a:rPr>
            <a:t>2027</a:t>
          </a:r>
          <a:r>
            <a:rPr kumimoji="1" lang="ja-JP" altLang="en-US" sz="1800" b="1">
              <a:solidFill>
                <a:srgbClr val="FF0000"/>
              </a:solidFill>
              <a:latin typeface="Meiryo UI" panose="020B0604030504040204" pitchFamily="50" charset="-128"/>
              <a:ea typeface="Meiryo UI" panose="020B0604030504040204" pitchFamily="50" charset="-128"/>
            </a:rPr>
            <a:t>年度　応札用</a:t>
          </a:r>
        </a:p>
      </xdr:txBody>
    </xdr:sp>
    <xdr:clientData/>
  </xdr:oneCellAnchor>
  <mc:AlternateContent xmlns:mc="http://schemas.openxmlformats.org/markup-compatibility/2006">
    <mc:Choice xmlns:a14="http://schemas.microsoft.com/office/drawing/2010/main" Requires="a14">
      <xdr:twoCellAnchor editAs="oneCell">
        <xdr:from>
          <xdr:col>0</xdr:col>
          <xdr:colOff>160020</xdr:colOff>
          <xdr:row>7</xdr:row>
          <xdr:rowOff>152400</xdr:rowOff>
        </xdr:from>
        <xdr:to>
          <xdr:col>1</xdr:col>
          <xdr:colOff>99060</xdr:colOff>
          <xdr:row>9</xdr:row>
          <xdr:rowOff>60960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304801</xdr:colOff>
      <xdr:row>3</xdr:row>
      <xdr:rowOff>13851</xdr:rowOff>
    </xdr:from>
    <xdr:to>
      <xdr:col>22</xdr:col>
      <xdr:colOff>466453</xdr:colOff>
      <xdr:row>8</xdr:row>
      <xdr:rowOff>42728</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251372" y="626172"/>
          <a:ext cx="5114652" cy="104941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注意</a:t>
          </a:r>
          <a:r>
            <a:rPr kumimoji="1" lang="en-US" altLang="ja-JP" sz="1400">
              <a:solidFill>
                <a:srgbClr val="FF0000"/>
              </a:solidFill>
              <a:latin typeface="Meiryo UI" panose="020B0604030504040204" pitchFamily="50" charset="-128"/>
              <a:ea typeface="Meiryo UI" panose="020B0604030504040204" pitchFamily="50" charset="-128"/>
            </a:rPr>
            <a:t>※</a:t>
          </a:r>
        </a:p>
        <a:p>
          <a:r>
            <a:rPr kumimoji="1" lang="ja-JP" altLang="en-US" sz="1400">
              <a:solidFill>
                <a:srgbClr val="FF0000"/>
              </a:solidFill>
              <a:latin typeface="Meiryo UI" panose="020B0604030504040204" pitchFamily="50" charset="-128"/>
              <a:ea typeface="Meiryo UI" panose="020B0604030504040204" pitchFamily="50" charset="-128"/>
            </a:rPr>
            <a:t>本帳票は、契約容量の全量をリリースする場合は、提出不要です。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（契約容量の一部をリリースする場合にのみ、提出してください）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17</xdr:col>
      <xdr:colOff>355691</xdr:colOff>
      <xdr:row>8</xdr:row>
      <xdr:rowOff>134530</xdr:rowOff>
    </xdr:from>
    <xdr:to>
      <xdr:col>25</xdr:col>
      <xdr:colOff>278084</xdr:colOff>
      <xdr:row>16</xdr:row>
      <xdr:rowOff>259353</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0819584" y="1767387"/>
          <a:ext cx="4235857" cy="2315573"/>
        </a:xfrm>
        <a:prstGeom prst="rect">
          <a:avLst/>
        </a:prstGeom>
        <a:solidFill>
          <a:srgbClr val="FFCC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Meiryo UI" panose="020B0604030504040204" pitchFamily="50" charset="-128"/>
              <a:ea typeface="Meiryo UI" panose="020B0604030504040204" pitchFamily="50" charset="-128"/>
            </a:rPr>
            <a:t>・メインオークションで使用した期待容量算定諸元一覧を、赤枠部分にコピー＆ペーストで貼り付けてください。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・貼り付ける際には、「貼り付けのオプション」で「値」を選択して下さい（「数式」は張り付けない）</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・追加オークションから参加する場合、</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メインオークション</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部分はゼロとし、入力箇所（黄色セル）および追加入力箇所（オレンジ色セル）に記入してください。</a:t>
          </a:r>
          <a:endParaRPr kumimoji="1" lang="en-US" altLang="ja-JP" sz="140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A6CD0-0E8A-4B91-91AB-0A0683CEF5F2}">
  <sheetPr>
    <tabColor theme="0" tint="-0.34998626667073579"/>
    <pageSetUpPr fitToPage="1"/>
  </sheetPr>
  <dimension ref="A1:R34"/>
  <sheetViews>
    <sheetView view="pageBreakPreview" topLeftCell="A13" zoomScale="85" zoomScaleNormal="60" zoomScaleSheetLayoutView="85" workbookViewId="0">
      <selection activeCell="N33" sqref="N33"/>
    </sheetView>
  </sheetViews>
  <sheetFormatPr defaultColWidth="9" defaultRowHeight="15" x14ac:dyDescent="0.3"/>
  <cols>
    <col min="1" max="4" width="5.6640625" style="11" customWidth="1"/>
    <col min="5" max="16" width="10.21875" style="11" bestFit="1" customWidth="1"/>
    <col min="17" max="20" width="5.6640625" style="11" customWidth="1"/>
    <col min="21" max="16384" width="9" style="11"/>
  </cols>
  <sheetData>
    <row r="1" spans="1:17" ht="16.2" x14ac:dyDescent="0.3">
      <c r="A1" s="25" t="s">
        <v>73</v>
      </c>
      <c r="B1" s="25"/>
      <c r="C1" s="25"/>
      <c r="D1" s="25"/>
      <c r="E1" s="25"/>
      <c r="F1" s="8" t="s">
        <v>51</v>
      </c>
    </row>
    <row r="2" spans="1:17" ht="16.2" x14ac:dyDescent="0.3">
      <c r="A2" s="74" t="s">
        <v>0</v>
      </c>
      <c r="B2" s="75"/>
      <c r="C2" s="4"/>
      <c r="D2" s="4"/>
      <c r="E2" s="4"/>
      <c r="F2" s="4"/>
      <c r="G2" s="4"/>
      <c r="H2" s="4"/>
      <c r="I2" s="4"/>
      <c r="J2" s="4"/>
      <c r="K2" s="4"/>
      <c r="L2" s="4"/>
      <c r="M2" s="4"/>
      <c r="N2" s="4"/>
      <c r="O2" s="4"/>
      <c r="P2" s="4"/>
      <c r="Q2" s="4"/>
    </row>
    <row r="3" spans="1:17" ht="16.2" x14ac:dyDescent="0.3">
      <c r="A3" s="27"/>
      <c r="B3" s="28"/>
      <c r="C3" s="4"/>
      <c r="D3" s="4"/>
      <c r="E3" s="4"/>
      <c r="F3" s="4"/>
      <c r="G3" s="4"/>
      <c r="H3" s="4"/>
      <c r="I3" s="4"/>
      <c r="J3" s="4"/>
      <c r="K3" s="4"/>
      <c r="L3" s="4"/>
      <c r="M3" s="4"/>
      <c r="N3" s="4"/>
      <c r="O3" s="4"/>
      <c r="P3" s="4"/>
      <c r="Q3" s="4"/>
    </row>
    <row r="4" spans="1:17" ht="16.2" x14ac:dyDescent="0.3">
      <c r="A4" s="76" t="s">
        <v>76</v>
      </c>
      <c r="B4" s="76"/>
      <c r="C4" s="76"/>
      <c r="D4" s="76"/>
      <c r="E4" s="76"/>
      <c r="F4" s="76"/>
      <c r="G4" s="76"/>
      <c r="H4" s="76"/>
      <c r="I4" s="76"/>
      <c r="J4" s="76"/>
      <c r="K4" s="76"/>
      <c r="L4" s="76"/>
      <c r="M4" s="76"/>
      <c r="N4" s="76"/>
      <c r="O4" s="76"/>
      <c r="P4" s="76"/>
      <c r="Q4" s="76"/>
    </row>
    <row r="5" spans="1:17" ht="16.2" x14ac:dyDescent="0.3">
      <c r="A5" s="4"/>
      <c r="B5" s="4"/>
      <c r="C5" s="4"/>
      <c r="D5" s="4"/>
      <c r="E5" s="4"/>
      <c r="F5" s="4"/>
      <c r="G5" s="4"/>
      <c r="H5" s="4"/>
      <c r="I5" s="4"/>
      <c r="J5" s="4"/>
      <c r="K5" s="4"/>
      <c r="L5" s="4"/>
      <c r="M5" s="4"/>
      <c r="N5" s="4"/>
      <c r="O5" s="4"/>
      <c r="P5" s="4"/>
      <c r="Q5" s="4"/>
    </row>
    <row r="6" spans="1:17" ht="16.2" x14ac:dyDescent="0.3">
      <c r="A6" s="76" t="s">
        <v>52</v>
      </c>
      <c r="B6" s="76"/>
      <c r="C6" s="76"/>
      <c r="D6" s="76"/>
      <c r="E6" s="76"/>
      <c r="F6" s="76"/>
      <c r="G6" s="76"/>
      <c r="H6" s="76"/>
      <c r="I6" s="76"/>
      <c r="J6" s="76"/>
      <c r="K6" s="76"/>
      <c r="L6" s="76"/>
      <c r="M6" s="76"/>
      <c r="N6" s="76"/>
      <c r="O6" s="76"/>
      <c r="P6" s="76"/>
      <c r="Q6" s="76"/>
    </row>
    <row r="7" spans="1:17" ht="16.2" x14ac:dyDescent="0.3">
      <c r="A7" s="17"/>
      <c r="B7" s="17"/>
      <c r="C7" s="17"/>
      <c r="D7" s="17"/>
      <c r="E7" s="17"/>
      <c r="F7" s="17"/>
      <c r="G7" s="17"/>
      <c r="H7" s="17"/>
      <c r="I7" s="17"/>
      <c r="J7" s="17"/>
      <c r="K7" s="17"/>
      <c r="L7" s="17"/>
      <c r="M7" s="17"/>
      <c r="N7" s="17"/>
      <c r="O7" s="17"/>
      <c r="P7" s="17"/>
      <c r="Q7" s="17"/>
    </row>
    <row r="8" spans="1:17" ht="16.2" x14ac:dyDescent="0.3">
      <c r="A8" s="29" t="s">
        <v>72</v>
      </c>
      <c r="B8" s="17"/>
      <c r="C8" s="17"/>
      <c r="D8" s="17"/>
      <c r="E8" s="17"/>
      <c r="F8" s="17"/>
      <c r="G8" s="17"/>
      <c r="H8" s="17"/>
      <c r="I8" s="17"/>
      <c r="J8" s="17"/>
      <c r="K8" s="17"/>
      <c r="L8" s="17"/>
      <c r="M8" s="17"/>
      <c r="N8" s="17"/>
      <c r="O8" s="17"/>
      <c r="P8" s="17"/>
      <c r="Q8" s="17"/>
    </row>
    <row r="9" spans="1:17" ht="16.2" x14ac:dyDescent="0.3">
      <c r="A9" s="17"/>
      <c r="B9" s="30" t="s">
        <v>61</v>
      </c>
      <c r="C9" s="17"/>
      <c r="D9" s="17"/>
      <c r="E9" s="17"/>
      <c r="F9" s="17"/>
      <c r="G9" s="17"/>
      <c r="H9" s="17"/>
      <c r="I9" s="17"/>
      <c r="J9" s="17"/>
      <c r="K9" s="17"/>
      <c r="L9" s="17"/>
      <c r="M9" s="17"/>
      <c r="N9" s="17"/>
      <c r="O9" s="17"/>
      <c r="P9" s="17"/>
      <c r="Q9" s="17"/>
    </row>
    <row r="10" spans="1:17" ht="16.2" x14ac:dyDescent="0.3">
      <c r="A10" s="17"/>
      <c r="B10" s="10"/>
      <c r="C10" s="17"/>
      <c r="D10" s="17"/>
      <c r="E10" s="17"/>
      <c r="F10" s="17"/>
      <c r="G10" s="17"/>
      <c r="H10" s="17"/>
      <c r="I10" s="17"/>
      <c r="J10" s="17"/>
      <c r="K10" s="17"/>
      <c r="L10" s="17"/>
      <c r="M10" s="17"/>
      <c r="N10" s="17"/>
      <c r="O10" s="17"/>
      <c r="P10" s="17"/>
      <c r="Q10" s="17"/>
    </row>
    <row r="11" spans="1:17" ht="16.2" x14ac:dyDescent="0.3">
      <c r="A11" s="7"/>
      <c r="B11" s="7"/>
      <c r="C11" s="7"/>
      <c r="D11" s="7"/>
      <c r="E11" s="7"/>
      <c r="F11" s="7"/>
      <c r="G11" s="7"/>
      <c r="H11" s="7"/>
      <c r="I11" s="7"/>
      <c r="J11" s="7"/>
      <c r="K11" s="7"/>
      <c r="L11" s="7"/>
      <c r="M11" s="77" t="s">
        <v>60</v>
      </c>
      <c r="N11" s="77"/>
      <c r="O11" s="77"/>
      <c r="P11" s="77"/>
      <c r="Q11" s="77"/>
    </row>
    <row r="12" spans="1:17" ht="24" customHeight="1" thickBot="1" x14ac:dyDescent="0.35">
      <c r="A12" s="45" t="s">
        <v>1</v>
      </c>
      <c r="B12" s="45"/>
      <c r="C12" s="45"/>
      <c r="D12" s="45"/>
      <c r="E12" s="78" t="s">
        <v>21</v>
      </c>
      <c r="F12" s="79"/>
      <c r="G12" s="79"/>
      <c r="H12" s="79"/>
      <c r="I12" s="79"/>
      <c r="J12" s="79"/>
      <c r="K12" s="79"/>
      <c r="L12" s="79"/>
      <c r="M12" s="79"/>
      <c r="N12" s="79"/>
      <c r="O12" s="79"/>
      <c r="P12" s="80"/>
      <c r="Q12" s="18" t="s">
        <v>2</v>
      </c>
    </row>
    <row r="13" spans="1:17" ht="24" customHeight="1" x14ac:dyDescent="0.3">
      <c r="A13" s="45" t="s">
        <v>3</v>
      </c>
      <c r="B13" s="45"/>
      <c r="C13" s="45"/>
      <c r="D13" s="48"/>
      <c r="E13" s="61">
        <v>0</v>
      </c>
      <c r="F13" s="62"/>
      <c r="G13" s="62"/>
      <c r="H13" s="62"/>
      <c r="I13" s="62"/>
      <c r="J13" s="62"/>
      <c r="K13" s="62"/>
      <c r="L13" s="62"/>
      <c r="M13" s="62"/>
      <c r="N13" s="62"/>
      <c r="O13" s="62"/>
      <c r="P13" s="63"/>
      <c r="Q13" s="20"/>
    </row>
    <row r="14" spans="1:17" ht="30" customHeight="1" x14ac:dyDescent="0.3">
      <c r="A14" s="44" t="s">
        <v>4</v>
      </c>
      <c r="B14" s="44"/>
      <c r="C14" s="44"/>
      <c r="D14" s="64"/>
      <c r="E14" s="65" t="s">
        <v>59</v>
      </c>
      <c r="F14" s="66"/>
      <c r="G14" s="66"/>
      <c r="H14" s="66"/>
      <c r="I14" s="66"/>
      <c r="J14" s="66"/>
      <c r="K14" s="66"/>
      <c r="L14" s="66"/>
      <c r="M14" s="66"/>
      <c r="N14" s="66"/>
      <c r="O14" s="66"/>
      <c r="P14" s="67"/>
      <c r="Q14" s="20"/>
    </row>
    <row r="15" spans="1:17" ht="24" customHeight="1" x14ac:dyDescent="0.3">
      <c r="A15" s="45" t="s">
        <v>5</v>
      </c>
      <c r="B15" s="45"/>
      <c r="C15" s="45"/>
      <c r="D15" s="48"/>
      <c r="E15" s="68" t="s">
        <v>31</v>
      </c>
      <c r="F15" s="69"/>
      <c r="G15" s="69"/>
      <c r="H15" s="69"/>
      <c r="I15" s="69"/>
      <c r="J15" s="69"/>
      <c r="K15" s="69"/>
      <c r="L15" s="69"/>
      <c r="M15" s="69"/>
      <c r="N15" s="69"/>
      <c r="O15" s="69"/>
      <c r="P15" s="70"/>
      <c r="Q15" s="20"/>
    </row>
    <row r="16" spans="1:17" ht="24" customHeight="1" x14ac:dyDescent="0.3">
      <c r="A16" s="45" t="s">
        <v>6</v>
      </c>
      <c r="B16" s="45"/>
      <c r="C16" s="45"/>
      <c r="D16" s="48"/>
      <c r="E16" s="68" t="s">
        <v>62</v>
      </c>
      <c r="F16" s="69"/>
      <c r="G16" s="69"/>
      <c r="H16" s="69"/>
      <c r="I16" s="69"/>
      <c r="J16" s="69"/>
      <c r="K16" s="69"/>
      <c r="L16" s="69"/>
      <c r="M16" s="69"/>
      <c r="N16" s="69"/>
      <c r="O16" s="69"/>
      <c r="P16" s="70"/>
      <c r="Q16" s="20"/>
    </row>
    <row r="17" spans="1:18" ht="24" customHeight="1" x14ac:dyDescent="0.3">
      <c r="A17" s="45" t="s">
        <v>7</v>
      </c>
      <c r="B17" s="45"/>
      <c r="C17" s="45"/>
      <c r="D17" s="48"/>
      <c r="E17" s="71">
        <v>10000</v>
      </c>
      <c r="F17" s="72"/>
      <c r="G17" s="72"/>
      <c r="H17" s="72"/>
      <c r="I17" s="72"/>
      <c r="J17" s="72"/>
      <c r="K17" s="72"/>
      <c r="L17" s="72"/>
      <c r="M17" s="72"/>
      <c r="N17" s="72"/>
      <c r="O17" s="72"/>
      <c r="P17" s="73"/>
      <c r="Q17" s="21" t="s">
        <v>20</v>
      </c>
    </row>
    <row r="18" spans="1:18" ht="24" customHeight="1" x14ac:dyDescent="0.3">
      <c r="A18" s="44" t="s">
        <v>63</v>
      </c>
      <c r="B18" s="45"/>
      <c r="C18" s="45"/>
      <c r="D18" s="48"/>
      <c r="E18" s="23" t="s">
        <v>8</v>
      </c>
      <c r="F18" s="18" t="s">
        <v>9</v>
      </c>
      <c r="G18" s="18" t="s">
        <v>10</v>
      </c>
      <c r="H18" s="18" t="s">
        <v>11</v>
      </c>
      <c r="I18" s="18" t="s">
        <v>12</v>
      </c>
      <c r="J18" s="18" t="s">
        <v>13</v>
      </c>
      <c r="K18" s="18" t="s">
        <v>14</v>
      </c>
      <c r="L18" s="18" t="s">
        <v>15</v>
      </c>
      <c r="M18" s="18" t="s">
        <v>16</v>
      </c>
      <c r="N18" s="18" t="s">
        <v>17</v>
      </c>
      <c r="O18" s="18" t="s">
        <v>18</v>
      </c>
      <c r="P18" s="24" t="s">
        <v>19</v>
      </c>
      <c r="Q18" s="20"/>
    </row>
    <row r="19" spans="1:18" ht="24" customHeight="1" x14ac:dyDescent="0.3">
      <c r="A19" s="45"/>
      <c r="B19" s="45"/>
      <c r="C19" s="45"/>
      <c r="D19" s="48"/>
      <c r="E19" s="31">
        <v>10000</v>
      </c>
      <c r="F19" s="32">
        <v>10000</v>
      </c>
      <c r="G19" s="32">
        <v>10000</v>
      </c>
      <c r="H19" s="32">
        <v>10000</v>
      </c>
      <c r="I19" s="32">
        <v>10000</v>
      </c>
      <c r="J19" s="32">
        <v>10000</v>
      </c>
      <c r="K19" s="32">
        <v>10000</v>
      </c>
      <c r="L19" s="32">
        <v>10000</v>
      </c>
      <c r="M19" s="32">
        <v>10000</v>
      </c>
      <c r="N19" s="32">
        <v>10000</v>
      </c>
      <c r="O19" s="32">
        <v>10000</v>
      </c>
      <c r="P19" s="33">
        <v>10000</v>
      </c>
      <c r="Q19" s="21" t="s">
        <v>20</v>
      </c>
    </row>
    <row r="20" spans="1:18" ht="24" customHeight="1" x14ac:dyDescent="0.3">
      <c r="A20" s="44" t="s">
        <v>64</v>
      </c>
      <c r="B20" s="45"/>
      <c r="C20" s="45"/>
      <c r="D20" s="48"/>
      <c r="E20" s="23" t="s">
        <v>8</v>
      </c>
      <c r="F20" s="18" t="s">
        <v>9</v>
      </c>
      <c r="G20" s="18" t="s">
        <v>10</v>
      </c>
      <c r="H20" s="18" t="s">
        <v>11</v>
      </c>
      <c r="I20" s="18" t="s">
        <v>12</v>
      </c>
      <c r="J20" s="18" t="s">
        <v>13</v>
      </c>
      <c r="K20" s="18" t="s">
        <v>14</v>
      </c>
      <c r="L20" s="18" t="s">
        <v>15</v>
      </c>
      <c r="M20" s="18" t="s">
        <v>16</v>
      </c>
      <c r="N20" s="18" t="s">
        <v>17</v>
      </c>
      <c r="O20" s="18" t="s">
        <v>18</v>
      </c>
      <c r="P20" s="24" t="s">
        <v>19</v>
      </c>
      <c r="Q20" s="21"/>
    </row>
    <row r="21" spans="1:18" ht="24" customHeight="1" x14ac:dyDescent="0.3">
      <c r="A21" s="45"/>
      <c r="B21" s="45"/>
      <c r="C21" s="45"/>
      <c r="D21" s="48"/>
      <c r="E21" s="31">
        <v>10000</v>
      </c>
      <c r="F21" s="32">
        <v>10000</v>
      </c>
      <c r="G21" s="32">
        <v>10000</v>
      </c>
      <c r="H21" s="32">
        <v>10000</v>
      </c>
      <c r="I21" s="32">
        <v>10000</v>
      </c>
      <c r="J21" s="32">
        <v>10000</v>
      </c>
      <c r="K21" s="32">
        <v>10000</v>
      </c>
      <c r="L21" s="32">
        <v>10000</v>
      </c>
      <c r="M21" s="32">
        <v>10000</v>
      </c>
      <c r="N21" s="32">
        <v>10000</v>
      </c>
      <c r="O21" s="32">
        <v>10000</v>
      </c>
      <c r="P21" s="33">
        <v>10000</v>
      </c>
      <c r="Q21" s="21" t="s">
        <v>20</v>
      </c>
    </row>
    <row r="22" spans="1:18" ht="33.6" customHeight="1" thickBot="1" x14ac:dyDescent="0.35">
      <c r="A22" s="44" t="s">
        <v>65</v>
      </c>
      <c r="B22" s="45"/>
      <c r="C22" s="45"/>
      <c r="D22" s="48"/>
      <c r="E22" s="49">
        <v>10000</v>
      </c>
      <c r="F22" s="50"/>
      <c r="G22" s="50"/>
      <c r="H22" s="50"/>
      <c r="I22" s="50"/>
      <c r="J22" s="50"/>
      <c r="K22" s="50"/>
      <c r="L22" s="50"/>
      <c r="M22" s="50"/>
      <c r="N22" s="50"/>
      <c r="O22" s="50"/>
      <c r="P22" s="51"/>
      <c r="Q22" s="21" t="s">
        <v>20</v>
      </c>
    </row>
    <row r="23" spans="1:18" ht="24.6" customHeight="1" x14ac:dyDescent="0.3">
      <c r="A23" s="52" t="s">
        <v>66</v>
      </c>
      <c r="B23" s="53"/>
      <c r="C23" s="53"/>
      <c r="D23" s="54"/>
      <c r="E23" s="22" t="s">
        <v>8</v>
      </c>
      <c r="F23" s="22" t="s">
        <v>9</v>
      </c>
      <c r="G23" s="22" t="s">
        <v>10</v>
      </c>
      <c r="H23" s="22" t="s">
        <v>11</v>
      </c>
      <c r="I23" s="22" t="s">
        <v>12</v>
      </c>
      <c r="J23" s="22" t="s">
        <v>13</v>
      </c>
      <c r="K23" s="22" t="s">
        <v>14</v>
      </c>
      <c r="L23" s="22" t="s">
        <v>15</v>
      </c>
      <c r="M23" s="22" t="s">
        <v>16</v>
      </c>
      <c r="N23" s="22" t="s">
        <v>17</v>
      </c>
      <c r="O23" s="22" t="s">
        <v>18</v>
      </c>
      <c r="P23" s="22" t="s">
        <v>19</v>
      </c>
      <c r="Q23" s="3"/>
    </row>
    <row r="24" spans="1:18" ht="24" customHeight="1" x14ac:dyDescent="0.3">
      <c r="A24" s="55"/>
      <c r="B24" s="56"/>
      <c r="C24" s="56"/>
      <c r="D24" s="57"/>
      <c r="E24" s="32">
        <v>5000</v>
      </c>
      <c r="F24" s="32">
        <v>5000</v>
      </c>
      <c r="G24" s="32">
        <v>5000</v>
      </c>
      <c r="H24" s="32">
        <v>5000</v>
      </c>
      <c r="I24" s="32">
        <v>5000</v>
      </c>
      <c r="J24" s="32">
        <v>5000</v>
      </c>
      <c r="K24" s="32">
        <v>5000</v>
      </c>
      <c r="L24" s="32">
        <v>5000</v>
      </c>
      <c r="M24" s="32">
        <v>5000</v>
      </c>
      <c r="N24" s="32">
        <v>5000</v>
      </c>
      <c r="O24" s="32">
        <v>5000</v>
      </c>
      <c r="P24" s="32">
        <v>5000</v>
      </c>
      <c r="Q24" s="2" t="s">
        <v>20</v>
      </c>
      <c r="R24" s="5"/>
    </row>
    <row r="25" spans="1:18" ht="36" customHeight="1" x14ac:dyDescent="0.3">
      <c r="A25" s="44" t="s">
        <v>69</v>
      </c>
      <c r="B25" s="45"/>
      <c r="C25" s="45"/>
      <c r="D25" s="45"/>
      <c r="E25" s="58">
        <v>5000</v>
      </c>
      <c r="F25" s="59"/>
      <c r="G25" s="59"/>
      <c r="H25" s="59"/>
      <c r="I25" s="59"/>
      <c r="J25" s="59"/>
      <c r="K25" s="59"/>
      <c r="L25" s="59"/>
      <c r="M25" s="59"/>
      <c r="N25" s="59"/>
      <c r="O25" s="59"/>
      <c r="P25" s="60"/>
      <c r="Q25" s="2" t="s">
        <v>20</v>
      </c>
    </row>
    <row r="26" spans="1:18" ht="24" customHeight="1" x14ac:dyDescent="0.3">
      <c r="A26" s="52" t="s">
        <v>67</v>
      </c>
      <c r="B26" s="53"/>
      <c r="C26" s="53"/>
      <c r="D26" s="54"/>
      <c r="E26" s="18" t="s">
        <v>8</v>
      </c>
      <c r="F26" s="18" t="s">
        <v>9</v>
      </c>
      <c r="G26" s="18" t="s">
        <v>10</v>
      </c>
      <c r="H26" s="18" t="s">
        <v>11</v>
      </c>
      <c r="I26" s="18" t="s">
        <v>12</v>
      </c>
      <c r="J26" s="18" t="s">
        <v>13</v>
      </c>
      <c r="K26" s="18" t="s">
        <v>14</v>
      </c>
      <c r="L26" s="18" t="s">
        <v>15</v>
      </c>
      <c r="M26" s="18" t="s">
        <v>16</v>
      </c>
      <c r="N26" s="18" t="s">
        <v>17</v>
      </c>
      <c r="O26" s="18" t="s">
        <v>18</v>
      </c>
      <c r="P26" s="19" t="s">
        <v>19</v>
      </c>
      <c r="Q26" s="2"/>
    </row>
    <row r="27" spans="1:18" ht="24" customHeight="1" x14ac:dyDescent="0.3">
      <c r="A27" s="55"/>
      <c r="B27" s="56"/>
      <c r="C27" s="56"/>
      <c r="D27" s="57"/>
      <c r="E27" s="34">
        <v>5000</v>
      </c>
      <c r="F27" s="34">
        <v>5000</v>
      </c>
      <c r="G27" s="34">
        <v>5000</v>
      </c>
      <c r="H27" s="34">
        <v>5000</v>
      </c>
      <c r="I27" s="34">
        <v>5000</v>
      </c>
      <c r="J27" s="34">
        <v>5000</v>
      </c>
      <c r="K27" s="34">
        <v>5000</v>
      </c>
      <c r="L27" s="34">
        <v>5000</v>
      </c>
      <c r="M27" s="34">
        <v>5000</v>
      </c>
      <c r="N27" s="34">
        <v>5000</v>
      </c>
      <c r="O27" s="34">
        <v>5000</v>
      </c>
      <c r="P27" s="34">
        <v>5000</v>
      </c>
      <c r="Q27" s="2" t="s">
        <v>20</v>
      </c>
    </row>
    <row r="28" spans="1:18" ht="38.4" customHeight="1" x14ac:dyDescent="0.3">
      <c r="A28" s="44" t="s">
        <v>68</v>
      </c>
      <c r="B28" s="45"/>
      <c r="C28" s="45"/>
      <c r="D28" s="45"/>
      <c r="E28" s="46">
        <v>5000</v>
      </c>
      <c r="F28" s="47"/>
      <c r="G28" s="47"/>
      <c r="H28" s="47"/>
      <c r="I28" s="47"/>
      <c r="J28" s="47"/>
      <c r="K28" s="47"/>
      <c r="L28" s="47"/>
      <c r="M28" s="47"/>
      <c r="N28" s="47"/>
      <c r="O28" s="47"/>
      <c r="P28" s="47"/>
      <c r="Q28" s="2" t="s">
        <v>20</v>
      </c>
    </row>
    <row r="29" spans="1:18" x14ac:dyDescent="0.3">
      <c r="A29" s="11" t="s">
        <v>22</v>
      </c>
    </row>
    <row r="30" spans="1:18" x14ac:dyDescent="0.3">
      <c r="A30" s="11" t="s">
        <v>78</v>
      </c>
    </row>
    <row r="31" spans="1:18" x14ac:dyDescent="0.3">
      <c r="B31" s="43" t="s">
        <v>75</v>
      </c>
    </row>
    <row r="32" spans="1:18" x14ac:dyDescent="0.3">
      <c r="B32" s="11" t="s">
        <v>77</v>
      </c>
    </row>
    <row r="33" spans="2:2" x14ac:dyDescent="0.3">
      <c r="B33" s="11" t="s">
        <v>71</v>
      </c>
    </row>
    <row r="34" spans="2:2" x14ac:dyDescent="0.3">
      <c r="B34" s="11" t="s">
        <v>74</v>
      </c>
    </row>
  </sheetData>
  <dataConsolidate/>
  <mergeCells count="26">
    <mergeCell ref="A2:B2"/>
    <mergeCell ref="A4:Q4"/>
    <mergeCell ref="A6:Q6"/>
    <mergeCell ref="M11:Q11"/>
    <mergeCell ref="A12:D12"/>
    <mergeCell ref="E12:P12"/>
    <mergeCell ref="A20:D21"/>
    <mergeCell ref="A13:D13"/>
    <mergeCell ref="E13:P13"/>
    <mergeCell ref="A14:D14"/>
    <mergeCell ref="E14:P14"/>
    <mergeCell ref="A15:D15"/>
    <mergeCell ref="E15:P15"/>
    <mergeCell ref="A16:D16"/>
    <mergeCell ref="E16:P16"/>
    <mergeCell ref="A17:D17"/>
    <mergeCell ref="E17:P17"/>
    <mergeCell ref="A18:D19"/>
    <mergeCell ref="A28:D28"/>
    <mergeCell ref="E28:P28"/>
    <mergeCell ref="A22:D22"/>
    <mergeCell ref="E22:P22"/>
    <mergeCell ref="A23:D24"/>
    <mergeCell ref="A25:D25"/>
    <mergeCell ref="E25:P25"/>
    <mergeCell ref="A26:D27"/>
  </mergeCells>
  <phoneticPr fontId="2"/>
  <conditionalFormatting sqref="E22 E19:P19">
    <cfRule type="cellIs" dxfId="5" priority="4" operator="greaterThan">
      <formula>$E$17</formula>
    </cfRule>
  </conditionalFormatting>
  <conditionalFormatting sqref="E24:P24">
    <cfRule type="cellIs" dxfId="4" priority="3" operator="greaterThan">
      <formula>E21</formula>
    </cfRule>
  </conditionalFormatting>
  <conditionalFormatting sqref="E21:P21">
    <cfRule type="cellIs" dxfId="3" priority="2" operator="greaterThan">
      <formula>$E$17</formula>
    </cfRule>
  </conditionalFormatting>
  <conditionalFormatting sqref="E25:P25">
    <cfRule type="cellIs" dxfId="2" priority="1" operator="greaterThan">
      <formula>$E$22</formula>
    </cfRule>
  </conditionalFormatting>
  <dataValidations count="4">
    <dataValidation type="whole" operator="lessThanOrEqual" allowBlank="1" showInputMessage="1" showErrorMessage="1" error="「提供する各月の供給力」以下の整数値で入力してください" sqref="E24:P24" xr:uid="{135D9DAA-E5CA-49BA-8258-2CF84A4F51DC}">
      <formula1>E21</formula1>
    </dataValidation>
    <dataValidation type="list" allowBlank="1" showInputMessage="1" showErrorMessage="1" sqref="E16:P16" xr:uid="{B2FC62E4-0552-495C-827C-B19CDABB625B}">
      <formula1>"北海道,東北,東京,中部,北陸,関西,中国,四国,九州"</formula1>
    </dataValidation>
    <dataValidation type="whole" operator="lessThanOrEqual" allowBlank="1" showInputMessage="1" showErrorMessage="1" error="設備容量以下の整数値で入力してください" sqref="E19:P19 E21:E22 F21:P21" xr:uid="{B8E16D78-9DC2-403A-BB50-2A403153340E}">
      <formula1>$E$17</formula1>
    </dataValidation>
    <dataValidation type="whole" operator="greaterThanOrEqual" allowBlank="1" showInputMessage="1" showErrorMessage="1" error="1,000以上の整数値で入力してください" sqref="E17:P17" xr:uid="{33793162-5BA2-46B8-BCE6-38638E259A1C}">
      <formula1>1000</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160020</xdr:colOff>
                    <xdr:row>7</xdr:row>
                    <xdr:rowOff>152400</xdr:rowOff>
                  </from>
                  <to>
                    <xdr:col>1</xdr:col>
                    <xdr:colOff>99060</xdr:colOff>
                    <xdr:row>9</xdr:row>
                    <xdr:rowOff>68580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DD5E49B-4F67-4FDB-AABE-A9C8E59628AB}">
          <x14:formula1>
            <xm:f>リスト!$C$5:$C$21</xm:f>
          </x14:formula1>
          <xm:sqref>E15:P15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ABFD-F617-4746-B4BB-A33FE9A88E79}">
  <sheetPr>
    <tabColor rgb="FFFFFF00"/>
    <pageSetUpPr fitToPage="1"/>
  </sheetPr>
  <dimension ref="A1:R35"/>
  <sheetViews>
    <sheetView tabSelected="1" view="pageBreakPreview" zoomScale="85" zoomScaleNormal="60" zoomScaleSheetLayoutView="85" workbookViewId="0"/>
  </sheetViews>
  <sheetFormatPr defaultColWidth="9" defaultRowHeight="15" x14ac:dyDescent="0.3"/>
  <cols>
    <col min="1" max="4" width="5.6640625" style="11" customWidth="1"/>
    <col min="5" max="16" width="10.21875" style="11" bestFit="1" customWidth="1"/>
    <col min="17" max="20" width="5.6640625" style="11" customWidth="1"/>
    <col min="21" max="16384" width="9" style="11"/>
  </cols>
  <sheetData>
    <row r="1" spans="1:18" ht="16.2" x14ac:dyDescent="0.3">
      <c r="A1" s="25" t="s">
        <v>73</v>
      </c>
      <c r="B1" s="25"/>
      <c r="C1" s="25"/>
      <c r="D1" s="25"/>
      <c r="E1" s="25"/>
      <c r="F1" s="8" t="s">
        <v>51</v>
      </c>
    </row>
    <row r="2" spans="1:18" ht="16.2" x14ac:dyDescent="0.3">
      <c r="A2" s="74" t="s">
        <v>0</v>
      </c>
      <c r="B2" s="75"/>
      <c r="C2" s="4"/>
      <c r="D2" s="4"/>
      <c r="E2" s="4"/>
      <c r="F2" s="4"/>
      <c r="G2" s="4"/>
      <c r="H2" s="4"/>
      <c r="I2" s="4"/>
      <c r="J2" s="4"/>
      <c r="K2" s="4"/>
      <c r="L2" s="4"/>
      <c r="M2" s="4"/>
      <c r="N2" s="4"/>
      <c r="O2" s="4"/>
      <c r="P2" s="4"/>
      <c r="Q2" s="4"/>
    </row>
    <row r="3" spans="1:18" ht="16.2" x14ac:dyDescent="0.3">
      <c r="A3" s="27"/>
      <c r="B3" s="28"/>
      <c r="C3" s="4"/>
      <c r="D3" s="4"/>
      <c r="E3" s="4"/>
      <c r="F3" s="4"/>
      <c r="G3" s="4"/>
      <c r="H3" s="4"/>
      <c r="I3" s="4"/>
      <c r="J3" s="4"/>
      <c r="K3" s="4"/>
      <c r="L3" s="4"/>
      <c r="M3" s="4"/>
      <c r="N3" s="4"/>
      <c r="O3" s="4"/>
      <c r="P3" s="4"/>
      <c r="Q3" s="4"/>
    </row>
    <row r="4" spans="1:18" ht="16.2" x14ac:dyDescent="0.3">
      <c r="A4" s="76" t="s">
        <v>76</v>
      </c>
      <c r="B4" s="76"/>
      <c r="C4" s="76"/>
      <c r="D4" s="76"/>
      <c r="E4" s="76"/>
      <c r="F4" s="76"/>
      <c r="G4" s="76"/>
      <c r="H4" s="76"/>
      <c r="I4" s="76"/>
      <c r="J4" s="76"/>
      <c r="K4" s="76"/>
      <c r="L4" s="76"/>
      <c r="M4" s="76"/>
      <c r="N4" s="76"/>
      <c r="O4" s="76"/>
      <c r="P4" s="76"/>
      <c r="Q4" s="76"/>
    </row>
    <row r="5" spans="1:18" ht="16.2" x14ac:dyDescent="0.3">
      <c r="A5" s="4"/>
      <c r="B5" s="4"/>
      <c r="C5" s="4"/>
      <c r="D5" s="4"/>
      <c r="E5" s="4"/>
      <c r="F5" s="4"/>
      <c r="G5" s="4"/>
      <c r="H5" s="4"/>
      <c r="I5" s="4"/>
      <c r="J5" s="4"/>
      <c r="K5" s="4"/>
      <c r="L5" s="4"/>
      <c r="M5" s="4"/>
      <c r="N5" s="4"/>
      <c r="O5" s="4"/>
      <c r="P5" s="4"/>
      <c r="Q5" s="4"/>
    </row>
    <row r="6" spans="1:18" ht="16.2" x14ac:dyDescent="0.3">
      <c r="A6" s="76" t="s">
        <v>52</v>
      </c>
      <c r="B6" s="76"/>
      <c r="C6" s="76"/>
      <c r="D6" s="76"/>
      <c r="E6" s="76"/>
      <c r="F6" s="76"/>
      <c r="G6" s="76"/>
      <c r="H6" s="76"/>
      <c r="I6" s="76"/>
      <c r="J6" s="76"/>
      <c r="K6" s="76"/>
      <c r="L6" s="76"/>
      <c r="M6" s="76"/>
      <c r="N6" s="76"/>
      <c r="O6" s="76"/>
      <c r="P6" s="76"/>
      <c r="Q6" s="76"/>
    </row>
    <row r="7" spans="1:18" ht="16.2" x14ac:dyDescent="0.3">
      <c r="A7" s="12"/>
      <c r="B7" s="12"/>
      <c r="C7" s="12"/>
      <c r="D7" s="12"/>
      <c r="E7" s="12"/>
      <c r="F7" s="12"/>
      <c r="G7" s="12"/>
      <c r="H7" s="12"/>
      <c r="I7" s="12"/>
      <c r="J7" s="12"/>
      <c r="K7" s="12"/>
      <c r="L7" s="12"/>
      <c r="M7" s="12"/>
      <c r="N7" s="12"/>
      <c r="O7" s="12"/>
      <c r="P7" s="12"/>
      <c r="Q7" s="12"/>
    </row>
    <row r="8" spans="1:18" ht="16.2" x14ac:dyDescent="0.3">
      <c r="A8" s="29" t="s">
        <v>72</v>
      </c>
      <c r="B8" s="12"/>
      <c r="C8" s="12"/>
      <c r="D8" s="12"/>
      <c r="E8" s="12"/>
      <c r="F8" s="12"/>
      <c r="G8" s="12"/>
      <c r="H8" s="12"/>
      <c r="I8" s="12"/>
      <c r="J8" s="12"/>
      <c r="K8" s="12"/>
      <c r="L8" s="12"/>
      <c r="M8" s="12"/>
      <c r="N8" s="12"/>
      <c r="O8" s="12"/>
      <c r="P8" s="12"/>
      <c r="Q8" s="12"/>
    </row>
    <row r="9" spans="1:18" ht="16.2" x14ac:dyDescent="0.3">
      <c r="A9" s="12"/>
      <c r="B9" s="30" t="s">
        <v>61</v>
      </c>
      <c r="C9" s="12"/>
      <c r="D9" s="12"/>
      <c r="E9" s="12"/>
      <c r="F9" s="12"/>
      <c r="G9" s="12"/>
      <c r="H9" s="12"/>
      <c r="I9" s="12"/>
      <c r="J9" s="12"/>
      <c r="K9" s="12"/>
      <c r="L9" s="12"/>
      <c r="M9" s="12"/>
      <c r="N9" s="12"/>
      <c r="O9" s="12"/>
      <c r="P9" s="12"/>
      <c r="Q9" s="12"/>
    </row>
    <row r="10" spans="1:18" ht="16.2" x14ac:dyDescent="0.3">
      <c r="A10" s="12"/>
      <c r="B10" s="10"/>
      <c r="C10" s="12"/>
      <c r="D10" s="12"/>
      <c r="E10" s="12"/>
      <c r="F10" s="12"/>
      <c r="G10" s="12"/>
      <c r="H10" s="12"/>
      <c r="I10" s="12"/>
      <c r="J10" s="12"/>
      <c r="K10" s="12"/>
      <c r="L10" s="12"/>
      <c r="M10" s="12"/>
      <c r="N10" s="12"/>
      <c r="O10" s="12"/>
      <c r="P10" s="12"/>
      <c r="Q10" s="12"/>
    </row>
    <row r="11" spans="1:18" ht="16.2" x14ac:dyDescent="0.3">
      <c r="A11" s="7"/>
      <c r="B11" s="7"/>
      <c r="C11" s="7"/>
      <c r="D11" s="7"/>
      <c r="E11" s="37" t="str">
        <f>IF(OR($R$18=1,$R$20=1,$R$23=1),"！！！入力エラーがあります。R列のコメントを確認してください。！！！","")</f>
        <v/>
      </c>
      <c r="F11" s="7"/>
      <c r="G11" s="7"/>
      <c r="H11" s="7"/>
      <c r="I11" s="7"/>
      <c r="J11" s="7"/>
      <c r="K11" s="7"/>
      <c r="L11" s="7"/>
      <c r="M11" s="77" t="s">
        <v>60</v>
      </c>
      <c r="N11" s="77"/>
      <c r="O11" s="77"/>
      <c r="P11" s="77"/>
      <c r="Q11" s="77"/>
    </row>
    <row r="12" spans="1:18" ht="24" customHeight="1" thickBot="1" x14ac:dyDescent="0.35">
      <c r="A12" s="45" t="s">
        <v>1</v>
      </c>
      <c r="B12" s="45"/>
      <c r="C12" s="45"/>
      <c r="D12" s="45"/>
      <c r="E12" s="78" t="s">
        <v>21</v>
      </c>
      <c r="F12" s="79"/>
      <c r="G12" s="79"/>
      <c r="H12" s="79"/>
      <c r="I12" s="79"/>
      <c r="J12" s="79"/>
      <c r="K12" s="79"/>
      <c r="L12" s="79"/>
      <c r="M12" s="79"/>
      <c r="N12" s="79"/>
      <c r="O12" s="79"/>
      <c r="P12" s="80"/>
      <c r="Q12" s="13" t="s">
        <v>2</v>
      </c>
      <c r="R12" s="38"/>
    </row>
    <row r="13" spans="1:18" ht="24" customHeight="1" x14ac:dyDescent="0.3">
      <c r="A13" s="45" t="s">
        <v>3</v>
      </c>
      <c r="B13" s="45"/>
      <c r="C13" s="45"/>
      <c r="D13" s="48"/>
      <c r="E13" s="61"/>
      <c r="F13" s="62"/>
      <c r="G13" s="62"/>
      <c r="H13" s="62"/>
      <c r="I13" s="62"/>
      <c r="J13" s="62"/>
      <c r="K13" s="62"/>
      <c r="L13" s="62"/>
      <c r="M13" s="62"/>
      <c r="N13" s="62"/>
      <c r="O13" s="62"/>
      <c r="P13" s="63"/>
      <c r="Q13" s="20"/>
      <c r="R13" s="38"/>
    </row>
    <row r="14" spans="1:18" ht="30" customHeight="1" x14ac:dyDescent="0.3">
      <c r="A14" s="44" t="s">
        <v>4</v>
      </c>
      <c r="B14" s="44"/>
      <c r="C14" s="44"/>
      <c r="D14" s="64"/>
      <c r="E14" s="68" t="s">
        <v>59</v>
      </c>
      <c r="F14" s="69"/>
      <c r="G14" s="69"/>
      <c r="H14" s="69"/>
      <c r="I14" s="69"/>
      <c r="J14" s="69"/>
      <c r="K14" s="69"/>
      <c r="L14" s="69"/>
      <c r="M14" s="69"/>
      <c r="N14" s="69"/>
      <c r="O14" s="69"/>
      <c r="P14" s="70"/>
      <c r="Q14" s="20"/>
      <c r="R14" s="38"/>
    </row>
    <row r="15" spans="1:18" ht="24" customHeight="1" x14ac:dyDescent="0.3">
      <c r="A15" s="45" t="s">
        <v>5</v>
      </c>
      <c r="B15" s="45"/>
      <c r="C15" s="45"/>
      <c r="D15" s="48"/>
      <c r="E15" s="68"/>
      <c r="F15" s="69"/>
      <c r="G15" s="69"/>
      <c r="H15" s="69"/>
      <c r="I15" s="69"/>
      <c r="J15" s="69"/>
      <c r="K15" s="69"/>
      <c r="L15" s="69"/>
      <c r="M15" s="69"/>
      <c r="N15" s="69"/>
      <c r="O15" s="69"/>
      <c r="P15" s="70"/>
      <c r="Q15" s="20"/>
      <c r="R15" s="38"/>
    </row>
    <row r="16" spans="1:18" ht="24" customHeight="1" x14ac:dyDescent="0.3">
      <c r="A16" s="45" t="s">
        <v>6</v>
      </c>
      <c r="B16" s="45"/>
      <c r="C16" s="45"/>
      <c r="D16" s="48"/>
      <c r="E16" s="68"/>
      <c r="F16" s="69"/>
      <c r="G16" s="69"/>
      <c r="H16" s="69"/>
      <c r="I16" s="69"/>
      <c r="J16" s="69"/>
      <c r="K16" s="69"/>
      <c r="L16" s="69"/>
      <c r="M16" s="69"/>
      <c r="N16" s="69"/>
      <c r="O16" s="69"/>
      <c r="P16" s="70"/>
      <c r="Q16" s="20"/>
      <c r="R16" s="38"/>
    </row>
    <row r="17" spans="1:18" ht="24" customHeight="1" x14ac:dyDescent="0.3">
      <c r="A17" s="45" t="s">
        <v>7</v>
      </c>
      <c r="B17" s="45"/>
      <c r="C17" s="45"/>
      <c r="D17" s="48"/>
      <c r="E17" s="71"/>
      <c r="F17" s="72"/>
      <c r="G17" s="72"/>
      <c r="H17" s="72"/>
      <c r="I17" s="72"/>
      <c r="J17" s="72"/>
      <c r="K17" s="72"/>
      <c r="L17" s="72"/>
      <c r="M17" s="72"/>
      <c r="N17" s="72"/>
      <c r="O17" s="72"/>
      <c r="P17" s="73"/>
      <c r="Q17" s="21" t="s">
        <v>20</v>
      </c>
      <c r="R17" s="38"/>
    </row>
    <row r="18" spans="1:18" ht="24" customHeight="1" x14ac:dyDescent="0.3">
      <c r="A18" s="44" t="s">
        <v>63</v>
      </c>
      <c r="B18" s="45"/>
      <c r="C18" s="45"/>
      <c r="D18" s="48"/>
      <c r="E18" s="23" t="s">
        <v>8</v>
      </c>
      <c r="F18" s="16" t="s">
        <v>9</v>
      </c>
      <c r="G18" s="16" t="s">
        <v>10</v>
      </c>
      <c r="H18" s="16" t="s">
        <v>11</v>
      </c>
      <c r="I18" s="16" t="s">
        <v>12</v>
      </c>
      <c r="J18" s="16" t="s">
        <v>13</v>
      </c>
      <c r="K18" s="16" t="s">
        <v>14</v>
      </c>
      <c r="L18" s="16" t="s">
        <v>15</v>
      </c>
      <c r="M18" s="16" t="s">
        <v>16</v>
      </c>
      <c r="N18" s="16" t="s">
        <v>17</v>
      </c>
      <c r="O18" s="16" t="s">
        <v>18</v>
      </c>
      <c r="P18" s="24" t="s">
        <v>19</v>
      </c>
      <c r="Q18" s="20"/>
      <c r="R18" s="39">
        <f>IF(MAX(E19:P19)&gt;$E$17,1,0)</f>
        <v>0</v>
      </c>
    </row>
    <row r="19" spans="1:18" ht="24" customHeight="1" x14ac:dyDescent="0.3">
      <c r="A19" s="45"/>
      <c r="B19" s="45"/>
      <c r="C19" s="45"/>
      <c r="D19" s="48"/>
      <c r="E19" s="31"/>
      <c r="F19" s="32"/>
      <c r="G19" s="32"/>
      <c r="H19" s="32"/>
      <c r="I19" s="32"/>
      <c r="J19" s="32"/>
      <c r="K19" s="32"/>
      <c r="L19" s="32"/>
      <c r="M19" s="32"/>
      <c r="N19" s="32"/>
      <c r="O19" s="32"/>
      <c r="P19" s="33"/>
      <c r="Q19" s="21" t="s">
        <v>20</v>
      </c>
      <c r="R19" s="40" t="str">
        <f>IF(MAX(E19:P19)&gt;$E$17,"※「各月の供給力の最大値」が「設備容量」を超過している月があります。入力値を修正してください。","")</f>
        <v/>
      </c>
    </row>
    <row r="20" spans="1:18" ht="24" customHeight="1" x14ac:dyDescent="0.3">
      <c r="A20" s="44" t="s">
        <v>64</v>
      </c>
      <c r="B20" s="45"/>
      <c r="C20" s="45"/>
      <c r="D20" s="48"/>
      <c r="E20" s="23" t="s">
        <v>8</v>
      </c>
      <c r="F20" s="16" t="s">
        <v>9</v>
      </c>
      <c r="G20" s="16" t="s">
        <v>10</v>
      </c>
      <c r="H20" s="16" t="s">
        <v>11</v>
      </c>
      <c r="I20" s="16" t="s">
        <v>12</v>
      </c>
      <c r="J20" s="16" t="s">
        <v>13</v>
      </c>
      <c r="K20" s="16" t="s">
        <v>14</v>
      </c>
      <c r="L20" s="16" t="s">
        <v>15</v>
      </c>
      <c r="M20" s="16" t="s">
        <v>16</v>
      </c>
      <c r="N20" s="16" t="s">
        <v>17</v>
      </c>
      <c r="O20" s="16" t="s">
        <v>18</v>
      </c>
      <c r="P20" s="24" t="s">
        <v>19</v>
      </c>
      <c r="Q20" s="21"/>
      <c r="R20" s="39">
        <f>IF(OR(MAX(E21:P21)&gt;$E$17,E22&gt;$E$17),1,0)</f>
        <v>0</v>
      </c>
    </row>
    <row r="21" spans="1:18" ht="24" customHeight="1" x14ac:dyDescent="0.3">
      <c r="A21" s="45"/>
      <c r="B21" s="45"/>
      <c r="C21" s="45"/>
      <c r="D21" s="48"/>
      <c r="E21" s="31"/>
      <c r="F21" s="32"/>
      <c r="G21" s="32"/>
      <c r="H21" s="32"/>
      <c r="I21" s="32"/>
      <c r="J21" s="32"/>
      <c r="K21" s="32"/>
      <c r="L21" s="32"/>
      <c r="M21" s="32"/>
      <c r="N21" s="32"/>
      <c r="O21" s="32"/>
      <c r="P21" s="33"/>
      <c r="Q21" s="21" t="s">
        <v>20</v>
      </c>
      <c r="R21" s="40" t="str">
        <f>IF(MAX(E21:P21)&gt;$E$17,"※「提供する各月の供給力」が「設備容量」を超過している月があります。入力値を修正してください。","")</f>
        <v/>
      </c>
    </row>
    <row r="22" spans="1:18" ht="33.6" customHeight="1" thickBot="1" x14ac:dyDescent="0.35">
      <c r="A22" s="44" t="s">
        <v>65</v>
      </c>
      <c r="B22" s="45"/>
      <c r="C22" s="45"/>
      <c r="D22" s="48"/>
      <c r="E22" s="49"/>
      <c r="F22" s="50"/>
      <c r="G22" s="50"/>
      <c r="H22" s="50"/>
      <c r="I22" s="50"/>
      <c r="J22" s="50"/>
      <c r="K22" s="50"/>
      <c r="L22" s="50"/>
      <c r="M22" s="50"/>
      <c r="N22" s="50"/>
      <c r="O22" s="50"/>
      <c r="P22" s="51"/>
      <c r="Q22" s="21" t="s">
        <v>20</v>
      </c>
      <c r="R22" s="40" t="str">
        <f>IF(MAX(E22:P22)&gt;$E$17,"※「契約容量」が「設備容量」を超過している月があります。入力値を修正してください。","")</f>
        <v/>
      </c>
    </row>
    <row r="23" spans="1:18" ht="24.6" customHeight="1" x14ac:dyDescent="0.3">
      <c r="A23" s="52" t="s">
        <v>66</v>
      </c>
      <c r="B23" s="53"/>
      <c r="C23" s="53"/>
      <c r="D23" s="54"/>
      <c r="E23" s="22" t="s">
        <v>8</v>
      </c>
      <c r="F23" s="22" t="s">
        <v>9</v>
      </c>
      <c r="G23" s="22" t="s">
        <v>10</v>
      </c>
      <c r="H23" s="22" t="s">
        <v>11</v>
      </c>
      <c r="I23" s="22" t="s">
        <v>12</v>
      </c>
      <c r="J23" s="22" t="s">
        <v>13</v>
      </c>
      <c r="K23" s="22" t="s">
        <v>14</v>
      </c>
      <c r="L23" s="22" t="s">
        <v>15</v>
      </c>
      <c r="M23" s="22" t="s">
        <v>16</v>
      </c>
      <c r="N23" s="22" t="s">
        <v>17</v>
      </c>
      <c r="O23" s="22" t="s">
        <v>18</v>
      </c>
      <c r="P23" s="22" t="s">
        <v>19</v>
      </c>
      <c r="Q23" s="3"/>
      <c r="R23" s="39">
        <f>IF(OR(E24&gt;E21,F24&gt;F21,G24&gt;G21,H24&gt;H21,I24&gt;I21,J24&gt;J21,K24&gt;K21,L24&gt;L21,M24&gt;M21,N24&gt;N21,O24&gt;O21,P24&gt;P21),1,0)</f>
        <v>0</v>
      </c>
    </row>
    <row r="24" spans="1:18" ht="24" customHeight="1" x14ac:dyDescent="0.3">
      <c r="A24" s="55"/>
      <c r="B24" s="56"/>
      <c r="C24" s="56"/>
      <c r="D24" s="57"/>
      <c r="E24" s="32"/>
      <c r="F24" s="32"/>
      <c r="G24" s="32"/>
      <c r="H24" s="32"/>
      <c r="I24" s="32"/>
      <c r="J24" s="32"/>
      <c r="K24" s="32"/>
      <c r="L24" s="32"/>
      <c r="M24" s="32"/>
      <c r="N24" s="32"/>
      <c r="O24" s="32"/>
      <c r="P24" s="32"/>
      <c r="Q24" s="2" t="s">
        <v>20</v>
      </c>
      <c r="R24" s="40" t="str">
        <f>IF(OR(E24&gt;E21,F24&gt;F21,G24&gt;G21,H24&gt;H21,I24&gt;I21,J24&gt;J21,K24&gt;K21,L24&gt;L21,M24&gt;M21,N24&gt;N21,O24&gt;O21,P24&gt;P21),"※「リリース各月の供給力」が「提供する各月の供給力」を超過している月があります。入力値を修正してください。","")</f>
        <v/>
      </c>
    </row>
    <row r="25" spans="1:18" ht="42.75" hidden="1" customHeight="1" x14ac:dyDescent="0.3">
      <c r="A25" s="81" t="s">
        <v>70</v>
      </c>
      <c r="B25" s="82"/>
      <c r="C25" s="82"/>
      <c r="D25" s="83"/>
      <c r="E25" s="35">
        <f>ROUND(E24,0)</f>
        <v>0</v>
      </c>
      <c r="F25" s="35">
        <f>ROUND(F24,0)</f>
        <v>0</v>
      </c>
      <c r="G25" s="35">
        <f t="shared" ref="G25:P25" si="0">ROUND(G24,0)</f>
        <v>0</v>
      </c>
      <c r="H25" s="35">
        <f t="shared" si="0"/>
        <v>0</v>
      </c>
      <c r="I25" s="35">
        <f t="shared" si="0"/>
        <v>0</v>
      </c>
      <c r="J25" s="35">
        <f t="shared" si="0"/>
        <v>0</v>
      </c>
      <c r="K25" s="35">
        <f t="shared" si="0"/>
        <v>0</v>
      </c>
      <c r="L25" s="35">
        <f t="shared" si="0"/>
        <v>0</v>
      </c>
      <c r="M25" s="35">
        <f t="shared" si="0"/>
        <v>0</v>
      </c>
      <c r="N25" s="35">
        <f t="shared" si="0"/>
        <v>0</v>
      </c>
      <c r="O25" s="35">
        <f t="shared" si="0"/>
        <v>0</v>
      </c>
      <c r="P25" s="35">
        <f t="shared" si="0"/>
        <v>0</v>
      </c>
      <c r="Q25" s="26"/>
      <c r="R25" s="41"/>
    </row>
    <row r="26" spans="1:18" ht="36" customHeight="1" x14ac:dyDescent="0.3">
      <c r="A26" s="44" t="s">
        <v>69</v>
      </c>
      <c r="B26" s="45"/>
      <c r="C26" s="45"/>
      <c r="D26" s="45"/>
      <c r="E26" s="58">
        <f>ROUND(AVERAGE(E25:P25),0)</f>
        <v>0</v>
      </c>
      <c r="F26" s="59"/>
      <c r="G26" s="59"/>
      <c r="H26" s="59"/>
      <c r="I26" s="59"/>
      <c r="J26" s="59"/>
      <c r="K26" s="59"/>
      <c r="L26" s="59"/>
      <c r="M26" s="59"/>
      <c r="N26" s="59"/>
      <c r="O26" s="59"/>
      <c r="P26" s="60"/>
      <c r="Q26" s="2" t="s">
        <v>20</v>
      </c>
      <c r="R26" s="38"/>
    </row>
    <row r="27" spans="1:18" ht="24" customHeight="1" x14ac:dyDescent="0.3">
      <c r="A27" s="52" t="s">
        <v>67</v>
      </c>
      <c r="B27" s="53"/>
      <c r="C27" s="53"/>
      <c r="D27" s="54"/>
      <c r="E27" s="14" t="s">
        <v>8</v>
      </c>
      <c r="F27" s="14" t="s">
        <v>9</v>
      </c>
      <c r="G27" s="14" t="s">
        <v>10</v>
      </c>
      <c r="H27" s="14" t="s">
        <v>11</v>
      </c>
      <c r="I27" s="14" t="s">
        <v>12</v>
      </c>
      <c r="J27" s="14" t="s">
        <v>13</v>
      </c>
      <c r="K27" s="14" t="s">
        <v>14</v>
      </c>
      <c r="L27" s="14" t="s">
        <v>15</v>
      </c>
      <c r="M27" s="14" t="s">
        <v>16</v>
      </c>
      <c r="N27" s="14" t="s">
        <v>17</v>
      </c>
      <c r="O27" s="14" t="s">
        <v>18</v>
      </c>
      <c r="P27" s="15" t="s">
        <v>19</v>
      </c>
      <c r="Q27" s="2"/>
      <c r="R27" s="38"/>
    </row>
    <row r="28" spans="1:18" ht="24" customHeight="1" x14ac:dyDescent="0.3">
      <c r="A28" s="55"/>
      <c r="B28" s="56"/>
      <c r="C28" s="56"/>
      <c r="D28" s="57"/>
      <c r="E28" s="34">
        <f>ROUND(E21-E25,0)</f>
        <v>0</v>
      </c>
      <c r="F28" s="34">
        <f>ROUND(F21-F25,0)</f>
        <v>0</v>
      </c>
      <c r="G28" s="34">
        <f t="shared" ref="G28:P28" si="1">ROUND(G21-G25,0)</f>
        <v>0</v>
      </c>
      <c r="H28" s="34">
        <f t="shared" si="1"/>
        <v>0</v>
      </c>
      <c r="I28" s="34">
        <f t="shared" si="1"/>
        <v>0</v>
      </c>
      <c r="J28" s="34">
        <f t="shared" si="1"/>
        <v>0</v>
      </c>
      <c r="K28" s="34">
        <f t="shared" si="1"/>
        <v>0</v>
      </c>
      <c r="L28" s="34">
        <f t="shared" si="1"/>
        <v>0</v>
      </c>
      <c r="M28" s="34">
        <f t="shared" si="1"/>
        <v>0</v>
      </c>
      <c r="N28" s="34">
        <f t="shared" si="1"/>
        <v>0</v>
      </c>
      <c r="O28" s="34">
        <f t="shared" si="1"/>
        <v>0</v>
      </c>
      <c r="P28" s="34">
        <f t="shared" si="1"/>
        <v>0</v>
      </c>
      <c r="Q28" s="2" t="s">
        <v>20</v>
      </c>
      <c r="R28" s="38"/>
    </row>
    <row r="29" spans="1:18" ht="38.4" customHeight="1" x14ac:dyDescent="0.3">
      <c r="A29" s="44" t="s">
        <v>68</v>
      </c>
      <c r="B29" s="45"/>
      <c r="C29" s="45"/>
      <c r="D29" s="45"/>
      <c r="E29" s="46">
        <f>ROUND(E22-E26,0)</f>
        <v>0</v>
      </c>
      <c r="F29" s="47"/>
      <c r="G29" s="47"/>
      <c r="H29" s="47"/>
      <c r="I29" s="47"/>
      <c r="J29" s="47"/>
      <c r="K29" s="47"/>
      <c r="L29" s="47"/>
      <c r="M29" s="47"/>
      <c r="N29" s="47"/>
      <c r="O29" s="47"/>
      <c r="P29" s="47"/>
      <c r="Q29" s="2" t="s">
        <v>20</v>
      </c>
      <c r="R29" s="38"/>
    </row>
    <row r="30" spans="1:18" x14ac:dyDescent="0.3">
      <c r="A30" s="11" t="s">
        <v>22</v>
      </c>
      <c r="E30" s="36"/>
      <c r="F30" s="36"/>
      <c r="G30" s="36"/>
      <c r="H30" s="36"/>
      <c r="I30" s="36"/>
      <c r="J30" s="36"/>
      <c r="K30" s="36"/>
      <c r="L30" s="36"/>
      <c r="M30" s="36"/>
      <c r="N30" s="36"/>
      <c r="O30" s="36"/>
      <c r="P30" s="42" t="str">
        <f>E11</f>
        <v/>
      </c>
    </row>
    <row r="31" spans="1:18" x14ac:dyDescent="0.3">
      <c r="A31" s="11" t="s">
        <v>78</v>
      </c>
    </row>
    <row r="32" spans="1:18" x14ac:dyDescent="0.3">
      <c r="B32" s="43" t="s">
        <v>75</v>
      </c>
    </row>
    <row r="33" spans="2:2" x14ac:dyDescent="0.3">
      <c r="B33" s="11" t="s">
        <v>77</v>
      </c>
    </row>
    <row r="34" spans="2:2" x14ac:dyDescent="0.3">
      <c r="B34" s="11" t="s">
        <v>71</v>
      </c>
    </row>
    <row r="35" spans="2:2" x14ac:dyDescent="0.3">
      <c r="B35" s="11" t="s">
        <v>74</v>
      </c>
    </row>
  </sheetData>
  <sheetProtection password="BE7C" sheet="1" objects="1" scenarios="1"/>
  <dataConsolidate/>
  <mergeCells count="27">
    <mergeCell ref="A27:D28"/>
    <mergeCell ref="A29:D29"/>
    <mergeCell ref="E29:P29"/>
    <mergeCell ref="A2:B2"/>
    <mergeCell ref="A4:Q4"/>
    <mergeCell ref="A6:Q6"/>
    <mergeCell ref="M11:Q11"/>
    <mergeCell ref="A12:D12"/>
    <mergeCell ref="E12:P12"/>
    <mergeCell ref="A13:D13"/>
    <mergeCell ref="E13:P13"/>
    <mergeCell ref="A14:D14"/>
    <mergeCell ref="E14:P14"/>
    <mergeCell ref="A15:D15"/>
    <mergeCell ref="E15:P15"/>
    <mergeCell ref="A23:D24"/>
    <mergeCell ref="A26:D26"/>
    <mergeCell ref="E26:P26"/>
    <mergeCell ref="A16:D16"/>
    <mergeCell ref="E16:P16"/>
    <mergeCell ref="A17:D17"/>
    <mergeCell ref="E17:P17"/>
    <mergeCell ref="A18:D19"/>
    <mergeCell ref="A20:D21"/>
    <mergeCell ref="A22:D22"/>
    <mergeCell ref="E22:P22"/>
    <mergeCell ref="A25:D25"/>
  </mergeCells>
  <phoneticPr fontId="2"/>
  <conditionalFormatting sqref="E26:P26">
    <cfRule type="cellIs" dxfId="1" priority="14" operator="greaterThan">
      <formula>$E$22</formula>
    </cfRule>
  </conditionalFormatting>
  <conditionalFormatting sqref="E29:P29">
    <cfRule type="cellIs" dxfId="0" priority="1" operator="lessThan">
      <formula>1000</formula>
    </cfRule>
  </conditionalFormatting>
  <dataValidations count="1">
    <dataValidation type="whole" operator="lessThanOrEqual" allowBlank="1" showInputMessage="1" showErrorMessage="1" error="「提供する各月の供給力」以下の整数値で入力してください" sqref="E25:P25" xr:uid="{6FEF46BB-AEB6-4C9D-9CFF-C8D9B73778D5}">
      <formula1>E22</formula1>
    </dataValidation>
  </dataValidations>
  <pageMargins left="0.11811023622047245" right="0.11811023622047245" top="0.35433070866141736" bottom="0.35433070866141736" header="0.31496062992125984" footer="0.31496062992125984"/>
  <pageSetup paperSize="9"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160020</xdr:colOff>
                    <xdr:row>7</xdr:row>
                    <xdr:rowOff>152400</xdr:rowOff>
                  </from>
                  <to>
                    <xdr:col>1</xdr:col>
                    <xdr:colOff>99060</xdr:colOff>
                    <xdr:row>9</xdr:row>
                    <xdr:rowOff>60960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F6BA3EF-2E98-4561-A9F7-4D0BD1389ADC}">
          <x14:formula1>
            <xm:f>リスト!$C$5:$C$21</xm:f>
          </x14:formula1>
          <xm:sqref>E15:P15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86E9-FD8E-464B-984F-BAB94F470FAA}">
  <sheetPr>
    <tabColor theme="8" tint="0.59999389629810485"/>
  </sheetPr>
  <dimension ref="B2:C7"/>
  <sheetViews>
    <sheetView workbookViewId="0">
      <selection activeCell="E22" sqref="E22:P22"/>
    </sheetView>
  </sheetViews>
  <sheetFormatPr defaultColWidth="8.88671875" defaultRowHeight="15" x14ac:dyDescent="0.3"/>
  <cols>
    <col min="1" max="1" width="2.77734375" style="1" customWidth="1"/>
    <col min="2" max="2" width="3.77734375" style="1" customWidth="1"/>
    <col min="3" max="16384" width="8.88671875" style="1"/>
  </cols>
  <sheetData>
    <row r="2" spans="2:3" x14ac:dyDescent="0.3">
      <c r="B2" s="1" t="s">
        <v>55</v>
      </c>
    </row>
    <row r="3" spans="2:3" x14ac:dyDescent="0.3">
      <c r="B3" s="1" t="s">
        <v>53</v>
      </c>
      <c r="C3" s="9" t="s">
        <v>54</v>
      </c>
    </row>
    <row r="4" spans="2:3" x14ac:dyDescent="0.3">
      <c r="B4" s="1" t="s">
        <v>53</v>
      </c>
      <c r="C4" s="9"/>
    </row>
    <row r="5" spans="2:3" x14ac:dyDescent="0.3">
      <c r="B5" s="1" t="s">
        <v>56</v>
      </c>
    </row>
    <row r="6" spans="2:3" x14ac:dyDescent="0.3">
      <c r="C6" s="9" t="s">
        <v>57</v>
      </c>
    </row>
    <row r="7" spans="2:3" x14ac:dyDescent="0.3">
      <c r="C7" s="9" t="s">
        <v>58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B2:C25"/>
  <sheetViews>
    <sheetView workbookViewId="0">
      <selection activeCell="E22" sqref="E22:P22"/>
    </sheetView>
  </sheetViews>
  <sheetFormatPr defaultRowHeight="13.2" x14ac:dyDescent="0.2"/>
  <cols>
    <col min="2" max="2" width="17.33203125" bestFit="1" customWidth="1"/>
    <col min="3" max="3" width="17.44140625" bestFit="1" customWidth="1"/>
  </cols>
  <sheetData>
    <row r="2" spans="2:3" ht="13.5" customHeight="1" x14ac:dyDescent="0.2">
      <c r="B2" s="84" t="s">
        <v>23</v>
      </c>
      <c r="C2" s="84" t="s">
        <v>24</v>
      </c>
    </row>
    <row r="3" spans="2:3" ht="13.5" customHeight="1" x14ac:dyDescent="0.2">
      <c r="B3" s="85"/>
      <c r="C3" s="85"/>
    </row>
    <row r="4" spans="2:3" ht="15" x14ac:dyDescent="0.2">
      <c r="B4" s="86" t="s">
        <v>25</v>
      </c>
      <c r="C4" s="6" t="s">
        <v>29</v>
      </c>
    </row>
    <row r="5" spans="2:3" ht="15" x14ac:dyDescent="0.2">
      <c r="B5" s="87"/>
      <c r="C5" s="6" t="s">
        <v>27</v>
      </c>
    </row>
    <row r="6" spans="2:3" ht="15" x14ac:dyDescent="0.2">
      <c r="B6" s="87"/>
      <c r="C6" s="6" t="s">
        <v>26</v>
      </c>
    </row>
    <row r="7" spans="2:3" ht="15" x14ac:dyDescent="0.2">
      <c r="B7" s="88"/>
      <c r="C7" s="6" t="s">
        <v>28</v>
      </c>
    </row>
    <row r="8" spans="2:3" ht="15" x14ac:dyDescent="0.2">
      <c r="B8" s="86" t="s">
        <v>30</v>
      </c>
      <c r="C8" s="6" t="s">
        <v>31</v>
      </c>
    </row>
    <row r="9" spans="2:3" ht="15" x14ac:dyDescent="0.2">
      <c r="B9" s="87"/>
      <c r="C9" s="6" t="s">
        <v>32</v>
      </c>
    </row>
    <row r="10" spans="2:3" ht="15" x14ac:dyDescent="0.2">
      <c r="B10" s="87"/>
      <c r="C10" s="6" t="s">
        <v>33</v>
      </c>
    </row>
    <row r="11" spans="2:3" ht="15" x14ac:dyDescent="0.2">
      <c r="B11" s="87"/>
      <c r="C11" s="6" t="s">
        <v>34</v>
      </c>
    </row>
    <row r="12" spans="2:3" ht="15" x14ac:dyDescent="0.2">
      <c r="B12" s="87"/>
      <c r="C12" s="6" t="s">
        <v>35</v>
      </c>
    </row>
    <row r="13" spans="2:3" ht="15" x14ac:dyDescent="0.2">
      <c r="B13" s="87"/>
      <c r="C13" s="6" t="s">
        <v>36</v>
      </c>
    </row>
    <row r="14" spans="2:3" ht="15" x14ac:dyDescent="0.2">
      <c r="B14" s="87"/>
      <c r="C14" s="6" t="s">
        <v>37</v>
      </c>
    </row>
    <row r="15" spans="2:3" ht="15" x14ac:dyDescent="0.2">
      <c r="B15" s="88"/>
      <c r="C15" s="6" t="s">
        <v>38</v>
      </c>
    </row>
    <row r="16" spans="2:3" ht="15" x14ac:dyDescent="0.2">
      <c r="B16" s="86" t="s">
        <v>39</v>
      </c>
      <c r="C16" s="6" t="s">
        <v>40</v>
      </c>
    </row>
    <row r="17" spans="2:3" ht="15" x14ac:dyDescent="0.2">
      <c r="B17" s="88"/>
      <c r="C17" s="6" t="s">
        <v>41</v>
      </c>
    </row>
    <row r="18" spans="2:3" ht="15" x14ac:dyDescent="0.2">
      <c r="B18" s="86" t="s">
        <v>42</v>
      </c>
      <c r="C18" s="6" t="s">
        <v>46</v>
      </c>
    </row>
    <row r="19" spans="2:3" ht="15" x14ac:dyDescent="0.2">
      <c r="B19" s="87"/>
      <c r="C19" s="6" t="s">
        <v>47</v>
      </c>
    </row>
    <row r="20" spans="2:3" ht="15" x14ac:dyDescent="0.2">
      <c r="B20" s="87"/>
      <c r="C20" s="6" t="s">
        <v>48</v>
      </c>
    </row>
    <row r="21" spans="2:3" ht="15" x14ac:dyDescent="0.2">
      <c r="B21" s="87"/>
      <c r="C21" s="6" t="s">
        <v>49</v>
      </c>
    </row>
    <row r="22" spans="2:3" ht="15" x14ac:dyDescent="0.2">
      <c r="B22" s="87"/>
      <c r="C22" s="6" t="s">
        <v>43</v>
      </c>
    </row>
    <row r="23" spans="2:3" ht="15" x14ac:dyDescent="0.2">
      <c r="B23" s="87"/>
      <c r="C23" s="6" t="s">
        <v>44</v>
      </c>
    </row>
    <row r="24" spans="2:3" ht="15" x14ac:dyDescent="0.2">
      <c r="B24" s="88"/>
      <c r="C24" s="6" t="s">
        <v>45</v>
      </c>
    </row>
    <row r="25" spans="2:3" ht="15" x14ac:dyDescent="0.2">
      <c r="B25" s="6" t="s">
        <v>38</v>
      </c>
      <c r="C25" s="6" t="s">
        <v>50</v>
      </c>
    </row>
  </sheetData>
  <mergeCells count="6">
    <mergeCell ref="C2:C3"/>
    <mergeCell ref="B2:B3"/>
    <mergeCell ref="B18:B24"/>
    <mergeCell ref="B16:B17"/>
    <mergeCell ref="B8:B15"/>
    <mergeCell ref="B4:B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記載例</vt:lpstr>
      <vt:lpstr>【リリースAX】入力</vt:lpstr>
      <vt:lpstr>webにUP時は非表示にする⇒</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2026-03-06T04:18:51Z</dcterms:modified>
</cp:coreProperties>
</file>