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updateLinks="never" codeName="ThisWorkbook" defaultThemeVersion="124226"/>
  <xr:revisionPtr revIDLastSave="0" documentId="13_ncr:1_{26EDC95F-32AD-45E9-998D-DC84B2128C22}" xr6:coauthVersionLast="47" xr6:coauthVersionMax="47" xr10:uidLastSave="{00000000-0000-0000-0000-000000000000}"/>
  <workbookProtection workbookPassword="BE7C" lockStructure="1"/>
  <bookViews>
    <workbookView xWindow="-60" yWindow="-16320" windowWidth="29040" windowHeight="15720" tabRatio="811" activeTab="1" xr2:uid="{BD2EFA96-AF09-49D9-9F02-FE87508E6989}"/>
  </bookViews>
  <sheets>
    <sheet name="記載例" sheetId="12" r:id="rId1"/>
    <sheet name="【調達AX】入力" sheetId="10" r:id="rId2"/>
    <sheet name="webにUP時は非表示にする⇒" sheetId="9" state="hidden" r:id="rId3"/>
    <sheet name="リスト"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26" i="10" l="1"/>
  <c r="F30" i="10" l="1"/>
  <c r="G30" i="10"/>
  <c r="H30" i="10"/>
  <c r="I30" i="10"/>
  <c r="J30" i="10"/>
  <c r="K30" i="10"/>
  <c r="L30" i="10"/>
  <c r="M30" i="10"/>
  <c r="N30" i="10"/>
  <c r="O30" i="10"/>
  <c r="P30" i="10"/>
  <c r="E30" i="10"/>
  <c r="F26" i="10"/>
  <c r="G26" i="10"/>
  <c r="H26" i="10"/>
  <c r="I26" i="10"/>
  <c r="J26" i="10"/>
  <c r="K26" i="10"/>
  <c r="L26" i="10"/>
  <c r="M26" i="10"/>
  <c r="N26" i="10"/>
  <c r="O26" i="10"/>
  <c r="P26" i="10"/>
  <c r="R24" i="10" l="1"/>
  <c r="R25" i="10"/>
  <c r="R28" i="10"/>
  <c r="R29" i="10"/>
  <c r="E31" i="10"/>
  <c r="E27" i="10"/>
  <c r="E11" i="10" l="1"/>
  <c r="P3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6" authorId="0" shapeId="0" xr:uid="{FF41F40F-0798-4713-B57D-1E8CF1F1F88A}">
      <text>
        <r>
          <rPr>
            <sz val="11"/>
            <color indexed="81"/>
            <rFont val="Meiryo UI"/>
            <family val="3"/>
            <charset val="128"/>
          </rPr>
          <t>端数処理を実施
公表版では非表示にする</t>
        </r>
      </text>
    </comment>
    <comment ref="Q30" authorId="0" shapeId="0" xr:uid="{D07D5F77-9F16-4098-8839-A35F49429CA0}">
      <text>
        <r>
          <rPr>
            <sz val="11"/>
            <color indexed="81"/>
            <rFont val="Meiryo UI"/>
            <family val="3"/>
            <charset val="128"/>
          </rPr>
          <t>端数処理を実施
公表版では非表示にする</t>
        </r>
      </text>
    </comment>
  </commentList>
</comments>
</file>

<file path=xl/sharedStrings.xml><?xml version="1.0" encoding="utf-8"?>
<sst xmlns="http://schemas.openxmlformats.org/spreadsheetml/2006/main" count="232" uniqueCount="92">
  <si>
    <t>様式2</t>
    <rPh sb="0" eb="2">
      <t>ヨウシキ</t>
    </rPh>
    <phoneticPr fontId="3"/>
  </si>
  <si>
    <t>項目</t>
    <rPh sb="0" eb="2">
      <t>コウモク</t>
    </rPh>
    <phoneticPr fontId="3"/>
  </si>
  <si>
    <t>単位</t>
    <rPh sb="0" eb="2">
      <t>タンイ</t>
    </rPh>
    <phoneticPr fontId="3"/>
  </si>
  <si>
    <t>電源等識別番号</t>
    <rPh sb="0" eb="2">
      <t>デンゲン</t>
    </rPh>
    <rPh sb="2" eb="3">
      <t>ナド</t>
    </rPh>
    <rPh sb="3" eb="5">
      <t>シキベツ</t>
    </rPh>
    <rPh sb="5" eb="7">
      <t>バンゴウ</t>
    </rPh>
    <phoneticPr fontId="3"/>
  </si>
  <si>
    <t>容量を提供する
電源等の区分</t>
    <rPh sb="0" eb="2">
      <t>ヨウリョウ</t>
    </rPh>
    <rPh sb="3" eb="5">
      <t>テイキョウ</t>
    </rPh>
    <rPh sb="8" eb="10">
      <t>デンゲン</t>
    </rPh>
    <rPh sb="10" eb="11">
      <t>ナド</t>
    </rPh>
    <rPh sb="12" eb="14">
      <t>クブン</t>
    </rPh>
    <phoneticPr fontId="3"/>
  </si>
  <si>
    <t>発電方式の区分</t>
    <rPh sb="0" eb="2">
      <t>ハツデン</t>
    </rPh>
    <rPh sb="2" eb="4">
      <t>ホウシキ</t>
    </rPh>
    <rPh sb="5" eb="7">
      <t>クブン</t>
    </rPh>
    <phoneticPr fontId="3"/>
  </si>
  <si>
    <t>エリア名</t>
    <rPh sb="3" eb="4">
      <t>メイ</t>
    </rPh>
    <phoneticPr fontId="3"/>
  </si>
  <si>
    <t>設備容量</t>
    <rPh sb="0" eb="2">
      <t>セツビ</t>
    </rPh>
    <rPh sb="2" eb="4">
      <t>ヨウリョウ</t>
    </rPh>
    <phoneticPr fontId="3"/>
  </si>
  <si>
    <t>4月</t>
    <rPh sb="1" eb="2">
      <t>ガツ</t>
    </rPh>
    <phoneticPr fontId="3"/>
  </si>
  <si>
    <t>5月</t>
  </si>
  <si>
    <t>6月</t>
  </si>
  <si>
    <t>7月</t>
  </si>
  <si>
    <t>8月</t>
  </si>
  <si>
    <t>9月</t>
  </si>
  <si>
    <t>10月</t>
  </si>
  <si>
    <t>11月</t>
  </si>
  <si>
    <t>12月</t>
  </si>
  <si>
    <t>1月</t>
  </si>
  <si>
    <t>2月</t>
  </si>
  <si>
    <t>3月</t>
  </si>
  <si>
    <t>kW</t>
    <phoneticPr fontId="3"/>
  </si>
  <si>
    <t>事業者入力</t>
    <rPh sb="0" eb="3">
      <t>ジギョウシャ</t>
    </rPh>
    <rPh sb="3" eb="5">
      <t>ニュウリョク</t>
    </rPh>
    <phoneticPr fontId="3"/>
  </si>
  <si>
    <t>（記載要領）</t>
    <rPh sb="1" eb="3">
      <t>キサイ</t>
    </rPh>
    <rPh sb="3" eb="5">
      <t>ヨウリョウ</t>
    </rPh>
    <phoneticPr fontId="3"/>
  </si>
  <si>
    <t>選択した
電源種別の区分</t>
    <rPh sb="0" eb="2">
      <t>センタク</t>
    </rPh>
    <rPh sb="5" eb="7">
      <t>デンゲン</t>
    </rPh>
    <rPh sb="7" eb="9">
      <t>シュベツ</t>
    </rPh>
    <rPh sb="10" eb="12">
      <t>クブン</t>
    </rPh>
    <phoneticPr fontId="10"/>
  </si>
  <si>
    <t>選択可能な
発電方式の区分</t>
    <rPh sb="0" eb="2">
      <t>センタク</t>
    </rPh>
    <rPh sb="2" eb="4">
      <t>カノウ</t>
    </rPh>
    <rPh sb="6" eb="8">
      <t>ハツデン</t>
    </rPh>
    <rPh sb="8" eb="10">
      <t>ホウシキ</t>
    </rPh>
    <rPh sb="11" eb="13">
      <t>クブン</t>
    </rPh>
    <phoneticPr fontId="10"/>
  </si>
  <si>
    <t>水力</t>
    <rPh sb="0" eb="2">
      <t>スイリョク</t>
    </rPh>
    <phoneticPr fontId="10"/>
  </si>
  <si>
    <t>一般（貯水式）</t>
  </si>
  <si>
    <t>一般（自流式）</t>
  </si>
  <si>
    <t>揚水（混合揚水）</t>
  </si>
  <si>
    <t>揚水（純揚水）</t>
  </si>
  <si>
    <t>火力</t>
    <rPh sb="0" eb="2">
      <t>カリョク</t>
    </rPh>
    <phoneticPr fontId="10"/>
  </si>
  <si>
    <t>石炭</t>
  </si>
  <si>
    <t>LNG（GTCC）</t>
  </si>
  <si>
    <t>LNG（その他）</t>
  </si>
  <si>
    <t>石油</t>
  </si>
  <si>
    <t>LPG</t>
  </si>
  <si>
    <t>その他ガス</t>
  </si>
  <si>
    <t>歴青質混合物</t>
  </si>
  <si>
    <t>その他</t>
  </si>
  <si>
    <t>原子力</t>
    <rPh sb="0" eb="3">
      <t>ゲンシリョク</t>
    </rPh>
    <phoneticPr fontId="10"/>
  </si>
  <si>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</si>
  <si>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</si>
  <si>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</si>
  <si>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</si>
  <si>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</si>
  <si>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</si>
  <si>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</si>
  <si>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</si>
  <si>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</si>
  <si>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</si>
  <si>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0"/>
  </si>
  <si>
    <t>入力箇所(期待容量登録時)</t>
    <rPh sb="5" eb="7">
      <t>キタイ</t>
    </rPh>
    <rPh sb="7" eb="9">
      <t>ヨウリョウ</t>
    </rPh>
    <rPh sb="9" eb="11">
      <t>トウロク</t>
    </rPh>
    <rPh sb="11" eb="12">
      <t>ジ</t>
    </rPh>
    <phoneticPr fontId="3"/>
  </si>
  <si>
    <t>エラー時</t>
    <rPh sb="3" eb="4">
      <t>ジ</t>
    </rPh>
    <phoneticPr fontId="3"/>
  </si>
  <si>
    <t>追加入力箇所(応札容量登録時)</t>
    <rPh sb="7" eb="9">
      <t>オウサツ</t>
    </rPh>
    <rPh sb="9" eb="11">
      <t>ヨウリョウ</t>
    </rPh>
    <rPh sb="11" eb="13">
      <t>トウロク</t>
    </rPh>
    <rPh sb="13" eb="14">
      <t>ジ</t>
    </rPh>
    <phoneticPr fontId="3"/>
  </si>
  <si>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3"/>
  </si>
  <si>
    <t>　　</t>
    <phoneticPr fontId="3"/>
  </si>
  <si>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</si>
  <si>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3"/>
  </si>
  <si>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3"/>
  </si>
  <si>
    <t>記載例</t>
    <rPh sb="0" eb="2">
      <t>キサイ</t>
    </rPh>
    <rPh sb="2" eb="3">
      <t>レイ</t>
    </rPh>
    <phoneticPr fontId="3"/>
  </si>
  <si>
    <t>入力</t>
    <rPh sb="0" eb="2">
      <t>ニュウリョク</t>
    </rPh>
    <phoneticPr fontId="3"/>
  </si>
  <si>
    <t>安定電源</t>
    <phoneticPr fontId="3"/>
  </si>
  <si>
    <t>&lt;会社名&gt;</t>
    <phoneticPr fontId="3"/>
  </si>
  <si>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3"/>
  </si>
  <si>
    <t>東京</t>
  </si>
  <si>
    <t>【メインオークション】
各月の供給力の最大値</t>
    <rPh sb="12" eb="14">
      <t>カクツキ</t>
    </rPh>
    <rPh sb="15" eb="18">
      <t>キョウキュウリョク</t>
    </rPh>
    <rPh sb="19" eb="22">
      <t>サイダイチ</t>
    </rPh>
    <phoneticPr fontId="3"/>
  </si>
  <si>
    <t>【メインオークション】
提供する各月の供給力</t>
    <rPh sb="12" eb="14">
      <t>テイキョウ</t>
    </rPh>
    <rPh sb="16" eb="18">
      <t>カクツキ</t>
    </rPh>
    <rPh sb="19" eb="22">
      <t>キョウキュウリョク</t>
    </rPh>
    <phoneticPr fontId="3"/>
  </si>
  <si>
    <t>【メインオークション】
契約容量</t>
    <rPh sb="12" eb="16">
      <t>ケイヤクヨウリョウ</t>
    </rPh>
    <phoneticPr fontId="3"/>
  </si>
  <si>
    <t>【調達オークション】
未落札の送電可能容量</t>
    <rPh sb="1" eb="3">
      <t>チョウタツ</t>
    </rPh>
    <rPh sb="11" eb="14">
      <t>ミラクサツ</t>
    </rPh>
    <rPh sb="15" eb="21">
      <t>ソウデンカノウヨウリョウ</t>
    </rPh>
    <phoneticPr fontId="3"/>
  </si>
  <si>
    <t>【調達オークション】
各月の供給力の最大値</t>
    <rPh sb="1" eb="3">
      <t>チョウタツ</t>
    </rPh>
    <rPh sb="11" eb="13">
      <t>カクツキ</t>
    </rPh>
    <rPh sb="14" eb="17">
      <t>キョウキュウリョク</t>
    </rPh>
    <rPh sb="18" eb="20">
      <t>サイダイ</t>
    </rPh>
    <rPh sb="20" eb="21">
      <t>アタイ</t>
    </rPh>
    <phoneticPr fontId="3"/>
  </si>
  <si>
    <t>【調達オークション】
期待容量</t>
    <rPh sb="1" eb="3">
      <t>チョウタツ</t>
    </rPh>
    <rPh sb="11" eb="13">
      <t>キタイ</t>
    </rPh>
    <rPh sb="13" eb="15">
      <t>ヨウリョウ</t>
    </rPh>
    <phoneticPr fontId="3"/>
  </si>
  <si>
    <t>【調達オークション】
提供する各月の供給力</t>
    <rPh sb="1" eb="3">
      <t>チョウタツ</t>
    </rPh>
    <rPh sb="11" eb="13">
      <t>テイキョウ</t>
    </rPh>
    <rPh sb="15" eb="17">
      <t>カクツキ</t>
    </rPh>
    <rPh sb="18" eb="21">
      <t>キョウキュウリョク</t>
    </rPh>
    <phoneticPr fontId="3"/>
  </si>
  <si>
    <t>【調達オークション】
応札容量</t>
    <rPh sb="1" eb="3">
      <t>チョウタツ</t>
    </rPh>
    <rPh sb="11" eb="13">
      <t>オウサツ</t>
    </rPh>
    <rPh sb="13" eb="15">
      <t>ヨウリョウ</t>
    </rPh>
    <phoneticPr fontId="3"/>
  </si>
  <si>
    <t>8月</t>
    <phoneticPr fontId="3"/>
  </si>
  <si>
    <r>
      <rPr>
        <sz val="11"/>
        <color rgb="FFFF0000"/>
        <rFont val="Meiryo UI"/>
        <family val="3"/>
        <charset val="128"/>
      </rPr>
      <t>（非表示）</t>
    </r>
    <r>
      <rPr>
        <sz val="11"/>
        <color theme="1"/>
        <rFont val="Meiryo UI"/>
        <family val="3"/>
        <charset val="128"/>
      </rPr>
      <t xml:space="preserve">
各月の供給力の最大値（端数処理後）</t>
    </r>
    <rPh sb="1" eb="4">
      <t>ヒヒョウジ</t>
    </rPh>
    <rPh sb="6" eb="8">
      <t>カクツキ</t>
    </rPh>
    <rPh sb="9" eb="12">
      <t>キョウキュウリョク</t>
    </rPh>
    <rPh sb="13" eb="16">
      <t>サイダイチ</t>
    </rPh>
    <rPh sb="17" eb="22">
      <t>ハスウショリゴ</t>
    </rPh>
    <phoneticPr fontId="3"/>
  </si>
  <si>
    <r>
      <rPr>
        <sz val="11"/>
        <color rgb="FFFF0000"/>
        <rFont val="Meiryo UI"/>
        <family val="3"/>
        <charset val="128"/>
      </rPr>
      <t>（非表示）</t>
    </r>
    <r>
      <rPr>
        <sz val="11"/>
        <color theme="1"/>
        <rFont val="Meiryo UI"/>
        <family val="3"/>
        <charset val="128"/>
      </rPr>
      <t xml:space="preserve">
提供する各月の供給力（端数処理後）</t>
    </r>
    <rPh sb="1" eb="4">
      <t>ヒヒョウジ</t>
    </rPh>
    <rPh sb="6" eb="8">
      <t>テイキョウ</t>
    </rPh>
    <rPh sb="10" eb="12">
      <t>カクツキ</t>
    </rPh>
    <rPh sb="13" eb="16">
      <t>キョウキュウリョク</t>
    </rPh>
    <rPh sb="17" eb="22">
      <t>ハスウショリゴ</t>
    </rPh>
    <phoneticPr fontId="3"/>
  </si>
  <si>
    <r>
      <t>・期待容量については、自動計算されます。</t>
    </r>
    <r>
      <rPr>
        <sz val="11"/>
        <color rgb="FF0000CC"/>
        <rFont val="Meiryo UI"/>
        <family val="3"/>
        <charset val="128"/>
      </rPr>
      <t>（</t>
    </r>
    <r>
      <rPr>
        <u/>
        <sz val="11"/>
        <color theme="1"/>
        <rFont val="Meiryo UI"/>
        <family val="3"/>
        <charset val="128"/>
      </rPr>
      <t>この値が調達オークションに応札する際の応札容量の上限値になります。</t>
    </r>
    <r>
      <rPr>
        <u/>
        <sz val="11"/>
        <color rgb="FF0000CC"/>
        <rFont val="Meiryo UI"/>
        <family val="3"/>
        <charset val="128"/>
      </rPr>
      <t>）</t>
    </r>
    <rPh sb="25" eb="27">
      <t>チョウタツ</t>
    </rPh>
    <phoneticPr fontId="3"/>
  </si>
  <si>
    <r>
      <t>・応札容量については、自動計算されます。</t>
    </r>
    <r>
      <rPr>
        <sz val="11"/>
        <color rgb="FF0000CC"/>
        <rFont val="Meiryo UI"/>
        <family val="3"/>
        <charset val="128"/>
      </rPr>
      <t>（</t>
    </r>
    <r>
      <rPr>
        <u/>
        <sz val="11"/>
        <color theme="1"/>
        <rFont val="Meiryo UI"/>
        <family val="3"/>
        <charset val="128"/>
      </rPr>
      <t>応札時、この値を容量市場システムで応札容量に入力してください。</t>
    </r>
    <r>
      <rPr>
        <u/>
        <sz val="11"/>
        <color rgb="FF0000CC"/>
        <rFont val="Meiryo UI"/>
        <family val="3"/>
        <charset val="128"/>
      </rPr>
      <t>）</t>
    </r>
    <phoneticPr fontId="3"/>
  </si>
  <si>
    <t>※本帳票提出時、チェックしてください</t>
    <rPh sb="1" eb="2">
      <t>ホン</t>
    </rPh>
    <rPh sb="2" eb="4">
      <t>チョウヒョウ</t>
    </rPh>
    <rPh sb="4" eb="6">
      <t>テイシュツ</t>
    </rPh>
    <rPh sb="6" eb="7">
      <t>トキ</t>
    </rPh>
    <phoneticPr fontId="3"/>
  </si>
  <si>
    <t>安定電源</t>
  </si>
  <si>
    <r>
      <t>※メインオークションで落札された電源等は、メインオークションで使用した期待容量算定諸元一覧の値を</t>
    </r>
    <r>
      <rPr>
        <sz val="11"/>
        <color rgb="FFFF0000"/>
        <rFont val="Meiryo UI"/>
        <family val="3"/>
        <charset val="128"/>
      </rPr>
      <t>赤枠</t>
    </r>
    <r>
      <rPr>
        <sz val="11"/>
        <rFont val="Meiryo UI"/>
        <family val="3"/>
        <charset val="128"/>
      </rPr>
      <t>部分に張り付けてください。</t>
    </r>
    <rPh sb="46" eb="47">
      <t>アタイ</t>
    </rPh>
    <phoneticPr fontId="3"/>
  </si>
  <si>
    <r>
      <rPr>
        <b/>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2027</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3"/>
  </si>
  <si>
    <r>
      <t>1．以下の項目については、</t>
    </r>
    <r>
      <rPr>
        <sz val="11"/>
        <color rgb="FFFF0000"/>
        <rFont val="Meiryo UI"/>
        <family val="3"/>
        <charset val="128"/>
      </rPr>
      <t>期待容量の登録期間中</t>
    </r>
    <r>
      <rPr>
        <b/>
        <sz val="11"/>
        <color rgb="FFFF0000"/>
        <rFont val="Meiryo UI"/>
        <family val="3"/>
        <charset val="128"/>
      </rPr>
      <t>(2026/4/7～4/24)</t>
    </r>
    <r>
      <rPr>
        <sz val="11"/>
        <color theme="1"/>
        <rFont val="Meiryo UI"/>
        <family val="3"/>
        <charset val="128"/>
      </rPr>
      <t>に容量市場システムに登録してください。</t>
    </r>
    <phoneticPr fontId="3"/>
  </si>
  <si>
    <t>・電源等識別番号については、電源等情報(基本情報)に登録した後に、容量市場システムで付番された番号を記載してください。</t>
    <rPh sb="20" eb="22">
      <t>キホン</t>
    </rPh>
    <rPh sb="22" eb="24">
      <t>ジョウホウ</t>
    </rPh>
    <phoneticPr fontId="3"/>
  </si>
  <si>
    <t>・発電方式の区分については、電源等情報(詳細情報)に登録した区分を記載して下さい。ただし、複数の区分を登録している場合は、主たる区分を記載してください。</t>
    <phoneticPr fontId="3"/>
  </si>
  <si>
    <t>・エリア名については、電源等情報(基本情報)に登録した「エリア名」を記載してください。</t>
    <phoneticPr fontId="3"/>
  </si>
  <si>
    <t>・設備容量については、電源等情報(詳細情報)に登録した「設備容量」を応札単位毎に合計した値を記載してください。</t>
    <phoneticPr fontId="3"/>
  </si>
  <si>
    <t>・「【調達オークション】各月の供給力の最大値」については、各月の供給力の最大値については、設備容量から所内消費電力、大気温及びダム水位低下等の影響による能力減分を差し引いた値を記載してください。</t>
    <rPh sb="53" eb="55">
      <t>ショウヒ</t>
    </rPh>
    <rPh sb="61" eb="62">
      <t>オヨ</t>
    </rPh>
    <rPh sb="65" eb="67">
      <t>スイイ</t>
    </rPh>
    <rPh sb="67" eb="69">
      <t>テイカ</t>
    </rPh>
    <rPh sb="69" eb="70">
      <t>トウ</t>
    </rPh>
    <phoneticPr fontId="3"/>
  </si>
  <si>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2026/6/16～6/22）</t>
    </r>
    <r>
      <rPr>
        <sz val="11"/>
        <color theme="1"/>
        <rFont val="Meiryo UI"/>
        <family val="3"/>
        <charset val="128"/>
      </rPr>
      <t>に容量市場システムに登録してください。</t>
    </r>
    <rPh sb="13" eb="15">
      <t>オウサツ</t>
    </rPh>
    <rPh sb="15" eb="17">
      <t>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3"/>
  </si>
  <si>
    <t>・提供する各月の供給力については、各月の供給力の最大値を上限に、任意に記載してください。</t>
    <phoneticPr fontId="3"/>
  </si>
  <si>
    <t>・設備容量については、電源等情報(詳細情報)に登録した「設備容量」を応札単位ごとに合計した値を記載してください。</t>
    <phoneticPr fontId="3"/>
  </si>
  <si>
    <t>・容量を提供する電源等の区分については、安定電源で固定です。</t>
    <rPh sb="20" eb="22">
      <t>アンテイ</t>
    </rPh>
    <rPh sb="22" eb="24">
      <t>デンゲン</t>
    </rPh>
    <rPh sb="25" eb="27">
      <t>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</si>
</sst>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0000"/>
  </numFmts>
  <fonts count="23" x14ac:knownFonts="1">
    <font>
      <sz val="11"/>
      <color theme="1"/>
      <name val="ＭＳ Ｐゴシック"/>
      <family val="2"/>
      <scheme val="minor"/>
    </font>
    <font>
      <sz val="11"/>
      <color theme="1"/>
      <name val="ＭＳ Ｐゴシック"/>
      <family val="2"/>
      <charset val="128"/>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11"/>
      <color rgb="FFFF0000"/>
      <name val="Meiryo UI"/>
      <family val="3"/>
      <charset val="128"/>
    </font>
    <font>
      <sz val="11"/>
      <name val="Meiryo UI"/>
      <family val="3"/>
      <charset val="128"/>
    </font>
    <font>
      <sz val="11"/>
      <color theme="1"/>
      <name val="ＭＳ Ｐゴシック"/>
      <family val="2"/>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4"/>
      <color rgb="FFFF0000"/>
      <name val="Meiryo UI"/>
      <family val="3"/>
      <charset val="128"/>
    </font>
    <font>
      <u/>
      <sz val="12"/>
      <color rgb="FFFF0000"/>
      <name val="Meiryo UI"/>
      <family val="3"/>
      <charset val="128"/>
    </font>
    <font>
      <sz val="11"/>
      <color indexed="81"/>
      <name val="Meiryo UI"/>
      <family val="3"/>
      <charset val="128"/>
    </font>
    <font>
      <sz val="11"/>
      <color rgb="FF0000CC"/>
      <name val="Meiryo UI"/>
      <family val="3"/>
      <charset val="128"/>
    </font>
    <font>
      <u/>
      <sz val="11"/>
      <color rgb="FF0000CC"/>
      <name val="Meiryo UI"/>
      <family val="3"/>
      <charset val="128"/>
    </font>
    <font>
      <sz val="12"/>
      <color rgb="FF0000FF"/>
      <name val="Meiryo UI"/>
      <family val="3"/>
      <charset val="128"/>
    </font>
    <font>
      <sz val="12"/>
      <color rgb="FFFF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rgb="FFFFFF00"/>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s>
  <cellStyleXfs count="7">
    <xf numFmtId="0" fontId="0" fillId="0" borderId="0"/>
    <xf numFmtId="0" fontId="8" fillId="0" borderId="0">
      <alignment vertical="center"/>
    </xf>
    <xf numFmtId="0" fontId="11"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85">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xf numFmtId="0" fontId="7" fillId="0" borderId="0" xfId="0" applyFont="1"/>
    <xf numFmtId="0" fontId="2" fillId="0" borderId="1" xfId="1" applyFont="1" applyBorder="1">
      <alignment vertical="center"/>
    </xf>
    <xf numFmtId="0" fontId="4" fillId="5" borderId="0" xfId="0" applyFont="1" applyFill="1" applyAlignment="1">
      <alignment horizontal="centerContinuous"/>
    </xf>
    <xf numFmtId="0" fontId="12" fillId="3" borderId="0" xfId="0" applyFont="1" applyFill="1" applyAlignment="1">
      <alignment horizontal="center"/>
    </xf>
    <xf numFmtId="0" fontId="14" fillId="0" borderId="0" xfId="0" applyFont="1"/>
    <xf numFmtId="0" fontId="2" fillId="2" borderId="1" xfId="0" applyFont="1" applyFill="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176" fontId="5" fillId="6" borderId="1" xfId="0" applyNumberFormat="1" applyFont="1" applyFill="1" applyBorder="1" applyAlignment="1">
      <alignment horizontal="center" vertical="center" shrinkToFit="1"/>
    </xf>
    <xf numFmtId="0" fontId="2" fillId="0" borderId="3" xfId="0" applyFont="1" applyBorder="1"/>
    <xf numFmtId="0" fontId="2" fillId="0" borderId="3" xfId="0" applyFont="1" applyBorder="1" applyAlignment="1">
      <alignment horizontal="center" vertical="center"/>
    </xf>
    <xf numFmtId="176" fontId="5" fillId="7" borderId="1" xfId="0" applyNumberFormat="1" applyFont="1" applyFill="1" applyBorder="1" applyAlignment="1" applyProtection="1">
      <alignment horizontal="center" vertical="center" shrinkToFit="1"/>
      <protection locked="0"/>
    </xf>
    <xf numFmtId="0" fontId="4" fillId="7" borderId="0" xfId="0" applyFont="1" applyFill="1" applyAlignment="1">
      <alignment horizontal="centerContinuous"/>
    </xf>
    <xf numFmtId="176" fontId="5" fillId="6" borderId="1" xfId="0"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protection locked="0"/>
    </xf>
    <xf numFmtId="0" fontId="17" fillId="0" borderId="0" xfId="0" applyFont="1" applyAlignment="1">
      <alignment horizontal="left" vertical="center"/>
    </xf>
    <xf numFmtId="0" fontId="16" fillId="0" borderId="0" xfId="0" applyFont="1" applyAlignment="1">
      <alignment horizontal="left" vertical="center"/>
    </xf>
    <xf numFmtId="0" fontId="4" fillId="0" borderId="0" xfId="0" applyFont="1" applyAlignment="1">
      <alignment horizontal="left" vertical="center"/>
    </xf>
    <xf numFmtId="0" fontId="6" fillId="0" borderId="0" xfId="0" applyFont="1"/>
    <xf numFmtId="0" fontId="2" fillId="8" borderId="1" xfId="0" applyFont="1" applyFill="1" applyBorder="1" applyAlignment="1">
      <alignment horizontal="center" vertical="center"/>
    </xf>
    <xf numFmtId="176" fontId="5" fillId="8" borderId="2" xfId="0" applyNumberFormat="1" applyFont="1" applyFill="1" applyBorder="1" applyAlignment="1" applyProtection="1">
      <alignment horizontal="center" vertical="center" shrinkToFit="1"/>
      <protection hidden="1"/>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176" fontId="5" fillId="6" borderId="19" xfId="0" applyNumberFormat="1" applyFont="1" applyFill="1" applyBorder="1" applyAlignment="1" applyProtection="1">
      <alignment horizontal="center" vertical="center" shrinkToFit="1"/>
      <protection locked="0"/>
    </xf>
    <xf numFmtId="176" fontId="5" fillId="6" borderId="20" xfId="0" applyNumberFormat="1" applyFont="1" applyFill="1" applyBorder="1" applyAlignment="1" applyProtection="1">
      <alignment horizontal="center" vertical="center" shrinkToFit="1"/>
      <protection locked="0"/>
    </xf>
    <xf numFmtId="0" fontId="15" fillId="0" borderId="0" xfId="0" applyFont="1" applyAlignment="1" applyProtection="1">
      <alignment vertical="center"/>
      <protection hidden="1"/>
    </xf>
    <xf numFmtId="0" fontId="2" fillId="0" borderId="0" xfId="0" applyFont="1" applyProtection="1">
      <protection hidden="1"/>
    </xf>
    <xf numFmtId="0" fontId="6" fillId="0" borderId="0" xfId="0" applyFont="1" applyProtection="1">
      <protection hidden="1"/>
    </xf>
    <xf numFmtId="0" fontId="12" fillId="0" borderId="0" xfId="0" applyFont="1" applyProtection="1">
      <protection hidden="1"/>
    </xf>
    <xf numFmtId="0" fontId="13" fillId="0" borderId="0" xfId="0" applyFont="1" applyProtection="1">
      <protection hidden="1"/>
    </xf>
    <xf numFmtId="0" fontId="21" fillId="0" borderId="0" xfId="0" applyFont="1" applyAlignment="1">
      <alignment horizontal="center" vertical="center"/>
    </xf>
    <xf numFmtId="0" fontId="22"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0" borderId="0" xfId="0" applyFont="1" applyAlignment="1">
      <alignment horizontal="center" vertical="center"/>
    </xf>
    <xf numFmtId="0" fontId="4" fillId="5" borderId="8"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177" fontId="2" fillId="6" borderId="14" xfId="0" quotePrefix="1" applyNumberFormat="1" applyFont="1" applyFill="1" applyBorder="1" applyAlignment="1" applyProtection="1">
      <alignment horizontal="center" vertical="center"/>
      <protection locked="0"/>
    </xf>
    <xf numFmtId="177" fontId="2" fillId="6" borderId="15" xfId="0" applyNumberFormat="1" applyFont="1" applyFill="1" applyBorder="1" applyAlignment="1" applyProtection="1">
      <alignment horizontal="center" vertical="center"/>
      <protection locked="0"/>
    </xf>
    <xf numFmtId="177" fontId="2" fillId="6" borderId="16" xfId="0"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6" borderId="17"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76" fontId="2" fillId="0" borderId="2" xfId="0" applyNumberFormat="1" applyFont="1" applyBorder="1" applyAlignment="1" applyProtection="1">
      <alignment horizontal="center" vertical="center"/>
      <protection hidden="1"/>
    </xf>
    <xf numFmtId="176" fontId="2" fillId="0" borderId="4" xfId="0" applyNumberFormat="1" applyFont="1" applyBorder="1" applyAlignment="1" applyProtection="1">
      <alignment horizontal="center" vertical="center"/>
      <protection hidden="1"/>
    </xf>
    <xf numFmtId="176" fontId="2" fillId="0" borderId="3" xfId="0" applyNumberFormat="1" applyFont="1" applyBorder="1" applyAlignment="1" applyProtection="1">
      <alignment horizontal="center" vertical="center"/>
      <protection hidden="1"/>
    </xf>
    <xf numFmtId="176" fontId="5" fillId="6" borderId="21" xfId="0" applyNumberFormat="1" applyFont="1" applyFill="1" applyBorder="1" applyAlignment="1" applyProtection="1">
      <alignment horizontal="center" vertical="center" shrinkToFit="1"/>
      <protection locked="0"/>
    </xf>
    <xf numFmtId="176" fontId="5" fillId="6" borderId="22" xfId="0" applyNumberFormat="1" applyFont="1" applyFill="1" applyBorder="1" applyAlignment="1" applyProtection="1">
      <alignment horizontal="center" vertical="center" shrinkToFit="1"/>
      <protection locked="0"/>
    </xf>
    <xf numFmtId="176" fontId="5" fillId="6" borderId="23" xfId="0" applyNumberFormat="1" applyFont="1" applyFill="1" applyBorder="1" applyAlignment="1" applyProtection="1">
      <alignment horizontal="center" vertical="center" shrinkToFit="1"/>
      <protection locked="0"/>
    </xf>
    <xf numFmtId="176" fontId="2" fillId="6" borderId="17" xfId="0" applyNumberFormat="1" applyFont="1" applyFill="1" applyBorder="1" applyAlignment="1" applyProtection="1">
      <alignment horizontal="center" vertical="center"/>
      <protection locked="0"/>
    </xf>
    <xf numFmtId="176" fontId="2" fillId="6" borderId="4" xfId="0" applyNumberFormat="1" applyFont="1" applyFill="1" applyBorder="1" applyAlignment="1" applyProtection="1">
      <alignment horizontal="center" vertical="center"/>
      <protection locked="0"/>
    </xf>
    <xf numFmtId="176" fontId="2" fillId="6" borderId="18" xfId="0" applyNumberFormat="1" applyFont="1" applyFill="1" applyBorder="1" applyAlignment="1" applyProtection="1">
      <alignment horizontal="center" vertical="center"/>
      <protection locked="0"/>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xf>
    <xf numFmtId="0" fontId="2" fillId="8" borderId="3"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3" xfId="0" applyFont="1" applyFill="1" applyBorder="1" applyAlignment="1">
      <alignment horizontal="center" vertical="center"/>
    </xf>
    <xf numFmtId="176" fontId="5" fillId="0" borderId="12" xfId="0" applyNumberFormat="1" applyFont="1" applyBorder="1" applyAlignment="1" applyProtection="1">
      <alignment horizontal="center" vertical="center" shrinkToFit="1"/>
      <protection locked="0"/>
    </xf>
    <xf numFmtId="176" fontId="5" fillId="0" borderId="8" xfId="0" applyNumberFormat="1" applyFont="1" applyBorder="1" applyAlignment="1" applyProtection="1">
      <alignment horizontal="center" vertical="center" shrinkToFit="1"/>
      <protection locked="0"/>
    </xf>
    <xf numFmtId="176" fontId="5" fillId="0" borderId="13" xfId="0" applyNumberFormat="1" applyFont="1" applyBorder="1" applyAlignment="1" applyProtection="1">
      <alignment horizontal="center" vertical="center" shrinkToFit="1"/>
      <protection locked="0"/>
    </xf>
    <xf numFmtId="0" fontId="2" fillId="4" borderId="5"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2" borderId="19"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0" xfId="0" applyFont="1" applyFill="1" applyBorder="1" applyAlignment="1" applyProtection="1">
      <alignment horizontal="center" vertical="center"/>
    </xf>
  </cellXfs>
  <cellStyles count="7">
    <cellStyle name="パーセント 2" xfId="4" xr:uid="{00000000-0005-0000-0000-000031000000}"/>
    <cellStyle name="ハイパーリンク 2" xfId="2" xr:uid="{00000000-0005-0000-0000-000000000000}"/>
    <cellStyle name="桁区切り 2" xfId="5" xr:uid="{00000000-0005-0000-0000-000032000000}"/>
    <cellStyle name="標準" xfId="0" builtinId="0"/>
    <cellStyle name="標準 2" xfId="1" xr:uid="{00000000-0005-0000-0000-000002000000}"/>
    <cellStyle name="標準 2 2" xfId="6" xr:uid="{00000000-0005-0000-0000-000003000000}"/>
    <cellStyle name="標準 3" xfId="3" xr:uid="{00000000-0005-0000-0000-000033000000}"/>
  </cellStyles>
  <dxfs count="12">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0000CC"/>
      <color rgb="FF00FFFF"/>
      <color rgb="FFCCFFFF"/>
      <color rgb="FFFFCCFF"/>
      <color rgb="FFCCFFCC"/>
      <color rgb="FF66CCFF"/>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05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30480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176893</xdr:colOff>
      <xdr:row>12</xdr:row>
      <xdr:rowOff>54429</xdr:rowOff>
    </xdr:from>
    <xdr:to>
      <xdr:col>14</xdr:col>
      <xdr:colOff>687839</xdr:colOff>
      <xdr:row>13</xdr:row>
      <xdr:rowOff>139658</xdr:rowOff>
    </xdr:to>
    <xdr:sp macro="" textlink="">
      <xdr:nvSpPr>
        <xdr:cNvPr id="5" name="角丸四角形吹き出し 9">
          <a:extLst>
            <a:ext uri="{FF2B5EF4-FFF2-40B4-BE49-F238E27FC236}">
              <a16:creationId xmlns:a16="http://schemas.microsoft.com/office/drawing/2014/main" id="{00000000-0008-0000-0000-000005000000}"/>
            </a:ext>
          </a:extLst>
        </xdr:cNvPr>
        <xdr:cNvSpPr/>
      </xdr:nvSpPr>
      <xdr:spPr>
        <a:xfrm>
          <a:off x="6708322" y="2598965"/>
          <a:ext cx="2633660" cy="38458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190500</xdr:colOff>
      <xdr:row>14</xdr:row>
      <xdr:rowOff>27214</xdr:rowOff>
    </xdr:from>
    <xdr:to>
      <xdr:col>12</xdr:col>
      <xdr:colOff>661638</xdr:colOff>
      <xdr:row>15</xdr:row>
      <xdr:rowOff>183712</xdr:rowOff>
    </xdr:to>
    <xdr:sp macro="" textlink="">
      <xdr:nvSpPr>
        <xdr:cNvPr id="6" name="角丸四角形吹き出し 11">
          <a:extLst>
            <a:ext uri="{FF2B5EF4-FFF2-40B4-BE49-F238E27FC236}">
              <a16:creationId xmlns:a16="http://schemas.microsoft.com/office/drawing/2014/main" id="{00000000-0008-0000-0000-000006000000}"/>
            </a:ext>
          </a:extLst>
        </xdr:cNvPr>
        <xdr:cNvSpPr/>
      </xdr:nvSpPr>
      <xdr:spPr>
        <a:xfrm>
          <a:off x="6721929" y="3252107"/>
          <a:ext cx="1178709" cy="455855"/>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180703</xdr:colOff>
      <xdr:row>21</xdr:row>
      <xdr:rowOff>159476</xdr:rowOff>
    </xdr:from>
    <xdr:to>
      <xdr:col>24</xdr:col>
      <xdr:colOff>20840</xdr:colOff>
      <xdr:row>23</xdr:row>
      <xdr:rowOff>231321</xdr:rowOff>
    </xdr:to>
    <xdr:sp macro="" textlink="">
      <xdr:nvSpPr>
        <xdr:cNvPr id="7" name="角丸四角形吹き出し 10">
          <a:extLst>
            <a:ext uri="{FF2B5EF4-FFF2-40B4-BE49-F238E27FC236}">
              <a16:creationId xmlns:a16="http://schemas.microsoft.com/office/drawing/2014/main" id="{00000000-0008-0000-0000-000007000000}"/>
            </a:ext>
          </a:extLst>
        </xdr:cNvPr>
        <xdr:cNvSpPr/>
      </xdr:nvSpPr>
      <xdr:spPr>
        <a:xfrm>
          <a:off x="11708674" y="5711190"/>
          <a:ext cx="3856966" cy="920931"/>
        </a:xfrm>
        <a:prstGeom prst="wedgeRoundRectCallout">
          <a:avLst>
            <a:gd name="adj1" fmla="val -70479"/>
            <a:gd name="adj2" fmla="val 6476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未落札の送電可能容量以下の整数値で入力してください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小数以下は四捨五入して期待容量を計算します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190500</xdr:colOff>
      <xdr:row>24</xdr:row>
      <xdr:rowOff>254725</xdr:rowOff>
    </xdr:from>
    <xdr:to>
      <xdr:col>23</xdr:col>
      <xdr:colOff>287272</xdr:colOff>
      <xdr:row>27</xdr:row>
      <xdr:rowOff>122464</xdr:rowOff>
    </xdr:to>
    <xdr:sp macro="" textlink="">
      <xdr:nvSpPr>
        <xdr:cNvPr id="8" name="角丸四角形吹き出し 12">
          <a:extLst>
            <a:ext uri="{FF2B5EF4-FFF2-40B4-BE49-F238E27FC236}">
              <a16:creationId xmlns:a16="http://schemas.microsoft.com/office/drawing/2014/main" id="{00000000-0008-0000-0000-000008000000}"/>
            </a:ext>
          </a:extLst>
        </xdr:cNvPr>
        <xdr:cNvSpPr/>
      </xdr:nvSpPr>
      <xdr:spPr>
        <a:xfrm>
          <a:off x="11718471" y="6949439"/>
          <a:ext cx="3427801" cy="923654"/>
        </a:xfrm>
        <a:prstGeom prst="wedgeRoundRectCallout">
          <a:avLst>
            <a:gd name="adj1" fmla="val -75769"/>
            <a:gd name="adj2" fmla="val -168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211728</xdr:colOff>
      <xdr:row>27</xdr:row>
      <xdr:rowOff>285751</xdr:rowOff>
    </xdr:from>
    <xdr:to>
      <xdr:col>24</xdr:col>
      <xdr:colOff>130022</xdr:colOff>
      <xdr:row>37</xdr:row>
      <xdr:rowOff>176893</xdr:rowOff>
    </xdr:to>
    <xdr:sp macro="" textlink="">
      <xdr:nvSpPr>
        <xdr:cNvPr id="9" name="角丸四角形吹き出し 6">
          <a:extLst>
            <a:ext uri="{FF2B5EF4-FFF2-40B4-BE49-F238E27FC236}">
              <a16:creationId xmlns:a16="http://schemas.microsoft.com/office/drawing/2014/main" id="{00000000-0008-0000-0000-000009000000}"/>
            </a:ext>
          </a:extLst>
        </xdr:cNvPr>
        <xdr:cNvSpPr/>
      </xdr:nvSpPr>
      <xdr:spPr>
        <a:xfrm>
          <a:off x="10675621" y="7824108"/>
          <a:ext cx="3605830" cy="1959428"/>
        </a:xfrm>
        <a:prstGeom prst="wedgeRoundRectCallout">
          <a:avLst>
            <a:gd name="adj1" fmla="val -75013"/>
            <a:gd name="adj2" fmla="val -555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12</xdr:col>
      <xdr:colOff>58239</xdr:colOff>
      <xdr:row>29</xdr:row>
      <xdr:rowOff>130084</xdr:rowOff>
    </xdr:from>
    <xdr:to>
      <xdr:col>16</xdr:col>
      <xdr:colOff>65616</xdr:colOff>
      <xdr:row>34</xdr:row>
      <xdr:rowOff>106952</xdr:rowOff>
    </xdr:to>
    <xdr:sp macro="" textlink="">
      <xdr:nvSpPr>
        <xdr:cNvPr id="10" name="角丸四角形吹き出し 7">
          <a:extLst>
            <a:ext uri="{FF2B5EF4-FFF2-40B4-BE49-F238E27FC236}">
              <a16:creationId xmlns:a16="http://schemas.microsoft.com/office/drawing/2014/main" id="{00000000-0008-0000-0000-00000A000000}"/>
            </a:ext>
          </a:extLst>
        </xdr:cNvPr>
        <xdr:cNvSpPr/>
      </xdr:nvSpPr>
      <xdr:spPr>
        <a:xfrm>
          <a:off x="7297239" y="8403227"/>
          <a:ext cx="2837663" cy="929368"/>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217715</xdr:colOff>
      <xdr:row>3</xdr:row>
      <xdr:rowOff>185057</xdr:rowOff>
    </xdr:from>
    <xdr:to>
      <xdr:col>25</xdr:col>
      <xdr:colOff>167594</xdr:colOff>
      <xdr:row>20</xdr:row>
      <xdr:rowOff>83639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745686" y="838200"/>
          <a:ext cx="4652508" cy="449235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505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279944</xdr:colOff>
      <xdr:row>0</xdr:row>
      <xdr:rowOff>204923</xdr:rowOff>
    </xdr:from>
    <xdr:to>
      <xdr:col>25</xdr:col>
      <xdr:colOff>614089</xdr:colOff>
      <xdr:row>17</xdr:row>
      <xdr:rowOff>120196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991487" y="204923"/>
          <a:ext cx="4220345" cy="4128044"/>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電源等情報（詳細情報）に登録した「設備容量」の応札単位ごとの合計値を入力してください。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4EBB-2FF2-4060-A2D0-506B0A5EFF22}">
  <sheetPr codeName="Sheet1">
    <tabColor theme="1" tint="0.499984740745262"/>
    <pageSetUpPr fitToPage="1"/>
  </sheetPr>
  <dimension ref="A1:R42"/>
  <sheetViews>
    <sheetView view="pageBreakPreview" zoomScale="85" zoomScaleNormal="60" zoomScaleSheetLayoutView="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6" t="s">
        <v>51</v>
      </c>
      <c r="B1" s="6"/>
      <c r="C1" s="6"/>
      <c r="D1" s="6"/>
      <c r="E1" s="6"/>
      <c r="F1" s="17" t="s">
        <v>53</v>
      </c>
      <c r="G1" s="17"/>
      <c r="H1" s="17"/>
      <c r="I1" s="7" t="s">
        <v>52</v>
      </c>
    </row>
    <row r="2" spans="1:17" ht="16.2" x14ac:dyDescent="0.3">
      <c r="A2" s="37" t="s">
        <v>0</v>
      </c>
      <c r="B2" s="38"/>
      <c r="C2" s="10"/>
      <c r="D2" s="10"/>
      <c r="E2" s="10"/>
      <c r="F2" s="10"/>
      <c r="G2" s="10"/>
      <c r="H2" s="10"/>
      <c r="I2" s="10"/>
      <c r="J2" s="10"/>
      <c r="K2" s="10"/>
      <c r="L2" s="10"/>
      <c r="M2" s="10"/>
      <c r="N2" s="10"/>
      <c r="O2" s="10"/>
      <c r="P2" s="10"/>
      <c r="Q2" s="10"/>
    </row>
    <row r="3" spans="1:17" ht="16.2" x14ac:dyDescent="0.3">
      <c r="A3" s="22"/>
      <c r="B3" s="11"/>
      <c r="C3" s="10"/>
      <c r="D3" s="10"/>
      <c r="E3" s="10"/>
      <c r="F3" s="10"/>
      <c r="G3" s="10"/>
      <c r="H3" s="10"/>
      <c r="I3" s="10"/>
      <c r="J3" s="10"/>
      <c r="K3" s="10"/>
      <c r="L3" s="10"/>
      <c r="M3" s="10"/>
      <c r="N3" s="10"/>
      <c r="O3" s="10"/>
      <c r="P3" s="10"/>
      <c r="Q3" s="10"/>
    </row>
    <row r="4" spans="1:17" ht="16.2" x14ac:dyDescent="0.3">
      <c r="A4" s="39" t="s">
        <v>81</v>
      </c>
      <c r="B4" s="39"/>
      <c r="C4" s="39"/>
      <c r="D4" s="39"/>
      <c r="E4" s="39"/>
      <c r="F4" s="39"/>
      <c r="G4" s="39"/>
      <c r="H4" s="39"/>
      <c r="I4" s="39"/>
      <c r="J4" s="39"/>
      <c r="K4" s="39"/>
      <c r="L4" s="39"/>
      <c r="M4" s="39"/>
      <c r="N4" s="39"/>
      <c r="O4" s="39"/>
      <c r="P4" s="39"/>
      <c r="Q4" s="39"/>
    </row>
    <row r="5" spans="1:17" ht="16.2" x14ac:dyDescent="0.3">
      <c r="A5" s="10"/>
      <c r="B5" s="10"/>
      <c r="C5" s="10"/>
      <c r="D5" s="10"/>
      <c r="E5" s="10"/>
      <c r="F5" s="10"/>
      <c r="G5" s="10"/>
      <c r="H5" s="10"/>
      <c r="I5" s="10"/>
      <c r="J5" s="10"/>
      <c r="K5" s="10"/>
      <c r="L5" s="10"/>
      <c r="M5" s="10"/>
      <c r="N5" s="10"/>
      <c r="O5" s="10"/>
      <c r="P5" s="10"/>
      <c r="Q5" s="10"/>
    </row>
    <row r="6" spans="1:17" ht="16.2" x14ac:dyDescent="0.3">
      <c r="A6" s="39" t="s">
        <v>54</v>
      </c>
      <c r="B6" s="39"/>
      <c r="C6" s="39"/>
      <c r="D6" s="39"/>
      <c r="E6" s="39"/>
      <c r="F6" s="39"/>
      <c r="G6" s="39"/>
      <c r="H6" s="39"/>
      <c r="I6" s="39"/>
      <c r="J6" s="39"/>
      <c r="K6" s="39"/>
      <c r="L6" s="39"/>
      <c r="M6" s="39"/>
      <c r="N6" s="39"/>
      <c r="O6" s="39"/>
      <c r="P6" s="39"/>
      <c r="Q6" s="39"/>
    </row>
    <row r="7" spans="1:17" ht="16.2" x14ac:dyDescent="0.3">
      <c r="A7" s="11"/>
      <c r="B7" s="11"/>
      <c r="C7" s="11"/>
      <c r="D7" s="11"/>
      <c r="E7" s="11"/>
      <c r="F7" s="11"/>
      <c r="G7" s="11"/>
      <c r="H7" s="11"/>
      <c r="I7" s="11"/>
      <c r="J7" s="11"/>
      <c r="K7" s="11"/>
      <c r="L7" s="11"/>
      <c r="M7" s="11"/>
      <c r="N7" s="11"/>
      <c r="O7" s="11"/>
      <c r="P7" s="11"/>
      <c r="Q7" s="11"/>
    </row>
    <row r="8" spans="1:17" ht="16.2" x14ac:dyDescent="0.3">
      <c r="A8" s="20" t="s">
        <v>78</v>
      </c>
      <c r="B8" s="11"/>
      <c r="C8" s="11"/>
      <c r="D8" s="11"/>
      <c r="E8" s="11"/>
      <c r="F8" s="11"/>
      <c r="G8" s="11"/>
      <c r="H8" s="11"/>
      <c r="I8" s="11"/>
      <c r="J8" s="11"/>
      <c r="K8" s="11"/>
      <c r="L8" s="11"/>
      <c r="M8" s="11"/>
      <c r="N8" s="11"/>
      <c r="O8" s="11"/>
      <c r="P8" s="11"/>
      <c r="Q8" s="11"/>
    </row>
    <row r="9" spans="1:17" ht="18.600000000000001" x14ac:dyDescent="0.3">
      <c r="A9" s="11"/>
      <c r="B9" s="21" t="s">
        <v>63</v>
      </c>
      <c r="C9" s="11"/>
      <c r="D9" s="11"/>
      <c r="E9" s="11"/>
      <c r="F9" s="11"/>
      <c r="G9" s="11"/>
      <c r="H9" s="11"/>
      <c r="I9" s="11"/>
      <c r="J9" s="11"/>
      <c r="K9" s="11"/>
      <c r="L9" s="11"/>
      <c r="M9" s="11"/>
      <c r="N9" s="11"/>
      <c r="O9" s="11"/>
      <c r="P9" s="11"/>
      <c r="Q9" s="11"/>
    </row>
    <row r="10" spans="1:17" ht="16.2" x14ac:dyDescent="0.3">
      <c r="A10" s="11"/>
      <c r="B10" s="22"/>
      <c r="C10" s="11"/>
      <c r="D10" s="11"/>
      <c r="E10" s="11"/>
      <c r="F10" s="11"/>
      <c r="G10" s="11"/>
      <c r="H10" s="11"/>
      <c r="I10" s="11"/>
      <c r="J10" s="11"/>
      <c r="K10" s="11"/>
      <c r="L10" s="11"/>
      <c r="M10" s="11"/>
      <c r="N10" s="11"/>
      <c r="O10" s="11"/>
      <c r="P10" s="11"/>
      <c r="Q10" s="11"/>
    </row>
    <row r="11" spans="1:17" ht="16.2" x14ac:dyDescent="0.3">
      <c r="A11" s="12"/>
      <c r="B11" s="12"/>
      <c r="C11" s="12"/>
      <c r="D11" s="12"/>
      <c r="E11" s="12"/>
      <c r="F11" s="12"/>
      <c r="G11" s="12"/>
      <c r="H11" s="12"/>
      <c r="I11" s="12"/>
      <c r="J11" s="12"/>
      <c r="K11" s="12"/>
      <c r="L11" s="12"/>
      <c r="M11" s="40" t="s">
        <v>62</v>
      </c>
      <c r="N11" s="40"/>
      <c r="O11" s="40"/>
      <c r="P11" s="40"/>
      <c r="Q11" s="40"/>
    </row>
    <row r="12" spans="1:17" ht="24" customHeight="1" thickBot="1" x14ac:dyDescent="0.35">
      <c r="A12" s="41" t="s">
        <v>1</v>
      </c>
      <c r="B12" s="41"/>
      <c r="C12" s="41"/>
      <c r="D12" s="41"/>
      <c r="E12" s="42" t="s">
        <v>21</v>
      </c>
      <c r="F12" s="43"/>
      <c r="G12" s="43"/>
      <c r="H12" s="43"/>
      <c r="I12" s="43"/>
      <c r="J12" s="43"/>
      <c r="K12" s="43"/>
      <c r="L12" s="43"/>
      <c r="M12" s="43"/>
      <c r="N12" s="43"/>
      <c r="O12" s="43"/>
      <c r="P12" s="44"/>
      <c r="Q12" s="9" t="s">
        <v>2</v>
      </c>
    </row>
    <row r="13" spans="1:17" ht="24" customHeight="1" thickTop="1" x14ac:dyDescent="0.3">
      <c r="A13" s="41" t="s">
        <v>3</v>
      </c>
      <c r="B13" s="41"/>
      <c r="C13" s="41"/>
      <c r="D13" s="45"/>
      <c r="E13" s="46">
        <v>0</v>
      </c>
      <c r="F13" s="47"/>
      <c r="G13" s="47"/>
      <c r="H13" s="47"/>
      <c r="I13" s="47"/>
      <c r="J13" s="47"/>
      <c r="K13" s="47"/>
      <c r="L13" s="47"/>
      <c r="M13" s="47"/>
      <c r="N13" s="47"/>
      <c r="O13" s="47"/>
      <c r="P13" s="48"/>
      <c r="Q13" s="14"/>
    </row>
    <row r="14" spans="1:17" ht="30" customHeight="1" x14ac:dyDescent="0.3">
      <c r="A14" s="49" t="s">
        <v>4</v>
      </c>
      <c r="B14" s="49"/>
      <c r="C14" s="49"/>
      <c r="D14" s="50"/>
      <c r="E14" s="51" t="s">
        <v>61</v>
      </c>
      <c r="F14" s="52"/>
      <c r="G14" s="52"/>
      <c r="H14" s="52"/>
      <c r="I14" s="52"/>
      <c r="J14" s="52"/>
      <c r="K14" s="52"/>
      <c r="L14" s="52"/>
      <c r="M14" s="52"/>
      <c r="N14" s="52"/>
      <c r="O14" s="52"/>
      <c r="P14" s="53"/>
      <c r="Q14" s="14"/>
    </row>
    <row r="15" spans="1:17" ht="24" customHeight="1" x14ac:dyDescent="0.3">
      <c r="A15" s="41" t="s">
        <v>5</v>
      </c>
      <c r="B15" s="41"/>
      <c r="C15" s="41"/>
      <c r="D15" s="45"/>
      <c r="E15" s="51" t="s">
        <v>31</v>
      </c>
      <c r="F15" s="52"/>
      <c r="G15" s="52"/>
      <c r="H15" s="52"/>
      <c r="I15" s="52"/>
      <c r="J15" s="52"/>
      <c r="K15" s="52"/>
      <c r="L15" s="52"/>
      <c r="M15" s="52"/>
      <c r="N15" s="52"/>
      <c r="O15" s="52"/>
      <c r="P15" s="53"/>
      <c r="Q15" s="14"/>
    </row>
    <row r="16" spans="1:17" ht="24" customHeight="1" x14ac:dyDescent="0.3">
      <c r="A16" s="41" t="s">
        <v>6</v>
      </c>
      <c r="B16" s="41"/>
      <c r="C16" s="41"/>
      <c r="D16" s="45"/>
      <c r="E16" s="51" t="s">
        <v>64</v>
      </c>
      <c r="F16" s="52"/>
      <c r="G16" s="52"/>
      <c r="H16" s="52"/>
      <c r="I16" s="52"/>
      <c r="J16" s="52"/>
      <c r="K16" s="52"/>
      <c r="L16" s="52"/>
      <c r="M16" s="52"/>
      <c r="N16" s="52"/>
      <c r="O16" s="52"/>
      <c r="P16" s="53"/>
      <c r="Q16" s="14"/>
    </row>
    <row r="17" spans="1:18" ht="24" customHeight="1" x14ac:dyDescent="0.3">
      <c r="A17" s="41" t="s">
        <v>7</v>
      </c>
      <c r="B17" s="41"/>
      <c r="C17" s="41"/>
      <c r="D17" s="45"/>
      <c r="E17" s="62">
        <v>10000</v>
      </c>
      <c r="F17" s="63"/>
      <c r="G17" s="63"/>
      <c r="H17" s="63"/>
      <c r="I17" s="63"/>
      <c r="J17" s="63"/>
      <c r="K17" s="63"/>
      <c r="L17" s="63"/>
      <c r="M17" s="63"/>
      <c r="N17" s="63"/>
      <c r="O17" s="63"/>
      <c r="P17" s="64"/>
      <c r="Q17" s="15" t="s">
        <v>20</v>
      </c>
    </row>
    <row r="18" spans="1:18" ht="24" customHeight="1" x14ac:dyDescent="0.3">
      <c r="A18" s="49" t="s">
        <v>65</v>
      </c>
      <c r="B18" s="41"/>
      <c r="C18" s="41"/>
      <c r="D18" s="45"/>
      <c r="E18" s="26" t="s">
        <v>8</v>
      </c>
      <c r="F18" s="19" t="s">
        <v>9</v>
      </c>
      <c r="G18" s="19" t="s">
        <v>10</v>
      </c>
      <c r="H18" s="19" t="s">
        <v>11</v>
      </c>
      <c r="I18" s="19" t="s">
        <v>12</v>
      </c>
      <c r="J18" s="19" t="s">
        <v>13</v>
      </c>
      <c r="K18" s="19" t="s">
        <v>14</v>
      </c>
      <c r="L18" s="19" t="s">
        <v>15</v>
      </c>
      <c r="M18" s="19" t="s">
        <v>16</v>
      </c>
      <c r="N18" s="19" t="s">
        <v>17</v>
      </c>
      <c r="O18" s="19" t="s">
        <v>18</v>
      </c>
      <c r="P18" s="27" t="s">
        <v>19</v>
      </c>
      <c r="Q18" s="14"/>
    </row>
    <row r="19" spans="1:18" ht="24" customHeight="1" x14ac:dyDescent="0.3">
      <c r="A19" s="41"/>
      <c r="B19" s="41"/>
      <c r="C19" s="41"/>
      <c r="D19" s="45"/>
      <c r="E19" s="28">
        <v>10000</v>
      </c>
      <c r="F19" s="18">
        <v>10000</v>
      </c>
      <c r="G19" s="18">
        <v>10000</v>
      </c>
      <c r="H19" s="18">
        <v>10000</v>
      </c>
      <c r="I19" s="18">
        <v>10000</v>
      </c>
      <c r="J19" s="18">
        <v>10000</v>
      </c>
      <c r="K19" s="18">
        <v>10000</v>
      </c>
      <c r="L19" s="18">
        <v>10000</v>
      </c>
      <c r="M19" s="18">
        <v>10000</v>
      </c>
      <c r="N19" s="18">
        <v>10000</v>
      </c>
      <c r="O19" s="18">
        <v>10000</v>
      </c>
      <c r="P19" s="29">
        <v>10000</v>
      </c>
      <c r="Q19" s="15" t="s">
        <v>20</v>
      </c>
    </row>
    <row r="20" spans="1:18" ht="24" customHeight="1" x14ac:dyDescent="0.3">
      <c r="A20" s="49" t="s">
        <v>66</v>
      </c>
      <c r="B20" s="41"/>
      <c r="C20" s="41"/>
      <c r="D20" s="45"/>
      <c r="E20" s="26" t="s">
        <v>8</v>
      </c>
      <c r="F20" s="19" t="s">
        <v>9</v>
      </c>
      <c r="G20" s="19" t="s">
        <v>10</v>
      </c>
      <c r="H20" s="19" t="s">
        <v>11</v>
      </c>
      <c r="I20" s="19" t="s">
        <v>12</v>
      </c>
      <c r="J20" s="19" t="s">
        <v>13</v>
      </c>
      <c r="K20" s="19" t="s">
        <v>14</v>
      </c>
      <c r="L20" s="19" t="s">
        <v>15</v>
      </c>
      <c r="M20" s="19" t="s">
        <v>16</v>
      </c>
      <c r="N20" s="19" t="s">
        <v>17</v>
      </c>
      <c r="O20" s="19" t="s">
        <v>18</v>
      </c>
      <c r="P20" s="27" t="s">
        <v>19</v>
      </c>
      <c r="Q20" s="15"/>
    </row>
    <row r="21" spans="1:18" ht="24" customHeight="1" x14ac:dyDescent="0.3">
      <c r="A21" s="41"/>
      <c r="B21" s="41"/>
      <c r="C21" s="41"/>
      <c r="D21" s="45"/>
      <c r="E21" s="28">
        <v>5000</v>
      </c>
      <c r="F21" s="18">
        <v>5000</v>
      </c>
      <c r="G21" s="18">
        <v>5000</v>
      </c>
      <c r="H21" s="18">
        <v>5000</v>
      </c>
      <c r="I21" s="18">
        <v>5000</v>
      </c>
      <c r="J21" s="18">
        <v>5000</v>
      </c>
      <c r="K21" s="18">
        <v>5000</v>
      </c>
      <c r="L21" s="18">
        <v>5000</v>
      </c>
      <c r="M21" s="18">
        <v>5000</v>
      </c>
      <c r="N21" s="18">
        <v>5000</v>
      </c>
      <c r="O21" s="18">
        <v>5000</v>
      </c>
      <c r="P21" s="29">
        <v>5000</v>
      </c>
      <c r="Q21" s="15" t="s">
        <v>20</v>
      </c>
    </row>
    <row r="22" spans="1:18" ht="33.6" customHeight="1" thickBot="1" x14ac:dyDescent="0.35">
      <c r="A22" s="49" t="s">
        <v>67</v>
      </c>
      <c r="B22" s="41"/>
      <c r="C22" s="41"/>
      <c r="D22" s="45"/>
      <c r="E22" s="59">
        <v>5000</v>
      </c>
      <c r="F22" s="60"/>
      <c r="G22" s="60"/>
      <c r="H22" s="60"/>
      <c r="I22" s="60"/>
      <c r="J22" s="60"/>
      <c r="K22" s="60"/>
      <c r="L22" s="60"/>
      <c r="M22" s="60"/>
      <c r="N22" s="60"/>
      <c r="O22" s="60"/>
      <c r="P22" s="61"/>
      <c r="Q22" s="15" t="s">
        <v>20</v>
      </c>
    </row>
    <row r="23" spans="1:18" ht="33.6" customHeight="1" thickTop="1" x14ac:dyDescent="0.3">
      <c r="A23" s="50" t="s">
        <v>68</v>
      </c>
      <c r="B23" s="54"/>
      <c r="C23" s="54"/>
      <c r="D23" s="55"/>
      <c r="E23" s="74">
        <v>5000</v>
      </c>
      <c r="F23" s="75"/>
      <c r="G23" s="75"/>
      <c r="H23" s="75"/>
      <c r="I23" s="75"/>
      <c r="J23" s="75"/>
      <c r="K23" s="75"/>
      <c r="L23" s="75"/>
      <c r="M23" s="75"/>
      <c r="N23" s="75"/>
      <c r="O23" s="75"/>
      <c r="P23" s="76"/>
      <c r="Q23" s="2" t="s">
        <v>20</v>
      </c>
    </row>
    <row r="24" spans="1:18" ht="22.95" customHeight="1" x14ac:dyDescent="0.3">
      <c r="A24" s="49" t="s">
        <v>69</v>
      </c>
      <c r="B24" s="41"/>
      <c r="C24" s="41"/>
      <c r="D24" s="41"/>
      <c r="E24" s="9" t="s">
        <v>8</v>
      </c>
      <c r="F24" s="9" t="s">
        <v>9</v>
      </c>
      <c r="G24" s="9" t="s">
        <v>10</v>
      </c>
      <c r="H24" s="9" t="s">
        <v>11</v>
      </c>
      <c r="I24" s="9" t="s">
        <v>73</v>
      </c>
      <c r="J24" s="9" t="s">
        <v>13</v>
      </c>
      <c r="K24" s="9" t="s">
        <v>14</v>
      </c>
      <c r="L24" s="9" t="s">
        <v>15</v>
      </c>
      <c r="M24" s="9" t="s">
        <v>16</v>
      </c>
      <c r="N24" s="9" t="s">
        <v>17</v>
      </c>
      <c r="O24" s="9" t="s">
        <v>18</v>
      </c>
      <c r="P24" s="9" t="s">
        <v>19</v>
      </c>
      <c r="Q24" s="3"/>
    </row>
    <row r="25" spans="1:18" ht="22.95" customHeight="1" x14ac:dyDescent="0.3">
      <c r="A25" s="41"/>
      <c r="B25" s="41"/>
      <c r="C25" s="41"/>
      <c r="D25" s="41"/>
      <c r="E25" s="13">
        <v>5000</v>
      </c>
      <c r="F25" s="13">
        <v>5000</v>
      </c>
      <c r="G25" s="13">
        <v>5000</v>
      </c>
      <c r="H25" s="13">
        <v>5000</v>
      </c>
      <c r="I25" s="13">
        <v>5000</v>
      </c>
      <c r="J25" s="13">
        <v>5000</v>
      </c>
      <c r="K25" s="13">
        <v>5000</v>
      </c>
      <c r="L25" s="13">
        <v>5000</v>
      </c>
      <c r="M25" s="13">
        <v>5000</v>
      </c>
      <c r="N25" s="13">
        <v>5000</v>
      </c>
      <c r="O25" s="13">
        <v>5000</v>
      </c>
      <c r="P25" s="13">
        <v>5000</v>
      </c>
      <c r="Q25" s="2" t="s">
        <v>20</v>
      </c>
    </row>
    <row r="26" spans="1:18" ht="36.6" customHeight="1" x14ac:dyDescent="0.3">
      <c r="A26" s="49" t="s">
        <v>70</v>
      </c>
      <c r="B26" s="41"/>
      <c r="C26" s="41"/>
      <c r="D26" s="41"/>
      <c r="E26" s="56">
        <v>10000</v>
      </c>
      <c r="F26" s="57"/>
      <c r="G26" s="57"/>
      <c r="H26" s="57"/>
      <c r="I26" s="57"/>
      <c r="J26" s="57"/>
      <c r="K26" s="57"/>
      <c r="L26" s="57"/>
      <c r="M26" s="57"/>
      <c r="N26" s="57"/>
      <c r="O26" s="57"/>
      <c r="P26" s="58"/>
      <c r="Q26" s="2" t="s">
        <v>20</v>
      </c>
    </row>
    <row r="27" spans="1:18" ht="24.6" customHeight="1" x14ac:dyDescent="0.3">
      <c r="A27" s="68" t="s">
        <v>71</v>
      </c>
      <c r="B27" s="69"/>
      <c r="C27" s="69"/>
      <c r="D27" s="70"/>
      <c r="E27" s="9" t="s">
        <v>8</v>
      </c>
      <c r="F27" s="9" t="s">
        <v>9</v>
      </c>
      <c r="G27" s="9" t="s">
        <v>10</v>
      </c>
      <c r="H27" s="9" t="s">
        <v>11</v>
      </c>
      <c r="I27" s="9" t="s">
        <v>12</v>
      </c>
      <c r="J27" s="9" t="s">
        <v>13</v>
      </c>
      <c r="K27" s="9" t="s">
        <v>14</v>
      </c>
      <c r="L27" s="9" t="s">
        <v>15</v>
      </c>
      <c r="M27" s="9" t="s">
        <v>16</v>
      </c>
      <c r="N27" s="9" t="s">
        <v>17</v>
      </c>
      <c r="O27" s="9" t="s">
        <v>18</v>
      </c>
      <c r="P27" s="9" t="s">
        <v>19</v>
      </c>
      <c r="Q27" s="3"/>
    </row>
    <row r="28" spans="1:18" ht="24" customHeight="1" x14ac:dyDescent="0.3">
      <c r="A28" s="71"/>
      <c r="B28" s="72"/>
      <c r="C28" s="72"/>
      <c r="D28" s="73"/>
      <c r="E28" s="16">
        <v>5000</v>
      </c>
      <c r="F28" s="16">
        <v>5000</v>
      </c>
      <c r="G28" s="16">
        <v>5000</v>
      </c>
      <c r="H28" s="16">
        <v>5000</v>
      </c>
      <c r="I28" s="16">
        <v>5000</v>
      </c>
      <c r="J28" s="16">
        <v>5000</v>
      </c>
      <c r="K28" s="16">
        <v>5000</v>
      </c>
      <c r="L28" s="16">
        <v>5000</v>
      </c>
      <c r="M28" s="16">
        <v>5000</v>
      </c>
      <c r="N28" s="16">
        <v>5000</v>
      </c>
      <c r="O28" s="16">
        <v>5000</v>
      </c>
      <c r="P28" s="16">
        <v>5000</v>
      </c>
      <c r="Q28" s="2" t="s">
        <v>20</v>
      </c>
      <c r="R28" s="23"/>
    </row>
    <row r="29" spans="1:18" ht="34.950000000000003" customHeight="1" x14ac:dyDescent="0.3">
      <c r="A29" s="49" t="s">
        <v>72</v>
      </c>
      <c r="B29" s="41"/>
      <c r="C29" s="41"/>
      <c r="D29" s="41"/>
      <c r="E29" s="56">
        <v>10000</v>
      </c>
      <c r="F29" s="57"/>
      <c r="G29" s="57"/>
      <c r="H29" s="57"/>
      <c r="I29" s="57"/>
      <c r="J29" s="57"/>
      <c r="K29" s="57"/>
      <c r="L29" s="57"/>
      <c r="M29" s="57"/>
      <c r="N29" s="57"/>
      <c r="O29" s="57"/>
      <c r="P29" s="58"/>
      <c r="Q29" s="2" t="s">
        <v>20</v>
      </c>
    </row>
    <row r="30" spans="1:18" x14ac:dyDescent="0.3">
      <c r="A30" s="1" t="s">
        <v>22</v>
      </c>
    </row>
    <row r="31" spans="1:18" x14ac:dyDescent="0.3">
      <c r="A31" s="1" t="s">
        <v>82</v>
      </c>
    </row>
    <row r="32" spans="1:18" x14ac:dyDescent="0.3">
      <c r="B32" s="4" t="s">
        <v>83</v>
      </c>
    </row>
    <row r="33" spans="1:2" x14ac:dyDescent="0.3">
      <c r="B33" s="4" t="s">
        <v>91</v>
      </c>
    </row>
    <row r="34" spans="1:2" x14ac:dyDescent="0.3">
      <c r="B34" s="4" t="s">
        <v>84</v>
      </c>
    </row>
    <row r="35" spans="1:2" x14ac:dyDescent="0.3">
      <c r="B35" s="4" t="s">
        <v>85</v>
      </c>
    </row>
    <row r="36" spans="1:2" x14ac:dyDescent="0.3">
      <c r="B36" s="4" t="s">
        <v>86</v>
      </c>
    </row>
    <row r="37" spans="1:2" x14ac:dyDescent="0.3">
      <c r="B37" s="4" t="s">
        <v>80</v>
      </c>
    </row>
    <row r="38" spans="1:2" x14ac:dyDescent="0.3">
      <c r="B38" s="4" t="s">
        <v>87</v>
      </c>
    </row>
    <row r="39" spans="1:2" x14ac:dyDescent="0.3">
      <c r="B39" s="1" t="s">
        <v>76</v>
      </c>
    </row>
    <row r="40" spans="1:2" x14ac:dyDescent="0.3">
      <c r="A40" s="1" t="s">
        <v>88</v>
      </c>
    </row>
    <row r="41" spans="1:2" x14ac:dyDescent="0.3">
      <c r="B41" s="1" t="s">
        <v>89</v>
      </c>
    </row>
    <row r="42" spans="1:2" x14ac:dyDescent="0.3">
      <c r="B42" s="1" t="s">
        <v>77</v>
      </c>
    </row>
  </sheetData>
  <dataConsolidate/>
  <mergeCells count="28">
    <mergeCell ref="A2:B2"/>
    <mergeCell ref="A4:Q4"/>
    <mergeCell ref="A6:Q6"/>
    <mergeCell ref="M11:Q11"/>
    <mergeCell ref="A12:D12"/>
    <mergeCell ref="E12:P12"/>
    <mergeCell ref="A20:D21"/>
    <mergeCell ref="A13:D13"/>
    <mergeCell ref="E13:P13"/>
    <mergeCell ref="A14:D14"/>
    <mergeCell ref="E14:P14"/>
    <mergeCell ref="A15:D15"/>
    <mergeCell ref="E15:P15"/>
    <mergeCell ref="A16:D16"/>
    <mergeCell ref="E16:P16"/>
    <mergeCell ref="A17:D17"/>
    <mergeCell ref="E17:P17"/>
    <mergeCell ref="A18:D19"/>
    <mergeCell ref="A27:D28"/>
    <mergeCell ref="A29:D29"/>
    <mergeCell ref="E29:P29"/>
    <mergeCell ref="A22:D22"/>
    <mergeCell ref="E22:P22"/>
    <mergeCell ref="A23:D23"/>
    <mergeCell ref="E23:P23"/>
    <mergeCell ref="A24:D25"/>
    <mergeCell ref="A26:D26"/>
    <mergeCell ref="E26:P26"/>
  </mergeCells>
  <phoneticPr fontId="3"/>
  <conditionalFormatting sqref="E19:P19 E22:E23">
    <cfRule type="cellIs" dxfId="11" priority="4" operator="greaterThan">
      <formula>$E$17</formula>
    </cfRule>
  </conditionalFormatting>
  <conditionalFormatting sqref="E21:P21">
    <cfRule type="cellIs" dxfId="10" priority="2" operator="greaterThan">
      <formula>$E$17</formula>
    </cfRule>
  </conditionalFormatting>
  <conditionalFormatting sqref="E25:P25">
    <cfRule type="cellIs" dxfId="9" priority="1" operator="greaterThan">
      <formula>$E$23</formula>
    </cfRule>
  </conditionalFormatting>
  <conditionalFormatting sqref="E26:P26">
    <cfRule type="cellIs" dxfId="8" priority="5" operator="lessThan">
      <formula>1000</formula>
    </cfRule>
  </conditionalFormatting>
  <conditionalFormatting sqref="E28:P28">
    <cfRule type="cellIs" dxfId="7" priority="3" operator="greaterThan">
      <formula>$E$26</formula>
    </cfRule>
  </conditionalFormatting>
  <conditionalFormatting sqref="E29:P29">
    <cfRule type="cellIs" dxfId="6" priority="6" operator="lessThan">
      <formula>1000</formula>
    </cfRule>
  </conditionalFormatting>
  <dataValidations count="5">
    <dataValidation type="whole" operator="lessThanOrEqual" allowBlank="1" showInputMessage="1" showErrorMessage="1" error="未落札の送電可能容量以下の整数値で入力してください" sqref="E25:P25" xr:uid="{0C21BBD5-D5EF-4034-95A2-3E513F49B4A2}">
      <formula1>$E$23</formula1>
    </dataValidation>
    <dataValidation type="whole" operator="lessThanOrEqual" allowBlank="1" showInputMessage="1" showErrorMessage="1" error="各月の供給力の最大値以下の整数値で入力してください" sqref="E28:P28" xr:uid="{EBB96F93-E4C2-42A2-972E-D6718069E124}">
      <formula1>$E$26</formula1>
    </dataValidation>
    <dataValidation type="list" allowBlank="1" showInputMessage="1" showErrorMessage="1" sqref="E16:P16" xr:uid="{956A8B27-A945-4609-925F-4ED516844C79}">
      <formula1>"北海道,東北,東京,中部,北陸,関西,中国,四国,九州"</formula1>
    </dataValidation>
    <dataValidation type="whole" operator="lessThanOrEqual" allowBlank="1" showInputMessage="1" showErrorMessage="1" error="設備容量以下の整数値で入力してください" sqref="E19:P19 E21:E23 F21:P21" xr:uid="{0F29F61D-2FBF-4E37-8B09-EA917368644C}">
      <formula1>$E$17</formula1>
    </dataValidation>
    <dataValidation type="whole" operator="greaterThanOrEqual" allowBlank="1" showInputMessage="1" showErrorMessage="1" error="1,000以上の整数値で入力してください" sqref="E17:P17" xr:uid="{8BB91123-D6BE-42F1-ACF5-B6216CDC726C}">
      <formula1>1000</formula1>
    </dataValidation>
  </dataValidations>
  <pageMargins left="0.11811023622047245" right="0.11811023622047245" top="0.35433070866141736" bottom="0.35433070866141736" header="0.31496062992125984" footer="0.31496062992125984"/>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160020</xdr:colOff>
                    <xdr:row>7</xdr:row>
                    <xdr:rowOff>152400</xdr:rowOff>
                  </from>
                  <to>
                    <xdr:col>1</xdr:col>
                    <xdr:colOff>99060</xdr:colOff>
                    <xdr:row>9</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AD5A8F8-9AE1-452C-B776-8A9DF895865F}">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codeName="Sheet2">
    <tabColor rgb="FF0000CC"/>
    <pageSetUpPr fitToPage="1"/>
  </sheetPr>
  <dimension ref="A1:T44"/>
  <sheetViews>
    <sheetView tabSelected="1" view="pageBreakPreview" zoomScale="85" zoomScaleNormal="70" zoomScaleSheetLayoutView="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8" ht="16.2" x14ac:dyDescent="0.3">
      <c r="A1" s="6" t="s">
        <v>51</v>
      </c>
      <c r="B1" s="6"/>
      <c r="C1" s="6"/>
      <c r="D1" s="6"/>
      <c r="E1" s="6"/>
      <c r="F1" s="17" t="s">
        <v>53</v>
      </c>
      <c r="G1" s="17"/>
      <c r="H1" s="17"/>
      <c r="I1" s="7" t="s">
        <v>52</v>
      </c>
    </row>
    <row r="2" spans="1:18" ht="16.2" x14ac:dyDescent="0.3">
      <c r="A2" s="37" t="s">
        <v>0</v>
      </c>
      <c r="B2" s="38"/>
      <c r="C2" s="10"/>
      <c r="D2" s="10"/>
      <c r="E2" s="10"/>
      <c r="F2" s="10"/>
      <c r="G2" s="10"/>
      <c r="H2" s="10"/>
      <c r="I2" s="10"/>
      <c r="J2" s="10"/>
      <c r="K2" s="10"/>
      <c r="L2" s="10"/>
      <c r="M2" s="10"/>
      <c r="N2" s="10"/>
      <c r="O2" s="10"/>
      <c r="P2" s="10"/>
      <c r="Q2" s="10"/>
    </row>
    <row r="3" spans="1:18" ht="16.2" x14ac:dyDescent="0.3">
      <c r="A3" s="22"/>
      <c r="B3" s="11"/>
      <c r="C3" s="10"/>
      <c r="D3" s="10"/>
      <c r="E3" s="10"/>
      <c r="F3" s="10"/>
      <c r="G3" s="10"/>
      <c r="H3" s="10"/>
      <c r="I3" s="10"/>
      <c r="J3" s="10"/>
      <c r="K3" s="10"/>
      <c r="L3" s="10"/>
      <c r="M3" s="10"/>
      <c r="N3" s="10"/>
      <c r="O3" s="10"/>
      <c r="P3" s="10"/>
      <c r="Q3" s="10"/>
    </row>
    <row r="4" spans="1:18" ht="16.2" x14ac:dyDescent="0.3">
      <c r="A4" s="39" t="s">
        <v>81</v>
      </c>
      <c r="B4" s="39"/>
      <c r="C4" s="39"/>
      <c r="D4" s="39"/>
      <c r="E4" s="39"/>
      <c r="F4" s="39"/>
      <c r="G4" s="39"/>
      <c r="H4" s="39"/>
      <c r="I4" s="39"/>
      <c r="J4" s="39"/>
      <c r="K4" s="39"/>
      <c r="L4" s="39"/>
      <c r="M4" s="39"/>
      <c r="N4" s="39"/>
      <c r="O4" s="39"/>
      <c r="P4" s="39"/>
      <c r="Q4" s="39"/>
    </row>
    <row r="5" spans="1:18" ht="16.2" x14ac:dyDescent="0.3">
      <c r="A5" s="10"/>
      <c r="B5" s="10"/>
      <c r="C5" s="10"/>
      <c r="D5" s="10"/>
      <c r="E5" s="10"/>
      <c r="F5" s="10"/>
      <c r="G5" s="10"/>
      <c r="H5" s="10"/>
      <c r="I5" s="10"/>
      <c r="J5" s="10"/>
      <c r="K5" s="10"/>
      <c r="L5" s="10"/>
      <c r="M5" s="10"/>
      <c r="N5" s="10"/>
      <c r="O5" s="10"/>
      <c r="P5" s="10"/>
      <c r="Q5" s="10"/>
    </row>
    <row r="6" spans="1:18" ht="16.2" x14ac:dyDescent="0.3">
      <c r="A6" s="39" t="s">
        <v>54</v>
      </c>
      <c r="B6" s="39"/>
      <c r="C6" s="39"/>
      <c r="D6" s="39"/>
      <c r="E6" s="39"/>
      <c r="F6" s="39"/>
      <c r="G6" s="39"/>
      <c r="H6" s="39"/>
      <c r="I6" s="39"/>
      <c r="J6" s="39"/>
      <c r="K6" s="39"/>
      <c r="L6" s="39"/>
      <c r="M6" s="39"/>
      <c r="N6" s="39"/>
      <c r="O6" s="39"/>
      <c r="P6" s="39"/>
      <c r="Q6" s="39"/>
    </row>
    <row r="7" spans="1:18" ht="16.2" x14ac:dyDescent="0.3">
      <c r="A7" s="11"/>
      <c r="B7" s="11"/>
      <c r="C7" s="11"/>
      <c r="D7" s="11"/>
      <c r="E7" s="11"/>
      <c r="F7" s="11"/>
      <c r="G7" s="11"/>
      <c r="H7" s="11"/>
      <c r="I7" s="11"/>
      <c r="J7" s="11"/>
      <c r="K7" s="11"/>
      <c r="L7" s="11"/>
      <c r="M7" s="11"/>
      <c r="N7" s="11"/>
      <c r="O7" s="11"/>
      <c r="P7" s="11"/>
      <c r="Q7" s="11"/>
    </row>
    <row r="8" spans="1:18" ht="16.2" x14ac:dyDescent="0.3">
      <c r="A8" s="20" t="s">
        <v>78</v>
      </c>
      <c r="B8" s="36"/>
      <c r="C8" s="35"/>
      <c r="D8" s="35"/>
      <c r="E8" s="35"/>
      <c r="F8" s="35"/>
      <c r="G8" s="35"/>
      <c r="H8" s="11"/>
      <c r="I8" s="11"/>
      <c r="J8" s="11"/>
      <c r="K8" s="11"/>
      <c r="L8" s="11"/>
      <c r="M8" s="11"/>
      <c r="N8" s="11"/>
      <c r="O8" s="11"/>
      <c r="P8" s="11"/>
      <c r="Q8" s="11"/>
    </row>
    <row r="9" spans="1:18" ht="18.600000000000001" x14ac:dyDescent="0.3">
      <c r="A9" s="36"/>
      <c r="B9" s="21" t="s">
        <v>63</v>
      </c>
      <c r="C9" s="35"/>
      <c r="D9" s="35"/>
      <c r="E9" s="35"/>
      <c r="F9" s="35"/>
      <c r="G9" s="35"/>
      <c r="H9" s="11"/>
      <c r="I9" s="11"/>
      <c r="J9" s="11"/>
      <c r="K9" s="11"/>
      <c r="L9" s="11"/>
      <c r="M9" s="11"/>
      <c r="N9" s="11"/>
      <c r="O9" s="11"/>
      <c r="P9" s="11"/>
      <c r="Q9" s="11"/>
    </row>
    <row r="10" spans="1:18" ht="16.2" x14ac:dyDescent="0.3">
      <c r="A10" s="11"/>
      <c r="B10" s="22"/>
      <c r="C10" s="11"/>
      <c r="D10" s="11"/>
      <c r="E10" s="11"/>
      <c r="F10" s="11"/>
      <c r="G10" s="11"/>
      <c r="H10" s="11"/>
      <c r="I10" s="11"/>
      <c r="J10" s="11"/>
      <c r="K10" s="11"/>
      <c r="L10" s="11"/>
      <c r="M10" s="11"/>
      <c r="N10" s="11"/>
      <c r="O10" s="11"/>
      <c r="P10" s="11"/>
      <c r="Q10" s="11"/>
    </row>
    <row r="11" spans="1:18" ht="16.2" x14ac:dyDescent="0.3">
      <c r="A11" s="12"/>
      <c r="B11" s="12"/>
      <c r="C11" s="12"/>
      <c r="D11" s="12"/>
      <c r="E11" s="30" t="str">
        <f>IF(OR($R$22=1,$R$24=1,$R$28=1),"！！！入力エラーがあります。R列のコメントを確認してください。！！！","")</f>
        <v/>
      </c>
      <c r="F11" s="12"/>
      <c r="G11" s="12"/>
      <c r="H11" s="12"/>
      <c r="I11" s="12"/>
      <c r="J11" s="12"/>
      <c r="K11" s="12"/>
      <c r="L11" s="12"/>
      <c r="M11" s="40" t="s">
        <v>62</v>
      </c>
      <c r="N11" s="40"/>
      <c r="O11" s="40"/>
      <c r="P11" s="40"/>
      <c r="Q11" s="40"/>
    </row>
    <row r="12" spans="1:18" ht="24" customHeight="1" thickBot="1" x14ac:dyDescent="0.35">
      <c r="A12" s="41" t="s">
        <v>1</v>
      </c>
      <c r="B12" s="41"/>
      <c r="C12" s="41"/>
      <c r="D12" s="41"/>
      <c r="E12" s="42" t="s">
        <v>21</v>
      </c>
      <c r="F12" s="43"/>
      <c r="G12" s="43"/>
      <c r="H12" s="43"/>
      <c r="I12" s="43"/>
      <c r="J12" s="43"/>
      <c r="K12" s="43"/>
      <c r="L12" s="43"/>
      <c r="M12" s="43"/>
      <c r="N12" s="43"/>
      <c r="O12" s="43"/>
      <c r="P12" s="44"/>
      <c r="Q12" s="9" t="s">
        <v>2</v>
      </c>
    </row>
    <row r="13" spans="1:18" ht="24" customHeight="1" thickTop="1" x14ac:dyDescent="0.3">
      <c r="A13" s="41" t="s">
        <v>3</v>
      </c>
      <c r="B13" s="41"/>
      <c r="C13" s="41"/>
      <c r="D13" s="45"/>
      <c r="E13" s="46"/>
      <c r="F13" s="47"/>
      <c r="G13" s="47"/>
      <c r="H13" s="47"/>
      <c r="I13" s="47"/>
      <c r="J13" s="47"/>
      <c r="K13" s="47"/>
      <c r="L13" s="47"/>
      <c r="M13" s="47"/>
      <c r="N13" s="47"/>
      <c r="O13" s="47"/>
      <c r="P13" s="48"/>
      <c r="Q13" s="14"/>
      <c r="R13" s="31"/>
    </row>
    <row r="14" spans="1:18" ht="30" customHeight="1" x14ac:dyDescent="0.3">
      <c r="A14" s="49" t="s">
        <v>4</v>
      </c>
      <c r="B14" s="49"/>
      <c r="C14" s="49"/>
      <c r="D14" s="50"/>
      <c r="E14" s="51" t="s">
        <v>79</v>
      </c>
      <c r="F14" s="52"/>
      <c r="G14" s="52"/>
      <c r="H14" s="52"/>
      <c r="I14" s="52"/>
      <c r="J14" s="52"/>
      <c r="K14" s="52"/>
      <c r="L14" s="52"/>
      <c r="M14" s="52"/>
      <c r="N14" s="52"/>
      <c r="O14" s="52"/>
      <c r="P14" s="53"/>
      <c r="Q14" s="14"/>
      <c r="R14" s="31"/>
    </row>
    <row r="15" spans="1:18" ht="24" customHeight="1" x14ac:dyDescent="0.3">
      <c r="A15" s="41" t="s">
        <v>5</v>
      </c>
      <c r="B15" s="41"/>
      <c r="C15" s="41"/>
      <c r="D15" s="45"/>
      <c r="E15" s="51"/>
      <c r="F15" s="52"/>
      <c r="G15" s="52"/>
      <c r="H15" s="52"/>
      <c r="I15" s="52"/>
      <c r="J15" s="52"/>
      <c r="K15" s="52"/>
      <c r="L15" s="52"/>
      <c r="M15" s="52"/>
      <c r="N15" s="52"/>
      <c r="O15" s="52"/>
      <c r="P15" s="53"/>
      <c r="Q15" s="14"/>
      <c r="R15" s="31"/>
    </row>
    <row r="16" spans="1:18" ht="24" customHeight="1" x14ac:dyDescent="0.3">
      <c r="A16" s="41" t="s">
        <v>6</v>
      </c>
      <c r="B16" s="41"/>
      <c r="C16" s="41"/>
      <c r="D16" s="45"/>
      <c r="E16" s="51"/>
      <c r="F16" s="52"/>
      <c r="G16" s="52"/>
      <c r="H16" s="52"/>
      <c r="I16" s="52"/>
      <c r="J16" s="52"/>
      <c r="K16" s="52"/>
      <c r="L16" s="52"/>
      <c r="M16" s="52"/>
      <c r="N16" s="52"/>
      <c r="O16" s="52"/>
      <c r="P16" s="53"/>
      <c r="Q16" s="14"/>
      <c r="R16" s="31"/>
    </row>
    <row r="17" spans="1:20" ht="24" customHeight="1" x14ac:dyDescent="0.3">
      <c r="A17" s="41" t="s">
        <v>7</v>
      </c>
      <c r="B17" s="41"/>
      <c r="C17" s="41"/>
      <c r="D17" s="45"/>
      <c r="E17" s="62"/>
      <c r="F17" s="63"/>
      <c r="G17" s="63"/>
      <c r="H17" s="63"/>
      <c r="I17" s="63"/>
      <c r="J17" s="63"/>
      <c r="K17" s="63"/>
      <c r="L17" s="63"/>
      <c r="M17" s="63"/>
      <c r="N17" s="63"/>
      <c r="O17" s="63"/>
      <c r="P17" s="64"/>
      <c r="Q17" s="15" t="s">
        <v>20</v>
      </c>
      <c r="R17" s="31"/>
    </row>
    <row r="18" spans="1:20" ht="24" customHeight="1" x14ac:dyDescent="0.3">
      <c r="A18" s="49" t="s">
        <v>65</v>
      </c>
      <c r="B18" s="41"/>
      <c r="C18" s="41"/>
      <c r="D18" s="45"/>
      <c r="E18" s="82" t="s">
        <v>8</v>
      </c>
      <c r="F18" s="83" t="s">
        <v>9</v>
      </c>
      <c r="G18" s="83" t="s">
        <v>10</v>
      </c>
      <c r="H18" s="83" t="s">
        <v>11</v>
      </c>
      <c r="I18" s="83" t="s">
        <v>12</v>
      </c>
      <c r="J18" s="83" t="s">
        <v>13</v>
      </c>
      <c r="K18" s="83" t="s">
        <v>14</v>
      </c>
      <c r="L18" s="83" t="s">
        <v>15</v>
      </c>
      <c r="M18" s="83" t="s">
        <v>16</v>
      </c>
      <c r="N18" s="83" t="s">
        <v>17</v>
      </c>
      <c r="O18" s="83" t="s">
        <v>18</v>
      </c>
      <c r="P18" s="84" t="s">
        <v>19</v>
      </c>
      <c r="Q18" s="14"/>
      <c r="R18" s="31"/>
    </row>
    <row r="19" spans="1:20" ht="24" customHeight="1" x14ac:dyDescent="0.3">
      <c r="A19" s="41"/>
      <c r="B19" s="41"/>
      <c r="C19" s="41"/>
      <c r="D19" s="45"/>
      <c r="E19" s="28"/>
      <c r="F19" s="18"/>
      <c r="G19" s="18"/>
      <c r="H19" s="18"/>
      <c r="I19" s="18"/>
      <c r="J19" s="18"/>
      <c r="K19" s="18"/>
      <c r="L19" s="18"/>
      <c r="M19" s="18"/>
      <c r="N19" s="18"/>
      <c r="O19" s="18"/>
      <c r="P19" s="29"/>
      <c r="Q19" s="15" t="s">
        <v>20</v>
      </c>
      <c r="R19" s="32"/>
    </row>
    <row r="20" spans="1:20" ht="24" customHeight="1" x14ac:dyDescent="0.3">
      <c r="A20" s="49" t="s">
        <v>66</v>
      </c>
      <c r="B20" s="41"/>
      <c r="C20" s="41"/>
      <c r="D20" s="45"/>
      <c r="E20" s="82" t="s">
        <v>8</v>
      </c>
      <c r="F20" s="83" t="s">
        <v>9</v>
      </c>
      <c r="G20" s="83" t="s">
        <v>10</v>
      </c>
      <c r="H20" s="83" t="s">
        <v>11</v>
      </c>
      <c r="I20" s="83" t="s">
        <v>12</v>
      </c>
      <c r="J20" s="83" t="s">
        <v>13</v>
      </c>
      <c r="K20" s="83" t="s">
        <v>14</v>
      </c>
      <c r="L20" s="83" t="s">
        <v>15</v>
      </c>
      <c r="M20" s="83" t="s">
        <v>16</v>
      </c>
      <c r="N20" s="83" t="s">
        <v>17</v>
      </c>
      <c r="O20" s="83" t="s">
        <v>18</v>
      </c>
      <c r="P20" s="84" t="s">
        <v>19</v>
      </c>
      <c r="Q20" s="15"/>
      <c r="R20" s="31"/>
    </row>
    <row r="21" spans="1:20" ht="24" customHeight="1" x14ac:dyDescent="0.3">
      <c r="A21" s="41"/>
      <c r="B21" s="41"/>
      <c r="C21" s="41"/>
      <c r="D21" s="45"/>
      <c r="E21" s="28"/>
      <c r="F21" s="18"/>
      <c r="G21" s="18"/>
      <c r="H21" s="18"/>
      <c r="I21" s="18"/>
      <c r="J21" s="18"/>
      <c r="K21" s="18"/>
      <c r="L21" s="18"/>
      <c r="M21" s="18"/>
      <c r="N21" s="18"/>
      <c r="O21" s="18"/>
      <c r="P21" s="29"/>
      <c r="Q21" s="15" t="s">
        <v>20</v>
      </c>
      <c r="R21" s="31"/>
    </row>
    <row r="22" spans="1:20" ht="33.6" customHeight="1" thickBot="1" x14ac:dyDescent="0.35">
      <c r="A22" s="49" t="s">
        <v>67</v>
      </c>
      <c r="B22" s="41"/>
      <c r="C22" s="41"/>
      <c r="D22" s="45"/>
      <c r="E22" s="59"/>
      <c r="F22" s="60"/>
      <c r="G22" s="60"/>
      <c r="H22" s="60"/>
      <c r="I22" s="60"/>
      <c r="J22" s="60"/>
      <c r="K22" s="60"/>
      <c r="L22" s="60"/>
      <c r="M22" s="60"/>
      <c r="N22" s="60"/>
      <c r="O22" s="60"/>
      <c r="P22" s="61"/>
      <c r="Q22" s="15" t="s">
        <v>20</v>
      </c>
      <c r="R22" s="33"/>
    </row>
    <row r="23" spans="1:20" ht="33.6" customHeight="1" thickTop="1" x14ac:dyDescent="0.3">
      <c r="A23" s="50" t="s">
        <v>68</v>
      </c>
      <c r="B23" s="54"/>
      <c r="C23" s="54"/>
      <c r="D23" s="55"/>
      <c r="E23" s="56">
        <f>E17-E22</f>
        <v>0</v>
      </c>
      <c r="F23" s="57"/>
      <c r="G23" s="57"/>
      <c r="H23" s="57"/>
      <c r="I23" s="57"/>
      <c r="J23" s="57"/>
      <c r="K23" s="57"/>
      <c r="L23" s="57"/>
      <c r="M23" s="57"/>
      <c r="N23" s="57"/>
      <c r="O23" s="57"/>
      <c r="P23" s="58"/>
      <c r="Q23" s="2" t="s">
        <v>20</v>
      </c>
      <c r="R23" s="32"/>
    </row>
    <row r="24" spans="1:20" ht="22.95" customHeight="1" x14ac:dyDescent="0.3">
      <c r="A24" s="49" t="s">
        <v>69</v>
      </c>
      <c r="B24" s="41"/>
      <c r="C24" s="41"/>
      <c r="D24" s="41"/>
      <c r="E24" s="9" t="s">
        <v>8</v>
      </c>
      <c r="F24" s="9" t="s">
        <v>9</v>
      </c>
      <c r="G24" s="9" t="s">
        <v>10</v>
      </c>
      <c r="H24" s="9" t="s">
        <v>11</v>
      </c>
      <c r="I24" s="9" t="s">
        <v>12</v>
      </c>
      <c r="J24" s="9" t="s">
        <v>13</v>
      </c>
      <c r="K24" s="9" t="s">
        <v>14</v>
      </c>
      <c r="L24" s="9" t="s">
        <v>15</v>
      </c>
      <c r="M24" s="9" t="s">
        <v>16</v>
      </c>
      <c r="N24" s="9" t="s">
        <v>17</v>
      </c>
      <c r="O24" s="9" t="s">
        <v>18</v>
      </c>
      <c r="P24" s="9" t="s">
        <v>19</v>
      </c>
      <c r="Q24" s="3"/>
      <c r="R24" s="32" t="str">
        <f>IF(OR(E26&gt;E17-E21,F26&gt;E17-F21,G26&gt;E17-G21,H26&gt;E17-H21,I26&gt;E17-I21,J26&gt;E17-J21,K26&gt;E17-K21,L26&gt;E17-L21,M26&gt;E17-M21,N26&gt;E17-N21,O26&gt;E17-O21,P26&gt;E17-P21),1,"")</f>
        <v/>
      </c>
    </row>
    <row r="25" spans="1:20" ht="22.95" customHeight="1" x14ac:dyDescent="0.3">
      <c r="A25" s="41"/>
      <c r="B25" s="41"/>
      <c r="C25" s="41"/>
      <c r="D25" s="41"/>
      <c r="E25" s="18"/>
      <c r="F25" s="18"/>
      <c r="G25" s="18"/>
      <c r="H25" s="18"/>
      <c r="I25" s="18"/>
      <c r="J25" s="18"/>
      <c r="K25" s="18"/>
      <c r="L25" s="18"/>
      <c r="M25" s="18"/>
      <c r="N25" s="18"/>
      <c r="O25" s="18"/>
      <c r="P25" s="18"/>
      <c r="Q25" s="2" t="s">
        <v>20</v>
      </c>
      <c r="R25" s="32" t="str">
        <f>IF(OR(E26&gt;E17-E21,F26&gt;E17-F21,G26&gt;E17-G21,H26&gt;E17-H21,I26&gt;E17-I21,J26&gt;E17-J21,K26&gt;E17-K21,L26&gt;E17-L21,M26&gt;E17-M21,N26&gt;E17-N21,O26&gt;E17-O21,P26&gt;E17-P21),"※「【調達オークション】各月の供給力の最大値」が「設備容量」から「【メインオークション】提供する各月の供給力」を引いた容量を超過している月があります。入力値を修正してください。","")</f>
        <v/>
      </c>
      <c r="T25" s="23"/>
    </row>
    <row r="26" spans="1:20" ht="15.75" hidden="1" customHeight="1" x14ac:dyDescent="0.3">
      <c r="A26" s="65" t="s">
        <v>74</v>
      </c>
      <c r="B26" s="66"/>
      <c r="C26" s="66"/>
      <c r="D26" s="67"/>
      <c r="E26" s="25">
        <f>ROUND(E25,0)</f>
        <v>0</v>
      </c>
      <c r="F26" s="25">
        <f t="shared" ref="F26:P26" si="0">ROUND(F25,0)</f>
        <v>0</v>
      </c>
      <c r="G26" s="25">
        <f t="shared" si="0"/>
        <v>0</v>
      </c>
      <c r="H26" s="25">
        <f t="shared" si="0"/>
        <v>0</v>
      </c>
      <c r="I26" s="25">
        <f t="shared" si="0"/>
        <v>0</v>
      </c>
      <c r="J26" s="25">
        <f t="shared" si="0"/>
        <v>0</v>
      </c>
      <c r="K26" s="25">
        <f t="shared" si="0"/>
        <v>0</v>
      </c>
      <c r="L26" s="25">
        <f t="shared" si="0"/>
        <v>0</v>
      </c>
      <c r="M26" s="25">
        <f t="shared" si="0"/>
        <v>0</v>
      </c>
      <c r="N26" s="25">
        <f t="shared" si="0"/>
        <v>0</v>
      </c>
      <c r="O26" s="25">
        <f t="shared" si="0"/>
        <v>0</v>
      </c>
      <c r="P26" s="25">
        <f t="shared" si="0"/>
        <v>0</v>
      </c>
      <c r="Q26" s="24"/>
      <c r="R26" s="31"/>
    </row>
    <row r="27" spans="1:20" ht="36.6" customHeight="1" x14ac:dyDescent="0.3">
      <c r="A27" s="49" t="s">
        <v>70</v>
      </c>
      <c r="B27" s="41"/>
      <c r="C27" s="41"/>
      <c r="D27" s="41"/>
      <c r="E27" s="56">
        <f>ROUND(AVERAGE(E26:P26),0)+E22</f>
        <v>0</v>
      </c>
      <c r="F27" s="57"/>
      <c r="G27" s="57"/>
      <c r="H27" s="57"/>
      <c r="I27" s="57"/>
      <c r="J27" s="57"/>
      <c r="K27" s="57"/>
      <c r="L27" s="57"/>
      <c r="M27" s="57"/>
      <c r="N27" s="57"/>
      <c r="O27" s="57"/>
      <c r="P27" s="58"/>
      <c r="Q27" s="2" t="s">
        <v>20</v>
      </c>
      <c r="R27" s="32"/>
    </row>
    <row r="28" spans="1:20" ht="24.6" customHeight="1" x14ac:dyDescent="0.3">
      <c r="A28" s="68" t="s">
        <v>71</v>
      </c>
      <c r="B28" s="69"/>
      <c r="C28" s="69"/>
      <c r="D28" s="70"/>
      <c r="E28" s="9" t="s">
        <v>8</v>
      </c>
      <c r="F28" s="9" t="s">
        <v>9</v>
      </c>
      <c r="G28" s="9" t="s">
        <v>10</v>
      </c>
      <c r="H28" s="9" t="s">
        <v>11</v>
      </c>
      <c r="I28" s="9" t="s">
        <v>12</v>
      </c>
      <c r="J28" s="9" t="s">
        <v>13</v>
      </c>
      <c r="K28" s="9" t="s">
        <v>14</v>
      </c>
      <c r="L28" s="9" t="s">
        <v>15</v>
      </c>
      <c r="M28" s="9" t="s">
        <v>16</v>
      </c>
      <c r="N28" s="9" t="s">
        <v>17</v>
      </c>
      <c r="O28" s="9" t="s">
        <v>18</v>
      </c>
      <c r="P28" s="9" t="s">
        <v>19</v>
      </c>
      <c r="Q28" s="3"/>
      <c r="R28" s="33">
        <f>IF(OR(E30&gt;E26,F30&gt;F26,G30&gt;G26,H30&gt;H26,I30&gt;I26,J30&gt;J26,K30&gt;K26,L30&gt;L26,M30&gt;M26,N30&gt;N26,O30&gt;O26,P30&gt;P26),1,0)</f>
        <v>0</v>
      </c>
    </row>
    <row r="29" spans="1:20" ht="24" customHeight="1" x14ac:dyDescent="0.3">
      <c r="A29" s="71"/>
      <c r="B29" s="72"/>
      <c r="C29" s="72"/>
      <c r="D29" s="73"/>
      <c r="E29" s="16"/>
      <c r="F29" s="16"/>
      <c r="G29" s="16"/>
      <c r="H29" s="16"/>
      <c r="I29" s="16"/>
      <c r="J29" s="16"/>
      <c r="K29" s="16"/>
      <c r="L29" s="16"/>
      <c r="M29" s="16"/>
      <c r="N29" s="16"/>
      <c r="O29" s="16"/>
      <c r="P29" s="16"/>
      <c r="Q29" s="2" t="s">
        <v>20</v>
      </c>
      <c r="R29" s="32" t="str">
        <f>IF(OR(E30&gt;E26,F30&gt;F26,G30&gt;G26,H30&gt;H26,I30&gt;I26,J30&gt;J26,K30&gt;K26,L30&gt;L26,M30&gt;M26,N30&gt;N26,O30&gt;O26,P30&gt;P26),"※「【調達オークション】提供する各月の供給力」が「【調達オークション】各月の供給力の最大値」を超過している月があります。入力値を修正してください。","")</f>
        <v/>
      </c>
    </row>
    <row r="30" spans="1:20" ht="20.25" hidden="1" customHeight="1" x14ac:dyDescent="0.3">
      <c r="A30" s="65" t="s">
        <v>75</v>
      </c>
      <c r="B30" s="66"/>
      <c r="C30" s="66"/>
      <c r="D30" s="67"/>
      <c r="E30" s="25">
        <f>ROUND(E29,0)</f>
        <v>0</v>
      </c>
      <c r="F30" s="25">
        <f t="shared" ref="F30:P30" si="1">ROUND(F29,0)</f>
        <v>0</v>
      </c>
      <c r="G30" s="25">
        <f t="shared" si="1"/>
        <v>0</v>
      </c>
      <c r="H30" s="25">
        <f t="shared" si="1"/>
        <v>0</v>
      </c>
      <c r="I30" s="25">
        <f t="shared" si="1"/>
        <v>0</v>
      </c>
      <c r="J30" s="25">
        <f t="shared" si="1"/>
        <v>0</v>
      </c>
      <c r="K30" s="25">
        <f t="shared" si="1"/>
        <v>0</v>
      </c>
      <c r="L30" s="25">
        <f t="shared" si="1"/>
        <v>0</v>
      </c>
      <c r="M30" s="25">
        <f t="shared" si="1"/>
        <v>0</v>
      </c>
      <c r="N30" s="25">
        <f t="shared" si="1"/>
        <v>0</v>
      </c>
      <c r="O30" s="25">
        <f t="shared" si="1"/>
        <v>0</v>
      </c>
      <c r="P30" s="25">
        <f t="shared" si="1"/>
        <v>0</v>
      </c>
      <c r="Q30" s="24"/>
      <c r="R30" s="32"/>
    </row>
    <row r="31" spans="1:20" ht="34.950000000000003" customHeight="1" x14ac:dyDescent="0.3">
      <c r="A31" s="49" t="s">
        <v>72</v>
      </c>
      <c r="B31" s="41"/>
      <c r="C31" s="41"/>
      <c r="D31" s="41"/>
      <c r="E31" s="56">
        <f>ROUND(AVERAGE(E30:P30),0)</f>
        <v>0</v>
      </c>
      <c r="F31" s="57"/>
      <c r="G31" s="57"/>
      <c r="H31" s="57"/>
      <c r="I31" s="57"/>
      <c r="J31" s="57"/>
      <c r="K31" s="57"/>
      <c r="L31" s="57"/>
      <c r="M31" s="57"/>
      <c r="N31" s="57"/>
      <c r="O31" s="57"/>
      <c r="P31" s="58"/>
      <c r="Q31" s="2" t="s">
        <v>20</v>
      </c>
      <c r="R31" s="31"/>
    </row>
    <row r="32" spans="1:20" x14ac:dyDescent="0.3">
      <c r="A32" s="1" t="s">
        <v>22</v>
      </c>
      <c r="P32" s="34" t="str">
        <f>E11</f>
        <v/>
      </c>
    </row>
    <row r="33" spans="1:2" x14ac:dyDescent="0.3">
      <c r="A33" s="1" t="s">
        <v>82</v>
      </c>
    </row>
    <row r="34" spans="1:2" x14ac:dyDescent="0.3">
      <c r="B34" s="4" t="s">
        <v>83</v>
      </c>
    </row>
    <row r="35" spans="1:2" x14ac:dyDescent="0.3">
      <c r="B35" s="4" t="s">
        <v>91</v>
      </c>
    </row>
    <row r="36" spans="1:2" x14ac:dyDescent="0.3">
      <c r="B36" s="4" t="s">
        <v>84</v>
      </c>
    </row>
    <row r="37" spans="1:2" x14ac:dyDescent="0.3">
      <c r="B37" s="4" t="s">
        <v>85</v>
      </c>
    </row>
    <row r="38" spans="1:2" x14ac:dyDescent="0.3">
      <c r="B38" s="4" t="s">
        <v>90</v>
      </c>
    </row>
    <row r="39" spans="1:2" x14ac:dyDescent="0.3">
      <c r="B39" s="4" t="s">
        <v>80</v>
      </c>
    </row>
    <row r="40" spans="1:2" x14ac:dyDescent="0.3">
      <c r="B40" s="4" t="s">
        <v>87</v>
      </c>
    </row>
    <row r="41" spans="1:2" x14ac:dyDescent="0.3">
      <c r="B41" s="1" t="s">
        <v>76</v>
      </c>
    </row>
    <row r="42" spans="1:2" x14ac:dyDescent="0.3">
      <c r="A42" s="1" t="s">
        <v>88</v>
      </c>
    </row>
    <row r="43" spans="1:2" x14ac:dyDescent="0.3">
      <c r="B43" s="1" t="s">
        <v>89</v>
      </c>
    </row>
    <row r="44" spans="1:2" x14ac:dyDescent="0.3">
      <c r="B44" s="1" t="s">
        <v>77</v>
      </c>
    </row>
  </sheetData>
  <sheetProtection algorithmName="SHA-512" hashValue="dSHoC4rt8+F5WD79J2E9x3xF8es6OlQ21mCm2Mg4qz4TMkB311LX4nHIeUTk2Wmg9pJcse/x1+nqDZUnykkhhw==" saltValue="aqUxx7hQM3HO1jXRhYY8CA==" spinCount="100000" sheet="1" objects="1" scenarios="1"/>
  <dataConsolidate/>
  <mergeCells count="30">
    <mergeCell ref="A26:D26"/>
    <mergeCell ref="A30:D30"/>
    <mergeCell ref="A28:D29"/>
    <mergeCell ref="A31:D31"/>
    <mergeCell ref="E31:P31"/>
    <mergeCell ref="A27:D27"/>
    <mergeCell ref="E27:P27"/>
    <mergeCell ref="A16:D16"/>
    <mergeCell ref="E16:P16"/>
    <mergeCell ref="A17:D17"/>
    <mergeCell ref="E17:P17"/>
    <mergeCell ref="A18:D19"/>
    <mergeCell ref="A20:D21"/>
    <mergeCell ref="A22:D22"/>
    <mergeCell ref="A23:D23"/>
    <mergeCell ref="A24:D25"/>
    <mergeCell ref="E23:P23"/>
    <mergeCell ref="E22:P22"/>
    <mergeCell ref="A13:D13"/>
    <mergeCell ref="E13:P13"/>
    <mergeCell ref="A14:D14"/>
    <mergeCell ref="E14:P14"/>
    <mergeCell ref="A15:D15"/>
    <mergeCell ref="E15:P15"/>
    <mergeCell ref="A2:B2"/>
    <mergeCell ref="A4:Q4"/>
    <mergeCell ref="A6:Q6"/>
    <mergeCell ref="M11:Q11"/>
    <mergeCell ref="A12:D12"/>
    <mergeCell ref="E12:P12"/>
  </mergeCells>
  <phoneticPr fontId="3"/>
  <conditionalFormatting sqref="E23:P23">
    <cfRule type="cellIs" dxfId="5" priority="1" operator="greaterThan">
      <formula>$E$17</formula>
    </cfRule>
    <cfRule type="cellIs" dxfId="4" priority="2" operator="lessThan">
      <formula>1000</formula>
    </cfRule>
  </conditionalFormatting>
  <conditionalFormatting sqref="E27:P27">
    <cfRule type="cellIs" dxfId="3" priority="3" operator="greaterThan">
      <formula>$E$17</formula>
    </cfRule>
    <cfRule type="cellIs" dxfId="2" priority="4" operator="lessThan">
      <formula>1000</formula>
    </cfRule>
  </conditionalFormatting>
  <conditionalFormatting sqref="E31:P31">
    <cfRule type="cellIs" dxfId="1" priority="7" operator="greaterThan">
      <formula>$E$23</formula>
    </cfRule>
    <cfRule type="cellIs" dxfId="0" priority="83" operator="lessThan">
      <formula>1000</formula>
    </cfRule>
  </conditionalFormatting>
  <dataValidations count="4">
    <dataValidation operator="lessThanOrEqual" allowBlank="1" showInputMessage="1" showErrorMessage="1" error="各月の供給力の最大値以下の整数値で入力してください" sqref="E30:P30" xr:uid="{6FEF46BB-AEB6-4C9D-9CFF-C8D9B73778D5}"/>
    <dataValidation operator="lessThanOrEqual" allowBlank="1" showInputMessage="1" showErrorMessage="1" error="未落札の送電可能容量以下の整数値で入力してください" sqref="E26:P26" xr:uid="{F93110F8-729D-42C8-B671-6936B841ED45}"/>
    <dataValidation operator="lessThanOrEqual" allowBlank="1" showInputMessage="1" showErrorMessage="1" error="設備容量以下の整数値で入力してください" sqref="E23:P23" xr:uid="{33732566-2726-4093-8F7E-69B7F1591060}"/>
    <dataValidation type="list" allowBlank="1" showInputMessage="1" showErrorMessage="1" sqref="E16:P16" xr:uid="{6C5916B6-400D-49DF-AB38-C60E144DC1D1}">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160020</xdr:colOff>
                    <xdr:row>7</xdr:row>
                    <xdr:rowOff>152400</xdr:rowOff>
                  </from>
                  <to>
                    <xdr:col>1</xdr:col>
                    <xdr:colOff>99060</xdr:colOff>
                    <xdr:row>9</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07D5853-ECD7-44DD-A244-507DE2CCB7A2}">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codeName="Sheet3">
    <tabColor theme="8" tint="0.59999389629810485"/>
  </sheetPr>
  <dimension ref="B2:C7"/>
  <sheetViews>
    <sheetView workbookViewId="0">
      <selection activeCell="H30" sqref="H30"/>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57</v>
      </c>
    </row>
    <row r="3" spans="2:3" x14ac:dyDescent="0.3">
      <c r="B3" s="1" t="s">
        <v>55</v>
      </c>
      <c r="C3" s="8" t="s">
        <v>56</v>
      </c>
    </row>
    <row r="4" spans="2:3" x14ac:dyDescent="0.3">
      <c r="B4" s="1" t="s">
        <v>55</v>
      </c>
      <c r="C4" s="8"/>
    </row>
    <row r="5" spans="2:3" x14ac:dyDescent="0.3">
      <c r="B5" s="1" t="s">
        <v>58</v>
      </c>
    </row>
    <row r="6" spans="2:3" x14ac:dyDescent="0.3">
      <c r="C6" s="8" t="s">
        <v>59</v>
      </c>
    </row>
    <row r="7" spans="2:3" x14ac:dyDescent="0.3">
      <c r="C7" s="8" t="s">
        <v>60</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59999389629810485"/>
  </sheetPr>
  <dimension ref="B2:C25"/>
  <sheetViews>
    <sheetView workbookViewId="0">
      <selection activeCell="H30" sqref="H30"/>
    </sheetView>
  </sheetViews>
  <sheetFormatPr defaultRowHeight="13.2" x14ac:dyDescent="0.2"/>
  <cols>
    <col min="2" max="2" width="17.33203125" bestFit="1" customWidth="1"/>
    <col min="3" max="3" width="17.44140625" bestFit="1" customWidth="1"/>
  </cols>
  <sheetData>
    <row r="2" spans="2:3" ht="13.5" customHeight="1" x14ac:dyDescent="0.2">
      <c r="B2" s="77" t="s">
        <v>23</v>
      </c>
      <c r="C2" s="77" t="s">
        <v>24</v>
      </c>
    </row>
    <row r="3" spans="2:3" ht="13.5" customHeight="1" x14ac:dyDescent="0.2">
      <c r="B3" s="78"/>
      <c r="C3" s="78"/>
    </row>
    <row r="4" spans="2:3" ht="15" x14ac:dyDescent="0.2">
      <c r="B4" s="79" t="s">
        <v>25</v>
      </c>
      <c r="C4" s="5" t="s">
        <v>29</v>
      </c>
    </row>
    <row r="5" spans="2:3" ht="15" x14ac:dyDescent="0.2">
      <c r="B5" s="80"/>
      <c r="C5" s="5" t="s">
        <v>27</v>
      </c>
    </row>
    <row r="6" spans="2:3" ht="15" x14ac:dyDescent="0.2">
      <c r="B6" s="80"/>
      <c r="C6" s="5" t="s">
        <v>26</v>
      </c>
    </row>
    <row r="7" spans="2:3" ht="15" x14ac:dyDescent="0.2">
      <c r="B7" s="81"/>
      <c r="C7" s="5" t="s">
        <v>28</v>
      </c>
    </row>
    <row r="8" spans="2:3" ht="15" x14ac:dyDescent="0.2">
      <c r="B8" s="79" t="s">
        <v>30</v>
      </c>
      <c r="C8" s="5" t="s">
        <v>31</v>
      </c>
    </row>
    <row r="9" spans="2:3" ht="15" x14ac:dyDescent="0.2">
      <c r="B9" s="80"/>
      <c r="C9" s="5" t="s">
        <v>32</v>
      </c>
    </row>
    <row r="10" spans="2:3" ht="15" x14ac:dyDescent="0.2">
      <c r="B10" s="80"/>
      <c r="C10" s="5" t="s">
        <v>33</v>
      </c>
    </row>
    <row r="11" spans="2:3" ht="15" x14ac:dyDescent="0.2">
      <c r="B11" s="80"/>
      <c r="C11" s="5" t="s">
        <v>34</v>
      </c>
    </row>
    <row r="12" spans="2:3" ht="15" x14ac:dyDescent="0.2">
      <c r="B12" s="80"/>
      <c r="C12" s="5" t="s">
        <v>35</v>
      </c>
    </row>
    <row r="13" spans="2:3" ht="15" x14ac:dyDescent="0.2">
      <c r="B13" s="80"/>
      <c r="C13" s="5" t="s">
        <v>36</v>
      </c>
    </row>
    <row r="14" spans="2:3" ht="15" x14ac:dyDescent="0.2">
      <c r="B14" s="80"/>
      <c r="C14" s="5" t="s">
        <v>37</v>
      </c>
    </row>
    <row r="15" spans="2:3" ht="15" x14ac:dyDescent="0.2">
      <c r="B15" s="81"/>
      <c r="C15" s="5" t="s">
        <v>38</v>
      </c>
    </row>
    <row r="16" spans="2:3" ht="15" x14ac:dyDescent="0.2">
      <c r="B16" s="79" t="s">
        <v>39</v>
      </c>
      <c r="C16" s="5" t="s">
        <v>40</v>
      </c>
    </row>
    <row r="17" spans="2:3" ht="15" x14ac:dyDescent="0.2">
      <c r="B17" s="81"/>
      <c r="C17" s="5" t="s">
        <v>41</v>
      </c>
    </row>
    <row r="18" spans="2:3" ht="15" x14ac:dyDescent="0.2">
      <c r="B18" s="79" t="s">
        <v>42</v>
      </c>
      <c r="C18" s="5" t="s">
        <v>46</v>
      </c>
    </row>
    <row r="19" spans="2:3" ht="15" x14ac:dyDescent="0.2">
      <c r="B19" s="80"/>
      <c r="C19" s="5" t="s">
        <v>47</v>
      </c>
    </row>
    <row r="20" spans="2:3" ht="15" x14ac:dyDescent="0.2">
      <c r="B20" s="80"/>
      <c r="C20" s="5" t="s">
        <v>48</v>
      </c>
    </row>
    <row r="21" spans="2:3" ht="15" x14ac:dyDescent="0.2">
      <c r="B21" s="80"/>
      <c r="C21" s="5" t="s">
        <v>49</v>
      </c>
    </row>
    <row r="22" spans="2:3" ht="15" x14ac:dyDescent="0.2">
      <c r="B22" s="80"/>
      <c r="C22" s="5" t="s">
        <v>43</v>
      </c>
    </row>
    <row r="23" spans="2:3" ht="15" x14ac:dyDescent="0.2">
      <c r="B23" s="80"/>
      <c r="C23" s="5" t="s">
        <v>44</v>
      </c>
    </row>
    <row r="24" spans="2:3" ht="15" x14ac:dyDescent="0.2">
      <c r="B24" s="81"/>
      <c r="C24" s="5" t="s">
        <v>45</v>
      </c>
    </row>
    <row r="25" spans="2:3" ht="15" x14ac:dyDescent="0.2">
      <c r="B25" s="5" t="s">
        <v>38</v>
      </c>
      <c r="C25" s="5" t="s">
        <v>50</v>
      </c>
    </row>
  </sheetData>
  <mergeCells count="6">
    <mergeCell ref="C2:C3"/>
    <mergeCell ref="B2:B3"/>
    <mergeCell ref="B18:B24"/>
    <mergeCell ref="B16:B17"/>
    <mergeCell ref="B8:B15"/>
    <mergeCell ref="B4:B7"/>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記載例</vt:lpstr>
      <vt:lpstr>【調達AX】入力</vt:lpstr>
      <vt:lpstr>webにUP時は非表示にする⇒</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2026-03-10T06:57:32Z</dcterms:modified>
</cp:coreProperties>
</file>