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 defaultThemeVersion="124226"/>
  <xr:revisionPtr revIDLastSave="0" documentId="13_ncr:1_{E3AA7635-D30E-4AA2-B0E4-EDC42BC1CF0F}" xr6:coauthVersionLast="47" xr6:coauthVersionMax="47" xr10:uidLastSave="{00000000-0000-0000-0000-000000000000}"/>
  <workbookProtection workbookAlgorithmName="SHA-512" workbookHashValue="bgrhzB1g5iiLSmfF8ElW7+9+PNxKfcq3ko/VNB2CEYGr5trVVWAmHMF+93Q7/GqJx904YEKLQbcmpXrbflauWA==" workbookSaltValue="MAa7klyu3j0VqNiMSNLz/g==" workbookSpinCount="100000" lockStructure="1"/>
  <bookViews>
    <workbookView xWindow="14190" yWindow="-16200" windowWidth="19410" windowHeight="15585" xr2:uid="{00000000-000D-0000-FFFF-FFFF00000000}"/>
  </bookViews>
  <sheets>
    <sheet name="入力欄(基本情報)" sheetId="15" r:id="rId1"/>
    <sheet name="入力欄(差替情報)" sheetId="16" r:id="rId2"/>
    <sheet name="提出用（算定諸元一覧(差替先)）" sheetId="10" r:id="rId3"/>
    <sheet name="計算用" sheetId="19" state="hidden" r:id="rId4"/>
  </sheets>
  <definedNames>
    <definedName name="_xlnm.Print_Area" localSheetId="0">'入力欄(基本情報)'!$A$1:$D$30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6" l="1"/>
  <c r="M29" i="10"/>
  <c r="O29" i="10"/>
  <c r="P29" i="10"/>
  <c r="D92" i="16"/>
  <c r="E90" i="16"/>
  <c r="F29" i="10" s="1"/>
  <c r="F90" i="16"/>
  <c r="G29" i="10" s="1"/>
  <c r="G90" i="16"/>
  <c r="H29" i="10" s="1"/>
  <c r="H90" i="16"/>
  <c r="I29" i="10" s="1"/>
  <c r="I90" i="16"/>
  <c r="J29" i="10" s="1"/>
  <c r="J90" i="16"/>
  <c r="K29" i="10" s="1"/>
  <c r="K90" i="16"/>
  <c r="L90" i="16"/>
  <c r="M90" i="16"/>
  <c r="N90" i="16"/>
  <c r="O90" i="16"/>
  <c r="D90" i="16"/>
  <c r="E29" i="10" s="1"/>
  <c r="D78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D71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D64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D57" i="16"/>
  <c r="O55" i="16"/>
  <c r="N55" i="16"/>
  <c r="M55" i="16"/>
  <c r="L55" i="16"/>
  <c r="K55" i="16"/>
  <c r="J55" i="16"/>
  <c r="I55" i="16"/>
  <c r="H55" i="16"/>
  <c r="G55" i="16"/>
  <c r="F55" i="16"/>
  <c r="E55" i="16"/>
  <c r="D55" i="16"/>
  <c r="D50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D43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D36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D29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D22" i="16"/>
  <c r="E20" i="16"/>
  <c r="F20" i="16"/>
  <c r="G20" i="16"/>
  <c r="H20" i="16"/>
  <c r="I20" i="16"/>
  <c r="J20" i="16"/>
  <c r="K20" i="16"/>
  <c r="L20" i="16"/>
  <c r="M20" i="16"/>
  <c r="N20" i="16"/>
  <c r="O20" i="16"/>
  <c r="D20" i="16"/>
  <c r="N29" i="10" l="1"/>
  <c r="L29" i="10"/>
  <c r="D80" i="16"/>
  <c r="K80" i="16"/>
  <c r="H80" i="16"/>
  <c r="G80" i="16"/>
  <c r="N80" i="16"/>
  <c r="F80" i="16"/>
  <c r="M80" i="16"/>
  <c r="L80" i="16"/>
  <c r="D81" i="16"/>
  <c r="E51" i="10" s="1"/>
  <c r="E53" i="10" s="1"/>
  <c r="E80" i="16"/>
  <c r="J80" i="16"/>
  <c r="O80" i="16"/>
  <c r="I80" i="16"/>
  <c r="D87" i="16"/>
  <c r="D86" i="16"/>
  <c r="D8" i="16" l="1"/>
  <c r="B5" i="19" s="1"/>
  <c r="B3" i="19" s="1"/>
  <c r="D6" i="16"/>
  <c r="D7" i="16"/>
  <c r="D12" i="16" l="1"/>
  <c r="O12" i="16"/>
  <c r="N12" i="16"/>
  <c r="K12" i="16"/>
  <c r="M12" i="16"/>
  <c r="L12" i="16"/>
  <c r="E12" i="16"/>
  <c r="J12" i="16"/>
  <c r="I12" i="16"/>
  <c r="H12" i="16"/>
  <c r="G12" i="16"/>
  <c r="F12" i="16"/>
  <c r="E33" i="10"/>
  <c r="M43" i="10" l="1"/>
  <c r="E43" i="10"/>
  <c r="L43" i="10"/>
  <c r="O43" i="10"/>
  <c r="G43" i="10"/>
  <c r="H43" i="10"/>
  <c r="I43" i="10"/>
  <c r="J43" i="10"/>
  <c r="K43" i="10"/>
  <c r="F43" i="10"/>
  <c r="N43" i="10"/>
  <c r="P43" i="10"/>
  <c r="E41" i="10" l="1"/>
  <c r="E40" i="10"/>
  <c r="E39" i="10"/>
  <c r="E38" i="10"/>
  <c r="E37" i="10"/>
  <c r="E36" i="10"/>
  <c r="E35" i="10"/>
  <c r="E34" i="10"/>
  <c r="E32" i="10"/>
  <c r="E26" i="10"/>
  <c r="E25" i="10"/>
  <c r="E24" i="10"/>
  <c r="E23" i="10"/>
  <c r="E22" i="10"/>
  <c r="E19" i="10"/>
  <c r="E18" i="10"/>
  <c r="E17" i="10"/>
  <c r="E16" i="10"/>
  <c r="E14" i="10"/>
  <c r="E13" i="10"/>
  <c r="E12" i="10"/>
  <c r="F31" i="10" l="1"/>
  <c r="G31" i="10"/>
  <c r="H31" i="10"/>
  <c r="I31" i="10"/>
  <c r="J31" i="10"/>
  <c r="K31" i="10"/>
  <c r="L31" i="10"/>
  <c r="M31" i="10"/>
  <c r="N31" i="10"/>
  <c r="O31" i="10"/>
  <c r="P31" i="10"/>
  <c r="E31" i="10"/>
  <c r="E50" i="10" s="1"/>
  <c r="F50" i="10" l="1"/>
  <c r="G50" i="10"/>
  <c r="H50" i="10"/>
  <c r="I50" i="10"/>
  <c r="J50" i="10"/>
  <c r="K50" i="10"/>
  <c r="L50" i="10"/>
  <c r="M50" i="10"/>
  <c r="N50" i="10"/>
  <c r="O50" i="10"/>
  <c r="P50" i="10"/>
  <c r="L52" i="10" l="1"/>
  <c r="M52" i="10"/>
  <c r="E52" i="10"/>
  <c r="J52" i="10"/>
  <c r="M45" i="10"/>
  <c r="L45" i="10"/>
  <c r="K45" i="10"/>
  <c r="J45" i="10"/>
  <c r="E45" i="10"/>
  <c r="I45" i="10"/>
  <c r="P45" i="10"/>
  <c r="H45" i="10"/>
  <c r="O45" i="10"/>
  <c r="G45" i="10"/>
  <c r="N45" i="10"/>
  <c r="F45" i="10"/>
  <c r="K52" i="10"/>
  <c r="I52" i="10"/>
  <c r="H52" i="10"/>
  <c r="O52" i="10"/>
  <c r="G52" i="10"/>
  <c r="N52" i="10"/>
  <c r="F52" i="10"/>
  <c r="P52" i="10"/>
</calcChain>
</file>

<file path=xl/sharedStrings.xml><?xml version="1.0" encoding="utf-8"?>
<sst xmlns="http://schemas.openxmlformats.org/spreadsheetml/2006/main" count="391" uniqueCount="135">
  <si>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</si>
  <si>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</si>
  <si>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</si>
  <si>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</si>
  <si>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</si>
  <si>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</si>
  <si>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</si>
  <si>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</si>
  <si>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</si>
  <si>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</si>
  <si>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</si>
  <si>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</si>
  <si>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</si>
  <si>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</si>
  <si>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</si>
  <si>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</si>
  <si>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</si>
  <si>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</si>
  <si>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</si>
  <si>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</si>
  <si>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</si>
  <si>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</si>
  <si>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</si>
  <si>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</si>
  <si>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</si>
  <si>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</si>
  <si>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</si>
  <si>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</si>
  <si>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</si>
  <si>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</si>
  <si>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</si>
  <si>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</si>
  <si>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</si>
  <si>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</si>
  <si>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</si>
  <si>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</si>
  <si>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</si>
  <si>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</si>
  <si>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</si>
  <si>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</si>
  <si>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</si>
  <si>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</si>
  <si>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</si>
  <si>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</si>
  <si>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</si>
  <si>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</si>
  <si>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</si>
  <si>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</si>
  <si>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</si>
  <si>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</si>
  <si>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</si>
  <si>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</si>
  <si>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</si>
  <si>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</si>
  <si>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</si>
  <si>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</si>
  <si>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</si>
  <si>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</si>
  <si>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申請要件</t>
    <rPh sb="0" eb="2">
      <t>シンセイ</t>
    </rPh>
    <rPh sb="2" eb="4">
      <t>ヨウケン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</si>
  <si>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</si>
  <si>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エリア名</t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</si>
  <si>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</si>
  <si>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差替期間</t>
    <rPh sb="0" eb="2">
      <t>サシカ</t>
    </rPh>
    <rPh sb="2" eb="4">
      <t>キカン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</si>
  <si>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</si>
  <si>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</si>
  <si>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※提出目的が電源等差替の申込の場合にのみ記載</t>
    <rPh sb="1" eb="3">
      <t>テイシュツ</t>
    </rPh>
    <rPh sb="3" eb="5">
      <t>モクテキ</t>
    </rPh>
    <rPh sb="6" eb="8">
      <t>デンゲン</t>
    </rPh>
    <rPh sb="8" eb="9">
      <t>トウ</t>
    </rPh>
    <rPh sb="9" eb="11">
      <t>サシカ</t>
    </rPh>
    <rPh sb="12" eb="14">
      <t>モウシコミ</t>
    </rPh>
    <rPh sb="15" eb="17">
      <t>バアイ</t>
    </rPh>
    <rPh sb="20" eb="22">
      <t>キサイ</t>
    </rPh>
    <phoneticPr fontId="2"/>
  </si>
  <si>
    <t>kW</t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</si>
  <si>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</si>
  <si>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</si>
  <si>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メインオークション</t>
    <phoneticPr fontId="2"/>
  </si>
  <si>
    <t>調達オークション</t>
    <rPh sb="0" eb="2">
      <t>チョウタツ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</si>
  <si>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</si>
  <si>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</si>
  <si>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</si>
  <si>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</si>
  <si>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</si>
  <si>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kW</t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</si>
  <si>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</si>
  <si>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</si>
  <si>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【差替先として差替契約した差替容量】</t>
    <rPh sb="1" eb="3">
      <t>サシカ</t>
    </rPh>
    <rPh sb="3" eb="4">
      <t>サキ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</si>
  <si>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</si>
  <si>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</si>
  <si>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</si>
  <si>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</si>
  <si>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</si>
  <si>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</si>
  <si>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</si>
  <si>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</si>
  <si>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</si>
  <si>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</si>
  <si>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</si>
  <si>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【今回の差替契約で差替先電源等として差替える場合の差替容量】</t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</si>
  <si>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</si>
  <si>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【差替先電源の差替可能容量】</t>
    <rPh sb="1" eb="3">
      <t>サシカ</t>
    </rPh>
    <rPh sb="3" eb="4">
      <t>サキ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</si>
  <si>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単位</t>
    <rPh sb="0" eb="2">
      <t>タンイ</t>
    </rPh>
    <phoneticPr fontId="2"/>
  </si>
  <si>
    <t>事業者名</t>
    <rPh sb="0" eb="3">
      <t>ジギョウシャ</t>
    </rPh>
    <rPh sb="3" eb="4">
      <t>メイ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</si>
  <si>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</si>
  <si>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kW</t>
    <phoneticPr fontId="2"/>
  </si>
  <si>
    <t>差替元事業者名</t>
    <rPh sb="0" eb="1">
      <t>サ</t>
    </rPh>
    <rPh sb="1" eb="2">
      <t>タイ</t>
    </rPh>
    <rPh sb="2" eb="3">
      <t>モト</t>
    </rPh>
    <rPh sb="3" eb="6">
      <t>ジギョウシャ</t>
    </rPh>
    <rPh sb="6" eb="7">
      <t>メイ</t>
    </rPh>
    <phoneticPr fontId="2"/>
  </si>
  <si>
    <t>差替元電源等の名称</t>
    <rPh sb="0" eb="2">
      <t>サシカ</t>
    </rPh>
    <rPh sb="2" eb="3">
      <t>モト</t>
    </rPh>
    <rPh sb="3" eb="5">
      <t>デンゲン</t>
    </rPh>
    <rPh sb="5" eb="6">
      <t>トウ</t>
    </rPh>
    <rPh sb="7" eb="9">
      <t>メイショウ</t>
    </rPh>
    <phoneticPr fontId="2"/>
  </si>
  <si>
    <t>入力箇所</t>
    <rPh sb="0" eb="2">
      <t>ニュウリョク</t>
    </rPh>
    <rPh sb="2" eb="4">
      <t>カショ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</si>
  <si>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</si>
  <si>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</si>
  <si>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kW</t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</si>
  <si>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</si>
  <si>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差替済容量
（各月）</t>
    <rPh sb="0" eb="2">
      <t>サシカ</t>
    </rPh>
    <rPh sb="2" eb="3">
      <t>ズ</t>
    </rPh>
    <rPh sb="3" eb="5">
      <t>ヨウリョウ</t>
    </rPh>
    <rPh sb="7" eb="9">
      <t>カクツキ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</si>
  <si>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</si>
  <si>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差替容量
（年間）</t>
    <rPh sb="0" eb="1">
      <t>サ</t>
    </rPh>
    <rPh sb="1" eb="2">
      <t>タイ</t>
    </rPh>
    <rPh sb="2" eb="4">
      <t>ヨウリョウ</t>
    </rPh>
    <rPh sb="6" eb="8">
      <t>ネンカン</t>
    </rPh>
    <phoneticPr fontId="2"/>
  </si>
  <si>
    <t>＜対象：発動指令電源＞</t>
    <rPh sb="4" eb="6">
      <t>ハツドウ</t>
    </rPh>
    <rPh sb="6" eb="8">
      <t>シレイ</t>
    </rPh>
    <rPh sb="8" eb="10">
      <t>デンゲン</t>
    </rPh>
    <phoneticPr fontId="2"/>
  </si>
  <si>
    <t>－</t>
    <phoneticPr fontId="2"/>
  </si>
  <si>
    <t>四捨五入</t>
    <rPh sb="0" eb="4">
      <t>シシャゴニュウ</t>
    </rPh>
    <phoneticPr fontId="2"/>
  </si>
  <si>
    <t>差替先電源等</t>
    <phoneticPr fontId="2"/>
  </si>
  <si>
    <t>各月</t>
    <rPh sb="0" eb="2">
      <t>カクツキ</t>
    </rPh>
    <phoneticPr fontId="2"/>
  </si>
  <si>
    <t>⑪期待容量(単位：kW)</t>
    <rPh sb="1" eb="3">
      <t>キタイ</t>
    </rPh>
    <rPh sb="3" eb="5">
      <t>ヨウリョウ</t>
    </rPh>
    <rPh sb="6" eb="8">
      <t>タンイ</t>
    </rPh>
    <phoneticPr fontId="2"/>
  </si>
  <si>
    <t>⑫調整係数(%)</t>
    <rPh sb="1" eb="3">
      <t>チョウセイ</t>
    </rPh>
    <rPh sb="3" eb="5">
      <t>ケイスウ</t>
    </rPh>
    <phoneticPr fontId="2"/>
  </si>
  <si>
    <t>太陽光調整係数（年間）</t>
    <rPh sb="0" eb="3">
      <t>タイヨウコウ</t>
    </rPh>
    <rPh sb="3" eb="7">
      <t>チョウセイケイスウ</t>
    </rPh>
    <rPh sb="8" eb="10">
      <t>ネンカン</t>
    </rPh>
    <phoneticPr fontId="2"/>
  </si>
  <si>
    <t>北海道</t>
    <rPh sb="0" eb="3">
      <t>ホッカイドウ</t>
    </rPh>
    <phoneticPr fontId="9"/>
  </si>
  <si>
    <t>東北</t>
    <rPh sb="0" eb="2">
      <t>トウホク</t>
    </rPh>
    <phoneticPr fontId="9"/>
  </si>
  <si>
    <t>東京</t>
    <rPh sb="0" eb="2">
      <t>トウキョウ</t>
    </rPh>
    <phoneticPr fontId="9"/>
  </si>
  <si>
    <t>中部</t>
    <rPh sb="0" eb="2">
      <t>チュウブ</t>
    </rPh>
    <phoneticPr fontId="9"/>
  </si>
  <si>
    <t>北陸</t>
    <rPh sb="0" eb="2">
      <t>ホクリク</t>
    </rPh>
    <phoneticPr fontId="9"/>
  </si>
  <si>
    <t>関西</t>
    <rPh sb="0" eb="2">
      <t>カンサイ</t>
    </rPh>
    <phoneticPr fontId="9"/>
  </si>
  <si>
    <t>中国</t>
    <rPh sb="0" eb="2">
      <t>チュウゴク</t>
    </rPh>
    <phoneticPr fontId="9"/>
  </si>
  <si>
    <t>四国</t>
    <rPh sb="0" eb="2">
      <t>シコク</t>
    </rPh>
    <phoneticPr fontId="9"/>
  </si>
  <si>
    <t>九州</t>
    <rPh sb="0" eb="2">
      <t>キュウシュウ</t>
    </rPh>
    <phoneticPr fontId="9"/>
  </si>
  <si>
    <t>非表示</t>
    <rPh sb="0" eb="3">
      <t>ヒヒョウジ</t>
    </rPh>
    <phoneticPr fontId="2"/>
  </si>
  <si>
    <t>差替先入力用（対象実需給年度：2029年度）</t>
  </si>
  <si>
    <t>差替先入力用（対象実需給年度：2029年度）</t>
    <rPh sb="0" eb="1">
      <t>サ</t>
    </rPh>
    <rPh sb="1" eb="2">
      <t>カ</t>
    </rPh>
    <rPh sb="2" eb="3">
      <t>サキ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phoneticPr fontId="2"/>
  </si>
  <si>
    <t>https://www.occto.or.jp/assets/news/capacity-market/260123_mainauction_youryouyakujokekka_kouhyou_jitsujukyu2029.pdf</t>
    <phoneticPr fontId="2"/>
  </si>
  <si>
    <t>差替先用（対象実需給年度：2029年度）</t>
    <rPh sb="0" eb="1">
      <t>サ</t>
    </rPh>
    <rPh sb="1" eb="2">
      <t>カ</t>
    </rPh>
    <rPh sb="2" eb="3">
      <t>サキ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phoneticPr fontId="2"/>
  </si>
  <si>
    <t>差替容量等算定諸元一覧（対象実需給年度：2029年度）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phoneticPr fontId="2"/>
  </si>
  <si>
    <t>2029年度</t>
    <phoneticPr fontId="2"/>
  </si>
  <si>
    <t>※2026年5月29日更新版</t>
    <phoneticPr fontId="2"/>
  </si>
  <si>
    <t>差替元として差替契約した差替容量[kW]</t>
    <phoneticPr fontId="2"/>
  </si>
  <si>
    <t>差替先として差替契約した差替容量[kW]</t>
    <rPh sb="2" eb="3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</si>
</sst>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 ;[Red]\-#,##0\ "/>
    <numFmt numFmtId="178" formatCode="0.000"/>
    <numFmt numFmtId="179" formatCode="#,##0.000_ "/>
    <numFmt numFmtId="180" formatCode="0.0%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color rgb="FF0000CC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Protection="1"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177" fontId="7" fillId="5" borderId="8" xfId="0" applyNumberFormat="1" applyFont="1" applyFill="1" applyBorder="1" applyAlignment="1" applyProtection="1">
      <alignment horizontal="center" vertical="center"/>
      <protection hidden="1"/>
    </xf>
    <xf numFmtId="177" fontId="7" fillId="2" borderId="8" xfId="0" applyNumberFormat="1" applyFont="1" applyFill="1" applyBorder="1" applyAlignment="1" applyProtection="1">
      <alignment horizontal="center"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77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77" fontId="7" fillId="0" borderId="1" xfId="0" applyNumberFormat="1" applyFont="1" applyBorder="1" applyAlignment="1" applyProtection="1">
      <alignment horizontal="center" vertical="center"/>
      <protection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76" fontId="7" fillId="0" borderId="1" xfId="0" applyNumberFormat="1" applyFont="1" applyBorder="1" applyAlignment="1" applyProtection="1">
      <alignment horizontal="center" vertical="center"/>
      <protection hidden="1"/>
    </xf>
    <xf numFmtId="177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/>
    <xf numFmtId="0" fontId="1" fillId="0" borderId="0" xfId="0" applyFont="1" applyAlignment="1">
      <alignment horizontal="right" vertical="center"/>
    </xf>
    <xf numFmtId="178" fontId="1" fillId="8" borderId="16" xfId="0" applyNumberFormat="1" applyFont="1" applyFill="1" applyBorder="1"/>
    <xf numFmtId="176" fontId="1" fillId="0" borderId="0" xfId="0" applyNumberFormat="1" applyFont="1"/>
    <xf numFmtId="179" fontId="1" fillId="0" borderId="17" xfId="0" applyNumberFormat="1" applyFont="1" applyBorder="1" applyAlignment="1">
      <alignment shrinkToFit="1"/>
    </xf>
    <xf numFmtId="0" fontId="8" fillId="0" borderId="0" xfId="3"/>
    <xf numFmtId="0" fontId="1" fillId="0" borderId="0" xfId="0" applyFont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180" fontId="10" fillId="3" borderId="18" xfId="0" applyNumberFormat="1" applyFont="1" applyFill="1" applyBorder="1" applyAlignment="1">
      <alignment horizontal="center" vertical="center"/>
    </xf>
    <xf numFmtId="0" fontId="1" fillId="7" borderId="0" xfId="0" applyFont="1" applyFill="1" applyAlignment="1" applyProtection="1">
      <alignment vertical="center"/>
      <protection hidden="1"/>
    </xf>
    <xf numFmtId="49" fontId="1" fillId="5" borderId="8" xfId="0" applyNumberFormat="1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left" vertical="center"/>
      <protection hidden="1"/>
    </xf>
    <xf numFmtId="177" fontId="1" fillId="5" borderId="8" xfId="0" applyNumberFormat="1" applyFont="1" applyFill="1" applyBorder="1" applyAlignment="1" applyProtection="1">
      <alignment horizontal="center" vertical="center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left" vertical="center"/>
      <protection hidden="1"/>
    </xf>
    <xf numFmtId="177" fontId="7" fillId="2" borderId="8" xfId="0" applyNumberFormat="1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0" fontId="1" fillId="6" borderId="9" xfId="0" applyFont="1" applyFill="1" applyBorder="1" applyAlignment="1" applyProtection="1">
      <alignment horizontal="center" vertical="center"/>
      <protection hidden="1"/>
    </xf>
    <xf numFmtId="0" fontId="1" fillId="6" borderId="10" xfId="0" applyFont="1" applyFill="1" applyBorder="1" applyAlignment="1" applyProtection="1">
      <alignment horizontal="center" vertical="center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6" fillId="6" borderId="20" xfId="0" applyFont="1" applyFill="1" applyBorder="1" applyAlignment="1" applyProtection="1">
      <alignment horizontal="left" vertical="center" wrapText="1"/>
      <protection hidden="1"/>
    </xf>
    <xf numFmtId="0" fontId="6" fillId="6" borderId="21" xfId="0" applyFont="1" applyFill="1" applyBorder="1" applyAlignment="1" applyProtection="1">
      <alignment horizontal="left" vertical="center" wrapText="1"/>
      <protection hidden="1"/>
    </xf>
    <xf numFmtId="0" fontId="6" fillId="4" borderId="19" xfId="0" applyFont="1" applyFill="1" applyBorder="1" applyAlignment="1" applyProtection="1">
      <alignment horizontal="left" vertical="center" wrapText="1"/>
      <protection hidden="1"/>
    </xf>
    <xf numFmtId="0" fontId="6" fillId="4" borderId="20" xfId="0" applyFont="1" applyFill="1" applyBorder="1" applyAlignment="1" applyProtection="1">
      <alignment horizontal="left" vertical="center" wrapText="1"/>
      <protection hidden="1"/>
    </xf>
    <xf numFmtId="0" fontId="6" fillId="4" borderId="21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7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6" fillId="6" borderId="9" xfId="0" applyFont="1" applyFill="1" applyBorder="1" applyAlignment="1" applyProtection="1">
      <alignment horizontal="left" vertical="center"/>
      <protection hidden="1"/>
    </xf>
    <xf numFmtId="0" fontId="6" fillId="6" borderId="10" xfId="0" applyFont="1" applyFill="1" applyBorder="1" applyAlignment="1" applyProtection="1">
      <alignment horizontal="left" vertical="center"/>
      <protection hidden="1"/>
    </xf>
    <xf numFmtId="0" fontId="6" fillId="6" borderId="11" xfId="0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77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176" fontId="7" fillId="0" borderId="2" xfId="0" applyNumberFormat="1" applyFont="1" applyBorder="1" applyAlignment="1" applyProtection="1">
      <alignment horizontal="center" vertical="center"/>
      <protection hidden="1"/>
    </xf>
    <xf numFmtId="176" fontId="7" fillId="0" borderId="4" xfId="0" applyNumberFormat="1" applyFont="1" applyBorder="1" applyAlignment="1" applyProtection="1">
      <alignment horizontal="center" vertical="center"/>
      <protection hidden="1"/>
    </xf>
    <xf numFmtId="176" fontId="7" fillId="0" borderId="3" xfId="0" applyNumberFormat="1" applyFont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4" xfId="0" applyNumberFormat="1" applyFont="1" applyBorder="1" applyAlignment="1" applyProtection="1">
      <alignment horizontal="center" vertical="center"/>
      <protection hidden="1"/>
    </xf>
    <xf numFmtId="49" fontId="1" fillId="0" borderId="3" xfId="0" applyNumberFormat="1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177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177" fontId="7" fillId="0" borderId="1" xfId="0" applyNumberFormat="1" applyFont="1" applyBorder="1" applyAlignment="1" applyProtection="1">
      <alignment horizontal="center" vertical="center"/>
      <protection hidden="1"/>
    </xf>
  </cellXfs>
  <cellStyles count="4">
    <cellStyle name="ハイパーリンク" xfId="3" builtinId="8"/>
    <cellStyle name="ハイパーリンク 2" xfId="2" xr:uid="{00000000-0005-0000-0000-000000000000}"/>
    <cellStyle name="標準" xfId="0" builtinId="0"/>
    <cellStyle name="標準 2" xfId="1" xr:uid="{00000000-0005-0000-0000-000002000000}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0070C0"/>
      <color rgb="FFFFFFCC"/>
      <color rgb="FF00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4</xdr:row>
      <xdr:rowOff>107578</xdr:rowOff>
    </xdr:from>
    <xdr:to>
      <xdr:col>19</xdr:col>
      <xdr:colOff>480059</xdr:colOff>
      <xdr:row>6</xdr:row>
      <xdr:rowOff>1</xdr:rowOff>
    </xdr:to>
    <xdr:sp macro="" textlink="">
      <xdr:nvSpPr>
        <xdr:cNvPr id="2" name="角丸四角形吹き出し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112649" y="959225"/>
          <a:ext cx="2186939" cy="358588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13</xdr:row>
      <xdr:rowOff>152400</xdr:rowOff>
    </xdr:from>
    <xdr:to>
      <xdr:col>20</xdr:col>
      <xdr:colOff>83820</xdr:colOff>
      <xdr:row>16</xdr:row>
      <xdr:rowOff>99060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980420" y="3977640"/>
          <a:ext cx="2415540" cy="63246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133573</xdr:colOff>
      <xdr:row>81</xdr:row>
      <xdr:rowOff>93680</xdr:rowOff>
    </xdr:from>
    <xdr:to>
      <xdr:col>19</xdr:col>
      <xdr:colOff>233082</xdr:colOff>
      <xdr:row>84</xdr:row>
      <xdr:rowOff>40341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124302" y="16732174"/>
          <a:ext cx="1928309" cy="645908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今回の差替契約で差し替える情報を入力してください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143436</xdr:colOff>
      <xdr:row>84</xdr:row>
      <xdr:rowOff>116542</xdr:rowOff>
    </xdr:from>
    <xdr:to>
      <xdr:col>19</xdr:col>
      <xdr:colOff>332593</xdr:colOff>
      <xdr:row>87</xdr:row>
      <xdr:rowOff>49754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4CF6955D-4BB6-4384-9533-FFB675A443D8}"/>
            </a:ext>
          </a:extLst>
        </xdr:cNvPr>
        <xdr:cNvSpPr/>
      </xdr:nvSpPr>
      <xdr:spPr>
        <a:xfrm>
          <a:off x="11134165" y="17454283"/>
          <a:ext cx="2017957" cy="632459"/>
        </a:xfrm>
        <a:prstGeom prst="wedgeRoundRectCallout">
          <a:avLst>
            <a:gd name="adj1" fmla="val -84738"/>
            <a:gd name="adj2" fmla="val -47209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2029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152400</xdr:colOff>
      <xdr:row>88</xdr:row>
      <xdr:rowOff>152399</xdr:rowOff>
    </xdr:from>
    <xdr:to>
      <xdr:col>21</xdr:col>
      <xdr:colOff>251012</xdr:colOff>
      <xdr:row>93</xdr:row>
      <xdr:rowOff>62752</xdr:rowOff>
    </xdr:to>
    <xdr:sp macro="" textlink="">
      <xdr:nvSpPr>
        <xdr:cNvPr id="12" name="角丸四角形吹き出し 10">
          <a:extLst>
            <a:ext uri="{FF2B5EF4-FFF2-40B4-BE49-F238E27FC236}">
              <a16:creationId xmlns:a16="http://schemas.microsoft.com/office/drawing/2014/main" id="{6AC871EA-2939-4AE6-944D-B292BF6E535B}"/>
            </a:ext>
          </a:extLst>
        </xdr:cNvPr>
        <xdr:cNvSpPr/>
      </xdr:nvSpPr>
      <xdr:spPr>
        <a:xfrm>
          <a:off x="11143129" y="18422470"/>
          <a:ext cx="3146612" cy="833717"/>
        </a:xfrm>
        <a:prstGeom prst="wedgeRoundRectCallout">
          <a:avLst>
            <a:gd name="adj1" fmla="val -54488"/>
            <a:gd name="adj2" fmla="val -35702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今回の差替契約で差し替える差替容量について、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差替元の差替容量等算定諸元一覧を基づき記載してください。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ja-JP" altLang="en-US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107801</xdr:colOff>
      <xdr:row>6</xdr:row>
      <xdr:rowOff>189155</xdr:rowOff>
    </xdr:from>
    <xdr:to>
      <xdr:col>20</xdr:col>
      <xdr:colOff>130213</xdr:colOff>
      <xdr:row>11</xdr:row>
      <xdr:rowOff>21738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6139FA6B-C6CF-4F1E-A6E4-F96732BF6B23}"/>
            </a:ext>
          </a:extLst>
        </xdr:cNvPr>
        <xdr:cNvSpPr/>
      </xdr:nvSpPr>
      <xdr:spPr>
        <a:xfrm>
          <a:off x="11032976" y="1503605"/>
          <a:ext cx="2460812" cy="670783"/>
        </a:xfrm>
        <a:prstGeom prst="wedgeRoundRectCallout">
          <a:avLst>
            <a:gd name="adj1" fmla="val -57446"/>
            <a:gd name="adj2" fmla="val -18766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応札容量を記載してください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116540</xdr:colOff>
      <xdr:row>1</xdr:row>
      <xdr:rowOff>125506</xdr:rowOff>
    </xdr:from>
    <xdr:to>
      <xdr:col>2</xdr:col>
      <xdr:colOff>17929</xdr:colOff>
      <xdr:row>6</xdr:row>
      <xdr:rowOff>134470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16540" y="331694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17</xdr:col>
      <xdr:colOff>375151</xdr:colOff>
      <xdr:row>34</xdr:row>
      <xdr:rowOff>120212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4E0ABA6-2C5A-B627-4268-02CFCF243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00" y="1371600"/>
          <a:ext cx="7864522" cy="5410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occto.or.jp/assets/news/capacity-market/260123_mainauction_youryouyakujokekka_kouhyou_jitsujukyu20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A6AF-06D6-45D0-ADA3-F7722CEE1C60}">
  <sheetPr codeName="Sheet2"/>
  <dimension ref="B1:D46"/>
  <sheetViews>
    <sheetView tabSelected="1" zoomScale="85" zoomScaleNormal="85" workbookViewId="0"/>
  </sheetViews>
  <sheetFormatPr defaultColWidth="8.88671875" defaultRowHeight="15" x14ac:dyDescent="0.3"/>
  <cols>
    <col min="1" max="1" width="8.77734375" style="1" customWidth="1"/>
    <col min="2" max="2" width="25.6640625" style="1" bestFit="1" customWidth="1"/>
    <col min="3" max="3" width="85.77734375" style="1" customWidth="1"/>
    <col min="4" max="5" width="8.88671875" style="1"/>
    <col min="6" max="6" width="10.77734375" style="1" customWidth="1"/>
    <col min="7" max="16384" width="8.88671875" style="1"/>
  </cols>
  <sheetData>
    <row r="1" spans="2:4" ht="16.2" x14ac:dyDescent="0.3">
      <c r="B1" s="64" t="s">
        <v>126</v>
      </c>
      <c r="C1" s="64"/>
      <c r="D1" s="64"/>
    </row>
    <row r="2" spans="2:4" ht="16.2" x14ac:dyDescent="0.3">
      <c r="B2" s="2" t="s">
        <v>100</v>
      </c>
      <c r="C2" s="3"/>
      <c r="D2" s="3"/>
    </row>
    <row r="4" spans="2:4" s="5" customFormat="1" ht="19.95" customHeight="1" x14ac:dyDescent="0.2">
      <c r="B4" s="69" t="s">
        <v>63</v>
      </c>
      <c r="C4" s="70"/>
      <c r="D4" s="4" t="s">
        <v>94</v>
      </c>
    </row>
    <row r="5" spans="2:4" s="5" customFormat="1" ht="19.95" customHeight="1" x14ac:dyDescent="0.2">
      <c r="B5" s="6" t="s">
        <v>19</v>
      </c>
      <c r="C5" s="11"/>
      <c r="D5" s="7"/>
    </row>
    <row r="6" spans="2:4" s="5" customFormat="1" ht="19.95" customHeight="1" x14ac:dyDescent="0.2">
      <c r="B6" s="6" t="s">
        <v>20</v>
      </c>
      <c r="C6" s="8" t="s">
        <v>111</v>
      </c>
      <c r="D6" s="7"/>
    </row>
    <row r="7" spans="2:4" s="5" customFormat="1" ht="19.95" customHeight="1" x14ac:dyDescent="0.2">
      <c r="B7" s="6" t="s">
        <v>58</v>
      </c>
      <c r="C7" s="11"/>
      <c r="D7" s="7"/>
    </row>
    <row r="8" spans="2:4" s="5" customFormat="1" ht="19.95" customHeight="1" x14ac:dyDescent="0.2">
      <c r="B8" s="6" t="s">
        <v>23</v>
      </c>
      <c r="C8" s="11"/>
      <c r="D8" s="7"/>
    </row>
    <row r="9" spans="2:4" s="5" customFormat="1" ht="19.95" customHeight="1" x14ac:dyDescent="0.2">
      <c r="B9" s="6" t="s">
        <v>24</v>
      </c>
      <c r="C9" s="24"/>
      <c r="D9" s="7"/>
    </row>
    <row r="10" spans="2:4" s="5" customFormat="1" ht="19.95" customHeight="1" x14ac:dyDescent="0.2">
      <c r="B10" s="6" t="s">
        <v>92</v>
      </c>
      <c r="C10" s="8" t="s">
        <v>109</v>
      </c>
      <c r="D10" s="7"/>
    </row>
    <row r="11" spans="2:4" s="5" customFormat="1" ht="19.95" customHeight="1" x14ac:dyDescent="0.2">
      <c r="B11" s="6" t="s">
        <v>35</v>
      </c>
      <c r="C11" s="11"/>
      <c r="D11" s="7"/>
    </row>
    <row r="12" spans="2:4" s="5" customFormat="1" ht="19.95" customHeight="1" x14ac:dyDescent="0.2">
      <c r="B12" s="6" t="s">
        <v>59</v>
      </c>
      <c r="C12" s="24"/>
      <c r="D12" s="7"/>
    </row>
    <row r="13" spans="2:4" s="5" customFormat="1" ht="19.95" customHeight="1" x14ac:dyDescent="0.2">
      <c r="B13" s="6" t="s">
        <v>60</v>
      </c>
      <c r="C13" s="11"/>
      <c r="D13" s="7"/>
    </row>
    <row r="14" spans="2:4" s="5" customFormat="1" ht="19.95" customHeight="1" x14ac:dyDescent="0.2">
      <c r="B14" s="6" t="s">
        <v>75</v>
      </c>
      <c r="C14" s="25"/>
      <c r="D14" s="7" t="s">
        <v>76</v>
      </c>
    </row>
    <row r="15" spans="2:4" s="5" customFormat="1" ht="19.95" customHeight="1" x14ac:dyDescent="0.2">
      <c r="B15" s="6" t="s">
        <v>77</v>
      </c>
      <c r="C15" s="11"/>
      <c r="D15" s="7"/>
    </row>
    <row r="16" spans="2:4" s="5" customFormat="1" ht="19.95" customHeight="1" x14ac:dyDescent="0.2">
      <c r="B16" s="6" t="s">
        <v>96</v>
      </c>
      <c r="C16" s="25"/>
      <c r="D16" s="7" t="s">
        <v>97</v>
      </c>
    </row>
    <row r="17" spans="2:4" s="5" customFormat="1" ht="19.95" customHeight="1" x14ac:dyDescent="0.2">
      <c r="B17" s="6" t="s">
        <v>69</v>
      </c>
      <c r="C17" s="11"/>
      <c r="D17" s="7"/>
    </row>
    <row r="18" spans="2:4" s="5" customFormat="1" ht="19.95" customHeight="1" x14ac:dyDescent="0.2">
      <c r="B18" s="6" t="s">
        <v>71</v>
      </c>
      <c r="C18" s="25"/>
      <c r="D18" s="7" t="s">
        <v>66</v>
      </c>
    </row>
    <row r="19" spans="2:4" s="5" customFormat="1" ht="19.95" customHeight="1" x14ac:dyDescent="0.2">
      <c r="B19" s="6" t="s">
        <v>70</v>
      </c>
      <c r="C19" s="11"/>
      <c r="D19" s="7"/>
    </row>
    <row r="20" spans="2:4" s="5" customFormat="1" ht="19.95" customHeight="1" x14ac:dyDescent="0.2">
      <c r="B20" s="6" t="s">
        <v>72</v>
      </c>
      <c r="C20" s="25"/>
      <c r="D20" s="7" t="s">
        <v>66</v>
      </c>
    </row>
    <row r="21" spans="2:4" s="5" customFormat="1" ht="19.95" customHeight="1" x14ac:dyDescent="0.2">
      <c r="B21" s="6" t="s">
        <v>73</v>
      </c>
      <c r="C21" s="11"/>
      <c r="D21" s="7"/>
    </row>
    <row r="22" spans="2:4" s="5" customFormat="1" ht="19.95" customHeight="1" x14ac:dyDescent="0.2">
      <c r="B22" s="6" t="s">
        <v>74</v>
      </c>
      <c r="C22" s="25"/>
      <c r="D22" s="7" t="s">
        <v>66</v>
      </c>
    </row>
    <row r="23" spans="2:4" s="5" customFormat="1" ht="19.95" customHeight="1" x14ac:dyDescent="0.2">
      <c r="B23" s="6" t="s">
        <v>67</v>
      </c>
      <c r="C23" s="11"/>
      <c r="D23" s="7"/>
    </row>
    <row r="24" spans="2:4" s="5" customFormat="1" ht="19.95" customHeight="1" x14ac:dyDescent="0.2">
      <c r="B24" s="6" t="s">
        <v>68</v>
      </c>
      <c r="C24" s="25"/>
      <c r="D24" s="7" t="s">
        <v>66</v>
      </c>
    </row>
    <row r="25" spans="2:4" s="5" customFormat="1" ht="19.95" customHeight="1" x14ac:dyDescent="0.2">
      <c r="B25" s="6" t="s">
        <v>78</v>
      </c>
      <c r="C25" s="25"/>
      <c r="D25" s="7" t="s">
        <v>76</v>
      </c>
    </row>
    <row r="26" spans="2:4" s="5" customFormat="1" ht="19.95" customHeight="1" x14ac:dyDescent="0.2"/>
    <row r="27" spans="2:4" s="5" customFormat="1" ht="19.95" customHeight="1" x14ac:dyDescent="0.2">
      <c r="B27" s="9" t="s">
        <v>64</v>
      </c>
      <c r="C27" s="10" t="s">
        <v>65</v>
      </c>
      <c r="D27" s="6"/>
    </row>
    <row r="28" spans="2:4" s="5" customFormat="1" ht="19.95" customHeight="1" x14ac:dyDescent="0.2">
      <c r="B28" s="6" t="s">
        <v>95</v>
      </c>
      <c r="C28" s="28"/>
      <c r="D28" s="7"/>
    </row>
    <row r="29" spans="2:4" s="5" customFormat="1" ht="19.95" customHeight="1" x14ac:dyDescent="0.2">
      <c r="B29" s="6" t="s">
        <v>61</v>
      </c>
      <c r="C29" s="11"/>
      <c r="D29" s="7"/>
    </row>
    <row r="30" spans="2:4" s="5" customFormat="1" ht="19.95" customHeight="1" x14ac:dyDescent="0.2">
      <c r="B30" s="6" t="s">
        <v>59</v>
      </c>
      <c r="C30" s="24"/>
      <c r="D30" s="7"/>
    </row>
    <row r="31" spans="2:4" s="5" customFormat="1" ht="19.95" customHeight="1" x14ac:dyDescent="0.2"/>
    <row r="32" spans="2:4" s="5" customFormat="1" ht="19.95" customHeight="1" x14ac:dyDescent="0.2"/>
    <row r="33" s="5" customFormat="1" ht="19.95" customHeight="1" x14ac:dyDescent="0.2"/>
    <row r="34" s="5" customFormat="1" ht="19.95" customHeight="1" x14ac:dyDescent="0.2"/>
    <row r="35" s="5" customFormat="1" ht="19.95" customHeight="1" x14ac:dyDescent="0.2"/>
    <row r="36" s="5" customFormat="1" ht="19.95" customHeight="1" x14ac:dyDescent="0.2"/>
    <row r="37" s="5" customFormat="1" ht="19.95" customHeight="1" x14ac:dyDescent="0.2"/>
    <row r="38" s="5" customFormat="1" ht="19.95" customHeight="1" x14ac:dyDescent="0.2"/>
    <row r="39" s="5" customFormat="1" ht="19.95" customHeight="1" x14ac:dyDescent="0.2"/>
    <row r="40" s="5" customFormat="1" ht="19.95" customHeight="1" x14ac:dyDescent="0.2"/>
    <row r="41" s="5" customFormat="1" ht="19.95" customHeight="1" x14ac:dyDescent="0.2"/>
    <row r="42" s="5" customFormat="1" ht="19.95" customHeight="1" x14ac:dyDescent="0.2"/>
    <row r="43" s="5" customFormat="1" ht="19.95" customHeight="1" x14ac:dyDescent="0.2"/>
    <row r="44" s="5" customFormat="1" ht="19.95" customHeight="1" x14ac:dyDescent="0.2"/>
    <row r="45" s="5" customFormat="1" ht="19.95" customHeight="1" x14ac:dyDescent="0.2"/>
    <row r="46" s="5" customFormat="1" ht="19.95" customHeight="1" x14ac:dyDescent="0.2"/>
  </sheetData>
  <sheetProtection algorithmName="SHA-512" hashValue="9lU+xXzTskMZ5V2NlNVFPRjohmlgV/nPhaeDEP8P6kd+0N5fn3/Ueo0BXMqaqk9Mb4rugJrGFhnhpDjb9OaemA==" saltValue="Fz6Vb6i5105IZvMntfAfkQ==" spinCount="100000" sheet="1" objects="1" scenarios="1"/>
  <mergeCells count="2">
    <mergeCell ref="B4:C4"/>
    <mergeCell ref="B1:D1"/>
  </mergeCells>
  <phoneticPr fontId="2"/>
  <conditionalFormatting sqref="C16">
    <cfRule type="expression" dxfId="10" priority="2">
      <formula>$C$15="無"</formula>
    </cfRule>
  </conditionalFormatting>
  <conditionalFormatting sqref="C18">
    <cfRule type="expression" dxfId="9" priority="10">
      <formula>$C$17="非応札"</formula>
    </cfRule>
  </conditionalFormatting>
  <conditionalFormatting sqref="C20">
    <cfRule type="expression" dxfId="8" priority="8">
      <formula>$C$19="非応札"</formula>
    </cfRule>
  </conditionalFormatting>
  <conditionalFormatting sqref="C21">
    <cfRule type="expression" dxfId="7" priority="7">
      <formula>OR($C$17="非落札",$C$17="非応札")</formula>
    </cfRule>
  </conditionalFormatting>
  <conditionalFormatting sqref="C22">
    <cfRule type="expression" dxfId="6" priority="6">
      <formula>OR($C$17="非落札",$C$17="非応札",$C$21="非応札")</formula>
    </cfRule>
  </conditionalFormatting>
  <conditionalFormatting sqref="C23">
    <cfRule type="expression" dxfId="5" priority="5">
      <formula>OR($C$17="非落札",$C$17="非応札")</formula>
    </cfRule>
  </conditionalFormatting>
  <conditionalFormatting sqref="C24">
    <cfRule type="expression" dxfId="4" priority="4">
      <formula>OR($C$17="非落札",$C$17="非応札",$C$23="無")</formula>
    </cfRule>
  </conditionalFormatting>
  <conditionalFormatting sqref="C25">
    <cfRule type="expression" dxfId="3" priority="3">
      <formula>AND(OR($C$17="非落札",$C$17="非応札"),OR($C$19="非落札",$C$19="非応札"))</formula>
    </cfRule>
  </conditionalFormatting>
  <conditionalFormatting sqref="C28:C30">
    <cfRule type="expression" dxfId="2" priority="1">
      <formula>$C$5="差替先掲示板への掲載"</formula>
    </cfRule>
  </conditionalFormatting>
  <dataValidations count="6">
    <dataValidation type="list" allowBlank="1" showInputMessage="1" showErrorMessage="1" sqref="C5" xr:uid="{6B0310EB-0FE2-4C50-B208-5AEE99282769}">
      <formula1>"差替先掲示板への掲載,電源等差替への申込"</formula1>
    </dataValidation>
    <dataValidation type="list" allowBlank="1" showInputMessage="1" showErrorMessage="1" sqref="C7" xr:uid="{578440C2-2E91-4AE2-BEC6-EC3C2E6E9A70}">
      <formula1>"対象実需給年度向け容量オークションで応札した結果、非落札, 対象実需給年度向け容量オークション時点で、新設電源等やむを得ない理由により、容量オークションに不参加, 対象実需給年度向け容量オークションで応札した結果、落札した元差替元電源"</formula1>
    </dataValidation>
    <dataValidation type="list" allowBlank="1" showInputMessage="1" showErrorMessage="1" sqref="C13" xr:uid="{63558705-068F-478E-B838-C1723A016720}">
      <formula1>"北海道,東北,東京,中部,北陸,関西,中国,四国,九州"</formula1>
    </dataValidation>
    <dataValidation type="list" allowBlank="1" showInputMessage="1" showErrorMessage="1" sqref="C23 C15" xr:uid="{F3708171-809E-4F81-AAA6-D392E648905B}">
      <formula1>"有,無"</formula1>
    </dataValidation>
    <dataValidation type="list" allowBlank="1" showInputMessage="1" showErrorMessage="1" sqref="C17 C19 C21" xr:uid="{6B260AE3-921E-49A3-9317-C591A21ED1A3}">
      <formula1>"落札,非落札,非応札"</formula1>
    </dataValidation>
    <dataValidation type="whole" allowBlank="1" showInputMessage="1" showErrorMessage="1" error="整数値を入力してください" sqref="C14 C16 C18 C20 C22 C24 C25" xr:uid="{8F98A83E-5359-47CE-B67C-41881CB6EC9F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12A1-CE50-4D24-BF4A-2D46EBB184D6}">
  <sheetPr codeName="Sheet3"/>
  <dimension ref="A1:P122"/>
  <sheetViews>
    <sheetView zoomScale="80" zoomScaleNormal="80" workbookViewId="0"/>
  </sheetViews>
  <sheetFormatPr defaultColWidth="8.88671875" defaultRowHeight="15" x14ac:dyDescent="0.3"/>
  <cols>
    <col min="1" max="1" width="5.6640625" style="1" customWidth="1"/>
    <col min="2" max="2" width="8.88671875" style="1"/>
    <col min="3" max="3" width="19.77734375" style="1" customWidth="1"/>
    <col min="4" max="15" width="9.77734375" style="1" customWidth="1"/>
    <col min="16" max="16" width="8.33203125" style="1" customWidth="1"/>
    <col min="17" max="16384" width="8.88671875" style="1"/>
  </cols>
  <sheetData>
    <row r="1" spans="1:16" ht="16.2" x14ac:dyDescent="0.3">
      <c r="B1" s="64" t="s">
        <v>127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16.2" x14ac:dyDescent="0.3">
      <c r="B2" s="84" t="s">
        <v>100</v>
      </c>
      <c r="C2" s="8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4" spans="1:16" s="5" customFormat="1" ht="19.95" customHeight="1" x14ac:dyDescent="0.2">
      <c r="B4" s="5" t="s">
        <v>93</v>
      </c>
    </row>
    <row r="5" spans="1:16" s="5" customFormat="1" ht="18" customHeight="1" x14ac:dyDescent="0.2">
      <c r="B5" s="92" t="s">
        <v>0</v>
      </c>
      <c r="C5" s="92"/>
      <c r="D5" s="92" t="s">
        <v>18</v>
      </c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4" t="s">
        <v>1</v>
      </c>
    </row>
    <row r="6" spans="1:16" s="5" customFormat="1" ht="18" customHeight="1" x14ac:dyDescent="0.3">
      <c r="B6" s="92" t="s">
        <v>2</v>
      </c>
      <c r="C6" s="92"/>
      <c r="D6" s="93" t="str">
        <f>IF('入力欄(基本情報)'!C12="","",'入力欄(基本情報)'!C12)</f>
        <v/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P6" s="12"/>
    </row>
    <row r="7" spans="1:16" s="5" customFormat="1" ht="18" customHeight="1" x14ac:dyDescent="0.3">
      <c r="B7" s="92" t="s">
        <v>3</v>
      </c>
      <c r="C7" s="92"/>
      <c r="D7" s="71" t="str">
        <f>IF('入力欄(基本情報)'!C10="","",'入力欄(基本情報)'!C10)</f>
        <v>－</v>
      </c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12"/>
    </row>
    <row r="8" spans="1:16" s="5" customFormat="1" ht="18" customHeight="1" x14ac:dyDescent="0.3">
      <c r="B8" s="92" t="s">
        <v>4</v>
      </c>
      <c r="C8" s="92"/>
      <c r="D8" s="71" t="str">
        <f>IF('入力欄(基本情報)'!C13="","",'入力欄(基本情報)'!C13)</f>
        <v/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12"/>
    </row>
    <row r="9" spans="1:16" s="5" customFormat="1" x14ac:dyDescent="0.2">
      <c r="B9" s="96" t="s">
        <v>101</v>
      </c>
      <c r="C9" s="92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8" t="s">
        <v>17</v>
      </c>
    </row>
    <row r="10" spans="1:16" s="5" customFormat="1" hidden="1" x14ac:dyDescent="0.2">
      <c r="A10" s="42" t="s">
        <v>125</v>
      </c>
      <c r="B10" s="73" t="s">
        <v>110</v>
      </c>
      <c r="C10" s="74"/>
      <c r="D10" s="75">
        <f>ROUND(D9,0)</f>
        <v>0</v>
      </c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7"/>
      <c r="P10" s="8"/>
    </row>
    <row r="11" spans="1:16" s="5" customFormat="1" x14ac:dyDescent="0.2">
      <c r="B11" s="97" t="s">
        <v>102</v>
      </c>
      <c r="C11" s="98"/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8"/>
    </row>
    <row r="12" spans="1:16" s="5" customFormat="1" ht="18" customHeight="1" x14ac:dyDescent="0.2">
      <c r="B12" s="99"/>
      <c r="C12" s="100"/>
      <c r="D12" s="29" t="e">
        <f>ROUND(計算用!$B$3,0)</f>
        <v>#N/A</v>
      </c>
      <c r="E12" s="29" t="e">
        <f>ROUND(計算用!$B$3,0)</f>
        <v>#N/A</v>
      </c>
      <c r="F12" s="29" t="e">
        <f>ROUND(計算用!$B$3,0)</f>
        <v>#N/A</v>
      </c>
      <c r="G12" s="29" t="e">
        <f>ROUND(計算用!$B$3,0)</f>
        <v>#N/A</v>
      </c>
      <c r="H12" s="29" t="e">
        <f>ROUND(計算用!$B$3,0)</f>
        <v>#N/A</v>
      </c>
      <c r="I12" s="29" t="e">
        <f>ROUND(計算用!$B$3,0)</f>
        <v>#N/A</v>
      </c>
      <c r="J12" s="29" t="e">
        <f>ROUND(計算用!$B$3,0)</f>
        <v>#N/A</v>
      </c>
      <c r="K12" s="29" t="e">
        <f>ROUND(計算用!$B$3,0)</f>
        <v>#N/A</v>
      </c>
      <c r="L12" s="29" t="e">
        <f>ROUND(計算用!$B$3,0)</f>
        <v>#N/A</v>
      </c>
      <c r="M12" s="29" t="e">
        <f>ROUND(計算用!$B$3,0)</f>
        <v>#N/A</v>
      </c>
      <c r="N12" s="29" t="e">
        <f>ROUND(計算用!$B$3,0)</f>
        <v>#N/A</v>
      </c>
      <c r="O12" s="29" t="e">
        <f>ROUND(計算用!$B$3,0)</f>
        <v>#N/A</v>
      </c>
      <c r="P12" s="8" t="s">
        <v>103</v>
      </c>
    </row>
    <row r="13" spans="1:16" s="5" customFormat="1" ht="18" customHeight="1" x14ac:dyDescent="0.2"/>
    <row r="14" spans="1:16" s="5" customFormat="1" ht="18" customHeight="1" x14ac:dyDescent="0.2">
      <c r="B14" s="5" t="s">
        <v>79</v>
      </c>
    </row>
    <row r="15" spans="1:16" s="5" customFormat="1" ht="18" customHeight="1" x14ac:dyDescent="0.2">
      <c r="B15" s="6" t="s">
        <v>80</v>
      </c>
      <c r="C15" s="4" t="s">
        <v>0</v>
      </c>
      <c r="D15" s="92" t="s">
        <v>18</v>
      </c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4" t="s">
        <v>1</v>
      </c>
    </row>
    <row r="16" spans="1:16" s="5" customFormat="1" ht="18" customHeight="1" x14ac:dyDescent="0.2">
      <c r="B16" s="78" t="s">
        <v>81</v>
      </c>
      <c r="C16" s="4" t="s">
        <v>98</v>
      </c>
      <c r="D16" s="88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90"/>
      <c r="P16" s="8"/>
    </row>
    <row r="17" spans="2:16" s="5" customFormat="1" ht="18" customHeight="1" x14ac:dyDescent="0.2">
      <c r="B17" s="79"/>
      <c r="C17" s="4" t="s">
        <v>99</v>
      </c>
      <c r="D17" s="88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90"/>
      <c r="P17" s="8"/>
    </row>
    <row r="18" spans="2:16" s="5" customFormat="1" ht="18" customHeight="1" x14ac:dyDescent="0.3">
      <c r="B18" s="79"/>
      <c r="C18" s="83" t="s">
        <v>105</v>
      </c>
      <c r="D18" s="4" t="s">
        <v>5</v>
      </c>
      <c r="E18" s="4" t="s">
        <v>6</v>
      </c>
      <c r="F18" s="4" t="s">
        <v>7</v>
      </c>
      <c r="G18" s="4" t="s">
        <v>8</v>
      </c>
      <c r="H18" s="4" t="s">
        <v>9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14</v>
      </c>
      <c r="N18" s="4" t="s">
        <v>15</v>
      </c>
      <c r="O18" s="4" t="s">
        <v>16</v>
      </c>
      <c r="P18" s="12"/>
    </row>
    <row r="19" spans="2:16" s="5" customFormat="1" ht="18" customHeight="1" x14ac:dyDescent="0.2">
      <c r="B19" s="79"/>
      <c r="C19" s="80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8" t="s">
        <v>17</v>
      </c>
    </row>
    <row r="20" spans="2:16" s="5" customFormat="1" ht="18" hidden="1" customHeight="1" x14ac:dyDescent="0.2">
      <c r="B20" s="79"/>
      <c r="C20" s="31" t="s">
        <v>110</v>
      </c>
      <c r="D20" s="29">
        <f>ROUND(D19,0)</f>
        <v>0</v>
      </c>
      <c r="E20" s="29">
        <f t="shared" ref="E20:O20" si="0">ROUND(E19,0)</f>
        <v>0</v>
      </c>
      <c r="F20" s="29">
        <f t="shared" si="0"/>
        <v>0</v>
      </c>
      <c r="G20" s="29">
        <f t="shared" si="0"/>
        <v>0</v>
      </c>
      <c r="H20" s="29">
        <f t="shared" si="0"/>
        <v>0</v>
      </c>
      <c r="I20" s="29">
        <f t="shared" si="0"/>
        <v>0</v>
      </c>
      <c r="J20" s="29">
        <f t="shared" si="0"/>
        <v>0</v>
      </c>
      <c r="K20" s="29">
        <f t="shared" si="0"/>
        <v>0</v>
      </c>
      <c r="L20" s="29">
        <f t="shared" si="0"/>
        <v>0</v>
      </c>
      <c r="M20" s="29">
        <f t="shared" si="0"/>
        <v>0</v>
      </c>
      <c r="N20" s="29">
        <f t="shared" si="0"/>
        <v>0</v>
      </c>
      <c r="O20" s="29">
        <f t="shared" si="0"/>
        <v>0</v>
      </c>
      <c r="P20" s="8"/>
    </row>
    <row r="21" spans="2:16" s="5" customFormat="1" ht="34.950000000000003" customHeight="1" x14ac:dyDescent="0.2">
      <c r="B21" s="79"/>
      <c r="C21" s="13" t="s">
        <v>104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8" t="s">
        <v>17</v>
      </c>
    </row>
    <row r="22" spans="2:16" s="5" customFormat="1" ht="18" hidden="1" customHeight="1" x14ac:dyDescent="0.2">
      <c r="B22" s="80"/>
      <c r="C22" s="32" t="s">
        <v>110</v>
      </c>
      <c r="D22" s="75">
        <f>ROUND(D21,0)</f>
        <v>0</v>
      </c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7"/>
      <c r="P22" s="8"/>
    </row>
    <row r="23" spans="2:16" s="5" customFormat="1" ht="18" customHeight="1" x14ac:dyDescent="0.2">
      <c r="B23" s="78" t="s">
        <v>82</v>
      </c>
      <c r="C23" s="4" t="s">
        <v>98</v>
      </c>
      <c r="D23" s="88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0"/>
      <c r="P23" s="8"/>
    </row>
    <row r="24" spans="2:16" s="5" customFormat="1" ht="18" customHeight="1" x14ac:dyDescent="0.2">
      <c r="B24" s="79"/>
      <c r="C24" s="4" t="s">
        <v>99</v>
      </c>
      <c r="D24" s="88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90"/>
      <c r="P24" s="8"/>
    </row>
    <row r="25" spans="2:16" s="5" customFormat="1" ht="18" customHeight="1" x14ac:dyDescent="0.3">
      <c r="B25" s="79"/>
      <c r="C25" s="83" t="s">
        <v>105</v>
      </c>
      <c r="D25" s="4" t="s">
        <v>5</v>
      </c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11</v>
      </c>
      <c r="K25" s="4" t="s">
        <v>12</v>
      </c>
      <c r="L25" s="4" t="s">
        <v>13</v>
      </c>
      <c r="M25" s="4" t="s">
        <v>14</v>
      </c>
      <c r="N25" s="4" t="s">
        <v>15</v>
      </c>
      <c r="O25" s="4" t="s">
        <v>16</v>
      </c>
      <c r="P25" s="12"/>
    </row>
    <row r="26" spans="2:16" s="5" customFormat="1" ht="18" customHeight="1" x14ac:dyDescent="0.2">
      <c r="B26" s="79"/>
      <c r="C26" s="80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8" t="s">
        <v>17</v>
      </c>
    </row>
    <row r="27" spans="2:16" s="5" customFormat="1" ht="18" hidden="1" customHeight="1" x14ac:dyDescent="0.2">
      <c r="B27" s="79"/>
      <c r="C27" s="31" t="s">
        <v>110</v>
      </c>
      <c r="D27" s="29">
        <f>ROUND(D26,0)</f>
        <v>0</v>
      </c>
      <c r="E27" s="29">
        <f t="shared" ref="E27" si="1">ROUND(E26,0)</f>
        <v>0</v>
      </c>
      <c r="F27" s="29">
        <f t="shared" ref="F27" si="2">ROUND(F26,0)</f>
        <v>0</v>
      </c>
      <c r="G27" s="29">
        <f t="shared" ref="G27" si="3">ROUND(G26,0)</f>
        <v>0</v>
      </c>
      <c r="H27" s="29">
        <f t="shared" ref="H27" si="4">ROUND(H26,0)</f>
        <v>0</v>
      </c>
      <c r="I27" s="29">
        <f t="shared" ref="I27" si="5">ROUND(I26,0)</f>
        <v>0</v>
      </c>
      <c r="J27" s="29">
        <f t="shared" ref="J27" si="6">ROUND(J26,0)</f>
        <v>0</v>
      </c>
      <c r="K27" s="29">
        <f t="shared" ref="K27" si="7">ROUND(K26,0)</f>
        <v>0</v>
      </c>
      <c r="L27" s="29">
        <f t="shared" ref="L27" si="8">ROUND(L26,0)</f>
        <v>0</v>
      </c>
      <c r="M27" s="29">
        <f t="shared" ref="M27" si="9">ROUND(M26,0)</f>
        <v>0</v>
      </c>
      <c r="N27" s="29">
        <f t="shared" ref="N27" si="10">ROUND(N26,0)</f>
        <v>0</v>
      </c>
      <c r="O27" s="29">
        <f t="shared" ref="O27" si="11">ROUND(O26,0)</f>
        <v>0</v>
      </c>
      <c r="P27" s="8"/>
    </row>
    <row r="28" spans="2:16" s="5" customFormat="1" ht="34.950000000000003" customHeight="1" x14ac:dyDescent="0.2">
      <c r="B28" s="79"/>
      <c r="C28" s="13" t="s">
        <v>104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8" t="s">
        <v>17</v>
      </c>
    </row>
    <row r="29" spans="2:16" s="5" customFormat="1" ht="18" hidden="1" customHeight="1" x14ac:dyDescent="0.2">
      <c r="B29" s="80"/>
      <c r="C29" s="32" t="s">
        <v>110</v>
      </c>
      <c r="D29" s="75">
        <f>ROUND(D28,0)</f>
        <v>0</v>
      </c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7"/>
      <c r="P29" s="8"/>
    </row>
    <row r="30" spans="2:16" s="5" customFormat="1" ht="18" customHeight="1" x14ac:dyDescent="0.2">
      <c r="B30" s="78" t="s">
        <v>83</v>
      </c>
      <c r="C30" s="4" t="s">
        <v>98</v>
      </c>
      <c r="D30" s="88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90"/>
      <c r="P30" s="8"/>
    </row>
    <row r="31" spans="2:16" s="5" customFormat="1" ht="18" customHeight="1" x14ac:dyDescent="0.2">
      <c r="B31" s="79"/>
      <c r="C31" s="4" t="s">
        <v>99</v>
      </c>
      <c r="D31" s="88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90"/>
      <c r="P31" s="8"/>
    </row>
    <row r="32" spans="2:16" s="5" customFormat="1" ht="18" customHeight="1" x14ac:dyDescent="0.3">
      <c r="B32" s="79"/>
      <c r="C32" s="83" t="s">
        <v>105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  <c r="P32" s="12"/>
    </row>
    <row r="33" spans="2:16" s="5" customFormat="1" ht="18" customHeight="1" x14ac:dyDescent="0.2">
      <c r="B33" s="79"/>
      <c r="C33" s="80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8" t="s">
        <v>17</v>
      </c>
    </row>
    <row r="34" spans="2:16" s="5" customFormat="1" ht="18" hidden="1" customHeight="1" x14ac:dyDescent="0.2">
      <c r="B34" s="79"/>
      <c r="C34" s="31" t="s">
        <v>110</v>
      </c>
      <c r="D34" s="29">
        <f>ROUND(D33,0)</f>
        <v>0</v>
      </c>
      <c r="E34" s="29">
        <f t="shared" ref="E34" si="12">ROUND(E33,0)</f>
        <v>0</v>
      </c>
      <c r="F34" s="29">
        <f t="shared" ref="F34" si="13">ROUND(F33,0)</f>
        <v>0</v>
      </c>
      <c r="G34" s="29">
        <f t="shared" ref="G34" si="14">ROUND(G33,0)</f>
        <v>0</v>
      </c>
      <c r="H34" s="29">
        <f t="shared" ref="H34" si="15">ROUND(H33,0)</f>
        <v>0</v>
      </c>
      <c r="I34" s="29">
        <f t="shared" ref="I34" si="16">ROUND(I33,0)</f>
        <v>0</v>
      </c>
      <c r="J34" s="29">
        <f t="shared" ref="J34" si="17">ROUND(J33,0)</f>
        <v>0</v>
      </c>
      <c r="K34" s="29">
        <f t="shared" ref="K34" si="18">ROUND(K33,0)</f>
        <v>0</v>
      </c>
      <c r="L34" s="29">
        <f t="shared" ref="L34" si="19">ROUND(L33,0)</f>
        <v>0</v>
      </c>
      <c r="M34" s="29">
        <f t="shared" ref="M34" si="20">ROUND(M33,0)</f>
        <v>0</v>
      </c>
      <c r="N34" s="29">
        <f t="shared" ref="N34" si="21">ROUND(N33,0)</f>
        <v>0</v>
      </c>
      <c r="O34" s="29">
        <f t="shared" ref="O34" si="22">ROUND(O33,0)</f>
        <v>0</v>
      </c>
      <c r="P34" s="8"/>
    </row>
    <row r="35" spans="2:16" s="5" customFormat="1" ht="34.950000000000003" customHeight="1" x14ac:dyDescent="0.2">
      <c r="B35" s="79"/>
      <c r="C35" s="13" t="s">
        <v>104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8" t="s">
        <v>17</v>
      </c>
    </row>
    <row r="36" spans="2:16" s="5" customFormat="1" ht="18" hidden="1" customHeight="1" x14ac:dyDescent="0.2">
      <c r="B36" s="80"/>
      <c r="C36" s="32" t="s">
        <v>110</v>
      </c>
      <c r="D36" s="75">
        <f>ROUND(D35,0)</f>
        <v>0</v>
      </c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7"/>
      <c r="P36" s="8"/>
    </row>
    <row r="37" spans="2:16" s="5" customFormat="1" ht="18" customHeight="1" x14ac:dyDescent="0.2">
      <c r="B37" s="78" t="s">
        <v>84</v>
      </c>
      <c r="C37" s="4" t="s">
        <v>98</v>
      </c>
      <c r="D37" s="88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90"/>
      <c r="P37" s="8"/>
    </row>
    <row r="38" spans="2:16" s="5" customFormat="1" ht="18" customHeight="1" x14ac:dyDescent="0.2">
      <c r="B38" s="79"/>
      <c r="C38" s="4" t="s">
        <v>99</v>
      </c>
      <c r="D38" s="88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90"/>
      <c r="P38" s="8"/>
    </row>
    <row r="39" spans="2:16" s="5" customFormat="1" ht="18" customHeight="1" x14ac:dyDescent="0.3">
      <c r="B39" s="79"/>
      <c r="C39" s="83" t="s">
        <v>105</v>
      </c>
      <c r="D39" s="4" t="s">
        <v>5</v>
      </c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11</v>
      </c>
      <c r="K39" s="4" t="s">
        <v>12</v>
      </c>
      <c r="L39" s="4" t="s">
        <v>13</v>
      </c>
      <c r="M39" s="4" t="s">
        <v>14</v>
      </c>
      <c r="N39" s="4" t="s">
        <v>15</v>
      </c>
      <c r="O39" s="4" t="s">
        <v>16</v>
      </c>
      <c r="P39" s="12"/>
    </row>
    <row r="40" spans="2:16" s="5" customFormat="1" ht="18" customHeight="1" x14ac:dyDescent="0.2">
      <c r="B40" s="79"/>
      <c r="C40" s="80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8" t="s">
        <v>17</v>
      </c>
    </row>
    <row r="41" spans="2:16" s="5" customFormat="1" ht="18" hidden="1" customHeight="1" x14ac:dyDescent="0.2">
      <c r="B41" s="79"/>
      <c r="C41" s="31" t="s">
        <v>110</v>
      </c>
      <c r="D41" s="29">
        <f>ROUND(D40,0)</f>
        <v>0</v>
      </c>
      <c r="E41" s="29">
        <f t="shared" ref="E41" si="23">ROUND(E40,0)</f>
        <v>0</v>
      </c>
      <c r="F41" s="29">
        <f t="shared" ref="F41" si="24">ROUND(F40,0)</f>
        <v>0</v>
      </c>
      <c r="G41" s="29">
        <f t="shared" ref="G41" si="25">ROUND(G40,0)</f>
        <v>0</v>
      </c>
      <c r="H41" s="29">
        <f t="shared" ref="H41" si="26">ROUND(H40,0)</f>
        <v>0</v>
      </c>
      <c r="I41" s="29">
        <f t="shared" ref="I41" si="27">ROUND(I40,0)</f>
        <v>0</v>
      </c>
      <c r="J41" s="29">
        <f t="shared" ref="J41" si="28">ROUND(J40,0)</f>
        <v>0</v>
      </c>
      <c r="K41" s="29">
        <f t="shared" ref="K41" si="29">ROUND(K40,0)</f>
        <v>0</v>
      </c>
      <c r="L41" s="29">
        <f t="shared" ref="L41" si="30">ROUND(L40,0)</f>
        <v>0</v>
      </c>
      <c r="M41" s="29">
        <f t="shared" ref="M41" si="31">ROUND(M40,0)</f>
        <v>0</v>
      </c>
      <c r="N41" s="29">
        <f t="shared" ref="N41" si="32">ROUND(N40,0)</f>
        <v>0</v>
      </c>
      <c r="O41" s="29">
        <f t="shared" ref="O41" si="33">ROUND(O40,0)</f>
        <v>0</v>
      </c>
      <c r="P41" s="8"/>
    </row>
    <row r="42" spans="2:16" s="5" customFormat="1" ht="34.950000000000003" customHeight="1" x14ac:dyDescent="0.2">
      <c r="B42" s="79"/>
      <c r="C42" s="13" t="s">
        <v>104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8" t="s">
        <v>17</v>
      </c>
    </row>
    <row r="43" spans="2:16" s="5" customFormat="1" ht="18" hidden="1" customHeight="1" x14ac:dyDescent="0.2">
      <c r="B43" s="80"/>
      <c r="C43" s="32" t="s">
        <v>110</v>
      </c>
      <c r="D43" s="75">
        <f>ROUND(D42,0)</f>
        <v>0</v>
      </c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7"/>
      <c r="P43" s="8"/>
    </row>
    <row r="44" spans="2:16" s="5" customFormat="1" ht="18" customHeight="1" x14ac:dyDescent="0.2">
      <c r="B44" s="78" t="s">
        <v>85</v>
      </c>
      <c r="C44" s="4" t="s">
        <v>98</v>
      </c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90"/>
      <c r="P44" s="8"/>
    </row>
    <row r="45" spans="2:16" s="5" customFormat="1" ht="18" customHeight="1" x14ac:dyDescent="0.2">
      <c r="B45" s="79"/>
      <c r="C45" s="4" t="s">
        <v>99</v>
      </c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90"/>
      <c r="P45" s="8"/>
    </row>
    <row r="46" spans="2:16" s="5" customFormat="1" ht="18" customHeight="1" x14ac:dyDescent="0.3">
      <c r="B46" s="79"/>
      <c r="C46" s="83" t="s">
        <v>105</v>
      </c>
      <c r="D46" s="4" t="s">
        <v>5</v>
      </c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11</v>
      </c>
      <c r="K46" s="4" t="s">
        <v>12</v>
      </c>
      <c r="L46" s="4" t="s">
        <v>13</v>
      </c>
      <c r="M46" s="4" t="s">
        <v>14</v>
      </c>
      <c r="N46" s="4" t="s">
        <v>15</v>
      </c>
      <c r="O46" s="4" t="s">
        <v>16</v>
      </c>
      <c r="P46" s="12"/>
    </row>
    <row r="47" spans="2:16" s="5" customFormat="1" ht="18" customHeight="1" x14ac:dyDescent="0.2">
      <c r="B47" s="79"/>
      <c r="C47" s="80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8" t="s">
        <v>17</v>
      </c>
    </row>
    <row r="48" spans="2:16" s="5" customFormat="1" ht="18" hidden="1" customHeight="1" x14ac:dyDescent="0.2">
      <c r="B48" s="79"/>
      <c r="C48" s="31" t="s">
        <v>110</v>
      </c>
      <c r="D48" s="29">
        <f>ROUND(D47,0)</f>
        <v>0</v>
      </c>
      <c r="E48" s="29">
        <f t="shared" ref="E48" si="34">ROUND(E47,0)</f>
        <v>0</v>
      </c>
      <c r="F48" s="29">
        <f t="shared" ref="F48" si="35">ROUND(F47,0)</f>
        <v>0</v>
      </c>
      <c r="G48" s="29">
        <f t="shared" ref="G48" si="36">ROUND(G47,0)</f>
        <v>0</v>
      </c>
      <c r="H48" s="29">
        <f t="shared" ref="H48" si="37">ROUND(H47,0)</f>
        <v>0</v>
      </c>
      <c r="I48" s="29">
        <f t="shared" ref="I48" si="38">ROUND(I47,0)</f>
        <v>0</v>
      </c>
      <c r="J48" s="29">
        <f t="shared" ref="J48" si="39">ROUND(J47,0)</f>
        <v>0</v>
      </c>
      <c r="K48" s="29">
        <f t="shared" ref="K48" si="40">ROUND(K47,0)</f>
        <v>0</v>
      </c>
      <c r="L48" s="29">
        <f t="shared" ref="L48" si="41">ROUND(L47,0)</f>
        <v>0</v>
      </c>
      <c r="M48" s="29">
        <f t="shared" ref="M48" si="42">ROUND(M47,0)</f>
        <v>0</v>
      </c>
      <c r="N48" s="29">
        <f t="shared" ref="N48" si="43">ROUND(N47,0)</f>
        <v>0</v>
      </c>
      <c r="O48" s="29">
        <f t="shared" ref="O48" si="44">ROUND(O47,0)</f>
        <v>0</v>
      </c>
      <c r="P48" s="8"/>
    </row>
    <row r="49" spans="2:16" s="5" customFormat="1" ht="34.950000000000003" customHeight="1" x14ac:dyDescent="0.2">
      <c r="B49" s="79"/>
      <c r="C49" s="13" t="s">
        <v>104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8" t="s">
        <v>17</v>
      </c>
    </row>
    <row r="50" spans="2:16" s="5" customFormat="1" ht="18" hidden="1" customHeight="1" x14ac:dyDescent="0.2">
      <c r="B50" s="80"/>
      <c r="C50" s="32" t="s">
        <v>110</v>
      </c>
      <c r="D50" s="75">
        <f>ROUND(D49,0)</f>
        <v>0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7"/>
      <c r="P50" s="8"/>
    </row>
    <row r="51" spans="2:16" s="5" customFormat="1" ht="18" customHeight="1" x14ac:dyDescent="0.2">
      <c r="B51" s="78" t="s">
        <v>86</v>
      </c>
      <c r="C51" s="4" t="s">
        <v>98</v>
      </c>
      <c r="D51" s="88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90"/>
      <c r="P51" s="8"/>
    </row>
    <row r="52" spans="2:16" s="5" customFormat="1" ht="18" customHeight="1" x14ac:dyDescent="0.2">
      <c r="B52" s="79"/>
      <c r="C52" s="4" t="s">
        <v>99</v>
      </c>
      <c r="D52" s="88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90"/>
      <c r="P52" s="8"/>
    </row>
    <row r="53" spans="2:16" s="5" customFormat="1" ht="18" customHeight="1" x14ac:dyDescent="0.3">
      <c r="B53" s="79"/>
      <c r="C53" s="83" t="s">
        <v>105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  <c r="P53" s="12"/>
    </row>
    <row r="54" spans="2:16" s="5" customFormat="1" ht="18" customHeight="1" x14ac:dyDescent="0.2">
      <c r="B54" s="79"/>
      <c r="C54" s="80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8" t="s">
        <v>17</v>
      </c>
    </row>
    <row r="55" spans="2:16" s="5" customFormat="1" ht="18" hidden="1" customHeight="1" x14ac:dyDescent="0.2">
      <c r="B55" s="79"/>
      <c r="C55" s="31" t="s">
        <v>110</v>
      </c>
      <c r="D55" s="29">
        <f>ROUND(D54,0)</f>
        <v>0</v>
      </c>
      <c r="E55" s="29">
        <f t="shared" ref="E55" si="45">ROUND(E54,0)</f>
        <v>0</v>
      </c>
      <c r="F55" s="29">
        <f t="shared" ref="F55" si="46">ROUND(F54,0)</f>
        <v>0</v>
      </c>
      <c r="G55" s="29">
        <f t="shared" ref="G55" si="47">ROUND(G54,0)</f>
        <v>0</v>
      </c>
      <c r="H55" s="29">
        <f t="shared" ref="H55" si="48">ROUND(H54,0)</f>
        <v>0</v>
      </c>
      <c r="I55" s="29">
        <f t="shared" ref="I55" si="49">ROUND(I54,0)</f>
        <v>0</v>
      </c>
      <c r="J55" s="29">
        <f t="shared" ref="J55" si="50">ROUND(J54,0)</f>
        <v>0</v>
      </c>
      <c r="K55" s="29">
        <f t="shared" ref="K55" si="51">ROUND(K54,0)</f>
        <v>0</v>
      </c>
      <c r="L55" s="29">
        <f t="shared" ref="L55" si="52">ROUND(L54,0)</f>
        <v>0</v>
      </c>
      <c r="M55" s="29">
        <f t="shared" ref="M55" si="53">ROUND(M54,0)</f>
        <v>0</v>
      </c>
      <c r="N55" s="29">
        <f t="shared" ref="N55" si="54">ROUND(N54,0)</f>
        <v>0</v>
      </c>
      <c r="O55" s="29">
        <f t="shared" ref="O55" si="55">ROUND(O54,0)</f>
        <v>0</v>
      </c>
      <c r="P55" s="8"/>
    </row>
    <row r="56" spans="2:16" s="5" customFormat="1" ht="34.950000000000003" customHeight="1" x14ac:dyDescent="0.2">
      <c r="B56" s="79"/>
      <c r="C56" s="13" t="s">
        <v>104</v>
      </c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8" t="s">
        <v>17</v>
      </c>
    </row>
    <row r="57" spans="2:16" s="5" customFormat="1" ht="18" hidden="1" customHeight="1" x14ac:dyDescent="0.2">
      <c r="B57" s="80"/>
      <c r="C57" s="32" t="s">
        <v>110</v>
      </c>
      <c r="D57" s="75">
        <f>ROUND(D56,0)</f>
        <v>0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7"/>
      <c r="P57" s="8"/>
    </row>
    <row r="58" spans="2:16" s="5" customFormat="1" ht="18" customHeight="1" x14ac:dyDescent="0.2">
      <c r="B58" s="78" t="s">
        <v>87</v>
      </c>
      <c r="C58" s="4" t="s">
        <v>98</v>
      </c>
      <c r="D58" s="88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90"/>
      <c r="P58" s="8"/>
    </row>
    <row r="59" spans="2:16" s="5" customFormat="1" ht="18" customHeight="1" x14ac:dyDescent="0.2">
      <c r="B59" s="79"/>
      <c r="C59" s="4" t="s">
        <v>99</v>
      </c>
      <c r="D59" s="88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90"/>
      <c r="P59" s="8"/>
    </row>
    <row r="60" spans="2:16" s="5" customFormat="1" ht="18" customHeight="1" x14ac:dyDescent="0.3">
      <c r="B60" s="79"/>
      <c r="C60" s="83" t="s">
        <v>105</v>
      </c>
      <c r="D60" s="4" t="s">
        <v>5</v>
      </c>
      <c r="E60" s="4" t="s">
        <v>6</v>
      </c>
      <c r="F60" s="4" t="s">
        <v>7</v>
      </c>
      <c r="G60" s="4" t="s">
        <v>8</v>
      </c>
      <c r="H60" s="4" t="s">
        <v>9</v>
      </c>
      <c r="I60" s="4" t="s">
        <v>10</v>
      </c>
      <c r="J60" s="4" t="s">
        <v>11</v>
      </c>
      <c r="K60" s="4" t="s">
        <v>12</v>
      </c>
      <c r="L60" s="4" t="s">
        <v>13</v>
      </c>
      <c r="M60" s="4" t="s">
        <v>14</v>
      </c>
      <c r="N60" s="4" t="s">
        <v>15</v>
      </c>
      <c r="O60" s="4" t="s">
        <v>16</v>
      </c>
      <c r="P60" s="12"/>
    </row>
    <row r="61" spans="2:16" s="5" customFormat="1" ht="18" customHeight="1" x14ac:dyDescent="0.2">
      <c r="B61" s="79"/>
      <c r="C61" s="80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8" t="s">
        <v>17</v>
      </c>
    </row>
    <row r="62" spans="2:16" s="5" customFormat="1" ht="18" hidden="1" customHeight="1" x14ac:dyDescent="0.2">
      <c r="B62" s="79"/>
      <c r="C62" s="31" t="s">
        <v>110</v>
      </c>
      <c r="D62" s="29">
        <f>ROUND(D61,0)</f>
        <v>0</v>
      </c>
      <c r="E62" s="29">
        <f t="shared" ref="E62" si="56">ROUND(E61,0)</f>
        <v>0</v>
      </c>
      <c r="F62" s="29">
        <f t="shared" ref="F62" si="57">ROUND(F61,0)</f>
        <v>0</v>
      </c>
      <c r="G62" s="29">
        <f t="shared" ref="G62" si="58">ROUND(G61,0)</f>
        <v>0</v>
      </c>
      <c r="H62" s="29">
        <f t="shared" ref="H62" si="59">ROUND(H61,0)</f>
        <v>0</v>
      </c>
      <c r="I62" s="29">
        <f t="shared" ref="I62" si="60">ROUND(I61,0)</f>
        <v>0</v>
      </c>
      <c r="J62" s="29">
        <f t="shared" ref="J62" si="61">ROUND(J61,0)</f>
        <v>0</v>
      </c>
      <c r="K62" s="29">
        <f t="shared" ref="K62" si="62">ROUND(K61,0)</f>
        <v>0</v>
      </c>
      <c r="L62" s="29">
        <f t="shared" ref="L62" si="63">ROUND(L61,0)</f>
        <v>0</v>
      </c>
      <c r="M62" s="29">
        <f t="shared" ref="M62" si="64">ROUND(M61,0)</f>
        <v>0</v>
      </c>
      <c r="N62" s="29">
        <f t="shared" ref="N62" si="65">ROUND(N61,0)</f>
        <v>0</v>
      </c>
      <c r="O62" s="29">
        <f t="shared" ref="O62" si="66">ROUND(O61,0)</f>
        <v>0</v>
      </c>
      <c r="P62" s="8"/>
    </row>
    <row r="63" spans="2:16" s="5" customFormat="1" ht="34.950000000000003" customHeight="1" x14ac:dyDescent="0.2">
      <c r="B63" s="79"/>
      <c r="C63" s="13" t="s">
        <v>104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8" t="s">
        <v>17</v>
      </c>
    </row>
    <row r="64" spans="2:16" s="5" customFormat="1" ht="18" hidden="1" customHeight="1" x14ac:dyDescent="0.2">
      <c r="B64" s="80"/>
      <c r="C64" s="32" t="s">
        <v>110</v>
      </c>
      <c r="D64" s="75">
        <f>ROUND(D63,0)</f>
        <v>0</v>
      </c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7"/>
      <c r="P64" s="8"/>
    </row>
    <row r="65" spans="2:16" s="5" customFormat="1" ht="18" customHeight="1" x14ac:dyDescent="0.2">
      <c r="B65" s="78" t="s">
        <v>88</v>
      </c>
      <c r="C65" s="4" t="s">
        <v>98</v>
      </c>
      <c r="D65" s="88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90"/>
      <c r="P65" s="8"/>
    </row>
    <row r="66" spans="2:16" s="5" customFormat="1" ht="18" customHeight="1" x14ac:dyDescent="0.2">
      <c r="B66" s="79"/>
      <c r="C66" s="4" t="s">
        <v>99</v>
      </c>
      <c r="D66" s="88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90"/>
      <c r="P66" s="8"/>
    </row>
    <row r="67" spans="2:16" s="5" customFormat="1" ht="18" customHeight="1" x14ac:dyDescent="0.3">
      <c r="B67" s="79"/>
      <c r="C67" s="83" t="s">
        <v>105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  <c r="P67" s="12"/>
    </row>
    <row r="68" spans="2:16" s="5" customFormat="1" ht="18" customHeight="1" x14ac:dyDescent="0.2">
      <c r="B68" s="79"/>
      <c r="C68" s="80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8" t="s">
        <v>17</v>
      </c>
    </row>
    <row r="69" spans="2:16" s="5" customFormat="1" ht="18" hidden="1" customHeight="1" x14ac:dyDescent="0.2">
      <c r="B69" s="79"/>
      <c r="C69" s="31" t="s">
        <v>110</v>
      </c>
      <c r="D69" s="29">
        <f>ROUND(D68,0)</f>
        <v>0</v>
      </c>
      <c r="E69" s="29">
        <f t="shared" ref="E69" si="67">ROUND(E68,0)</f>
        <v>0</v>
      </c>
      <c r="F69" s="29">
        <f t="shared" ref="F69" si="68">ROUND(F68,0)</f>
        <v>0</v>
      </c>
      <c r="G69" s="29">
        <f t="shared" ref="G69" si="69">ROUND(G68,0)</f>
        <v>0</v>
      </c>
      <c r="H69" s="29">
        <f t="shared" ref="H69" si="70">ROUND(H68,0)</f>
        <v>0</v>
      </c>
      <c r="I69" s="29">
        <f t="shared" ref="I69" si="71">ROUND(I68,0)</f>
        <v>0</v>
      </c>
      <c r="J69" s="29">
        <f t="shared" ref="J69" si="72">ROUND(J68,0)</f>
        <v>0</v>
      </c>
      <c r="K69" s="29">
        <f t="shared" ref="K69" si="73">ROUND(K68,0)</f>
        <v>0</v>
      </c>
      <c r="L69" s="29">
        <f t="shared" ref="L69" si="74">ROUND(L68,0)</f>
        <v>0</v>
      </c>
      <c r="M69" s="29">
        <f t="shared" ref="M69" si="75">ROUND(M68,0)</f>
        <v>0</v>
      </c>
      <c r="N69" s="29">
        <f t="shared" ref="N69" si="76">ROUND(N68,0)</f>
        <v>0</v>
      </c>
      <c r="O69" s="29">
        <f t="shared" ref="O69" si="77">ROUND(O68,0)</f>
        <v>0</v>
      </c>
      <c r="P69" s="8"/>
    </row>
    <row r="70" spans="2:16" s="5" customFormat="1" ht="34.950000000000003" customHeight="1" x14ac:dyDescent="0.2">
      <c r="B70" s="79"/>
      <c r="C70" s="13" t="s">
        <v>104</v>
      </c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8" t="s">
        <v>17</v>
      </c>
    </row>
    <row r="71" spans="2:16" s="5" customFormat="1" ht="18" hidden="1" customHeight="1" x14ac:dyDescent="0.2">
      <c r="B71" s="80"/>
      <c r="C71" s="32" t="s">
        <v>110</v>
      </c>
      <c r="D71" s="75">
        <f>ROUND(D70,0)</f>
        <v>0</v>
      </c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7"/>
      <c r="P71" s="8"/>
    </row>
    <row r="72" spans="2:16" s="5" customFormat="1" ht="18" customHeight="1" x14ac:dyDescent="0.2">
      <c r="B72" s="78" t="s">
        <v>89</v>
      </c>
      <c r="C72" s="4" t="s">
        <v>98</v>
      </c>
      <c r="D72" s="88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90"/>
      <c r="P72" s="8"/>
    </row>
    <row r="73" spans="2:16" s="5" customFormat="1" ht="18" customHeight="1" x14ac:dyDescent="0.2">
      <c r="B73" s="79"/>
      <c r="C73" s="4" t="s">
        <v>99</v>
      </c>
      <c r="D73" s="88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90"/>
      <c r="P73" s="8"/>
    </row>
    <row r="74" spans="2:16" s="5" customFormat="1" ht="18" customHeight="1" x14ac:dyDescent="0.3">
      <c r="B74" s="79"/>
      <c r="C74" s="83" t="s">
        <v>105</v>
      </c>
      <c r="D74" s="4" t="s">
        <v>5</v>
      </c>
      <c r="E74" s="4" t="s">
        <v>6</v>
      </c>
      <c r="F74" s="4" t="s">
        <v>7</v>
      </c>
      <c r="G74" s="4" t="s">
        <v>8</v>
      </c>
      <c r="H74" s="4" t="s">
        <v>9</v>
      </c>
      <c r="I74" s="4" t="s">
        <v>10</v>
      </c>
      <c r="J74" s="4" t="s">
        <v>11</v>
      </c>
      <c r="K74" s="4" t="s">
        <v>12</v>
      </c>
      <c r="L74" s="4" t="s">
        <v>13</v>
      </c>
      <c r="M74" s="4" t="s">
        <v>14</v>
      </c>
      <c r="N74" s="4" t="s">
        <v>15</v>
      </c>
      <c r="O74" s="4" t="s">
        <v>16</v>
      </c>
      <c r="P74" s="12"/>
    </row>
    <row r="75" spans="2:16" s="5" customFormat="1" ht="18" customHeight="1" x14ac:dyDescent="0.2">
      <c r="B75" s="79"/>
      <c r="C75" s="80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8" t="s">
        <v>17</v>
      </c>
    </row>
    <row r="76" spans="2:16" s="5" customFormat="1" ht="18" hidden="1" customHeight="1" x14ac:dyDescent="0.2">
      <c r="B76" s="79"/>
      <c r="C76" s="31" t="s">
        <v>110</v>
      </c>
      <c r="D76" s="29">
        <f>ROUND(D75,0)</f>
        <v>0</v>
      </c>
      <c r="E76" s="29">
        <f t="shared" ref="E76" si="78">ROUND(E75,0)</f>
        <v>0</v>
      </c>
      <c r="F76" s="29">
        <f t="shared" ref="F76" si="79">ROUND(F75,0)</f>
        <v>0</v>
      </c>
      <c r="G76" s="29">
        <f t="shared" ref="G76" si="80">ROUND(G75,0)</f>
        <v>0</v>
      </c>
      <c r="H76" s="29">
        <f t="shared" ref="H76" si="81">ROUND(H75,0)</f>
        <v>0</v>
      </c>
      <c r="I76" s="29">
        <f t="shared" ref="I76" si="82">ROUND(I75,0)</f>
        <v>0</v>
      </c>
      <c r="J76" s="29">
        <f t="shared" ref="J76" si="83">ROUND(J75,0)</f>
        <v>0</v>
      </c>
      <c r="K76" s="29">
        <f t="shared" ref="K76" si="84">ROUND(K75,0)</f>
        <v>0</v>
      </c>
      <c r="L76" s="29">
        <f t="shared" ref="L76" si="85">ROUND(L75,0)</f>
        <v>0</v>
      </c>
      <c r="M76" s="29">
        <f t="shared" ref="M76" si="86">ROUND(M75,0)</f>
        <v>0</v>
      </c>
      <c r="N76" s="29">
        <f t="shared" ref="N76" si="87">ROUND(N75,0)</f>
        <v>0</v>
      </c>
      <c r="O76" s="29">
        <f t="shared" ref="O76" si="88">ROUND(O75,0)</f>
        <v>0</v>
      </c>
      <c r="P76" s="8"/>
    </row>
    <row r="77" spans="2:16" s="5" customFormat="1" ht="34.950000000000003" customHeight="1" x14ac:dyDescent="0.2">
      <c r="B77" s="79"/>
      <c r="C77" s="13" t="s">
        <v>104</v>
      </c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8" t="s">
        <v>17</v>
      </c>
    </row>
    <row r="78" spans="2:16" s="5" customFormat="1" ht="18" hidden="1" customHeight="1" x14ac:dyDescent="0.2">
      <c r="B78" s="80"/>
      <c r="C78" s="32" t="s">
        <v>110</v>
      </c>
      <c r="D78" s="75">
        <f>ROUND(D77,0)</f>
        <v>0</v>
      </c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7"/>
      <c r="P78" s="8"/>
    </row>
    <row r="79" spans="2:16" s="5" customFormat="1" ht="18" customHeight="1" x14ac:dyDescent="0.3">
      <c r="B79" s="92" t="s">
        <v>90</v>
      </c>
      <c r="C79" s="83" t="s">
        <v>105</v>
      </c>
      <c r="D79" s="4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  <c r="P79" s="12"/>
    </row>
    <row r="80" spans="2:16" s="5" customFormat="1" ht="18" customHeight="1" x14ac:dyDescent="0.2">
      <c r="B80" s="92"/>
      <c r="C80" s="80"/>
      <c r="D80" s="26">
        <f>SUM(D20,D27,D34,D41,D48,D55,D62,D69,D76)</f>
        <v>0</v>
      </c>
      <c r="E80" s="26">
        <f t="shared" ref="E80:O80" si="89">SUM(E20,E27,E34,E41,E48,E55,E62,E69,E76)</f>
        <v>0</v>
      </c>
      <c r="F80" s="26">
        <f t="shared" si="89"/>
        <v>0</v>
      </c>
      <c r="G80" s="26">
        <f t="shared" si="89"/>
        <v>0</v>
      </c>
      <c r="H80" s="26">
        <f t="shared" si="89"/>
        <v>0</v>
      </c>
      <c r="I80" s="26">
        <f t="shared" si="89"/>
        <v>0</v>
      </c>
      <c r="J80" s="26">
        <f t="shared" si="89"/>
        <v>0</v>
      </c>
      <c r="K80" s="26">
        <f t="shared" si="89"/>
        <v>0</v>
      </c>
      <c r="L80" s="26">
        <f t="shared" si="89"/>
        <v>0</v>
      </c>
      <c r="M80" s="26">
        <f t="shared" si="89"/>
        <v>0</v>
      </c>
      <c r="N80" s="26">
        <f t="shared" si="89"/>
        <v>0</v>
      </c>
      <c r="O80" s="26">
        <f t="shared" si="89"/>
        <v>0</v>
      </c>
      <c r="P80" s="8" t="s">
        <v>17</v>
      </c>
    </row>
    <row r="81" spans="1:16" s="5" customFormat="1" ht="34.950000000000003" customHeight="1" x14ac:dyDescent="0.2">
      <c r="B81" s="92"/>
      <c r="C81" s="13" t="s">
        <v>104</v>
      </c>
      <c r="D81" s="104">
        <f>SUM(D22,D29,D36,D43,D50,D57,D64,D71,D78)</f>
        <v>0</v>
      </c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8" t="s">
        <v>17</v>
      </c>
    </row>
    <row r="82" spans="1:16" s="5" customFormat="1" ht="18" customHeight="1" x14ac:dyDescent="0.2">
      <c r="B82" s="14"/>
    </row>
    <row r="83" spans="1:16" s="5" customFormat="1" ht="18" customHeight="1" x14ac:dyDescent="0.2">
      <c r="B83" s="15" t="s">
        <v>91</v>
      </c>
    </row>
    <row r="84" spans="1:16" s="5" customFormat="1" ht="18" customHeight="1" x14ac:dyDescent="0.2">
      <c r="B84" s="92" t="s">
        <v>0</v>
      </c>
      <c r="C84" s="92"/>
      <c r="D84" s="92" t="s">
        <v>18</v>
      </c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4" t="s">
        <v>1</v>
      </c>
    </row>
    <row r="85" spans="1:16" s="5" customFormat="1" ht="18" customHeight="1" x14ac:dyDescent="0.2">
      <c r="B85" s="92" t="s">
        <v>62</v>
      </c>
      <c r="C85" s="92"/>
      <c r="D85" s="88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90"/>
      <c r="P85" s="7"/>
    </row>
    <row r="86" spans="1:16" s="5" customFormat="1" ht="18" customHeight="1" x14ac:dyDescent="0.2">
      <c r="B86" s="102" t="s">
        <v>98</v>
      </c>
      <c r="C86" s="103"/>
      <c r="D86" s="85" t="str">
        <f>IF('入力欄(基本情報)'!C28="","",'入力欄(基本情報)'!C28)</f>
        <v/>
      </c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7"/>
      <c r="P86" s="8"/>
    </row>
    <row r="87" spans="1:16" s="5" customFormat="1" ht="18" customHeight="1" x14ac:dyDescent="0.2">
      <c r="B87" s="102" t="s">
        <v>99</v>
      </c>
      <c r="C87" s="103"/>
      <c r="D87" s="85" t="str">
        <f>IF('入力欄(基本情報)'!C29="","",'入力欄(基本情報)'!C29)</f>
        <v/>
      </c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7"/>
      <c r="P87" s="8"/>
    </row>
    <row r="88" spans="1:16" s="5" customFormat="1" ht="18" customHeight="1" x14ac:dyDescent="0.3">
      <c r="B88" s="96" t="s">
        <v>106</v>
      </c>
      <c r="C88" s="96"/>
      <c r="D88" s="4" t="s">
        <v>5</v>
      </c>
      <c r="E88" s="4" t="s">
        <v>6</v>
      </c>
      <c r="F88" s="4" t="s">
        <v>7</v>
      </c>
      <c r="G88" s="4" t="s">
        <v>8</v>
      </c>
      <c r="H88" s="4" t="s">
        <v>9</v>
      </c>
      <c r="I88" s="4" t="s">
        <v>10</v>
      </c>
      <c r="J88" s="4" t="s">
        <v>11</v>
      </c>
      <c r="K88" s="4" t="s">
        <v>12</v>
      </c>
      <c r="L88" s="4" t="s">
        <v>13</v>
      </c>
      <c r="M88" s="4" t="s">
        <v>14</v>
      </c>
      <c r="N88" s="4" t="s">
        <v>15</v>
      </c>
      <c r="O88" s="4" t="s">
        <v>16</v>
      </c>
      <c r="P88" s="12"/>
    </row>
    <row r="89" spans="1:16" s="5" customFormat="1" x14ac:dyDescent="0.2">
      <c r="B89" s="96"/>
      <c r="C89" s="96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8" t="s">
        <v>17</v>
      </c>
    </row>
    <row r="90" spans="1:16" s="5" customFormat="1" hidden="1" x14ac:dyDescent="0.2">
      <c r="A90" s="42" t="s">
        <v>125</v>
      </c>
      <c r="B90" s="81" t="s">
        <v>110</v>
      </c>
      <c r="C90" s="82"/>
      <c r="D90" s="26">
        <f>ROUND(D89,0)</f>
        <v>0</v>
      </c>
      <c r="E90" s="26">
        <f>ROUND(E89,0)</f>
        <v>0</v>
      </c>
      <c r="F90" s="26">
        <f t="shared" ref="F90:O90" si="90">ROUND(F89,0)</f>
        <v>0</v>
      </c>
      <c r="G90" s="26">
        <f t="shared" si="90"/>
        <v>0</v>
      </c>
      <c r="H90" s="26">
        <f t="shared" si="90"/>
        <v>0</v>
      </c>
      <c r="I90" s="26">
        <f t="shared" si="90"/>
        <v>0</v>
      </c>
      <c r="J90" s="26">
        <f t="shared" si="90"/>
        <v>0</v>
      </c>
      <c r="K90" s="26">
        <f t="shared" si="90"/>
        <v>0</v>
      </c>
      <c r="L90" s="26">
        <f t="shared" si="90"/>
        <v>0</v>
      </c>
      <c r="M90" s="26">
        <f t="shared" si="90"/>
        <v>0</v>
      </c>
      <c r="N90" s="26">
        <f t="shared" si="90"/>
        <v>0</v>
      </c>
      <c r="O90" s="26">
        <f t="shared" si="90"/>
        <v>0</v>
      </c>
      <c r="P90" s="8"/>
    </row>
    <row r="91" spans="1:16" s="5" customFormat="1" x14ac:dyDescent="0.2">
      <c r="B91" s="96" t="s">
        <v>107</v>
      </c>
      <c r="C91" s="96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8" t="s">
        <v>17</v>
      </c>
    </row>
    <row r="92" spans="1:16" s="5" customFormat="1" hidden="1" x14ac:dyDescent="0.2">
      <c r="A92" s="42" t="s">
        <v>125</v>
      </c>
      <c r="B92" s="71" t="s">
        <v>110</v>
      </c>
      <c r="C92" s="71"/>
      <c r="D92" s="72">
        <f>ROUND(D91,0)</f>
        <v>0</v>
      </c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"/>
    </row>
    <row r="93" spans="1:16" s="5" customFormat="1" x14ac:dyDescent="0.2"/>
    <row r="94" spans="1:16" s="5" customFormat="1" ht="19.95" customHeight="1" x14ac:dyDescent="0.2"/>
    <row r="95" spans="1:16" s="5" customFormat="1" ht="19.95" customHeight="1" x14ac:dyDescent="0.2"/>
    <row r="96" spans="1:16" s="5" customFormat="1" ht="19.95" customHeight="1" x14ac:dyDescent="0.2"/>
    <row r="97" s="5" customFormat="1" ht="19.95" customHeight="1" x14ac:dyDescent="0.2"/>
    <row r="98" s="5" customFormat="1" ht="19.95" customHeight="1" x14ac:dyDescent="0.2"/>
    <row r="99" s="5" customFormat="1" ht="19.95" customHeight="1" x14ac:dyDescent="0.2"/>
    <row r="100" s="5" customFormat="1" ht="19.95" customHeight="1" x14ac:dyDescent="0.2"/>
    <row r="101" s="5" customFormat="1" ht="19.95" customHeight="1" x14ac:dyDescent="0.2"/>
    <row r="102" s="5" customFormat="1" ht="19.95" customHeight="1" x14ac:dyDescent="0.2"/>
    <row r="103" s="5" customFormat="1" ht="19.95" customHeight="1" x14ac:dyDescent="0.2"/>
    <row r="104" s="5" customFormat="1" ht="19.95" customHeight="1" x14ac:dyDescent="0.2"/>
    <row r="105" s="5" customFormat="1" ht="19.95" customHeight="1" x14ac:dyDescent="0.2"/>
    <row r="106" s="5" customFormat="1" ht="19.95" customHeight="1" x14ac:dyDescent="0.2"/>
    <row r="107" s="5" customFormat="1" ht="19.95" customHeight="1" x14ac:dyDescent="0.2"/>
    <row r="108" s="5" customFormat="1" ht="19.95" customHeight="1" x14ac:dyDescent="0.2"/>
    <row r="109" s="5" customFormat="1" ht="19.95" customHeight="1" x14ac:dyDescent="0.2"/>
    <row r="110" s="5" customFormat="1" ht="19.95" customHeight="1" x14ac:dyDescent="0.2"/>
    <row r="111" s="5" customFormat="1" ht="19.95" customHeight="1" x14ac:dyDescent="0.2"/>
    <row r="112" s="5" customFormat="1" ht="19.95" customHeight="1" x14ac:dyDescent="0.2"/>
    <row r="113" s="5" customFormat="1" ht="19.95" customHeight="1" x14ac:dyDescent="0.2"/>
    <row r="114" s="5" customFormat="1" ht="19.95" customHeight="1" x14ac:dyDescent="0.2"/>
    <row r="115" s="5" customFormat="1" ht="19.95" customHeight="1" x14ac:dyDescent="0.2"/>
    <row r="116" s="5" customFormat="1" ht="19.95" customHeight="1" x14ac:dyDescent="0.2"/>
    <row r="117" s="5" customFormat="1" ht="19.95" customHeight="1" x14ac:dyDescent="0.2"/>
    <row r="118" s="5" customFormat="1" ht="19.95" customHeight="1" x14ac:dyDescent="0.2"/>
    <row r="119" s="5" customFormat="1" ht="19.95" customHeight="1" x14ac:dyDescent="0.2"/>
    <row r="120" s="5" customFormat="1" ht="19.95" customHeight="1" x14ac:dyDescent="0.2"/>
    <row r="121" s="5" customFormat="1" ht="19.95" customHeight="1" x14ac:dyDescent="0.2"/>
    <row r="122" s="5" customFormat="1" ht="19.95" customHeight="1" x14ac:dyDescent="0.2"/>
  </sheetData>
  <sheetProtection algorithmName="SHA-512" hashValue="YkBl8Kuu/FVY0KqDZitP+d7Z3qce3Y30W3W3CukPDakzmcvROkk5HF9C//nXeOJnlNyC1QaO1KBNbMkXMIfxuw==" saltValue="AleNROUrC4Hn4uvBdeH8kw==" spinCount="100000" sheet="1" objects="1" scenarios="1"/>
  <mergeCells count="87">
    <mergeCell ref="D72:O72"/>
    <mergeCell ref="D73:O73"/>
    <mergeCell ref="B30:B36"/>
    <mergeCell ref="D36:O36"/>
    <mergeCell ref="B37:B43"/>
    <mergeCell ref="D43:O43"/>
    <mergeCell ref="C60:C61"/>
    <mergeCell ref="D63:O63"/>
    <mergeCell ref="D58:O58"/>
    <mergeCell ref="D59:O59"/>
    <mergeCell ref="D65:O65"/>
    <mergeCell ref="D66:O66"/>
    <mergeCell ref="C39:C40"/>
    <mergeCell ref="C32:C33"/>
    <mergeCell ref="D35:O35"/>
    <mergeCell ref="D30:O30"/>
    <mergeCell ref="D91:O91"/>
    <mergeCell ref="B88:C89"/>
    <mergeCell ref="B91:C91"/>
    <mergeCell ref="D85:O85"/>
    <mergeCell ref="C67:C68"/>
    <mergeCell ref="D70:O70"/>
    <mergeCell ref="D87:O87"/>
    <mergeCell ref="B86:C86"/>
    <mergeCell ref="B87:C87"/>
    <mergeCell ref="D81:O81"/>
    <mergeCell ref="B79:B81"/>
    <mergeCell ref="B84:C84"/>
    <mergeCell ref="D84:O84"/>
    <mergeCell ref="C79:C80"/>
    <mergeCell ref="B85:C85"/>
    <mergeCell ref="D77:O77"/>
    <mergeCell ref="D28:O28"/>
    <mergeCell ref="D24:O24"/>
    <mergeCell ref="B11:C12"/>
    <mergeCell ref="B16:B22"/>
    <mergeCell ref="D22:O22"/>
    <mergeCell ref="B23:B29"/>
    <mergeCell ref="D29:O29"/>
    <mergeCell ref="B1:P1"/>
    <mergeCell ref="D16:O16"/>
    <mergeCell ref="D17:O17"/>
    <mergeCell ref="D23:O23"/>
    <mergeCell ref="C18:C19"/>
    <mergeCell ref="D21:O21"/>
    <mergeCell ref="D5:O5"/>
    <mergeCell ref="D7:O7"/>
    <mergeCell ref="D8:O8"/>
    <mergeCell ref="B5:C5"/>
    <mergeCell ref="B6:C6"/>
    <mergeCell ref="B7:C7"/>
    <mergeCell ref="D6:O6"/>
    <mergeCell ref="B8:C8"/>
    <mergeCell ref="B9:C9"/>
    <mergeCell ref="D9:O9"/>
    <mergeCell ref="B2:C2"/>
    <mergeCell ref="D86:O86"/>
    <mergeCell ref="D51:O51"/>
    <mergeCell ref="D52:O52"/>
    <mergeCell ref="D37:O37"/>
    <mergeCell ref="D38:O38"/>
    <mergeCell ref="D44:O44"/>
    <mergeCell ref="D45:O45"/>
    <mergeCell ref="C46:C47"/>
    <mergeCell ref="D49:O49"/>
    <mergeCell ref="C53:C54"/>
    <mergeCell ref="D56:O56"/>
    <mergeCell ref="D42:O42"/>
    <mergeCell ref="D15:O15"/>
    <mergeCell ref="C25:C26"/>
    <mergeCell ref="D31:O31"/>
    <mergeCell ref="B92:C92"/>
    <mergeCell ref="D92:O92"/>
    <mergeCell ref="B10:C10"/>
    <mergeCell ref="D10:O10"/>
    <mergeCell ref="B65:B71"/>
    <mergeCell ref="D71:O71"/>
    <mergeCell ref="D78:O78"/>
    <mergeCell ref="B72:B78"/>
    <mergeCell ref="B90:C90"/>
    <mergeCell ref="D50:O50"/>
    <mergeCell ref="B44:B50"/>
    <mergeCell ref="D57:O57"/>
    <mergeCell ref="B51:B57"/>
    <mergeCell ref="B58:B64"/>
    <mergeCell ref="D64:O64"/>
    <mergeCell ref="C74:C75"/>
  </mergeCells>
  <phoneticPr fontId="2"/>
  <conditionalFormatting sqref="D91">
    <cfRule type="cellIs" dxfId="1" priority="82" operator="greaterThan">
      <formula>$D$9-$D$81</formula>
    </cfRule>
  </conditionalFormatting>
  <conditionalFormatting sqref="D89:O90">
    <cfRule type="cellIs" dxfId="0" priority="1" operator="greaterThan">
      <formula>D12-D80</formula>
    </cfRule>
  </conditionalFormatting>
  <dataValidations count="6">
    <dataValidation type="whole" allowBlank="1" showInputMessage="1" showErrorMessage="1" error="整数値を入力してください" sqref="D68:O68 D19:O19 D26:O26 D33:O33 D40:O40 D47:O47 D54:O54 D61:O61 D75:O75" xr:uid="{B922B4AD-D258-43AD-A486-D371E0302DEC}">
      <formula1>1</formula1>
      <formula2>999999999999999</formula2>
    </dataValidation>
    <dataValidation type="whole" allowBlank="1" showInputMessage="1" showErrorMessage="1" sqref="D21:O21 D28:O28 D35:O35 D42:O42 D49:O49 D56:O56 D63:O63 D70:O70 D77:O77" xr:uid="{3A226246-E6EA-4DBE-A528-02AC1C5A4367}">
      <formula1>1</formula1>
      <formula2>999999999999999</formula2>
    </dataValidation>
    <dataValidation type="whole" operator="lessThanOrEqual" allowBlank="1" showInputMessage="1" showErrorMessage="1" error="差替可能な整数値を入力してください" sqref="D89:O90" xr:uid="{A499705F-7D77-44BF-8F28-73AD8E0776A0}">
      <formula1>D12-D80</formula1>
    </dataValidation>
    <dataValidation type="whole" operator="lessThanOrEqual" allowBlank="1" showInputMessage="1" showErrorMessage="1" error="差替可能な整数値を入力してください" sqref="D91:O91" xr:uid="{D547E3CF-9C59-4AEC-8B17-CCB0D5761A9C}">
      <formula1>D9-D81</formula1>
    </dataValidation>
    <dataValidation operator="lessThanOrEqual" allowBlank="1" showInputMessage="1" showErrorMessage="1" error="設備容量以下の整数値を入力してください" sqref="D12:O12" xr:uid="{9167C039-9985-4C62-AD85-E94076E9B656}"/>
    <dataValidation allowBlank="1" showInputMessage="1" showErrorMessage="1" error="整数値を入力してください" sqref="D20:O20 D27:O27 D34:O34 D41:O41 D48:O48 D55:O55 D62:O62 D69:O69 D76:O76" xr:uid="{3F0C7DF7-CB53-4709-AD5C-711A7A1250B6}"/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A182-C723-498F-A7DE-0CF24E774E56}">
  <sheetPr codeName="Sheet1"/>
  <dimension ref="A1:Q53"/>
  <sheetViews>
    <sheetView zoomScaleNormal="100" workbookViewId="0">
      <selection sqref="A1:D1"/>
    </sheetView>
  </sheetViews>
  <sheetFormatPr defaultColWidth="8.88671875" defaultRowHeight="15" x14ac:dyDescent="0.3"/>
  <cols>
    <col min="1" max="3" width="14.77734375" style="16" customWidth="1"/>
    <col min="4" max="4" width="17.109375" style="16" customWidth="1"/>
    <col min="5" max="16" width="10.77734375" style="14" customWidth="1"/>
    <col min="17" max="16384" width="8.88671875" style="1"/>
  </cols>
  <sheetData>
    <row r="1" spans="1:17" ht="16.2" x14ac:dyDescent="0.3">
      <c r="A1" s="64" t="s">
        <v>129</v>
      </c>
      <c r="B1" s="64"/>
      <c r="C1" s="64"/>
      <c r="D1" s="64"/>
      <c r="E1" s="15" t="s">
        <v>132</v>
      </c>
    </row>
    <row r="2" spans="1:17" ht="16.2" x14ac:dyDescent="0.3">
      <c r="A2" s="63"/>
      <c r="B2" s="63"/>
      <c r="C2" s="63"/>
    </row>
    <row r="4" spans="1:17" ht="16.2" x14ac:dyDescent="0.3">
      <c r="A4" s="65" t="s">
        <v>130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ht="16.2" x14ac:dyDescent="0.3">
      <c r="A5" s="17"/>
      <c r="B5" s="17"/>
      <c r="C5" s="17"/>
      <c r="D5" s="17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9"/>
    </row>
    <row r="6" spans="1:17" ht="16.2" x14ac:dyDescent="0.3">
      <c r="A6" s="65" t="s">
        <v>108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10" spans="1:17" ht="15.6" thickBot="1" x14ac:dyDescent="0.35"/>
    <row r="11" spans="1:17" ht="15.6" thickBot="1" x14ac:dyDescent="0.35">
      <c r="A11" s="47" t="s">
        <v>0</v>
      </c>
      <c r="B11" s="47"/>
      <c r="C11" s="47"/>
      <c r="D11" s="47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7" ht="15.6" thickBot="1" x14ac:dyDescent="0.35">
      <c r="A12" s="48" t="s">
        <v>19</v>
      </c>
      <c r="B12" s="48"/>
      <c r="C12" s="48"/>
      <c r="D12" s="48"/>
      <c r="E12" s="46" t="str">
        <f>IF('入力欄(基本情報)'!C5="","",'入力欄(基本情報)'!C5)</f>
        <v/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</row>
    <row r="13" spans="1:17" ht="15.6" thickBot="1" x14ac:dyDescent="0.35">
      <c r="A13" s="48" t="s">
        <v>20</v>
      </c>
      <c r="B13" s="48"/>
      <c r="C13" s="48"/>
      <c r="D13" s="48"/>
      <c r="E13" s="46" t="str">
        <f>IF('入力欄(基本情報)'!C6="","",'入力欄(基本情報)'!C6)</f>
        <v>差替先電源等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</row>
    <row r="14" spans="1:17" ht="15.6" thickBot="1" x14ac:dyDescent="0.35">
      <c r="A14" s="48" t="s">
        <v>21</v>
      </c>
      <c r="B14" s="48"/>
      <c r="C14" s="48"/>
      <c r="D14" s="48"/>
      <c r="E14" s="46" t="str">
        <f>IF('入力欄(基本情報)'!C7="","",'入力欄(基本情報)'!C7)</f>
        <v/>
      </c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</row>
    <row r="15" spans="1:17" ht="15.6" thickBot="1" x14ac:dyDescent="0.35">
      <c r="A15" s="66" t="s">
        <v>22</v>
      </c>
      <c r="B15" s="67"/>
      <c r="C15" s="67"/>
      <c r="D15" s="68"/>
      <c r="E15" s="51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3"/>
    </row>
    <row r="16" spans="1:17" ht="15.6" thickBot="1" x14ac:dyDescent="0.35">
      <c r="A16" s="48" t="s">
        <v>23</v>
      </c>
      <c r="B16" s="48"/>
      <c r="C16" s="48"/>
      <c r="D16" s="48"/>
      <c r="E16" s="46" t="str">
        <f>IF('入力欄(基本情報)'!C8="","",'入力欄(基本情報)'!C8)</f>
        <v/>
      </c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</row>
    <row r="17" spans="1:16" ht="15.6" thickBot="1" x14ac:dyDescent="0.35">
      <c r="A17" s="48" t="s">
        <v>24</v>
      </c>
      <c r="B17" s="48"/>
      <c r="C17" s="48"/>
      <c r="D17" s="48"/>
      <c r="E17" s="43" t="str">
        <f>IF('入力欄(基本情報)'!C9="","",'入力欄(基本情報)'!C9)</f>
        <v/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1:16" ht="15.6" thickBot="1" x14ac:dyDescent="0.35">
      <c r="A18" s="48" t="s">
        <v>25</v>
      </c>
      <c r="B18" s="48"/>
      <c r="C18" s="48"/>
      <c r="D18" s="48"/>
      <c r="E18" s="46" t="str">
        <f>IF('入力欄(基本情報)'!C11="","",'入力欄(基本情報)'!C11)</f>
        <v/>
      </c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</row>
    <row r="19" spans="1:16" ht="15.6" thickBot="1" x14ac:dyDescent="0.35">
      <c r="A19" s="48" t="s">
        <v>26</v>
      </c>
      <c r="B19" s="48"/>
      <c r="C19" s="48"/>
      <c r="D19" s="48"/>
      <c r="E19" s="43" t="str">
        <f>IF('入力欄(基本情報)'!C12="","",'入力欄(基本情報)'!C12)</f>
        <v/>
      </c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1:16" ht="15.6" thickBot="1" x14ac:dyDescent="0.35">
      <c r="A20" s="48" t="s">
        <v>27</v>
      </c>
      <c r="B20" s="48"/>
      <c r="C20" s="48"/>
      <c r="D20" s="48"/>
      <c r="E20" s="46" t="s">
        <v>131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</row>
    <row r="21" spans="1:16" ht="15.6" thickBot="1" x14ac:dyDescent="0.35">
      <c r="A21" s="44" t="s">
        <v>28</v>
      </c>
      <c r="B21" s="44"/>
      <c r="C21" s="44"/>
      <c r="D21" s="44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ht="15.6" thickBot="1" x14ac:dyDescent="0.35">
      <c r="A22" s="48" t="s">
        <v>3</v>
      </c>
      <c r="B22" s="48"/>
      <c r="C22" s="48"/>
      <c r="D22" s="48"/>
      <c r="E22" s="46" t="str">
        <f>IF('入力欄(基本情報)'!C10="","",'入力欄(基本情報)'!C10)</f>
        <v>－</v>
      </c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</row>
    <row r="23" spans="1:16" ht="15.6" thickBot="1" x14ac:dyDescent="0.35">
      <c r="A23" s="48" t="s">
        <v>4</v>
      </c>
      <c r="B23" s="48"/>
      <c r="C23" s="48"/>
      <c r="D23" s="48"/>
      <c r="E23" s="46" t="str">
        <f>IF('入力欄(基本情報)'!C13="","",'入力欄(基本情報)'!C13)</f>
        <v/>
      </c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</row>
    <row r="24" spans="1:16" ht="49.2" customHeight="1" thickBot="1" x14ac:dyDescent="0.35">
      <c r="A24" s="55" t="s">
        <v>31</v>
      </c>
      <c r="B24" s="47"/>
      <c r="C24" s="56" t="s">
        <v>29</v>
      </c>
      <c r="D24" s="48"/>
      <c r="E24" s="46" t="str">
        <f>IF('入力欄(基本情報)'!C29="","",'入力欄(基本情報)'!C29)</f>
        <v/>
      </c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</row>
    <row r="25" spans="1:16" ht="15.6" thickBot="1" x14ac:dyDescent="0.35">
      <c r="A25" s="47"/>
      <c r="B25" s="47"/>
      <c r="C25" s="47" t="s">
        <v>30</v>
      </c>
      <c r="D25" s="47"/>
      <c r="E25" s="43" t="str">
        <f>IF('入力欄(基本情報)'!C30="","",'入力欄(基本情報)'!C30)</f>
        <v/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</row>
    <row r="26" spans="1:16" ht="15.6" thickBot="1" x14ac:dyDescent="0.35">
      <c r="A26" s="48" t="s">
        <v>32</v>
      </c>
      <c r="B26" s="48"/>
      <c r="C26" s="48"/>
      <c r="D26" s="48"/>
      <c r="E26" s="46" t="str">
        <f>IF('入力欄(差替情報)'!D85="","",'入力欄(差替情報)'!D85)</f>
        <v/>
      </c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</row>
    <row r="27" spans="1:16" ht="15.6" thickBot="1" x14ac:dyDescent="0.35">
      <c r="A27" s="47" t="s">
        <v>112</v>
      </c>
      <c r="B27" s="47"/>
      <c r="C27" s="47"/>
      <c r="D27" s="47"/>
      <c r="E27" s="20" t="s">
        <v>5</v>
      </c>
      <c r="F27" s="20" t="s">
        <v>6</v>
      </c>
      <c r="G27" s="20" t="s">
        <v>7</v>
      </c>
      <c r="H27" s="20" t="s">
        <v>8</v>
      </c>
      <c r="I27" s="20" t="s">
        <v>9</v>
      </c>
      <c r="J27" s="20" t="s">
        <v>10</v>
      </c>
      <c r="K27" s="20" t="s">
        <v>11</v>
      </c>
      <c r="L27" s="20" t="s">
        <v>12</v>
      </c>
      <c r="M27" s="20" t="s">
        <v>13</v>
      </c>
      <c r="N27" s="20" t="s">
        <v>14</v>
      </c>
      <c r="O27" s="20" t="s">
        <v>15</v>
      </c>
      <c r="P27" s="20" t="s">
        <v>16</v>
      </c>
    </row>
    <row r="28" spans="1:16" ht="15.6" customHeight="1" thickBot="1" x14ac:dyDescent="0.35">
      <c r="A28" s="44" t="s">
        <v>33</v>
      </c>
      <c r="B28" s="44"/>
      <c r="C28" s="44"/>
      <c r="D28" s="44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1:16" ht="15.6" thickBot="1" x14ac:dyDescent="0.35">
      <c r="A29" s="48" t="s">
        <v>34</v>
      </c>
      <c r="B29" s="48"/>
      <c r="C29" s="48"/>
      <c r="D29" s="48"/>
      <c r="E29" s="22">
        <f>'入力欄(差替情報)'!D90</f>
        <v>0</v>
      </c>
      <c r="F29" s="22">
        <f>'入力欄(差替情報)'!E90</f>
        <v>0</v>
      </c>
      <c r="G29" s="22">
        <f>'入力欄(差替情報)'!F90</f>
        <v>0</v>
      </c>
      <c r="H29" s="22">
        <f>'入力欄(差替情報)'!G90</f>
        <v>0</v>
      </c>
      <c r="I29" s="22">
        <f>'入力欄(差替情報)'!H90</f>
        <v>0</v>
      </c>
      <c r="J29" s="22">
        <f>'入力欄(差替情報)'!I90</f>
        <v>0</v>
      </c>
      <c r="K29" s="22">
        <f>'入力欄(差替情報)'!J90</f>
        <v>0</v>
      </c>
      <c r="L29" s="22">
        <f>'入力欄(差替情報)'!K90</f>
        <v>0</v>
      </c>
      <c r="M29" s="22">
        <f>'入力欄(差替情報)'!L90</f>
        <v>0</v>
      </c>
      <c r="N29" s="22">
        <f>'入力欄(差替情報)'!M90</f>
        <v>0</v>
      </c>
      <c r="O29" s="22">
        <f>'入力欄(差替情報)'!N90</f>
        <v>0</v>
      </c>
      <c r="P29" s="22">
        <f>'入力欄(差替情報)'!O90</f>
        <v>0</v>
      </c>
    </row>
    <row r="30" spans="1:16" ht="15.6" thickBot="1" x14ac:dyDescent="0.35">
      <c r="A30" s="57" t="s">
        <v>133</v>
      </c>
      <c r="B30" s="58"/>
      <c r="C30" s="58"/>
      <c r="D30" s="59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  <row r="31" spans="1:16" ht="15.6" thickBot="1" x14ac:dyDescent="0.35">
      <c r="A31" s="60" t="s">
        <v>134</v>
      </c>
      <c r="B31" s="61"/>
      <c r="C31" s="61"/>
      <c r="D31" s="62"/>
      <c r="E31" s="22">
        <f>'入力欄(差替情報)'!D80</f>
        <v>0</v>
      </c>
      <c r="F31" s="22">
        <f>'入力欄(差替情報)'!E80</f>
        <v>0</v>
      </c>
      <c r="G31" s="22">
        <f>'入力欄(差替情報)'!F80</f>
        <v>0</v>
      </c>
      <c r="H31" s="22">
        <f>'入力欄(差替情報)'!G80</f>
        <v>0</v>
      </c>
      <c r="I31" s="22">
        <f>'入力欄(差替情報)'!H80</f>
        <v>0</v>
      </c>
      <c r="J31" s="22">
        <f>'入力欄(差替情報)'!I80</f>
        <v>0</v>
      </c>
      <c r="K31" s="22">
        <f>'入力欄(差替情報)'!J80</f>
        <v>0</v>
      </c>
      <c r="L31" s="22">
        <f>'入力欄(差替情報)'!K80</f>
        <v>0</v>
      </c>
      <c r="M31" s="22">
        <f>'入力欄(差替情報)'!L80</f>
        <v>0</v>
      </c>
      <c r="N31" s="22">
        <f>'入力欄(差替情報)'!M80</f>
        <v>0</v>
      </c>
      <c r="O31" s="22">
        <f>'入力欄(差替情報)'!N80</f>
        <v>0</v>
      </c>
      <c r="P31" s="22">
        <f>'入力欄(差替情報)'!O80</f>
        <v>0</v>
      </c>
    </row>
    <row r="32" spans="1:16" ht="15.6" thickBot="1" x14ac:dyDescent="0.35">
      <c r="A32" s="55" t="s">
        <v>46</v>
      </c>
      <c r="B32" s="47"/>
      <c r="C32" s="48" t="s">
        <v>36</v>
      </c>
      <c r="D32" s="48"/>
      <c r="E32" s="45" t="str">
        <f>IF('入力欄(基本情報)'!C14="","",'入力欄(基本情報)'!C14)</f>
        <v/>
      </c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</row>
    <row r="33" spans="1:16" ht="15.6" thickBot="1" x14ac:dyDescent="0.35">
      <c r="A33" s="47"/>
      <c r="B33" s="47"/>
      <c r="C33" s="48" t="s">
        <v>37</v>
      </c>
      <c r="D33" s="48"/>
      <c r="E33" s="45" t="str">
        <f>IF('入力欄(基本情報)'!C16="","",'入力欄(基本情報)'!C16)</f>
        <v/>
      </c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</row>
    <row r="34" spans="1:16" ht="15.6" thickBot="1" x14ac:dyDescent="0.35">
      <c r="A34" s="47"/>
      <c r="B34" s="47"/>
      <c r="C34" s="48" t="s">
        <v>38</v>
      </c>
      <c r="D34" s="48"/>
      <c r="E34" s="45" t="str">
        <f>IF('入力欄(基本情報)'!C25="","",'入力欄(基本情報)'!C25)</f>
        <v/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</row>
    <row r="35" spans="1:16" ht="15.6" thickBot="1" x14ac:dyDescent="0.35">
      <c r="A35" s="47"/>
      <c r="B35" s="47"/>
      <c r="C35" s="48" t="s">
        <v>39</v>
      </c>
      <c r="D35" s="48"/>
      <c r="E35" s="46" t="str">
        <f>IF('入力欄(基本情報)'!C17="","",'入力欄(基本情報)'!C17)</f>
        <v/>
      </c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</row>
    <row r="36" spans="1:16" ht="15.6" thickBot="1" x14ac:dyDescent="0.35">
      <c r="A36" s="47"/>
      <c r="B36" s="47"/>
      <c r="C36" s="48" t="s">
        <v>40</v>
      </c>
      <c r="D36" s="48"/>
      <c r="E36" s="45" t="str">
        <f>IF('入力欄(基本情報)'!C18="","",'入力欄(基本情報)'!C18)</f>
        <v/>
      </c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</row>
    <row r="37" spans="1:16" ht="15.6" thickBot="1" x14ac:dyDescent="0.35">
      <c r="A37" s="47"/>
      <c r="B37" s="47"/>
      <c r="C37" s="48" t="s">
        <v>41</v>
      </c>
      <c r="D37" s="48"/>
      <c r="E37" s="45" t="str">
        <f>IF('入力欄(基本情報)'!C24="","",'入力欄(基本情報)'!C24)</f>
        <v/>
      </c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</row>
    <row r="38" spans="1:16" ht="15.6" thickBot="1" x14ac:dyDescent="0.35">
      <c r="A38" s="47"/>
      <c r="B38" s="47"/>
      <c r="C38" s="48" t="s">
        <v>42</v>
      </c>
      <c r="D38" s="48"/>
      <c r="E38" s="46" t="str">
        <f>IF('入力欄(基本情報)'!C19="","",'入力欄(基本情報)'!C19)</f>
        <v/>
      </c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</row>
    <row r="39" spans="1:16" ht="15.6" thickBot="1" x14ac:dyDescent="0.35">
      <c r="A39" s="47"/>
      <c r="B39" s="47"/>
      <c r="C39" s="48" t="s">
        <v>43</v>
      </c>
      <c r="D39" s="48"/>
      <c r="E39" s="45" t="str">
        <f>IF('入力欄(基本情報)'!C20="","",'入力欄(基本情報)'!C20)</f>
        <v/>
      </c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1:16" ht="15.6" thickBot="1" x14ac:dyDescent="0.35">
      <c r="A40" s="47"/>
      <c r="B40" s="47"/>
      <c r="C40" s="48" t="s">
        <v>44</v>
      </c>
      <c r="D40" s="48"/>
      <c r="E40" s="46" t="str">
        <f>IF('入力欄(基本情報)'!C21="","",'入力欄(基本情報)'!C21)</f>
        <v/>
      </c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</row>
    <row r="41" spans="1:16" ht="15.6" thickBot="1" x14ac:dyDescent="0.35">
      <c r="A41" s="47"/>
      <c r="B41" s="47"/>
      <c r="C41" s="48" t="s">
        <v>45</v>
      </c>
      <c r="D41" s="48"/>
      <c r="E41" s="45" t="str">
        <f>IF('入力欄(基本情報)'!C22="","",'入力欄(基本情報)'!C22)</f>
        <v/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</row>
    <row r="42" spans="1:16" ht="15.6" thickBot="1" x14ac:dyDescent="0.35">
      <c r="A42" s="47" t="s">
        <v>112</v>
      </c>
      <c r="B42" s="47"/>
      <c r="C42" s="47"/>
      <c r="D42" s="47"/>
      <c r="E42" s="20" t="s">
        <v>5</v>
      </c>
      <c r="F42" s="20" t="s">
        <v>6</v>
      </c>
      <c r="G42" s="20" t="s">
        <v>7</v>
      </c>
      <c r="H42" s="20" t="s">
        <v>8</v>
      </c>
      <c r="I42" s="20" t="s">
        <v>9</v>
      </c>
      <c r="J42" s="20" t="s">
        <v>10</v>
      </c>
      <c r="K42" s="20" t="s">
        <v>11</v>
      </c>
      <c r="L42" s="20" t="s">
        <v>12</v>
      </c>
      <c r="M42" s="20" t="s">
        <v>13</v>
      </c>
      <c r="N42" s="20" t="s">
        <v>14</v>
      </c>
      <c r="O42" s="20" t="s">
        <v>15</v>
      </c>
      <c r="P42" s="20" t="s">
        <v>16</v>
      </c>
    </row>
    <row r="43" spans="1:16" ht="15.6" thickBot="1" x14ac:dyDescent="0.35">
      <c r="A43" s="48" t="s">
        <v>56</v>
      </c>
      <c r="B43" s="48"/>
      <c r="C43" s="48"/>
      <c r="D43" s="48"/>
      <c r="E43" s="22" t="e">
        <f>'入力欄(差替情報)'!D12</f>
        <v>#N/A</v>
      </c>
      <c r="F43" s="22" t="e">
        <f>'入力欄(差替情報)'!E12</f>
        <v>#N/A</v>
      </c>
      <c r="G43" s="22" t="e">
        <f>'入力欄(差替情報)'!F12</f>
        <v>#N/A</v>
      </c>
      <c r="H43" s="22" t="e">
        <f>'入力欄(差替情報)'!G12</f>
        <v>#N/A</v>
      </c>
      <c r="I43" s="22" t="e">
        <f>'入力欄(差替情報)'!H12</f>
        <v>#N/A</v>
      </c>
      <c r="J43" s="22" t="e">
        <f>'入力欄(差替情報)'!I12</f>
        <v>#N/A</v>
      </c>
      <c r="K43" s="22" t="e">
        <f>'入力欄(差替情報)'!J12</f>
        <v>#N/A</v>
      </c>
      <c r="L43" s="22" t="e">
        <f>'入力欄(差替情報)'!K12</f>
        <v>#N/A</v>
      </c>
      <c r="M43" s="22" t="e">
        <f>'入力欄(差替情報)'!L12</f>
        <v>#N/A</v>
      </c>
      <c r="N43" s="22" t="e">
        <f>'入力欄(差替情報)'!M12</f>
        <v>#N/A</v>
      </c>
      <c r="O43" s="22" t="e">
        <f>'入力欄(差替情報)'!N12</f>
        <v>#N/A</v>
      </c>
      <c r="P43" s="22" t="e">
        <f>'入力欄(差替情報)'!O12</f>
        <v>#N/A</v>
      </c>
    </row>
    <row r="44" spans="1:16" ht="15.6" thickBot="1" x14ac:dyDescent="0.35">
      <c r="A44" s="44" t="s">
        <v>57</v>
      </c>
      <c r="B44" s="44"/>
      <c r="C44" s="44"/>
      <c r="D44" s="44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5" spans="1:16" ht="15.6" thickBot="1" x14ac:dyDescent="0.35">
      <c r="A45" s="44" t="s">
        <v>47</v>
      </c>
      <c r="B45" s="44"/>
      <c r="C45" s="44"/>
      <c r="D45" s="44"/>
      <c r="E45" s="23">
        <f>E50</f>
        <v>0</v>
      </c>
      <c r="F45" s="23">
        <f t="shared" ref="F45:P45" si="0">F50</f>
        <v>0</v>
      </c>
      <c r="G45" s="23">
        <f t="shared" si="0"/>
        <v>0</v>
      </c>
      <c r="H45" s="23">
        <f t="shared" si="0"/>
        <v>0</v>
      </c>
      <c r="I45" s="23">
        <f t="shared" si="0"/>
        <v>0</v>
      </c>
      <c r="J45" s="23">
        <f t="shared" si="0"/>
        <v>0</v>
      </c>
      <c r="K45" s="23">
        <f t="shared" si="0"/>
        <v>0</v>
      </c>
      <c r="L45" s="23">
        <f t="shared" si="0"/>
        <v>0</v>
      </c>
      <c r="M45" s="23">
        <f t="shared" si="0"/>
        <v>0</v>
      </c>
      <c r="N45" s="23">
        <f t="shared" si="0"/>
        <v>0</v>
      </c>
      <c r="O45" s="23">
        <f t="shared" si="0"/>
        <v>0</v>
      </c>
      <c r="P45" s="23">
        <f t="shared" si="0"/>
        <v>0</v>
      </c>
    </row>
    <row r="46" spans="1:16" ht="15.6" thickBot="1" x14ac:dyDescent="0.35">
      <c r="A46" s="44" t="s">
        <v>48</v>
      </c>
      <c r="B46" s="44"/>
      <c r="C46" s="44"/>
      <c r="D46" s="44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</row>
    <row r="47" spans="1:16" ht="15.6" thickBot="1" x14ac:dyDescent="0.35">
      <c r="A47" s="44" t="s">
        <v>49</v>
      </c>
      <c r="B47" s="44"/>
      <c r="C47" s="44"/>
      <c r="D47" s="44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ht="15.6" thickBot="1" x14ac:dyDescent="0.35">
      <c r="A48" s="44" t="s">
        <v>51</v>
      </c>
      <c r="B48" s="44"/>
      <c r="C48" s="44"/>
      <c r="D48" s="44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1:16" ht="15.6" thickBot="1" x14ac:dyDescent="0.35">
      <c r="A49" s="44" t="s">
        <v>50</v>
      </c>
      <c r="B49" s="44"/>
      <c r="C49" s="44"/>
      <c r="D49" s="44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ht="15.6" thickBot="1" x14ac:dyDescent="0.35">
      <c r="A50" s="44" t="s">
        <v>52</v>
      </c>
      <c r="B50" s="44"/>
      <c r="C50" s="44"/>
      <c r="D50" s="44"/>
      <c r="E50" s="23">
        <f t="shared" ref="E50:P50" si="1">E29+E31</f>
        <v>0</v>
      </c>
      <c r="F50" s="23">
        <f t="shared" si="1"/>
        <v>0</v>
      </c>
      <c r="G50" s="23">
        <f t="shared" si="1"/>
        <v>0</v>
      </c>
      <c r="H50" s="23">
        <f t="shared" si="1"/>
        <v>0</v>
      </c>
      <c r="I50" s="23">
        <f t="shared" si="1"/>
        <v>0</v>
      </c>
      <c r="J50" s="23">
        <f t="shared" si="1"/>
        <v>0</v>
      </c>
      <c r="K50" s="23">
        <f t="shared" si="1"/>
        <v>0</v>
      </c>
      <c r="L50" s="23">
        <f t="shared" si="1"/>
        <v>0</v>
      </c>
      <c r="M50" s="23">
        <f t="shared" si="1"/>
        <v>0</v>
      </c>
      <c r="N50" s="23">
        <f t="shared" si="1"/>
        <v>0</v>
      </c>
      <c r="O50" s="23">
        <f t="shared" si="1"/>
        <v>0</v>
      </c>
      <c r="P50" s="23">
        <f t="shared" si="1"/>
        <v>0</v>
      </c>
    </row>
    <row r="51" spans="1:16" ht="15.6" thickBot="1" x14ac:dyDescent="0.35">
      <c r="A51" s="44" t="s">
        <v>53</v>
      </c>
      <c r="B51" s="44"/>
      <c r="C51" s="44"/>
      <c r="D51" s="44"/>
      <c r="E51" s="49">
        <f>IF('入力欄(差替情報)'!D81+'入力欄(差替情報)'!D92="","",'入力欄(差替情報)'!D81+'入力欄(差替情報)'!D92)</f>
        <v>0</v>
      </c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</row>
    <row r="52" spans="1:16" ht="15.6" thickBot="1" x14ac:dyDescent="0.35">
      <c r="A52" s="44" t="s">
        <v>54</v>
      </c>
      <c r="B52" s="44"/>
      <c r="C52" s="44"/>
      <c r="D52" s="44"/>
      <c r="E52" s="23" t="e">
        <f>E43-E50</f>
        <v>#N/A</v>
      </c>
      <c r="F52" s="23" t="e">
        <f t="shared" ref="F52:O52" si="2">F43-F50</f>
        <v>#N/A</v>
      </c>
      <c r="G52" s="23" t="e">
        <f t="shared" si="2"/>
        <v>#N/A</v>
      </c>
      <c r="H52" s="23" t="e">
        <f t="shared" si="2"/>
        <v>#N/A</v>
      </c>
      <c r="I52" s="23" t="e">
        <f t="shared" si="2"/>
        <v>#N/A</v>
      </c>
      <c r="J52" s="23" t="e">
        <f t="shared" si="2"/>
        <v>#N/A</v>
      </c>
      <c r="K52" s="23" t="e">
        <f t="shared" si="2"/>
        <v>#N/A</v>
      </c>
      <c r="L52" s="23" t="e">
        <f t="shared" si="2"/>
        <v>#N/A</v>
      </c>
      <c r="M52" s="23" t="e">
        <f t="shared" si="2"/>
        <v>#N/A</v>
      </c>
      <c r="N52" s="23" t="e">
        <f t="shared" si="2"/>
        <v>#N/A</v>
      </c>
      <c r="O52" s="23" t="e">
        <f t="shared" si="2"/>
        <v>#N/A</v>
      </c>
      <c r="P52" s="23" t="e">
        <f>P43-P50</f>
        <v>#N/A</v>
      </c>
    </row>
    <row r="53" spans="1:16" ht="15.6" thickBot="1" x14ac:dyDescent="0.35">
      <c r="A53" s="44" t="s">
        <v>55</v>
      </c>
      <c r="B53" s="44"/>
      <c r="C53" s="44"/>
      <c r="D53" s="44"/>
      <c r="E53" s="49">
        <f>IF('入力欄(差替情報)'!D10-E51="","",'入力欄(差替情報)'!D10-E51)</f>
        <v>0</v>
      </c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</row>
  </sheetData>
  <sheetProtection algorithmName="SHA-512" hashValue="UbIyyozN22aie2bOR7G2vzX0Dbzu2BYhnK1sgvbsUTzeH9u6YmD3M7dDDOByY5N0QR8+5wTavHEHSVbND/BUmg==" saltValue="4pB8Uah16iyL7dUN62FRYw==" spinCount="100000" sheet="1" objects="1" scenarios="1"/>
  <mergeCells count="79">
    <mergeCell ref="A2:C2"/>
    <mergeCell ref="A1:D1"/>
    <mergeCell ref="A21:D21"/>
    <mergeCell ref="A4:Q4"/>
    <mergeCell ref="A6:Q6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E17:P17"/>
    <mergeCell ref="A11:D11"/>
    <mergeCell ref="A48:D48"/>
    <mergeCell ref="C37:D37"/>
    <mergeCell ref="C38:D38"/>
    <mergeCell ref="C39:D39"/>
    <mergeCell ref="A22:D22"/>
    <mergeCell ref="A23:D23"/>
    <mergeCell ref="C24:D24"/>
    <mergeCell ref="C25:D25"/>
    <mergeCell ref="A24:B25"/>
    <mergeCell ref="A45:D45"/>
    <mergeCell ref="A46:D46"/>
    <mergeCell ref="A47:D47"/>
    <mergeCell ref="A30:D30"/>
    <mergeCell ref="A31:D31"/>
    <mergeCell ref="E24:P24"/>
    <mergeCell ref="E11:P11"/>
    <mergeCell ref="C40:D40"/>
    <mergeCell ref="C41:D41"/>
    <mergeCell ref="A32:B41"/>
    <mergeCell ref="C32:D32"/>
    <mergeCell ref="C33:D33"/>
    <mergeCell ref="C34:D34"/>
    <mergeCell ref="C35:D35"/>
    <mergeCell ref="C36:D36"/>
    <mergeCell ref="E37:P37"/>
    <mergeCell ref="E38:P38"/>
    <mergeCell ref="A26:D26"/>
    <mergeCell ref="A27:D27"/>
    <mergeCell ref="A28:D28"/>
    <mergeCell ref="A29:D29"/>
    <mergeCell ref="E12:P12"/>
    <mergeCell ref="E13:P13"/>
    <mergeCell ref="E14:P14"/>
    <mergeCell ref="E15:P15"/>
    <mergeCell ref="E23:P23"/>
    <mergeCell ref="E16:P16"/>
    <mergeCell ref="E18:P18"/>
    <mergeCell ref="E19:P19"/>
    <mergeCell ref="E20:P20"/>
    <mergeCell ref="E21:P21"/>
    <mergeCell ref="E22:P22"/>
    <mergeCell ref="E47:P47"/>
    <mergeCell ref="E49:P49"/>
    <mergeCell ref="E26:P26"/>
    <mergeCell ref="E32:P32"/>
    <mergeCell ref="E33:P33"/>
    <mergeCell ref="E34:P34"/>
    <mergeCell ref="E25:P25"/>
    <mergeCell ref="A53:D53"/>
    <mergeCell ref="A49:D49"/>
    <mergeCell ref="A50:D50"/>
    <mergeCell ref="E39:P39"/>
    <mergeCell ref="E40:P40"/>
    <mergeCell ref="E41:P41"/>
    <mergeCell ref="A42:D42"/>
    <mergeCell ref="A43:D43"/>
    <mergeCell ref="A44:D44"/>
    <mergeCell ref="A51:D51"/>
    <mergeCell ref="A52:D52"/>
    <mergeCell ref="E51:P51"/>
    <mergeCell ref="E53:P53"/>
    <mergeCell ref="E35:P35"/>
    <mergeCell ref="E36:P36"/>
  </mergeCells>
  <phoneticPr fontId="2"/>
  <dataValidations disablePrompts="1" count="4">
    <dataValidation allowBlank="1" showInputMessage="1" showErrorMessage="1" error="リストより選択してください" sqref="E35:P35 E12:P14" xr:uid="{817372B4-7691-456E-9BDB-0DF8831AB72E}"/>
    <dataValidation type="list" allowBlank="1" showInputMessage="1" showErrorMessage="1" sqref="E40:P40" xr:uid="{9FF5C2A6-D7D1-45C6-B158-37B89A0B223B}">
      <formula1>"落札,非落札,非応札"</formula1>
    </dataValidation>
    <dataValidation type="list" allowBlank="1" showInputMessage="1" showErrorMessage="1" error="リストより選択してください" sqref="E38:P38" xr:uid="{17D982E4-1B87-4968-842F-26DEC2F575EB}">
      <formula1>"落札,非落札,非応札"</formula1>
    </dataValidation>
    <dataValidation type="list" allowBlank="1" showInputMessage="1" showErrorMessage="1" sqref="E15:P15" xr:uid="{6363DEC7-9C0A-4DE0-AFB2-6E044F503A43}">
      <formula1>"発電機トラブル,経済的な電源等差替"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299E8-AB03-47B7-81F2-63F643C90109}">
  <sheetPr>
    <tabColor rgb="FF0070C0"/>
  </sheetPr>
  <dimension ref="A1:J17"/>
  <sheetViews>
    <sheetView zoomScale="70" zoomScaleNormal="70" workbookViewId="0"/>
  </sheetViews>
  <sheetFormatPr defaultColWidth="9" defaultRowHeight="15" x14ac:dyDescent="0.3"/>
  <cols>
    <col min="1" max="1" width="29.109375" style="33" customWidth="1"/>
    <col min="2" max="2" width="11.21875" style="33" customWidth="1"/>
    <col min="3" max="3" width="9.77734375" style="33" customWidth="1"/>
    <col min="4" max="4" width="13.33203125" style="33" bestFit="1" customWidth="1"/>
    <col min="5" max="10" width="9.77734375" style="33" bestFit="1" customWidth="1"/>
    <col min="11" max="11" width="10.77734375" style="33" bestFit="1" customWidth="1"/>
    <col min="12" max="12" width="4" style="33" customWidth="1"/>
    <col min="13" max="16384" width="9" style="33"/>
  </cols>
  <sheetData>
    <row r="1" spans="1:10" x14ac:dyDescent="0.3">
      <c r="J1" s="34"/>
    </row>
    <row r="2" spans="1:10" ht="15.6" thickBot="1" x14ac:dyDescent="0.35"/>
    <row r="3" spans="1:10" ht="15.6" thickBot="1" x14ac:dyDescent="0.35">
      <c r="A3" s="33" t="s">
        <v>113</v>
      </c>
      <c r="B3" s="35" t="e">
        <f>'入力欄(差替情報)'!$D$10*計算用!B5</f>
        <v>#N/A</v>
      </c>
      <c r="F3" s="36"/>
    </row>
    <row r="4" spans="1:10" ht="15.6" thickBot="1" x14ac:dyDescent="0.35"/>
    <row r="5" spans="1:10" ht="15.6" thickBot="1" x14ac:dyDescent="0.35">
      <c r="A5" s="33" t="s">
        <v>114</v>
      </c>
      <c r="B5" s="37" t="e">
        <f>VLOOKUP('入力欄(差替情報)'!$D$8,$B$9:$C$17,2,FALSE)</f>
        <v>#N/A</v>
      </c>
      <c r="F5" s="38" t="s">
        <v>128</v>
      </c>
    </row>
    <row r="8" spans="1:10" x14ac:dyDescent="0.3">
      <c r="C8" s="39" t="s">
        <v>115</v>
      </c>
    </row>
    <row r="9" spans="1:10" x14ac:dyDescent="0.3">
      <c r="B9" s="40" t="s">
        <v>116</v>
      </c>
      <c r="C9" s="41">
        <v>0.90881195602920894</v>
      </c>
    </row>
    <row r="10" spans="1:10" x14ac:dyDescent="0.3">
      <c r="B10" s="40" t="s">
        <v>117</v>
      </c>
      <c r="C10" s="41">
        <v>1</v>
      </c>
    </row>
    <row r="11" spans="1:10" x14ac:dyDescent="0.3">
      <c r="B11" s="40" t="s">
        <v>118</v>
      </c>
      <c r="C11" s="41">
        <v>1</v>
      </c>
    </row>
    <row r="12" spans="1:10" x14ac:dyDescent="0.3">
      <c r="B12" s="40" t="s">
        <v>119</v>
      </c>
      <c r="C12" s="41">
        <v>1</v>
      </c>
    </row>
    <row r="13" spans="1:10" x14ac:dyDescent="0.3">
      <c r="B13" s="40" t="s">
        <v>120</v>
      </c>
      <c r="C13" s="41">
        <v>1</v>
      </c>
    </row>
    <row r="14" spans="1:10" x14ac:dyDescent="0.3">
      <c r="B14" s="40" t="s">
        <v>121</v>
      </c>
      <c r="C14" s="41">
        <v>1</v>
      </c>
    </row>
    <row r="15" spans="1:10" x14ac:dyDescent="0.3">
      <c r="B15" s="40" t="s">
        <v>122</v>
      </c>
      <c r="C15" s="41">
        <v>1</v>
      </c>
    </row>
    <row r="16" spans="1:10" x14ac:dyDescent="0.3">
      <c r="B16" s="40" t="s">
        <v>123</v>
      </c>
      <c r="C16" s="41">
        <v>1</v>
      </c>
    </row>
    <row r="17" spans="2:3" x14ac:dyDescent="0.3">
      <c r="B17" s="40" t="s">
        <v>124</v>
      </c>
      <c r="C17" s="41">
        <v>1</v>
      </c>
    </row>
  </sheetData>
  <phoneticPr fontId="2"/>
  <hyperlinks>
    <hyperlink ref="F5" r:id="rId1" xr:uid="{1F2C333B-6496-405F-A1C3-6FC6D483E2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入力欄(基本情報)</vt:lpstr>
      <vt:lpstr>入力欄(差替情報)</vt:lpstr>
      <vt:lpstr>提出用（算定諸元一覧(差替先)）</vt:lpstr>
      <vt:lpstr>計算用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2026-05-21T09:45:17Z</dcterms:modified>
</cp:coreProperties>
</file>