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codeName="ThisWorkbook" defaultThemeVersion="124226"/>
  <xr:revisionPtr revIDLastSave="0" documentId="13_ncr:1_{0F211BDD-2698-4EEC-A570-DD91BEECB26E}" xr6:coauthVersionLast="47" xr6:coauthVersionMax="47" xr10:uidLastSave="{00000000-0000-0000-0000-000000000000}"/>
  <workbookProtection workbookAlgorithmName="SHA-512" workbookHashValue="jYHMZvNkfTUQclZyY/IJdy981fZAI4UZ66ql1YSEOGhteQs5uzG2v60CPHunLsCFGAQYO4QKL2ajNVodHWjWSw==" workbookSaltValue="M9swzwD6+pW8jFXJMdikjg==" workbookSpinCount="100000" lockStructure="1"/>
  <bookViews>
    <workbookView xWindow="28680" yWindow="-120" windowWidth="29040" windowHeight="15720" tabRatio="773" xr2:uid="{00000000-000D-0000-FFFF-FFFF00000000}"/>
  </bookViews>
  <sheets>
    <sheet name="入力欄(基本情報)" sheetId="15" r:id="rId1"/>
    <sheet name="入力欄(差替情報)" sheetId="19" r:id="rId2"/>
    <sheet name="提出用（算定諸元一覧(差替元)）" sheetId="18" r:id="rId3"/>
    <sheet name="計算用" sheetId="17" state="hidden" r:id="rId4"/>
  </sheets>
  <definedNames>
    <definedName name="_xlnm.Print_Area" localSheetId="0">'入力欄(基本情報)'!$A$1:$D$31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8" l="1"/>
  <c r="D10" i="19" l="1"/>
  <c r="D8" i="19"/>
  <c r="B5" i="17" s="1"/>
  <c r="D92" i="19"/>
  <c r="D87" i="19"/>
  <c r="D86" i="19"/>
  <c r="D78" i="19"/>
  <c r="O76" i="19"/>
  <c r="N76" i="19"/>
  <c r="M76" i="19"/>
  <c r="L76" i="19"/>
  <c r="K76" i="19"/>
  <c r="J76" i="19"/>
  <c r="I76" i="19"/>
  <c r="H76" i="19"/>
  <c r="G76" i="19"/>
  <c r="F76" i="19"/>
  <c r="E76" i="19"/>
  <c r="D76" i="19"/>
  <c r="D71" i="19"/>
  <c r="O69" i="19"/>
  <c r="N69" i="19"/>
  <c r="M69" i="19"/>
  <c r="L69" i="19"/>
  <c r="K69" i="19"/>
  <c r="J69" i="19"/>
  <c r="I69" i="19"/>
  <c r="H69" i="19"/>
  <c r="G69" i="19"/>
  <c r="F69" i="19"/>
  <c r="E69" i="19"/>
  <c r="D69" i="19"/>
  <c r="D64" i="19"/>
  <c r="O62" i="19"/>
  <c r="N62" i="19"/>
  <c r="M62" i="19"/>
  <c r="L62" i="19"/>
  <c r="K62" i="19"/>
  <c r="J62" i="19"/>
  <c r="I62" i="19"/>
  <c r="H62" i="19"/>
  <c r="G62" i="19"/>
  <c r="F62" i="19"/>
  <c r="E62" i="19"/>
  <c r="D62" i="19"/>
  <c r="D57" i="19"/>
  <c r="O55" i="19"/>
  <c r="N55" i="19"/>
  <c r="M55" i="19"/>
  <c r="L55" i="19"/>
  <c r="K55" i="19"/>
  <c r="J55" i="19"/>
  <c r="I55" i="19"/>
  <c r="H55" i="19"/>
  <c r="G55" i="19"/>
  <c r="F55" i="19"/>
  <c r="E55" i="19"/>
  <c r="D55" i="19"/>
  <c r="D50" i="19"/>
  <c r="O48" i="19"/>
  <c r="N48" i="19"/>
  <c r="M48" i="19"/>
  <c r="L48" i="19"/>
  <c r="K48" i="19"/>
  <c r="J48" i="19"/>
  <c r="I48" i="19"/>
  <c r="H48" i="19"/>
  <c r="G48" i="19"/>
  <c r="F48" i="19"/>
  <c r="E48" i="19"/>
  <c r="D48" i="19"/>
  <c r="D43" i="19"/>
  <c r="O41" i="19"/>
  <c r="N41" i="19"/>
  <c r="M41" i="19"/>
  <c r="L41" i="19"/>
  <c r="K41" i="19"/>
  <c r="J41" i="19"/>
  <c r="I41" i="19"/>
  <c r="H41" i="19"/>
  <c r="G41" i="19"/>
  <c r="F41" i="19"/>
  <c r="E41" i="19"/>
  <c r="D41" i="19"/>
  <c r="D36" i="19"/>
  <c r="O34" i="19"/>
  <c r="N34" i="19"/>
  <c r="M34" i="19"/>
  <c r="L34" i="19"/>
  <c r="K34" i="19"/>
  <c r="J34" i="19"/>
  <c r="I34" i="19"/>
  <c r="H34" i="19"/>
  <c r="G34" i="19"/>
  <c r="F34" i="19"/>
  <c r="E34" i="19"/>
  <c r="D34" i="19"/>
  <c r="D29" i="19"/>
  <c r="O27" i="19"/>
  <c r="N27" i="19"/>
  <c r="M27" i="19"/>
  <c r="L27" i="19"/>
  <c r="K27" i="19"/>
  <c r="J27" i="19"/>
  <c r="I27" i="19"/>
  <c r="H27" i="19"/>
  <c r="G27" i="19"/>
  <c r="F27" i="19"/>
  <c r="E27" i="19"/>
  <c r="D27" i="19"/>
  <c r="D22" i="19"/>
  <c r="O20" i="19"/>
  <c r="N20" i="19"/>
  <c r="M20" i="19"/>
  <c r="L20" i="19"/>
  <c r="K20" i="19"/>
  <c r="J20" i="19"/>
  <c r="I20" i="19"/>
  <c r="H20" i="19"/>
  <c r="G20" i="19"/>
  <c r="F20" i="19"/>
  <c r="E20" i="19"/>
  <c r="D20" i="19"/>
  <c r="D7" i="19"/>
  <c r="D6" i="19"/>
  <c r="E41" i="18"/>
  <c r="E40" i="18"/>
  <c r="E39" i="18"/>
  <c r="E38" i="18"/>
  <c r="E37" i="18"/>
  <c r="E36" i="18"/>
  <c r="E35" i="18"/>
  <c r="E34" i="18"/>
  <c r="E33" i="18"/>
  <c r="E32" i="18"/>
  <c r="E25" i="18"/>
  <c r="E24" i="18"/>
  <c r="E23" i="18"/>
  <c r="E22" i="18"/>
  <c r="E21" i="18"/>
  <c r="E19" i="18"/>
  <c r="E18" i="18"/>
  <c r="E17" i="18"/>
  <c r="E16" i="18"/>
  <c r="E15" i="18"/>
  <c r="E13" i="18"/>
  <c r="E12" i="18"/>
  <c r="I80" i="19" l="1"/>
  <c r="J30" i="18" s="1"/>
  <c r="J80" i="19"/>
  <c r="K30" i="18" s="1"/>
  <c r="M80" i="19"/>
  <c r="N30" i="18" s="1"/>
  <c r="K80" i="19"/>
  <c r="L30" i="18" s="1"/>
  <c r="L80" i="19"/>
  <c r="M30" i="18" s="1"/>
  <c r="F80" i="19"/>
  <c r="G30" i="18" s="1"/>
  <c r="G80" i="19"/>
  <c r="H30" i="18" s="1"/>
  <c r="H80" i="19"/>
  <c r="I30" i="18" s="1"/>
  <c r="D80" i="19"/>
  <c r="E30" i="18" s="1"/>
  <c r="E80" i="19"/>
  <c r="F30" i="18" s="1"/>
  <c r="N80" i="19"/>
  <c r="O30" i="18" s="1"/>
  <c r="O80" i="19"/>
  <c r="P30" i="18" s="1"/>
  <c r="D81" i="19"/>
  <c r="E47" i="18"/>
  <c r="E49" i="18" s="1"/>
  <c r="B3" i="17" l="1"/>
  <c r="N12" i="19" s="1"/>
  <c r="M12" i="19" l="1"/>
  <c r="M89" i="19" s="1"/>
  <c r="M90" i="19" s="1"/>
  <c r="N28" i="18" s="1"/>
  <c r="N46" i="18" s="1"/>
  <c r="D12" i="19"/>
  <c r="O43" i="18"/>
  <c r="N89" i="19"/>
  <c r="N90" i="19" s="1"/>
  <c r="O28" i="18" s="1"/>
  <c r="O46" i="18" s="1"/>
  <c r="O48" i="18" s="1"/>
  <c r="O45" i="18" s="1"/>
  <c r="O12" i="19"/>
  <c r="E12" i="19"/>
  <c r="F12" i="19"/>
  <c r="G12" i="19"/>
  <c r="H12" i="19"/>
  <c r="I12" i="19"/>
  <c r="J12" i="19"/>
  <c r="K12" i="19"/>
  <c r="L12" i="19"/>
  <c r="N43" i="18" l="1"/>
  <c r="N48" i="18" s="1"/>
  <c r="N45" i="18" s="1"/>
  <c r="G43" i="18"/>
  <c r="F89" i="19"/>
  <c r="F90" i="19" s="1"/>
  <c r="G28" i="18" s="1"/>
  <c r="G46" i="18" s="1"/>
  <c r="F43" i="18"/>
  <c r="E89" i="19"/>
  <c r="E90" i="19" s="1"/>
  <c r="F28" i="18" s="1"/>
  <c r="F46" i="18" s="1"/>
  <c r="F48" i="18" s="1"/>
  <c r="F45" i="18" s="1"/>
  <c r="P43" i="18"/>
  <c r="O89" i="19"/>
  <c r="O90" i="19" s="1"/>
  <c r="P28" i="18" s="1"/>
  <c r="P46" i="18" s="1"/>
  <c r="M43" i="18"/>
  <c r="L89" i="19"/>
  <c r="L90" i="19" s="1"/>
  <c r="M28" i="18" s="1"/>
  <c r="M46" i="18" s="1"/>
  <c r="L43" i="18"/>
  <c r="K89" i="19"/>
  <c r="K90" i="19" s="1"/>
  <c r="L28" i="18" s="1"/>
  <c r="L46" i="18" s="1"/>
  <c r="L48" i="18" s="1"/>
  <c r="L45" i="18" s="1"/>
  <c r="K43" i="18"/>
  <c r="J89" i="19"/>
  <c r="J90" i="19" s="1"/>
  <c r="K28" i="18" s="1"/>
  <c r="K46" i="18" s="1"/>
  <c r="K48" i="18" s="1"/>
  <c r="K45" i="18" s="1"/>
  <c r="J43" i="18"/>
  <c r="I89" i="19"/>
  <c r="I90" i="19" s="1"/>
  <c r="J28" i="18" s="1"/>
  <c r="J46" i="18" s="1"/>
  <c r="I43" i="18"/>
  <c r="H89" i="19"/>
  <c r="H90" i="19" s="1"/>
  <c r="I28" i="18" s="1"/>
  <c r="I46" i="18" s="1"/>
  <c r="I48" i="18" s="1"/>
  <c r="I45" i="18" s="1"/>
  <c r="H43" i="18"/>
  <c r="G89" i="19"/>
  <c r="G90" i="19" s="1"/>
  <c r="H28" i="18" s="1"/>
  <c r="H46" i="18" s="1"/>
  <c r="H48" i="18" s="1"/>
  <c r="H45" i="18" s="1"/>
  <c r="E43" i="18"/>
  <c r="D89" i="19"/>
  <c r="D90" i="19" s="1"/>
  <c r="E28" i="18" s="1"/>
  <c r="E46" i="18" s="1"/>
  <c r="E48" i="18" s="1"/>
  <c r="E45" i="18" s="1"/>
  <c r="P48" i="18" l="1"/>
  <c r="P45" i="18" s="1"/>
  <c r="G48" i="18"/>
  <c r="G45" i="18" s="1"/>
  <c r="M48" i="18"/>
  <c r="M45" i="18" s="1"/>
  <c r="J48" i="18"/>
  <c r="J45" i="18" s="1"/>
</calcChain>
</file>

<file path=xl/sharedStrings.xml><?xml version="1.0" encoding="utf-8"?>
<sst xmlns="http://schemas.openxmlformats.org/spreadsheetml/2006/main" count="392" uniqueCount="135">
  <si>
    <t>項目</t>
    <rPh sb="0" eb="2">
      <t>コウモク</t>
    </rPh>
    <phoneticPr fontId="2"/>
  </si>
  <si>
    <t>単位</t>
    <rPh sb="0" eb="2">
      <t>タンイ</t>
    </rPh>
    <phoneticPr fontId="2"/>
  </si>
  <si>
    <t>電源等識別番号</t>
    <rPh sb="0" eb="2">
      <t>デンゲン</t>
    </rPh>
    <rPh sb="2" eb="3">
      <t>ナド</t>
    </rPh>
    <rPh sb="3" eb="5">
      <t>シキベツ</t>
    </rPh>
    <rPh sb="5" eb="7">
      <t>バンゴウ</t>
    </rPh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</si>
  <si>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</si>
  <si>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エリア名</t>
    <rPh sb="3" eb="4">
      <t>メイ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</si>
  <si>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</si>
  <si>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</si>
  <si>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</si>
  <si>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</si>
  <si>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</si>
  <si>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</si>
  <si>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</si>
  <si>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</si>
  <si>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</si>
  <si>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</si>
  <si>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</si>
  <si>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</si>
  <si>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kW</t>
    <phoneticPr fontId="2"/>
  </si>
  <si>
    <t>事業者入力</t>
    <rPh sb="0" eb="3">
      <t>ジギョウシャ</t>
    </rPh>
    <rPh sb="3" eb="5">
      <t>ニュウリョク</t>
    </rPh>
    <phoneticPr fontId="2"/>
  </si>
  <si>
    <t>提出目的</t>
    <rPh sb="0" eb="2">
      <t>テイシュツ</t>
    </rPh>
    <rPh sb="2" eb="4">
      <t>モクテキ</t>
    </rPh>
    <phoneticPr fontId="2"/>
  </si>
  <si>
    <t>申請区分</t>
    <rPh sb="0" eb="2">
      <t>シンセイ</t>
    </rPh>
    <rPh sb="2" eb="4">
      <t>クブン</t>
    </rPh>
    <phoneticPr fontId="2"/>
  </si>
  <si>
    <t>申請要件（差替先のみ選択）</t>
    <rPh sb="0" eb="2">
      <t>シンセイ</t>
    </rPh>
    <rPh sb="2" eb="4">
      <t>ヨウケン</t>
    </rPh>
    <rPh sb="5" eb="7">
      <t>サシカ</t>
    </rPh>
    <rPh sb="7" eb="8">
      <t>サキ</t>
    </rPh>
    <rPh sb="10" eb="12">
      <t>センタク</t>
    </rPh>
    <phoneticPr fontId="2"/>
  </si>
  <si>
    <t>差替要件（差替元のみ選択）</t>
    <rPh sb="0" eb="1">
      <t>サ</t>
    </rPh>
    <rPh sb="1" eb="2">
      <t>カ</t>
    </rPh>
    <rPh sb="2" eb="4">
      <t>ヨウケン</t>
    </rPh>
    <rPh sb="5" eb="7">
      <t>サシカ</t>
    </rPh>
    <rPh sb="7" eb="8">
      <t>モト</t>
    </rPh>
    <rPh sb="10" eb="12">
      <t>センタク</t>
    </rPh>
    <phoneticPr fontId="2"/>
  </si>
  <si>
    <t>参加登録申請者名</t>
    <rPh sb="0" eb="2">
      <t>サンカ</t>
    </rPh>
    <rPh sb="2" eb="4">
      <t>トウロク</t>
    </rPh>
    <rPh sb="4" eb="6">
      <t>シンセイ</t>
    </rPh>
    <rPh sb="6" eb="7">
      <t>シャ</t>
    </rPh>
    <rPh sb="7" eb="8">
      <t>メイ</t>
    </rPh>
    <phoneticPr fontId="2"/>
  </si>
  <si>
    <t>事業者コード</t>
    <rPh sb="0" eb="3">
      <t>ジギョウシャ</t>
    </rPh>
    <phoneticPr fontId="2"/>
  </si>
  <si>
    <t>電源等の名称/小規模変動電源リスト名/電源等リスト名</t>
    <rPh sb="0" eb="2">
      <t>デンゲン</t>
    </rPh>
    <rPh sb="2" eb="3">
      <t>トウ</t>
    </rPh>
    <rPh sb="4" eb="6">
      <t>メイショウ</t>
    </rPh>
    <rPh sb="7" eb="10">
      <t>ショウキボ</t>
    </rPh>
    <rPh sb="10" eb="12">
      <t>ヘンドウ</t>
    </rPh>
    <rPh sb="12" eb="14">
      <t>デンゲン</t>
    </rPh>
    <rPh sb="17" eb="18">
      <t>メイ</t>
    </rPh>
    <rPh sb="19" eb="21">
      <t>デンゲン</t>
    </rPh>
    <rPh sb="21" eb="22">
      <t>トウ</t>
    </rPh>
    <rPh sb="25" eb="26">
      <t>メイ</t>
    </rPh>
    <phoneticPr fontId="2"/>
  </si>
  <si>
    <t>電源等識別番号</t>
    <rPh sb="0" eb="2">
      <t>デンゲン</t>
    </rPh>
    <rPh sb="2" eb="3">
      <t>トウ</t>
    </rPh>
    <rPh sb="3" eb="5">
      <t>シキベツ</t>
    </rPh>
    <rPh sb="5" eb="7">
      <t>バンゴウ</t>
    </rPh>
    <phoneticPr fontId="2"/>
  </si>
  <si>
    <t>対象実需給年度</t>
    <rPh sb="0" eb="2">
      <t>タイショウ</t>
    </rPh>
    <rPh sb="2" eb="3">
      <t>ジツ</t>
    </rPh>
    <rPh sb="3" eb="5">
      <t>ジュキュウ</t>
    </rPh>
    <rPh sb="5" eb="7">
      <t>ネンド</t>
    </rPh>
    <phoneticPr fontId="2"/>
  </si>
  <si>
    <t>容量を提供する電源等の区分</t>
    <rPh sb="0" eb="2">
      <t>ヨウリョウ</t>
    </rPh>
    <rPh sb="3" eb="5">
      <t>テイキョウ</t>
    </rPh>
    <rPh sb="7" eb="9">
      <t>デンゲン</t>
    </rPh>
    <rPh sb="9" eb="10">
      <t>トウ</t>
    </rPh>
    <rPh sb="11" eb="13">
      <t>クブン</t>
    </rPh>
    <phoneticPr fontId="2"/>
  </si>
  <si>
    <t>電源等の名称/
小規模変動電源リスト名/
電源等リスト名</t>
    <rPh sb="0" eb="2">
      <t>デンゲン</t>
    </rPh>
    <rPh sb="2" eb="3">
      <t>トウ</t>
    </rPh>
    <rPh sb="4" eb="6">
      <t>メイショウ</t>
    </rPh>
    <rPh sb="8" eb="11">
      <t>ショウキボ</t>
    </rPh>
    <rPh sb="11" eb="13">
      <t>ヘンドウ</t>
    </rPh>
    <rPh sb="13" eb="15">
      <t>デンゲン</t>
    </rPh>
    <rPh sb="18" eb="19">
      <t>メイ</t>
    </rPh>
    <rPh sb="21" eb="23">
      <t>デンゲン</t>
    </rPh>
    <rPh sb="23" eb="24">
      <t>トウ</t>
    </rPh>
    <rPh sb="27" eb="28">
      <t>メイ</t>
    </rPh>
    <phoneticPr fontId="2"/>
  </si>
  <si>
    <t>差替相手の電源等識別番号</t>
    <rPh sb="0" eb="1">
      <t>サ</t>
    </rPh>
    <rPh sb="1" eb="2">
      <t>カ</t>
    </rPh>
    <rPh sb="2" eb="4">
      <t>アイテ</t>
    </rPh>
    <rPh sb="5" eb="7">
      <t>デンゲン</t>
    </rPh>
    <rPh sb="7" eb="8">
      <t>トウ</t>
    </rPh>
    <rPh sb="8" eb="10">
      <t>シキベツ</t>
    </rPh>
    <rPh sb="10" eb="12">
      <t>バンゴウ</t>
    </rPh>
    <phoneticPr fontId="2"/>
  </si>
  <si>
    <t>今回の差替に係る
差替相手の情報</t>
    <rPh sb="0" eb="2">
      <t>コンカイ</t>
    </rPh>
    <rPh sb="3" eb="4">
      <t>サ</t>
    </rPh>
    <rPh sb="4" eb="5">
      <t>カ</t>
    </rPh>
    <rPh sb="6" eb="7">
      <t>カカ</t>
    </rPh>
    <rPh sb="9" eb="11">
      <t>サシカ</t>
    </rPh>
    <rPh sb="11" eb="13">
      <t>アイテ</t>
    </rPh>
    <rPh sb="14" eb="16">
      <t>ジョウホウ</t>
    </rPh>
    <phoneticPr fontId="2"/>
  </si>
  <si>
    <t>今回の差し替えに係る差替実施期間</t>
    <rPh sb="0" eb="2">
      <t>コンカイ</t>
    </rPh>
    <rPh sb="3" eb="4">
      <t>サ</t>
    </rPh>
    <rPh sb="5" eb="6">
      <t>カ</t>
    </rPh>
    <rPh sb="8" eb="9">
      <t>カカ</t>
    </rPh>
    <rPh sb="10" eb="12">
      <t>サシカ</t>
    </rPh>
    <rPh sb="12" eb="14">
      <t>ジッシ</t>
    </rPh>
    <rPh sb="14" eb="16">
      <t>キカン</t>
    </rPh>
    <phoneticPr fontId="2"/>
  </si>
  <si>
    <t>今回の差替契約で差替元電源等として差替える場合の差替容量[kW]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モト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</si>
  <si>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今回の差替契約で差替先電源等として差替える場合の差替容量[kW]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サキ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</si>
  <si>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電源等の名称</t>
    <rPh sb="0" eb="2">
      <t>デンゲン</t>
    </rPh>
    <rPh sb="2" eb="3">
      <t>トウ</t>
    </rPh>
    <rPh sb="4" eb="6">
      <t>メイショウ</t>
    </rPh>
    <phoneticPr fontId="2"/>
  </si>
  <si>
    <t>登録されている期待容量[kW]</t>
    <rPh sb="0" eb="2">
      <t>トウロク</t>
    </rPh>
    <rPh sb="7" eb="9">
      <t>キタイ</t>
    </rPh>
    <rPh sb="9" eb="11">
      <t>ヨウリョウ</t>
    </rPh>
    <phoneticPr fontId="2"/>
  </si>
  <si>
    <t>期待容量の増加分[kW]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</si>
  <si>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容量確保契約容量[kW]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</si>
  <si>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メインオークション</t>
    <phoneticPr fontId="2"/>
  </si>
  <si>
    <t xml:space="preserve">メインオークション応札容量[kW] </t>
    <rPh sb="9" eb="11">
      <t>オウサツ</t>
    </rPh>
    <rPh sb="11" eb="13">
      <t>ヨウリョウ</t>
    </rPh>
    <phoneticPr fontId="2"/>
  </si>
  <si>
    <t>退出容量[kW]</t>
    <rPh sb="0" eb="2">
      <t>タイシュツ</t>
    </rPh>
    <rPh sb="2" eb="4">
      <t>ヨウリョウ</t>
    </rPh>
    <phoneticPr fontId="2"/>
  </si>
  <si>
    <t>調達オークション</t>
    <rPh sb="0" eb="2">
      <t>チョウタツ</t>
    </rPh>
    <phoneticPr fontId="2"/>
  </si>
  <si>
    <t>調達オークション応札容量[kW]</t>
    <rPh sb="0" eb="2">
      <t>チョウタツ</t>
    </rPh>
    <rPh sb="8" eb="10">
      <t>オウサツ</t>
    </rPh>
    <rPh sb="10" eb="12">
      <t>ヨウリョウ</t>
    </rPh>
    <phoneticPr fontId="2"/>
  </si>
  <si>
    <t>リリースオークション</t>
    <phoneticPr fontId="2"/>
  </si>
  <si>
    <t>リリースオークション応札容量[kW]</t>
    <rPh sb="10" eb="12">
      <t>オウサツ</t>
    </rPh>
    <rPh sb="12" eb="14">
      <t>ヨウリョウ</t>
    </rPh>
    <phoneticPr fontId="2"/>
  </si>
  <si>
    <t>差替先差替可能容量
算出のために必要な情報</t>
    <rPh sb="0" eb="1">
      <t>サ</t>
    </rPh>
    <rPh sb="1" eb="2">
      <t>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サンシュツ</t>
    </rPh>
    <rPh sb="16" eb="18">
      <t>ヒツヨウ</t>
    </rPh>
    <rPh sb="19" eb="21">
      <t>ジョウホウ</t>
    </rPh>
    <phoneticPr fontId="2"/>
  </si>
  <si>
    <t>実務上のアセスメント対象容量(月間)[kW]</t>
    <rPh sb="0" eb="2">
      <t>ジツム</t>
    </rPh>
    <rPh sb="2" eb="3">
      <t>ジョウ</t>
    </rPh>
    <rPh sb="10" eb="12">
      <t>タイショウ</t>
    </rPh>
    <rPh sb="12" eb="14">
      <t>ヨウリョウ</t>
    </rPh>
    <rPh sb="15" eb="17">
      <t>ゲッカン</t>
    </rPh>
    <phoneticPr fontId="2"/>
  </si>
  <si>
    <t>差替元差替済容量(月間)[kW]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</si>
  <si>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差替元差替済容量(年間)[kW]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</si>
  <si>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差替元差替可能容量(年間)[kW]</t>
    <rPh sb="0" eb="2">
      <t>サシカ</t>
    </rPh>
    <rPh sb="2" eb="3">
      <t>モト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</si>
  <si>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差替元差替可能容量(月間)[kW]</t>
    <rPh sb="0" eb="2">
      <t>サシカ</t>
    </rPh>
    <rPh sb="2" eb="3">
      <t>モト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</si>
  <si>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差替先差替済容量(月間)[kW]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</si>
  <si>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差替先差替済容量(年間)[kW]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</si>
  <si>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差替先差替可能容量(月間)[kW]</t>
    <rPh sb="0" eb="2">
      <t>サシカ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</si>
  <si>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差替先差替可能容量(年間)[kW]</t>
    <rPh sb="0" eb="2">
      <t>サシカ</t>
    </rPh>
    <rPh sb="2" eb="3">
      <t>サキ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</si>
  <si>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提供する各月の供給力[kW]</t>
    <rPh sb="0" eb="2">
      <t>テイキョウ</t>
    </rPh>
    <rPh sb="4" eb="6">
      <t>カクツキ</t>
    </rPh>
    <rPh sb="7" eb="10">
      <t>キョウキュウリョク</t>
    </rPh>
    <phoneticPr fontId="2"/>
  </si>
  <si>
    <t>各月の管理容量[kW]</t>
    <rPh sb="0" eb="2">
      <t>カクツキ</t>
    </rPh>
    <rPh sb="3" eb="5">
      <t>カンリ</t>
    </rPh>
    <rPh sb="5" eb="7">
      <t>ヨウリョウ</t>
    </rPh>
    <phoneticPr fontId="2"/>
  </si>
  <si>
    <t>電源等識別番号</t>
    <rPh sb="0" eb="2">
      <t>デンゲン</t>
    </rPh>
    <rPh sb="2" eb="3">
      <t>トウ</t>
    </rPh>
    <rPh sb="3" eb="5">
      <t>シキベツ</t>
    </rPh>
    <rPh sb="5" eb="7">
      <t>バンゴウ</t>
    </rPh>
    <phoneticPr fontId="2"/>
  </si>
  <si>
    <t>エリア名</t>
    <rPh sb="3" eb="4">
      <t>メイ</t>
    </rPh>
    <phoneticPr fontId="2"/>
  </si>
  <si>
    <t>電源等の名称</t>
    <rPh sb="0" eb="2">
      <t>デンゲン</t>
    </rPh>
    <rPh sb="2" eb="3">
      <t>トウ</t>
    </rPh>
    <rPh sb="4" eb="6">
      <t>メイショウ</t>
    </rPh>
    <phoneticPr fontId="2"/>
  </si>
  <si>
    <t>差替期間</t>
    <rPh sb="0" eb="2">
      <t>サシカ</t>
    </rPh>
    <rPh sb="2" eb="4">
      <t>キカン</t>
    </rPh>
    <phoneticPr fontId="2"/>
  </si>
  <si>
    <t>【差替先電源等情報】</t>
    <rPh sb="1" eb="3">
      <t>サシカ</t>
    </rPh>
    <rPh sb="3" eb="4">
      <t>サキ</t>
    </rPh>
    <rPh sb="4" eb="6">
      <t>デンゲン</t>
    </rPh>
    <rPh sb="6" eb="7">
      <t>トウ</t>
    </rPh>
    <rPh sb="7" eb="9">
      <t>ジョウホウ</t>
    </rPh>
    <phoneticPr fontId="2"/>
  </si>
  <si>
    <t>【差替元電源等情報】</t>
    <rPh sb="1" eb="3">
      <t>サシカ</t>
    </rPh>
    <rPh sb="3" eb="4">
      <t>モト</t>
    </rPh>
    <rPh sb="4" eb="6">
      <t>デンゲン</t>
    </rPh>
    <rPh sb="6" eb="7">
      <t>トウ</t>
    </rPh>
    <rPh sb="7" eb="9">
      <t>ジョウホウ</t>
    </rPh>
    <phoneticPr fontId="2"/>
  </si>
  <si>
    <t>kW</t>
    <phoneticPr fontId="2"/>
  </si>
  <si>
    <t>市場退出有無</t>
    <rPh sb="0" eb="2">
      <t>シジョウ</t>
    </rPh>
    <rPh sb="2" eb="4">
      <t>タイシュツ</t>
    </rPh>
    <rPh sb="4" eb="6">
      <t>ウム</t>
    </rPh>
    <phoneticPr fontId="2"/>
  </si>
  <si>
    <t>退出容量</t>
    <rPh sb="0" eb="2">
      <t>タイシュツ</t>
    </rPh>
    <rPh sb="2" eb="4">
      <t>ヨウリョウ</t>
    </rPh>
    <phoneticPr fontId="2"/>
  </si>
  <si>
    <t>メインオークション</t>
    <phoneticPr fontId="2"/>
  </si>
  <si>
    <t>調達オークション</t>
    <rPh sb="0" eb="2">
      <t>チョウタツ</t>
    </rPh>
    <phoneticPr fontId="2"/>
  </si>
  <si>
    <t>メインオークション応札容量</t>
    <rPh sb="9" eb="11">
      <t>オウサツ</t>
    </rPh>
    <rPh sb="11" eb="13">
      <t>ヨウリョウ</t>
    </rPh>
    <phoneticPr fontId="2"/>
  </si>
  <si>
    <t>調達オークション応札容量</t>
    <rPh sb="0" eb="2">
      <t>チョウタツ</t>
    </rPh>
    <rPh sb="8" eb="10">
      <t>オウサツ</t>
    </rPh>
    <rPh sb="10" eb="12">
      <t>ヨウリョウ</t>
    </rPh>
    <phoneticPr fontId="2"/>
  </si>
  <si>
    <t>リリースオークション</t>
    <phoneticPr fontId="2"/>
  </si>
  <si>
    <t>リリースオークション応札容量</t>
    <rPh sb="10" eb="12">
      <t>オウサツ</t>
    </rPh>
    <rPh sb="12" eb="14">
      <t>ヨウリョウ</t>
    </rPh>
    <phoneticPr fontId="2"/>
  </si>
  <si>
    <t>登録されている期待容量</t>
    <rPh sb="0" eb="2">
      <t>トウロク</t>
    </rPh>
    <rPh sb="7" eb="9">
      <t>キタイ</t>
    </rPh>
    <rPh sb="9" eb="11">
      <t>ヨウリョウ</t>
    </rPh>
    <phoneticPr fontId="2"/>
  </si>
  <si>
    <t>kW</t>
    <phoneticPr fontId="2"/>
  </si>
  <si>
    <t>期待容量の増加有無</t>
    <rPh sb="0" eb="2">
      <t>キタイ</t>
    </rPh>
    <rPh sb="2" eb="4">
      <t>ヨウリョウ</t>
    </rPh>
    <rPh sb="5" eb="7">
      <t>ゾウカ</t>
    </rPh>
    <rPh sb="7" eb="9">
      <t>ウム</t>
    </rPh>
    <phoneticPr fontId="2"/>
  </si>
  <si>
    <t>容量確保契約容量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</si>
  <si>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差替回数</t>
    <rPh sb="0" eb="2">
      <t>サシカ</t>
    </rPh>
    <rPh sb="2" eb="4">
      <t>カイスウ</t>
    </rPh>
    <phoneticPr fontId="2"/>
  </si>
  <si>
    <t>1回目</t>
    <rPh sb="1" eb="3">
      <t>カイメ</t>
    </rPh>
    <phoneticPr fontId="2"/>
  </si>
  <si>
    <t>2回目</t>
    <rPh sb="1" eb="3">
      <t>カイメ</t>
    </rPh>
    <phoneticPr fontId="2"/>
  </si>
  <si>
    <t>3回目</t>
    <rPh sb="1" eb="3">
      <t>カイメ</t>
    </rPh>
    <phoneticPr fontId="2"/>
  </si>
  <si>
    <t>4回目</t>
    <rPh sb="1" eb="3">
      <t>カイメ</t>
    </rPh>
    <phoneticPr fontId="2"/>
  </si>
  <si>
    <t>5回目</t>
    <rPh sb="1" eb="3">
      <t>カイメ</t>
    </rPh>
    <phoneticPr fontId="2"/>
  </si>
  <si>
    <t>6回目</t>
    <rPh sb="1" eb="3">
      <t>カイメ</t>
    </rPh>
    <phoneticPr fontId="2"/>
  </si>
  <si>
    <t>7回目</t>
    <rPh sb="1" eb="3">
      <t>カイメ</t>
    </rPh>
    <phoneticPr fontId="2"/>
  </si>
  <si>
    <t>8回目</t>
    <rPh sb="1" eb="3">
      <t>カイメ</t>
    </rPh>
    <phoneticPr fontId="2"/>
  </si>
  <si>
    <t>9回目</t>
    <rPh sb="1" eb="3">
      <t>カイメ</t>
    </rPh>
    <phoneticPr fontId="2"/>
  </si>
  <si>
    <t>計</t>
    <rPh sb="0" eb="1">
      <t>ケイ</t>
    </rPh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</si>
  <si>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</si>
  <si>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単位</t>
    <rPh sb="0" eb="2">
      <t>タンイ</t>
    </rPh>
    <phoneticPr fontId="2"/>
  </si>
  <si>
    <t>事業者名</t>
    <rPh sb="0" eb="3">
      <t>ジギョウシャ</t>
    </rPh>
    <rPh sb="3" eb="4">
      <t>メイ</t>
    </rPh>
    <phoneticPr fontId="2"/>
  </si>
  <si>
    <t>期待容量の増加分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</si>
  <si>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kW</t>
    <phoneticPr fontId="2"/>
  </si>
  <si>
    <t>入力箇所</t>
    <rPh sb="0" eb="2">
      <t>ニュウリョク</t>
    </rPh>
    <rPh sb="2" eb="4">
      <t>カショ</t>
    </rPh>
    <phoneticPr fontId="2"/>
  </si>
  <si>
    <t>差替可能容量
（各月）</t>
    <rPh sb="0" eb="2">
      <t>サシカ</t>
    </rPh>
    <rPh sb="2" eb="4">
      <t>カノウ</t>
    </rPh>
    <rPh sb="4" eb="6">
      <t>ヨウリョウ</t>
    </rPh>
    <rPh sb="8" eb="10">
      <t>カクツキ</t>
    </rPh>
    <phoneticPr fontId="2"/>
  </si>
  <si>
    <t>差替済容量
（年間）</t>
    <rPh sb="0" eb="1">
      <t>サ</t>
    </rPh>
    <rPh sb="1" eb="2">
      <t>タイ</t>
    </rPh>
    <rPh sb="2" eb="3">
      <t>ス</t>
    </rPh>
    <rPh sb="3" eb="5">
      <t>ヨウリョウ</t>
    </rPh>
    <rPh sb="7" eb="9">
      <t>ネンカン</t>
    </rPh>
    <phoneticPr fontId="2"/>
  </si>
  <si>
    <t>差替済容量
（各月）</t>
    <rPh sb="0" eb="2">
      <t>サシカ</t>
    </rPh>
    <rPh sb="2" eb="3">
      <t>ズ</t>
    </rPh>
    <rPh sb="3" eb="5">
      <t>ヨウリョウ</t>
    </rPh>
    <rPh sb="7" eb="9">
      <t>カクツキ</t>
    </rPh>
    <phoneticPr fontId="2"/>
  </si>
  <si>
    <t>差替容量
（各月）</t>
    <rPh sb="0" eb="2">
      <t>サシカ</t>
    </rPh>
    <rPh sb="2" eb="4">
      <t>ヨウリョウ</t>
    </rPh>
    <rPh sb="6" eb="8">
      <t>カクツキ</t>
    </rPh>
    <phoneticPr fontId="2"/>
  </si>
  <si>
    <t>差替容量
（年間）</t>
    <rPh sb="0" eb="1">
      <t>サ</t>
    </rPh>
    <rPh sb="1" eb="2">
      <t>タイ</t>
    </rPh>
    <rPh sb="2" eb="4">
      <t>ヨウリョウ</t>
    </rPh>
    <rPh sb="6" eb="8">
      <t>ネンカン</t>
    </rPh>
    <phoneticPr fontId="2"/>
  </si>
  <si>
    <t>＜対象：発動指令電源＞</t>
    <rPh sb="4" eb="6">
      <t>ハツドウ</t>
    </rPh>
    <rPh sb="6" eb="8">
      <t>シレイ</t>
    </rPh>
    <rPh sb="8" eb="10">
      <t>デンゲン</t>
    </rPh>
    <phoneticPr fontId="2"/>
  </si>
  <si>
    <t>－</t>
    <phoneticPr fontId="2"/>
  </si>
  <si>
    <t>容量を提供する電源等区分</t>
    <rPh sb="0" eb="2">
      <t>ヨウリョウ</t>
    </rPh>
    <rPh sb="3" eb="5">
      <t>テイキョウ</t>
    </rPh>
    <rPh sb="7" eb="9">
      <t>デンゲン</t>
    </rPh>
    <rPh sb="9" eb="10">
      <t>トウ</t>
    </rPh>
    <rPh sb="10" eb="12">
      <t>クブン</t>
    </rPh>
    <phoneticPr fontId="2"/>
  </si>
  <si>
    <t>差替要件</t>
    <rPh sb="0" eb="2">
      <t>サシカ</t>
    </rPh>
    <rPh sb="2" eb="4">
      <t>ヨウケン</t>
    </rPh>
    <phoneticPr fontId="2"/>
  </si>
  <si>
    <t>発動指令電源</t>
    <rPh sb="0" eb="2">
      <t>ハツドウ</t>
    </rPh>
    <rPh sb="2" eb="4">
      <t>シレイ</t>
    </rPh>
    <rPh sb="4" eb="6">
      <t>デンゲン</t>
    </rPh>
    <phoneticPr fontId="2"/>
  </si>
  <si>
    <t>【差替元電源の差替可能容量】</t>
    <rPh sb="1" eb="3">
      <t>サシカ</t>
    </rPh>
    <rPh sb="3" eb="4">
      <t>モト</t>
    </rPh>
    <rPh sb="4" eb="6">
      <t>デンゲン</t>
    </rPh>
    <rPh sb="7" eb="8">
      <t>サ</t>
    </rPh>
    <rPh sb="8" eb="9">
      <t>タイ</t>
    </rPh>
    <rPh sb="9" eb="11">
      <t>カノウ</t>
    </rPh>
    <rPh sb="11" eb="13">
      <t>ヨウリョウ</t>
    </rPh>
    <phoneticPr fontId="2"/>
  </si>
  <si>
    <t>【差替元として差替契約した差替容量】</t>
    <rPh sb="1" eb="3">
      <t>サシカ</t>
    </rPh>
    <rPh sb="3" eb="4">
      <t>モト</t>
    </rPh>
    <rPh sb="7" eb="9">
      <t>サシカ</t>
    </rPh>
    <rPh sb="9" eb="11">
      <t>ケイヤク</t>
    </rPh>
    <rPh sb="13" eb="15">
      <t>サシカ</t>
    </rPh>
    <rPh sb="15" eb="17">
      <t>ヨウリョウ</t>
    </rPh>
    <phoneticPr fontId="2"/>
  </si>
  <si>
    <t>【今回の差替契約で差替元電源等として差替える場合の差替容量】</t>
    <rPh sb="11" eb="12">
      <t>モト</t>
    </rPh>
    <phoneticPr fontId="2"/>
  </si>
  <si>
    <t>差替先事業者名</t>
    <rPh sb="0" eb="1">
      <t>サ</t>
    </rPh>
    <rPh sb="1" eb="2">
      <t>タイ</t>
    </rPh>
    <rPh sb="2" eb="3">
      <t>サキ</t>
    </rPh>
    <rPh sb="3" eb="6">
      <t>ジギョウシャ</t>
    </rPh>
    <rPh sb="6" eb="7">
      <t>メイ</t>
    </rPh>
    <phoneticPr fontId="2"/>
  </si>
  <si>
    <t>差替先電源等の名称</t>
    <rPh sb="0" eb="2">
      <t>サシカ</t>
    </rPh>
    <rPh sb="2" eb="3">
      <t>サキ</t>
    </rPh>
    <rPh sb="3" eb="5">
      <t>デンゲン</t>
    </rPh>
    <rPh sb="5" eb="6">
      <t>トウ</t>
    </rPh>
    <rPh sb="7" eb="9">
      <t>メイショウ</t>
    </rPh>
    <phoneticPr fontId="2"/>
  </si>
  <si>
    <t>四捨五入</t>
    <rPh sb="0" eb="4">
      <t>シシャゴニュウ</t>
    </rPh>
    <phoneticPr fontId="2"/>
  </si>
  <si>
    <t>差替元電源等</t>
    <rPh sb="2" eb="3">
      <t>モト</t>
    </rPh>
    <phoneticPr fontId="2"/>
  </si>
  <si>
    <t>各月</t>
    <rPh sb="0" eb="2">
      <t>カクツキ</t>
    </rPh>
    <phoneticPr fontId="2"/>
  </si>
  <si>
    <t>電源等差替への申込</t>
  </si>
  <si>
    <t>北海道</t>
    <rPh sb="0" eb="3">
      <t>ホッカイドウ</t>
    </rPh>
    <phoneticPr fontId="9"/>
  </si>
  <si>
    <t>東北</t>
    <rPh sb="0" eb="2">
      <t>トウホク</t>
    </rPh>
    <phoneticPr fontId="9"/>
  </si>
  <si>
    <t>東京</t>
    <rPh sb="0" eb="2">
      <t>トウキョウ</t>
    </rPh>
    <phoneticPr fontId="9"/>
  </si>
  <si>
    <t>中部</t>
    <rPh sb="0" eb="2">
      <t>チュウブ</t>
    </rPh>
    <phoneticPr fontId="9"/>
  </si>
  <si>
    <t>北陸</t>
    <rPh sb="0" eb="2">
      <t>ホクリク</t>
    </rPh>
    <phoneticPr fontId="9"/>
  </si>
  <si>
    <t>関西</t>
    <rPh sb="0" eb="2">
      <t>カンサイ</t>
    </rPh>
    <phoneticPr fontId="9"/>
  </si>
  <si>
    <t>中国</t>
    <rPh sb="0" eb="2">
      <t>チュウゴク</t>
    </rPh>
    <phoneticPr fontId="9"/>
  </si>
  <si>
    <t>四国</t>
    <rPh sb="0" eb="2">
      <t>シコク</t>
    </rPh>
    <phoneticPr fontId="9"/>
  </si>
  <si>
    <t>九州</t>
    <rPh sb="0" eb="2">
      <t>キュウシュウ</t>
    </rPh>
    <phoneticPr fontId="9"/>
  </si>
  <si>
    <t>⑪期待容量(単位：kW)</t>
    <rPh sb="1" eb="3">
      <t>キタイ</t>
    </rPh>
    <rPh sb="3" eb="5">
      <t>ヨウリョウ</t>
    </rPh>
    <rPh sb="6" eb="8">
      <t>タンイ</t>
    </rPh>
    <phoneticPr fontId="2"/>
  </si>
  <si>
    <t>⑫調整係数(%)</t>
    <rPh sb="1" eb="3">
      <t>チョウセイ</t>
    </rPh>
    <rPh sb="3" eb="5">
      <t>ケイスウ</t>
    </rPh>
    <phoneticPr fontId="2"/>
  </si>
  <si>
    <t>太陽光調整係数（年間）</t>
    <rPh sb="0" eb="3">
      <t>タイヨウコウ</t>
    </rPh>
    <rPh sb="3" eb="7">
      <t>チョウセイケイスウ</t>
    </rPh>
    <rPh sb="8" eb="10">
      <t>ネンカン</t>
    </rPh>
    <phoneticPr fontId="2"/>
  </si>
  <si>
    <t>差替可能容量
（年間）※調整係数後</t>
    <rPh sb="0" eb="2">
      <t>サシカ</t>
    </rPh>
    <rPh sb="2" eb="4">
      <t>カノウ</t>
    </rPh>
    <rPh sb="4" eb="6">
      <t>ヨウリョウ</t>
    </rPh>
    <rPh sb="8" eb="10">
      <t>ネンカン</t>
    </rPh>
    <rPh sb="12" eb="16">
      <t>チョウセイケイスウ</t>
    </rPh>
    <rPh sb="16" eb="17">
      <t>ゴ</t>
    </rPh>
    <phoneticPr fontId="2"/>
  </si>
  <si>
    <t>非表示</t>
    <rPh sb="0" eb="3">
      <t>ヒヒョウジ</t>
    </rPh>
    <phoneticPr fontId="2"/>
  </si>
  <si>
    <t>差替元入力用（対象実需給年度：2029年度）</t>
    <rPh sb="2" eb="3">
      <t>モト</t>
    </rPh>
    <phoneticPr fontId="2"/>
  </si>
  <si>
    <t>差替元入力用（対象実需給年度：2029年度）</t>
    <rPh sb="0" eb="1">
      <t>サ</t>
    </rPh>
    <rPh sb="1" eb="2">
      <t>カ</t>
    </rPh>
    <rPh sb="2" eb="3">
      <t>モト</t>
    </rPh>
    <rPh sb="3" eb="6">
      <t>ニュウリョクヨウ</t>
    </rPh>
    <rPh sb="7" eb="9">
      <t>タイショウ</t>
    </rPh>
    <rPh sb="9" eb="10">
      <t>ジツ</t>
    </rPh>
    <rPh sb="10" eb="12">
      <t>ジュキュウ</t>
    </rPh>
    <rPh sb="12" eb="14">
      <t>ネンド</t>
    </rPh>
    <phoneticPr fontId="2"/>
  </si>
  <si>
    <t>差替元用（対象実需給年度：2029年度）</t>
    <rPh sb="0" eb="1">
      <t>サ</t>
    </rPh>
    <rPh sb="1" eb="2">
      <t>カ</t>
    </rPh>
    <rPh sb="2" eb="3">
      <t>モト</t>
    </rPh>
    <rPh sb="3" eb="4">
      <t>ヨウ</t>
    </rPh>
    <rPh sb="5" eb="7">
      <t>タイショウ</t>
    </rPh>
    <rPh sb="7" eb="8">
      <t>ジツ</t>
    </rPh>
    <rPh sb="8" eb="10">
      <t>ジュキュウ</t>
    </rPh>
    <rPh sb="10" eb="12">
      <t>ネンド</t>
    </rPh>
    <phoneticPr fontId="2"/>
  </si>
  <si>
    <t>差替容量等算定諸元一覧（対象実需給年度：2029年度）</t>
    <rPh sb="0" eb="1">
      <t>サ</t>
    </rPh>
    <rPh sb="1" eb="2">
      <t>カ</t>
    </rPh>
    <rPh sb="2" eb="4">
      <t>ヨウリョウ</t>
    </rPh>
    <rPh sb="4" eb="5">
      <t>ナド</t>
    </rPh>
    <rPh sb="5" eb="7">
      <t>サンテイ</t>
    </rPh>
    <rPh sb="7" eb="9">
      <t>ショゲン</t>
    </rPh>
    <rPh sb="9" eb="11">
      <t>イチラン</t>
    </rPh>
    <rPh sb="12" eb="14">
      <t>タイショウ</t>
    </rPh>
    <rPh sb="14" eb="15">
      <t>ジツ</t>
    </rPh>
    <rPh sb="15" eb="17">
      <t>ジュキュウ</t>
    </rPh>
    <rPh sb="17" eb="19">
      <t>ネンド</t>
    </rPh>
    <phoneticPr fontId="2"/>
  </si>
  <si>
    <t>2029年度</t>
  </si>
  <si>
    <t>https://www.occto.or.jp/assets/news/capacity-market/260123_mainauction_youryouyakujokekka_kouhyou_jitsujukyu2029.pdf</t>
    <phoneticPr fontId="2"/>
  </si>
  <si>
    <t>差替元として差替契約した差替容量[kW]</t>
    <phoneticPr fontId="2"/>
  </si>
  <si>
    <t>差替先として差替契約した差替容量[kW]</t>
    <rPh sb="2" eb="3">
      <t>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</si>
</sst>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 ;[Red]\-#,##0\ "/>
    <numFmt numFmtId="178" formatCode="0.0%"/>
    <numFmt numFmtId="179" formatCode="0.000"/>
    <numFmt numFmtId="180" formatCode="#,##0.000_ "/>
  </numFmts>
  <fonts count="12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sz val="11"/>
      <color theme="0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0000CC"/>
      <name val="Meiryo UI"/>
      <family val="3"/>
      <charset val="128"/>
    </font>
    <font>
      <u/>
      <sz val="11"/>
      <color theme="10"/>
      <name val="ＭＳ Ｐゴシック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4">
    <xf numFmtId="0" fontId="0" fillId="0" borderId="0"/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/>
  </cellStyleXfs>
  <cellXfs count="108">
    <xf numFmtId="0" fontId="0" fillId="0" borderId="0" xfId="0"/>
    <xf numFmtId="0" fontId="1" fillId="0" borderId="0" xfId="0" applyFont="1" applyProtection="1"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locked="0" hidden="1"/>
    </xf>
    <xf numFmtId="0" fontId="1" fillId="0" borderId="1" xfId="0" applyFont="1" applyBorder="1" applyProtection="1"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" fillId="6" borderId="8" xfId="0" applyFont="1" applyFill="1" applyBorder="1" applyAlignment="1" applyProtection="1">
      <alignment horizontal="center" vertical="center"/>
      <protection hidden="1"/>
    </xf>
    <xf numFmtId="177" fontId="7" fillId="5" borderId="8" xfId="0" applyNumberFormat="1" applyFont="1" applyFill="1" applyBorder="1" applyAlignment="1" applyProtection="1">
      <alignment horizontal="center" vertical="center"/>
      <protection hidden="1"/>
    </xf>
    <xf numFmtId="49" fontId="1" fillId="3" borderId="1" xfId="0" applyNumberFormat="1" applyFont="1" applyFill="1" applyBorder="1" applyAlignment="1" applyProtection="1">
      <alignment horizontal="center" vertical="center"/>
      <protection locked="0" hidden="1"/>
    </xf>
    <xf numFmtId="177" fontId="1" fillId="3" borderId="1" xfId="0" applyNumberFormat="1" applyFont="1" applyFill="1" applyBorder="1" applyAlignment="1" applyProtection="1">
      <alignment horizontal="center" vertical="center"/>
      <protection locked="0" hidden="1"/>
    </xf>
    <xf numFmtId="177" fontId="7" fillId="0" borderId="1" xfId="0" applyNumberFormat="1" applyFont="1" applyBorder="1" applyAlignment="1" applyProtection="1">
      <alignment horizontal="center" vertical="center"/>
      <protection hidden="1"/>
    </xf>
    <xf numFmtId="176" fontId="7" fillId="3" borderId="1" xfId="0" applyNumberFormat="1" applyFont="1" applyFill="1" applyBorder="1" applyAlignment="1" applyProtection="1">
      <alignment horizontal="center" vertical="center"/>
      <protection locked="0" hidden="1"/>
    </xf>
    <xf numFmtId="177" fontId="7" fillId="2" borderId="8" xfId="0" applyNumberFormat="1" applyFont="1" applyFill="1" applyBorder="1" applyAlignment="1" applyProtection="1">
      <alignment horizontal="center" vertical="center"/>
      <protection hidden="1"/>
    </xf>
    <xf numFmtId="176" fontId="7" fillId="0" borderId="1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locked="0" hidden="1"/>
    </xf>
    <xf numFmtId="177" fontId="7" fillId="6" borderId="8" xfId="0" applyNumberFormat="1" applyFont="1" applyFill="1" applyBorder="1" applyAlignment="1" applyProtection="1">
      <alignment horizontal="center" vertical="center"/>
      <protection hidden="1"/>
    </xf>
    <xf numFmtId="177" fontId="7" fillId="8" borderId="8" xfId="0" applyNumberFormat="1" applyFont="1" applyFill="1" applyBorder="1" applyAlignment="1" applyProtection="1">
      <alignment horizontal="center" vertical="center"/>
      <protection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0" fontId="1" fillId="0" borderId="7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178" fontId="10" fillId="3" borderId="16" xfId="0" applyNumberFormat="1" applyFont="1" applyFill="1" applyBorder="1" applyAlignment="1">
      <alignment horizontal="center" vertical="center"/>
    </xf>
    <xf numFmtId="179" fontId="1" fillId="9" borderId="17" xfId="0" applyNumberFormat="1" applyFont="1" applyFill="1" applyBorder="1"/>
    <xf numFmtId="176" fontId="1" fillId="0" borderId="0" xfId="0" applyNumberFormat="1" applyFont="1"/>
    <xf numFmtId="180" fontId="1" fillId="0" borderId="18" xfId="0" applyNumberFormat="1" applyFont="1" applyBorder="1" applyAlignment="1">
      <alignment shrinkToFit="1"/>
    </xf>
    <xf numFmtId="0" fontId="1" fillId="0" borderId="16" xfId="0" applyFont="1" applyBorder="1" applyAlignment="1">
      <alignment horizontal="center" vertical="center"/>
    </xf>
    <xf numFmtId="0" fontId="11" fillId="0" borderId="0" xfId="3"/>
    <xf numFmtId="0" fontId="1" fillId="7" borderId="0" xfId="0" applyFont="1" applyFill="1" applyAlignment="1" applyProtection="1">
      <alignment vertical="center"/>
      <protection hidden="1"/>
    </xf>
    <xf numFmtId="0" fontId="1" fillId="2" borderId="2" xfId="0" applyFont="1" applyFill="1" applyBorder="1" applyAlignment="1" applyProtection="1">
      <alignment horizontal="left" vertical="center"/>
      <protection hidden="1"/>
    </xf>
    <xf numFmtId="0" fontId="1" fillId="2" borderId="3" xfId="0" applyFont="1" applyFill="1" applyBorder="1" applyAlignment="1" applyProtection="1">
      <alignment horizontal="left" vertical="center"/>
      <protection hidden="1"/>
    </xf>
    <xf numFmtId="0" fontId="3" fillId="7" borderId="0" xfId="0" applyFont="1" applyFill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177" fontId="7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1" xfId="0" applyFont="1" applyBorder="1" applyAlignment="1" applyProtection="1">
      <alignment horizontal="center" vertical="center"/>
      <protection hidden="1"/>
    </xf>
    <xf numFmtId="177" fontId="7" fillId="0" borderId="1" xfId="0" applyNumberFormat="1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 vertical="center"/>
      <protection locked="0" hidden="1"/>
    </xf>
    <xf numFmtId="0" fontId="1" fillId="3" borderId="4" xfId="0" applyFont="1" applyFill="1" applyBorder="1" applyAlignment="1" applyProtection="1">
      <alignment horizontal="center" vertical="center"/>
      <protection locked="0"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176" fontId="7" fillId="3" borderId="1" xfId="0" applyNumberFormat="1" applyFont="1" applyFill="1" applyBorder="1" applyAlignment="1" applyProtection="1">
      <alignment horizontal="center" vertical="center"/>
      <protection locked="0" hidden="1"/>
    </xf>
    <xf numFmtId="176" fontId="7" fillId="0" borderId="2" xfId="0" applyNumberFormat="1" applyFont="1" applyBorder="1" applyAlignment="1" applyProtection="1">
      <alignment horizontal="center" vertical="center"/>
      <protection hidden="1"/>
    </xf>
    <xf numFmtId="176" fontId="7" fillId="0" borderId="4" xfId="0" applyNumberFormat="1" applyFont="1" applyBorder="1" applyAlignment="1" applyProtection="1">
      <alignment horizontal="center" vertical="center"/>
      <protection hidden="1"/>
    </xf>
    <xf numFmtId="176" fontId="7" fillId="0" borderId="3" xfId="0" applyNumberFormat="1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center" vertical="center" wrapText="1"/>
      <protection hidden="1"/>
    </xf>
    <xf numFmtId="0" fontId="1" fillId="2" borderId="12" xfId="0" applyFont="1" applyFill="1" applyBorder="1" applyAlignment="1" applyProtection="1">
      <alignment horizontal="center" vertical="center" wrapText="1"/>
      <protection hidden="1"/>
    </xf>
    <xf numFmtId="0" fontId="1" fillId="2" borderId="13" xfId="0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49" fontId="1" fillId="0" borderId="2" xfId="0" applyNumberFormat="1" applyFont="1" applyBorder="1" applyAlignment="1" applyProtection="1">
      <alignment horizontal="center" vertical="center"/>
      <protection hidden="1"/>
    </xf>
    <xf numFmtId="49" fontId="1" fillId="0" borderId="4" xfId="0" applyNumberFormat="1" applyFont="1" applyBorder="1" applyAlignment="1" applyProtection="1">
      <alignment horizontal="center" vertical="center"/>
      <protection hidden="1"/>
    </xf>
    <xf numFmtId="49" fontId="1" fillId="0" borderId="3" xfId="0" applyNumberFormat="1" applyFont="1" applyBorder="1" applyAlignment="1" applyProtection="1">
      <alignment horizontal="center" vertical="center"/>
      <protection hidden="1"/>
    </xf>
    <xf numFmtId="0" fontId="6" fillId="6" borderId="8" xfId="0" applyFont="1" applyFill="1" applyBorder="1" applyAlignment="1" applyProtection="1">
      <alignment horizontal="left" vertical="center"/>
      <protection hidden="1"/>
    </xf>
    <xf numFmtId="177" fontId="7" fillId="6" borderId="8" xfId="0" applyNumberFormat="1" applyFont="1" applyFill="1" applyBorder="1" applyAlignment="1" applyProtection="1">
      <alignment horizontal="center" vertical="center"/>
      <protection hidden="1"/>
    </xf>
    <xf numFmtId="177" fontId="7" fillId="8" borderId="8" xfId="0" applyNumberFormat="1" applyFont="1" applyFill="1" applyBorder="1" applyAlignment="1" applyProtection="1">
      <alignment horizontal="center" vertical="center"/>
      <protection hidden="1"/>
    </xf>
    <xf numFmtId="0" fontId="1" fillId="5" borderId="8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left" vertical="center"/>
      <protection hidden="1"/>
    </xf>
    <xf numFmtId="177" fontId="1" fillId="5" borderId="8" xfId="0" applyNumberFormat="1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 wrapText="1"/>
      <protection hidden="1"/>
    </xf>
    <xf numFmtId="0" fontId="6" fillId="4" borderId="8" xfId="0" applyFont="1" applyFill="1" applyBorder="1" applyAlignment="1" applyProtection="1">
      <alignment horizontal="left" vertical="center" wrapText="1"/>
      <protection hidden="1"/>
    </xf>
    <xf numFmtId="49" fontId="1" fillId="5" borderId="8" xfId="0" applyNumberFormat="1" applyFont="1" applyFill="1" applyBorder="1" applyAlignment="1" applyProtection="1">
      <alignment horizontal="center" vertical="center"/>
      <protection hidden="1"/>
    </xf>
    <xf numFmtId="0" fontId="6" fillId="4" borderId="19" xfId="0" applyFont="1" applyFill="1" applyBorder="1" applyAlignment="1" applyProtection="1">
      <alignment horizontal="left" vertical="center" wrapText="1"/>
      <protection hidden="1"/>
    </xf>
    <xf numFmtId="0" fontId="6" fillId="4" borderId="20" xfId="0" applyFont="1" applyFill="1" applyBorder="1" applyAlignment="1" applyProtection="1">
      <alignment horizontal="left" vertical="center" wrapText="1"/>
      <protection hidden="1"/>
    </xf>
    <xf numFmtId="0" fontId="6" fillId="4" borderId="21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6" fillId="6" borderId="20" xfId="0" applyFont="1" applyFill="1" applyBorder="1" applyAlignment="1" applyProtection="1">
      <alignment horizontal="left" vertical="center" wrapText="1"/>
      <protection hidden="1"/>
    </xf>
    <xf numFmtId="0" fontId="6" fillId="6" borderId="21" xfId="0" applyFont="1" applyFill="1" applyBorder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" fillId="4" borderId="8" xfId="0" applyFont="1" applyFill="1" applyBorder="1" applyAlignment="1" applyProtection="1">
      <alignment horizontal="center" vertical="center"/>
      <protection hidden="1"/>
    </xf>
    <xf numFmtId="0" fontId="1" fillId="6" borderId="8" xfId="0" applyFont="1" applyFill="1" applyBorder="1" applyAlignment="1" applyProtection="1">
      <alignment horizontal="center" vertical="center"/>
      <protection hidden="1"/>
    </xf>
    <xf numFmtId="0" fontId="6" fillId="4" borderId="9" xfId="0" applyFont="1" applyFill="1" applyBorder="1" applyAlignment="1" applyProtection="1">
      <alignment horizontal="left" vertical="center"/>
      <protection hidden="1"/>
    </xf>
    <xf numFmtId="0" fontId="6" fillId="4" borderId="10" xfId="0" applyFont="1" applyFill="1" applyBorder="1" applyAlignment="1" applyProtection="1">
      <alignment horizontal="left" vertical="center"/>
      <protection hidden="1"/>
    </xf>
    <xf numFmtId="0" fontId="6" fillId="4" borderId="11" xfId="0" applyFont="1" applyFill="1" applyBorder="1" applyAlignment="1" applyProtection="1">
      <alignment horizontal="left" vertical="center"/>
      <protection hidden="1"/>
    </xf>
    <xf numFmtId="0" fontId="1" fillId="5" borderId="9" xfId="0" applyFont="1" applyFill="1" applyBorder="1" applyAlignment="1" applyProtection="1">
      <alignment horizontal="center" vertical="center"/>
      <protection hidden="1"/>
    </xf>
    <xf numFmtId="0" fontId="1" fillId="5" borderId="10" xfId="0" applyFont="1" applyFill="1" applyBorder="1" applyAlignment="1" applyProtection="1">
      <alignment horizontal="center" vertical="center"/>
      <protection hidden="1"/>
    </xf>
    <xf numFmtId="0" fontId="1" fillId="5" borderId="11" xfId="0" applyFont="1" applyFill="1" applyBorder="1" applyAlignment="1" applyProtection="1">
      <alignment horizontal="center" vertical="center"/>
      <protection hidden="1"/>
    </xf>
  </cellXfs>
  <cellStyles count="4">
    <cellStyle name="ハイパーリンク" xfId="3" builtinId="8"/>
    <cellStyle name="ハイパーリンク 2" xfId="2" xr:uid="{00000000-0005-0000-0000-000000000000}"/>
    <cellStyle name="標準" xfId="0" builtinId="0"/>
    <cellStyle name="標準 2" xfId="1" xr:uid="{00000000-0005-0000-0000-000002000000}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Medium9"/>
  <colors>
    <mruColors>
      <color rgb="FF92D050"/>
      <color rgb="FFFF0000"/>
      <color rgb="FFFFFFCC"/>
      <color rgb="FF0000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121920</xdr:colOff>
      <xdr:row>4</xdr:row>
      <xdr:rowOff>107578</xdr:rowOff>
    </xdr:from>
    <xdr:to>
      <xdr:col>19</xdr:col>
      <xdr:colOff>480059</xdr:colOff>
      <xdr:row>6</xdr:row>
      <xdr:rowOff>1</xdr:rowOff>
    </xdr:to>
    <xdr:sp macro="" textlink="">
      <xdr:nvSpPr>
        <xdr:cNvPr id="2" name="角丸四角形吹き出し 10">
          <a:extLst>
            <a:ext uri="{FF2B5EF4-FFF2-40B4-BE49-F238E27FC236}">
              <a16:creationId xmlns:a16="http://schemas.microsoft.com/office/drawing/2014/main" id="{7BABFBB2-8CA5-454B-8E44-9FB5CE24EFA0}"/>
            </a:ext>
          </a:extLst>
        </xdr:cNvPr>
        <xdr:cNvSpPr/>
      </xdr:nvSpPr>
      <xdr:spPr>
        <a:xfrm>
          <a:off x="11049000" y="962923"/>
          <a:ext cx="2181224" cy="351528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差替先電源の差替可能容量を算出します</a:t>
          </a:r>
        </a:p>
        <a:p>
          <a:pPr algn="l"/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106680</xdr:colOff>
      <xdr:row>13</xdr:row>
      <xdr:rowOff>152400</xdr:rowOff>
    </xdr:from>
    <xdr:to>
      <xdr:col>20</xdr:col>
      <xdr:colOff>83820</xdr:colOff>
      <xdr:row>16</xdr:row>
      <xdr:rowOff>99060</xdr:rowOff>
    </xdr:to>
    <xdr:sp macro="" textlink="">
      <xdr:nvSpPr>
        <xdr:cNvPr id="3" name="角丸四角形吹き出し 10">
          <a:extLst>
            <a:ext uri="{FF2B5EF4-FFF2-40B4-BE49-F238E27FC236}">
              <a16:creationId xmlns:a16="http://schemas.microsoft.com/office/drawing/2014/main" id="{78B9C345-23A1-485D-89FD-BF063A38B99E}"/>
            </a:ext>
          </a:extLst>
        </xdr:cNvPr>
        <xdr:cNvSpPr/>
      </xdr:nvSpPr>
      <xdr:spPr>
        <a:xfrm>
          <a:off x="11029950" y="3048000"/>
          <a:ext cx="2419350" cy="628650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過去に電源等差替を実施している場合は、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差替内容を差替契約毎に記載してください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215153</xdr:colOff>
      <xdr:row>87</xdr:row>
      <xdr:rowOff>98612</xdr:rowOff>
    </xdr:from>
    <xdr:to>
      <xdr:col>21</xdr:col>
      <xdr:colOff>71719</xdr:colOff>
      <xdr:row>91</xdr:row>
      <xdr:rowOff>0</xdr:rowOff>
    </xdr:to>
    <xdr:sp macro="" textlink="">
      <xdr:nvSpPr>
        <xdr:cNvPr id="5" name="角丸四角形吹き出し 8">
          <a:extLst>
            <a:ext uri="{FF2B5EF4-FFF2-40B4-BE49-F238E27FC236}">
              <a16:creationId xmlns:a16="http://schemas.microsoft.com/office/drawing/2014/main" id="{13A64AB0-91AC-4E5D-A15D-9FB6CBBB7651}"/>
            </a:ext>
          </a:extLst>
        </xdr:cNvPr>
        <xdr:cNvSpPr/>
      </xdr:nvSpPr>
      <xdr:spPr>
        <a:xfrm>
          <a:off x="11136518" y="17887502"/>
          <a:ext cx="2906471" cy="800548"/>
        </a:xfrm>
        <a:prstGeom prst="wedgeRoundRectCallout">
          <a:avLst>
            <a:gd name="adj1" fmla="val -55457"/>
            <a:gd name="adj2" fmla="val 21882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今回の差替契約で差し替える差替容量（年間）を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入力してください</a:t>
          </a: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224118</xdr:colOff>
      <xdr:row>81</xdr:row>
      <xdr:rowOff>170330</xdr:rowOff>
    </xdr:from>
    <xdr:to>
      <xdr:col>20</xdr:col>
      <xdr:colOff>242047</xdr:colOff>
      <xdr:row>84</xdr:row>
      <xdr:rowOff>74856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A7EEE48E-EFBF-4C22-925B-2496008A8B48}"/>
            </a:ext>
          </a:extLst>
        </xdr:cNvPr>
        <xdr:cNvSpPr/>
      </xdr:nvSpPr>
      <xdr:spPr>
        <a:xfrm>
          <a:off x="11147388" y="16595240"/>
          <a:ext cx="2462044" cy="586516"/>
        </a:xfrm>
        <a:prstGeom prst="wedgeRoundRectCallout">
          <a:avLst>
            <a:gd name="adj1" fmla="val -56177"/>
            <a:gd name="adj2" fmla="val 31548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今回の差替契約で差し替える内容について</a:t>
          </a:r>
          <a:endParaRPr kumimoji="1" lang="en-US" altLang="ja-JP" sz="10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記載してください</a:t>
          </a:r>
          <a:endParaRPr kumimoji="1" lang="ja-JP" altLang="en-US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286871</xdr:colOff>
      <xdr:row>84</xdr:row>
      <xdr:rowOff>125505</xdr:rowOff>
    </xdr:from>
    <xdr:to>
      <xdr:col>19</xdr:col>
      <xdr:colOff>476028</xdr:colOff>
      <xdr:row>87</xdr:row>
      <xdr:rowOff>44823</xdr:rowOff>
    </xdr:to>
    <xdr:sp macro="" textlink="">
      <xdr:nvSpPr>
        <xdr:cNvPr id="7" name="角丸四角形吹き出し 10">
          <a:extLst>
            <a:ext uri="{FF2B5EF4-FFF2-40B4-BE49-F238E27FC236}">
              <a16:creationId xmlns:a16="http://schemas.microsoft.com/office/drawing/2014/main" id="{13C81378-71CF-4420-8CF8-7DE1CABA0C66}"/>
            </a:ext>
          </a:extLst>
        </xdr:cNvPr>
        <xdr:cNvSpPr/>
      </xdr:nvSpPr>
      <xdr:spPr>
        <a:xfrm>
          <a:off x="11208236" y="17234310"/>
          <a:ext cx="2025577" cy="605118"/>
        </a:xfrm>
        <a:prstGeom prst="wedgeRoundRectCallout">
          <a:avLst>
            <a:gd name="adj1" fmla="val -84738"/>
            <a:gd name="adj2" fmla="val -47209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差替期間を記載してください</a:t>
          </a:r>
          <a:endParaRPr kumimoji="1" lang="en-US" altLang="ja-JP" sz="105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例）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2028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月～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2029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endParaRPr kumimoji="1" lang="en-US" altLang="ja-JP" sz="105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95137</xdr:colOff>
      <xdr:row>7</xdr:row>
      <xdr:rowOff>56030</xdr:rowOff>
    </xdr:from>
    <xdr:to>
      <xdr:col>20</xdr:col>
      <xdr:colOff>117549</xdr:colOff>
      <xdr:row>11</xdr:row>
      <xdr:rowOff>117213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6FF9959A-B777-4F00-BE0C-D486977A5908}"/>
            </a:ext>
          </a:extLst>
        </xdr:cNvPr>
        <xdr:cNvSpPr/>
      </xdr:nvSpPr>
      <xdr:spPr>
        <a:xfrm>
          <a:off x="11088108" y="1591236"/>
          <a:ext cx="2442882" cy="856801"/>
        </a:xfrm>
        <a:prstGeom prst="wedgeRoundRectCallout">
          <a:avLst>
            <a:gd name="adj1" fmla="val -57446"/>
            <a:gd name="adj2" fmla="val -18766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応札容量を記載してください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116540</xdr:colOff>
      <xdr:row>1</xdr:row>
      <xdr:rowOff>125506</xdr:rowOff>
    </xdr:from>
    <xdr:to>
      <xdr:col>2</xdr:col>
      <xdr:colOff>17929</xdr:colOff>
      <xdr:row>6</xdr:row>
      <xdr:rowOff>134470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112A18-8898-47F9-81F0-1AD9F97944C6}"/>
            </a:ext>
          </a:extLst>
        </xdr:cNvPr>
        <xdr:cNvSpPr txBox="1"/>
      </xdr:nvSpPr>
      <xdr:spPr>
        <a:xfrm>
          <a:off x="116540" y="336961"/>
          <a:ext cx="1924499" cy="1031949"/>
        </a:xfrm>
        <a:prstGeom prst="rect">
          <a:avLst/>
        </a:prstGeom>
        <a:solidFill>
          <a:srgbClr val="92D05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入力情報は、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・「入力欄（基本情報）」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・「入力欄（差替情報）」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のシートに入力してください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0</xdr:rowOff>
    </xdr:from>
    <xdr:to>
      <xdr:col>19</xdr:col>
      <xdr:colOff>41035</xdr:colOff>
      <xdr:row>37</xdr:row>
      <xdr:rowOff>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0706828-1F66-4FAB-A7CA-633A87471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9200" y="1371600"/>
          <a:ext cx="8771378" cy="5878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occto.or.jp/assets/news/capacity-market/260123_mainauction_youryouyakujokekka_kouhyou_jitsujukyu20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DA6AF-06D6-45D0-ADA3-F7722CEE1C60}">
  <sheetPr codeName="Sheet2"/>
  <dimension ref="B1:D47"/>
  <sheetViews>
    <sheetView tabSelected="1" zoomScale="90" zoomScaleNormal="90" workbookViewId="0"/>
  </sheetViews>
  <sheetFormatPr defaultColWidth="8.88671875" defaultRowHeight="15" x14ac:dyDescent="0.3"/>
  <cols>
    <col min="1" max="1" width="8.77734375" style="1" customWidth="1"/>
    <col min="2" max="2" width="25.6640625" style="1" bestFit="1" customWidth="1"/>
    <col min="3" max="3" width="85.77734375" style="1" customWidth="1"/>
    <col min="4" max="5" width="8.88671875" style="1"/>
    <col min="6" max="6" width="10.77734375" style="1" customWidth="1"/>
    <col min="7" max="16384" width="8.88671875" style="1"/>
  </cols>
  <sheetData>
    <row r="1" spans="2:4" ht="16.2" x14ac:dyDescent="0.3">
      <c r="B1" s="47" t="s">
        <v>127</v>
      </c>
      <c r="C1" s="47"/>
      <c r="D1" s="47"/>
    </row>
    <row r="2" spans="2:4" ht="16.2" x14ac:dyDescent="0.3">
      <c r="B2" s="2" t="s">
        <v>93</v>
      </c>
      <c r="C2" s="3"/>
      <c r="D2" s="3"/>
    </row>
    <row r="4" spans="2:4" s="5" customFormat="1" ht="19.95" customHeight="1" x14ac:dyDescent="0.2">
      <c r="B4" s="45" t="s">
        <v>63</v>
      </c>
      <c r="C4" s="46"/>
      <c r="D4" s="4" t="s">
        <v>89</v>
      </c>
    </row>
    <row r="5" spans="2:4" s="5" customFormat="1" ht="19.95" customHeight="1" x14ac:dyDescent="0.2">
      <c r="B5" s="6" t="s">
        <v>19</v>
      </c>
      <c r="C5" s="29" t="s">
        <v>112</v>
      </c>
      <c r="D5" s="7"/>
    </row>
    <row r="6" spans="2:4" s="5" customFormat="1" ht="19.95" customHeight="1" x14ac:dyDescent="0.2">
      <c r="B6" s="6" t="s">
        <v>20</v>
      </c>
      <c r="C6" s="8" t="s">
        <v>110</v>
      </c>
      <c r="D6" s="7"/>
    </row>
    <row r="7" spans="2:4" s="5" customFormat="1" ht="19.95" customHeight="1" x14ac:dyDescent="0.2">
      <c r="B7" s="6" t="s">
        <v>102</v>
      </c>
      <c r="C7" s="11"/>
      <c r="D7" s="7"/>
    </row>
    <row r="8" spans="2:4" s="5" customFormat="1" ht="19.95" customHeight="1" x14ac:dyDescent="0.2">
      <c r="B8" s="6" t="s">
        <v>23</v>
      </c>
      <c r="C8" s="11"/>
      <c r="D8" s="7"/>
    </row>
    <row r="9" spans="2:4" s="5" customFormat="1" ht="19.95" customHeight="1" x14ac:dyDescent="0.2">
      <c r="B9" s="6" t="s">
        <v>24</v>
      </c>
      <c r="C9" s="11"/>
      <c r="D9" s="7"/>
    </row>
    <row r="10" spans="2:4" s="5" customFormat="1" ht="19.95" customHeight="1" x14ac:dyDescent="0.2">
      <c r="B10" s="6" t="s">
        <v>101</v>
      </c>
      <c r="C10" s="29" t="s">
        <v>103</v>
      </c>
      <c r="D10" s="7"/>
    </row>
    <row r="11" spans="2:4" s="5" customFormat="1" ht="19.95" customHeight="1" x14ac:dyDescent="0.2">
      <c r="B11" s="6" t="s">
        <v>88</v>
      </c>
      <c r="C11" s="8" t="s">
        <v>100</v>
      </c>
      <c r="D11" s="7"/>
    </row>
    <row r="12" spans="2:4" s="5" customFormat="1" ht="19.95" customHeight="1" x14ac:dyDescent="0.2">
      <c r="B12" s="6" t="s">
        <v>35</v>
      </c>
      <c r="C12" s="11"/>
      <c r="D12" s="7"/>
    </row>
    <row r="13" spans="2:4" s="5" customFormat="1" ht="19.95" customHeight="1" x14ac:dyDescent="0.2">
      <c r="B13" s="6" t="s">
        <v>58</v>
      </c>
      <c r="C13" s="23"/>
      <c r="D13" s="7"/>
    </row>
    <row r="14" spans="2:4" s="5" customFormat="1" ht="19.95" customHeight="1" x14ac:dyDescent="0.2">
      <c r="B14" s="6" t="s">
        <v>59</v>
      </c>
      <c r="C14" s="11"/>
      <c r="D14" s="7"/>
    </row>
    <row r="15" spans="2:4" s="5" customFormat="1" ht="19.95" customHeight="1" x14ac:dyDescent="0.2">
      <c r="B15" s="6" t="s">
        <v>73</v>
      </c>
      <c r="C15" s="24"/>
      <c r="D15" s="7" t="s">
        <v>74</v>
      </c>
    </row>
    <row r="16" spans="2:4" s="5" customFormat="1" ht="19.95" customHeight="1" x14ac:dyDescent="0.2">
      <c r="B16" s="6" t="s">
        <v>75</v>
      </c>
      <c r="C16" s="11"/>
      <c r="D16" s="7"/>
    </row>
    <row r="17" spans="2:4" s="5" customFormat="1" ht="19.95" customHeight="1" x14ac:dyDescent="0.2">
      <c r="B17" s="6" t="s">
        <v>91</v>
      </c>
      <c r="C17" s="24"/>
      <c r="D17" s="7" t="s">
        <v>92</v>
      </c>
    </row>
    <row r="18" spans="2:4" s="5" customFormat="1" ht="19.95" customHeight="1" x14ac:dyDescent="0.2">
      <c r="B18" s="6" t="s">
        <v>67</v>
      </c>
      <c r="C18" s="11"/>
      <c r="D18" s="7"/>
    </row>
    <row r="19" spans="2:4" s="5" customFormat="1" ht="19.95" customHeight="1" x14ac:dyDescent="0.2">
      <c r="B19" s="6" t="s">
        <v>69</v>
      </c>
      <c r="C19" s="24"/>
      <c r="D19" s="7" t="s">
        <v>64</v>
      </c>
    </row>
    <row r="20" spans="2:4" s="5" customFormat="1" ht="19.95" customHeight="1" x14ac:dyDescent="0.2">
      <c r="B20" s="6" t="s">
        <v>68</v>
      </c>
      <c r="C20" s="11"/>
      <c r="D20" s="7"/>
    </row>
    <row r="21" spans="2:4" s="5" customFormat="1" ht="19.95" customHeight="1" x14ac:dyDescent="0.2">
      <c r="B21" s="6" t="s">
        <v>70</v>
      </c>
      <c r="C21" s="24"/>
      <c r="D21" s="7" t="s">
        <v>64</v>
      </c>
    </row>
    <row r="22" spans="2:4" s="5" customFormat="1" ht="19.95" customHeight="1" x14ac:dyDescent="0.2">
      <c r="B22" s="6" t="s">
        <v>71</v>
      </c>
      <c r="C22" s="11"/>
      <c r="D22" s="7"/>
    </row>
    <row r="23" spans="2:4" s="5" customFormat="1" ht="19.95" customHeight="1" x14ac:dyDescent="0.2">
      <c r="B23" s="6" t="s">
        <v>72</v>
      </c>
      <c r="C23" s="24"/>
      <c r="D23" s="7" t="s">
        <v>64</v>
      </c>
    </row>
    <row r="24" spans="2:4" s="5" customFormat="1" ht="19.95" customHeight="1" x14ac:dyDescent="0.2">
      <c r="B24" s="6" t="s">
        <v>65</v>
      </c>
      <c r="C24" s="11"/>
      <c r="D24" s="7"/>
    </row>
    <row r="25" spans="2:4" s="5" customFormat="1" ht="19.95" customHeight="1" x14ac:dyDescent="0.2">
      <c r="B25" s="6" t="s">
        <v>66</v>
      </c>
      <c r="C25" s="24"/>
      <c r="D25" s="7" t="s">
        <v>64</v>
      </c>
    </row>
    <row r="26" spans="2:4" s="5" customFormat="1" ht="19.95" customHeight="1" x14ac:dyDescent="0.2">
      <c r="B26" s="6" t="s">
        <v>76</v>
      </c>
      <c r="C26" s="24"/>
      <c r="D26" s="7" t="s">
        <v>74</v>
      </c>
    </row>
    <row r="27" spans="2:4" s="5" customFormat="1" ht="19.95" customHeight="1" x14ac:dyDescent="0.2"/>
    <row r="28" spans="2:4" s="5" customFormat="1" ht="19.95" customHeight="1" x14ac:dyDescent="0.2">
      <c r="B28" s="9" t="s">
        <v>62</v>
      </c>
      <c r="C28" s="10"/>
      <c r="D28" s="6"/>
    </row>
    <row r="29" spans="2:4" s="5" customFormat="1" ht="19.95" customHeight="1" x14ac:dyDescent="0.2">
      <c r="B29" s="6" t="s">
        <v>90</v>
      </c>
      <c r="C29" s="32"/>
      <c r="D29" s="7"/>
    </row>
    <row r="30" spans="2:4" s="5" customFormat="1" ht="19.95" customHeight="1" x14ac:dyDescent="0.2">
      <c r="B30" s="6" t="s">
        <v>60</v>
      </c>
      <c r="C30" s="11"/>
      <c r="D30" s="7"/>
    </row>
    <row r="31" spans="2:4" s="5" customFormat="1" ht="19.95" customHeight="1" x14ac:dyDescent="0.2">
      <c r="B31" s="6" t="s">
        <v>58</v>
      </c>
      <c r="C31" s="23"/>
      <c r="D31" s="7"/>
    </row>
    <row r="32" spans="2:4" s="5" customFormat="1" ht="19.95" customHeight="1" x14ac:dyDescent="0.2"/>
    <row r="33" s="5" customFormat="1" ht="19.95" customHeight="1" x14ac:dyDescent="0.2"/>
    <row r="34" s="5" customFormat="1" ht="19.95" customHeight="1" x14ac:dyDescent="0.2"/>
    <row r="35" s="5" customFormat="1" ht="19.95" customHeight="1" x14ac:dyDescent="0.2"/>
    <row r="36" s="5" customFormat="1" ht="19.95" customHeight="1" x14ac:dyDescent="0.2"/>
    <row r="37" s="5" customFormat="1" ht="19.95" customHeight="1" x14ac:dyDescent="0.2"/>
    <row r="38" s="5" customFormat="1" ht="19.95" customHeight="1" x14ac:dyDescent="0.2"/>
    <row r="39" s="5" customFormat="1" ht="19.95" customHeight="1" x14ac:dyDescent="0.2"/>
    <row r="40" s="5" customFormat="1" ht="19.95" customHeight="1" x14ac:dyDescent="0.2"/>
    <row r="41" s="5" customFormat="1" ht="19.95" customHeight="1" x14ac:dyDescent="0.2"/>
    <row r="42" s="5" customFormat="1" ht="19.95" customHeight="1" x14ac:dyDescent="0.2"/>
    <row r="43" s="5" customFormat="1" ht="19.95" customHeight="1" x14ac:dyDescent="0.2"/>
    <row r="44" s="5" customFormat="1" ht="19.95" customHeight="1" x14ac:dyDescent="0.2"/>
    <row r="45" s="5" customFormat="1" ht="19.95" customHeight="1" x14ac:dyDescent="0.2"/>
    <row r="46" s="5" customFormat="1" ht="19.95" customHeight="1" x14ac:dyDescent="0.2"/>
    <row r="47" s="5" customFormat="1" ht="19.95" customHeight="1" x14ac:dyDescent="0.2"/>
  </sheetData>
  <sheetProtection algorithmName="SHA-512" hashValue="QEXABmsbn3CRN93qbsvBG9TebulWQNiBHsqyh9HtM2zgBXy3eCR50jdRjR4qym+eazYpRNl9j6AgSHYUpUDbBw==" saltValue="2B5ntsTJHC9NbqOs6/hjFA==" spinCount="100000" sheet="1" objects="1" scenarios="1"/>
  <mergeCells count="2">
    <mergeCell ref="B4:C4"/>
    <mergeCell ref="B1:D1"/>
  </mergeCells>
  <phoneticPr fontId="2"/>
  <conditionalFormatting sqref="C17">
    <cfRule type="expression" dxfId="10" priority="2">
      <formula>$C$16="無"</formula>
    </cfRule>
  </conditionalFormatting>
  <conditionalFormatting sqref="C19">
    <cfRule type="expression" dxfId="9" priority="10">
      <formula>$C$18="非応札"</formula>
    </cfRule>
  </conditionalFormatting>
  <conditionalFormatting sqref="C21">
    <cfRule type="expression" dxfId="8" priority="8">
      <formula>$C$20="非応札"</formula>
    </cfRule>
  </conditionalFormatting>
  <conditionalFormatting sqref="C22">
    <cfRule type="expression" dxfId="7" priority="7">
      <formula>OR($C$18="非落札",$C$18="非応札")</formula>
    </cfRule>
  </conditionalFormatting>
  <conditionalFormatting sqref="C23">
    <cfRule type="expression" dxfId="6" priority="6">
      <formula>OR($C$18="非落札",$C$18="非応札",$C$22="非応札")</formula>
    </cfRule>
  </conditionalFormatting>
  <conditionalFormatting sqref="C24">
    <cfRule type="expression" dxfId="5" priority="5">
      <formula>OR($C$18="非落札",$C$18="非応札")</formula>
    </cfRule>
  </conditionalFormatting>
  <conditionalFormatting sqref="C25">
    <cfRule type="expression" dxfId="4" priority="4">
      <formula>OR($C$18="非落札",$C$18="非応札",$C$24="無")</formula>
    </cfRule>
  </conditionalFormatting>
  <conditionalFormatting sqref="C26">
    <cfRule type="expression" dxfId="3" priority="3">
      <formula>AND(OR($C$18="非落札",$C$18="非応札"),OR($C$20="非落札",$C$20="非応札"))</formula>
    </cfRule>
  </conditionalFormatting>
  <conditionalFormatting sqref="C29:C31">
    <cfRule type="expression" dxfId="2" priority="1">
      <formula>$C$5="差替先掲示板への掲載"</formula>
    </cfRule>
  </conditionalFormatting>
  <dataValidations count="5">
    <dataValidation type="list" allowBlank="1" showInputMessage="1" showErrorMessage="1" sqref="C7" xr:uid="{578440C2-2E91-4AE2-BEC6-EC3C2E6E9A70}">
      <formula1>"発電機トラブル,経済的な電源等差替"</formula1>
    </dataValidation>
    <dataValidation type="list" allowBlank="1" showInputMessage="1" showErrorMessage="1" sqref="C14" xr:uid="{63558705-068F-478E-B838-C1723A016720}">
      <formula1>"北海道,東北,東京,中部,北陸,関西,中国,四国,九州"</formula1>
    </dataValidation>
    <dataValidation type="list" allowBlank="1" showInputMessage="1" showErrorMessage="1" sqref="C24 C16" xr:uid="{F3708171-809E-4F81-AAA6-D392E648905B}">
      <formula1>"有,無"</formula1>
    </dataValidation>
    <dataValidation type="list" allowBlank="1" showInputMessage="1" showErrorMessage="1" sqref="C18 C20 C22" xr:uid="{6B260AE3-921E-49A3-9317-C591A21ED1A3}">
      <formula1>"落札,非落札,非応札"</formula1>
    </dataValidation>
    <dataValidation type="whole" allowBlank="1" showInputMessage="1" showErrorMessage="1" error="整数値を入力してください" sqref="C15 C17 C19 C21 C23 C25 C26" xr:uid="{8F98A83E-5359-47CE-B67C-41881CB6EC9F}">
      <formula1>1</formula1>
      <formula2>999999999999999</formula2>
    </dataValidation>
  </dataValidations>
  <pageMargins left="0.23622047244094488" right="0.23622047244094488" top="0.23622047244094488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75AA4-2EAB-4802-AD2E-78BC9597812A}">
  <dimension ref="A1:P122"/>
  <sheetViews>
    <sheetView zoomScale="85" zoomScaleNormal="85" zoomScaleSheetLayoutView="80" workbookViewId="0"/>
  </sheetViews>
  <sheetFormatPr defaultColWidth="8.88671875" defaultRowHeight="15" x14ac:dyDescent="0.3"/>
  <cols>
    <col min="1" max="1" width="5.6640625" style="1" customWidth="1"/>
    <col min="2" max="2" width="8.88671875" style="1"/>
    <col min="3" max="3" width="19.77734375" style="1" customWidth="1"/>
    <col min="4" max="15" width="9.77734375" style="1" customWidth="1"/>
    <col min="16" max="16" width="8.33203125" style="1" customWidth="1"/>
    <col min="17" max="16384" width="8.88671875" style="1"/>
  </cols>
  <sheetData>
    <row r="1" spans="1:16" ht="16.2" x14ac:dyDescent="0.3">
      <c r="B1" s="47" t="s">
        <v>128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ht="16.2" x14ac:dyDescent="0.3">
      <c r="B2" s="78" t="s">
        <v>93</v>
      </c>
      <c r="C2" s="78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4" spans="1:16" s="5" customFormat="1" ht="19.95" customHeight="1" x14ac:dyDescent="0.2">
      <c r="B4" s="5" t="s">
        <v>104</v>
      </c>
    </row>
    <row r="5" spans="1:16" s="5" customFormat="1" ht="18" customHeight="1" x14ac:dyDescent="0.2">
      <c r="B5" s="60" t="s">
        <v>0</v>
      </c>
      <c r="C5" s="60"/>
      <c r="D5" s="60" t="s">
        <v>18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4" t="s">
        <v>1</v>
      </c>
    </row>
    <row r="6" spans="1:16" s="5" customFormat="1" ht="18" customHeight="1" x14ac:dyDescent="0.3">
      <c r="B6" s="60" t="s">
        <v>2</v>
      </c>
      <c r="C6" s="60"/>
      <c r="D6" s="79" t="str">
        <f>IF('入力欄(基本情報)'!C13="","",'入力欄(基本情報)'!C13)</f>
        <v/>
      </c>
      <c r="E6" s="80"/>
      <c r="F6" s="80"/>
      <c r="G6" s="80"/>
      <c r="H6" s="80"/>
      <c r="I6" s="80"/>
      <c r="J6" s="80"/>
      <c r="K6" s="80"/>
      <c r="L6" s="80"/>
      <c r="M6" s="80"/>
      <c r="N6" s="80"/>
      <c r="O6" s="81"/>
      <c r="P6" s="12"/>
    </row>
    <row r="7" spans="1:16" s="5" customFormat="1" ht="18" customHeight="1" x14ac:dyDescent="0.3">
      <c r="B7" s="60" t="s">
        <v>3</v>
      </c>
      <c r="C7" s="60"/>
      <c r="D7" s="50" t="str">
        <f>IF('入力欄(基本情報)'!C11="","",'入力欄(基本情報)'!C11)</f>
        <v>－</v>
      </c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12"/>
    </row>
    <row r="8" spans="1:16" s="5" customFormat="1" ht="18" customHeight="1" x14ac:dyDescent="0.3">
      <c r="B8" s="60" t="s">
        <v>4</v>
      </c>
      <c r="C8" s="60"/>
      <c r="D8" s="50" t="str">
        <f>IF('入力欄(基本情報)'!C14="","",'入力欄(基本情報)'!C14)</f>
        <v/>
      </c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12"/>
    </row>
    <row r="9" spans="1:16" s="5" customFormat="1" x14ac:dyDescent="0.2">
      <c r="B9" s="48" t="s">
        <v>125</v>
      </c>
      <c r="C9" s="60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8" t="s">
        <v>17</v>
      </c>
    </row>
    <row r="10" spans="1:16" s="5" customFormat="1" hidden="1" x14ac:dyDescent="0.2">
      <c r="A10" s="44" t="s">
        <v>126</v>
      </c>
      <c r="B10" s="72" t="s">
        <v>109</v>
      </c>
      <c r="C10" s="73"/>
      <c r="D10" s="69">
        <f>ROUND(D9,0)</f>
        <v>0</v>
      </c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1"/>
      <c r="P10" s="8"/>
    </row>
    <row r="11" spans="1:16" s="5" customFormat="1" x14ac:dyDescent="0.2">
      <c r="B11" s="74" t="s">
        <v>94</v>
      </c>
      <c r="C11" s="75"/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8"/>
    </row>
    <row r="12" spans="1:16" s="5" customFormat="1" ht="18" customHeight="1" x14ac:dyDescent="0.2">
      <c r="B12" s="76"/>
      <c r="C12" s="77"/>
      <c r="D12" s="28" t="e">
        <f>ROUND(計算用!$B$3,0)</f>
        <v>#N/A</v>
      </c>
      <c r="E12" s="28" t="e">
        <f>ROUND(計算用!$B$3,0)</f>
        <v>#N/A</v>
      </c>
      <c r="F12" s="28" t="e">
        <f>ROUND(計算用!$B$3,0)</f>
        <v>#N/A</v>
      </c>
      <c r="G12" s="28" t="e">
        <f>ROUND(計算用!$B$3,0)</f>
        <v>#N/A</v>
      </c>
      <c r="H12" s="28" t="e">
        <f>ROUND(計算用!$B$3,0)</f>
        <v>#N/A</v>
      </c>
      <c r="I12" s="28" t="e">
        <f>ROUND(計算用!$B$3,0)</f>
        <v>#N/A</v>
      </c>
      <c r="J12" s="28" t="e">
        <f>ROUND(計算用!$B$3,0)</f>
        <v>#N/A</v>
      </c>
      <c r="K12" s="28" t="e">
        <f>ROUND(計算用!$B$3,0)</f>
        <v>#N/A</v>
      </c>
      <c r="L12" s="28" t="e">
        <f>ROUND(計算用!$B$3,0)</f>
        <v>#N/A</v>
      </c>
      <c r="M12" s="28" t="e">
        <f>ROUND(計算用!$B$3,0)</f>
        <v>#N/A</v>
      </c>
      <c r="N12" s="28" t="e">
        <f>ROUND(計算用!$B$3,0)</f>
        <v>#N/A</v>
      </c>
      <c r="O12" s="28" t="e">
        <f>ROUND(計算用!$B$3,0)</f>
        <v>#N/A</v>
      </c>
      <c r="P12" s="8" t="s">
        <v>17</v>
      </c>
    </row>
    <row r="13" spans="1:16" s="5" customFormat="1" ht="18" customHeight="1" x14ac:dyDescent="0.2"/>
    <row r="14" spans="1:16" s="5" customFormat="1" ht="18" customHeight="1" x14ac:dyDescent="0.2">
      <c r="B14" s="5" t="s">
        <v>105</v>
      </c>
    </row>
    <row r="15" spans="1:16" s="5" customFormat="1" ht="18" customHeight="1" x14ac:dyDescent="0.2">
      <c r="B15" s="6" t="s">
        <v>77</v>
      </c>
      <c r="C15" s="4" t="s">
        <v>0</v>
      </c>
      <c r="D15" s="60" t="s">
        <v>18</v>
      </c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4" t="s">
        <v>1</v>
      </c>
    </row>
    <row r="16" spans="1:16" s="5" customFormat="1" ht="18" customHeight="1" x14ac:dyDescent="0.2">
      <c r="B16" s="64" t="s">
        <v>78</v>
      </c>
      <c r="C16" s="4" t="s">
        <v>107</v>
      </c>
      <c r="D16" s="61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3"/>
      <c r="P16" s="8"/>
    </row>
    <row r="17" spans="2:16" s="5" customFormat="1" ht="18" customHeight="1" x14ac:dyDescent="0.2">
      <c r="B17" s="65"/>
      <c r="C17" s="4" t="s">
        <v>108</v>
      </c>
      <c r="D17" s="61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3"/>
      <c r="P17" s="8"/>
    </row>
    <row r="18" spans="2:16" s="5" customFormat="1" ht="18" customHeight="1" x14ac:dyDescent="0.3">
      <c r="B18" s="65"/>
      <c r="C18" s="67" t="s">
        <v>96</v>
      </c>
      <c r="D18" s="4" t="s">
        <v>5</v>
      </c>
      <c r="E18" s="4" t="s">
        <v>6</v>
      </c>
      <c r="F18" s="4" t="s">
        <v>7</v>
      </c>
      <c r="G18" s="4" t="s">
        <v>8</v>
      </c>
      <c r="H18" s="4" t="s">
        <v>9</v>
      </c>
      <c r="I18" s="4" t="s">
        <v>10</v>
      </c>
      <c r="J18" s="4" t="s">
        <v>11</v>
      </c>
      <c r="K18" s="4" t="s">
        <v>12</v>
      </c>
      <c r="L18" s="4" t="s">
        <v>13</v>
      </c>
      <c r="M18" s="4" t="s">
        <v>14</v>
      </c>
      <c r="N18" s="4" t="s">
        <v>15</v>
      </c>
      <c r="O18" s="4" t="s">
        <v>16</v>
      </c>
      <c r="P18" s="12"/>
    </row>
    <row r="19" spans="2:16" s="5" customFormat="1" ht="18" customHeight="1" x14ac:dyDescent="0.2">
      <c r="B19" s="65"/>
      <c r="C19" s="6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8" t="s">
        <v>17</v>
      </c>
    </row>
    <row r="20" spans="2:16" s="5" customFormat="1" hidden="1" x14ac:dyDescent="0.2">
      <c r="B20" s="65"/>
      <c r="C20" s="33" t="s">
        <v>109</v>
      </c>
      <c r="D20" s="28">
        <f>ROUND(D19,0)</f>
        <v>0</v>
      </c>
      <c r="E20" s="28">
        <f t="shared" ref="E20:O20" si="0">ROUND(E19,0)</f>
        <v>0</v>
      </c>
      <c r="F20" s="28">
        <f t="shared" si="0"/>
        <v>0</v>
      </c>
      <c r="G20" s="28">
        <f t="shared" si="0"/>
        <v>0</v>
      </c>
      <c r="H20" s="28">
        <f t="shared" si="0"/>
        <v>0</v>
      </c>
      <c r="I20" s="28">
        <f t="shared" si="0"/>
        <v>0</v>
      </c>
      <c r="J20" s="28">
        <f t="shared" si="0"/>
        <v>0</v>
      </c>
      <c r="K20" s="28">
        <f t="shared" si="0"/>
        <v>0</v>
      </c>
      <c r="L20" s="28">
        <f t="shared" si="0"/>
        <v>0</v>
      </c>
      <c r="M20" s="28">
        <f t="shared" si="0"/>
        <v>0</v>
      </c>
      <c r="N20" s="28">
        <f t="shared" si="0"/>
        <v>0</v>
      </c>
      <c r="O20" s="28">
        <f t="shared" si="0"/>
        <v>0</v>
      </c>
      <c r="P20" s="8"/>
    </row>
    <row r="21" spans="2:16" s="5" customFormat="1" ht="34.950000000000003" customHeight="1" x14ac:dyDescent="0.2">
      <c r="B21" s="65"/>
      <c r="C21" s="13" t="s">
        <v>95</v>
      </c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8" t="s">
        <v>17</v>
      </c>
    </row>
    <row r="22" spans="2:16" s="5" customFormat="1" ht="15" hidden="1" customHeight="1" x14ac:dyDescent="0.2">
      <c r="B22" s="66"/>
      <c r="C22" s="34" t="s">
        <v>109</v>
      </c>
      <c r="D22" s="69">
        <f>ROUND(D21,0)</f>
        <v>0</v>
      </c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1"/>
      <c r="P22" s="8"/>
    </row>
    <row r="23" spans="2:16" s="5" customFormat="1" ht="18" customHeight="1" x14ac:dyDescent="0.2">
      <c r="B23" s="64" t="s">
        <v>79</v>
      </c>
      <c r="C23" s="4" t="s">
        <v>107</v>
      </c>
      <c r="D23" s="61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3"/>
      <c r="P23" s="8"/>
    </row>
    <row r="24" spans="2:16" s="5" customFormat="1" ht="18" customHeight="1" x14ac:dyDescent="0.2">
      <c r="B24" s="65"/>
      <c r="C24" s="4" t="s">
        <v>108</v>
      </c>
      <c r="D24" s="61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3"/>
      <c r="P24" s="8"/>
    </row>
    <row r="25" spans="2:16" s="5" customFormat="1" ht="18" customHeight="1" x14ac:dyDescent="0.3">
      <c r="B25" s="65"/>
      <c r="C25" s="67" t="s">
        <v>96</v>
      </c>
      <c r="D25" s="4" t="s">
        <v>5</v>
      </c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11</v>
      </c>
      <c r="K25" s="4" t="s">
        <v>12</v>
      </c>
      <c r="L25" s="4" t="s">
        <v>13</v>
      </c>
      <c r="M25" s="4" t="s">
        <v>14</v>
      </c>
      <c r="N25" s="4" t="s">
        <v>15</v>
      </c>
      <c r="O25" s="4" t="s">
        <v>16</v>
      </c>
      <c r="P25" s="12"/>
    </row>
    <row r="26" spans="2:16" s="5" customFormat="1" ht="18" customHeight="1" x14ac:dyDescent="0.2">
      <c r="B26" s="65"/>
      <c r="C26" s="6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8" t="s">
        <v>17</v>
      </c>
    </row>
    <row r="27" spans="2:16" s="5" customFormat="1" hidden="1" x14ac:dyDescent="0.2">
      <c r="B27" s="65"/>
      <c r="C27" s="33" t="s">
        <v>109</v>
      </c>
      <c r="D27" s="28">
        <f>ROUND(D26,0)</f>
        <v>0</v>
      </c>
      <c r="E27" s="28">
        <f t="shared" ref="E27:O27" si="1">ROUND(E26,0)</f>
        <v>0</v>
      </c>
      <c r="F27" s="28">
        <f t="shared" si="1"/>
        <v>0</v>
      </c>
      <c r="G27" s="28">
        <f t="shared" si="1"/>
        <v>0</v>
      </c>
      <c r="H27" s="28">
        <f t="shared" si="1"/>
        <v>0</v>
      </c>
      <c r="I27" s="28">
        <f t="shared" si="1"/>
        <v>0</v>
      </c>
      <c r="J27" s="28">
        <f t="shared" si="1"/>
        <v>0</v>
      </c>
      <c r="K27" s="28">
        <f t="shared" si="1"/>
        <v>0</v>
      </c>
      <c r="L27" s="28">
        <f t="shared" si="1"/>
        <v>0</v>
      </c>
      <c r="M27" s="28">
        <f t="shared" si="1"/>
        <v>0</v>
      </c>
      <c r="N27" s="28">
        <f t="shared" si="1"/>
        <v>0</v>
      </c>
      <c r="O27" s="28">
        <f t="shared" si="1"/>
        <v>0</v>
      </c>
      <c r="P27" s="8"/>
    </row>
    <row r="28" spans="2:16" s="5" customFormat="1" ht="34.950000000000003" customHeight="1" x14ac:dyDescent="0.2">
      <c r="B28" s="65"/>
      <c r="C28" s="13" t="s">
        <v>95</v>
      </c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8" t="s">
        <v>17</v>
      </c>
    </row>
    <row r="29" spans="2:16" s="5" customFormat="1" ht="18" hidden="1" customHeight="1" x14ac:dyDescent="0.2">
      <c r="B29" s="66"/>
      <c r="C29" s="34" t="s">
        <v>109</v>
      </c>
      <c r="D29" s="69">
        <f>ROUND(D28,0)</f>
        <v>0</v>
      </c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1"/>
      <c r="P29" s="8"/>
    </row>
    <row r="30" spans="2:16" s="5" customFormat="1" ht="18" customHeight="1" x14ac:dyDescent="0.2">
      <c r="B30" s="64" t="s">
        <v>80</v>
      </c>
      <c r="C30" s="4" t="s">
        <v>107</v>
      </c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3"/>
      <c r="P30" s="8"/>
    </row>
    <row r="31" spans="2:16" s="5" customFormat="1" ht="18" customHeight="1" x14ac:dyDescent="0.2">
      <c r="B31" s="65"/>
      <c r="C31" s="4" t="s">
        <v>108</v>
      </c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3"/>
      <c r="P31" s="8"/>
    </row>
    <row r="32" spans="2:16" s="5" customFormat="1" ht="18" customHeight="1" x14ac:dyDescent="0.3">
      <c r="B32" s="65"/>
      <c r="C32" s="67" t="s">
        <v>96</v>
      </c>
      <c r="D32" s="4" t="s">
        <v>5</v>
      </c>
      <c r="E32" s="4" t="s">
        <v>6</v>
      </c>
      <c r="F32" s="4" t="s">
        <v>7</v>
      </c>
      <c r="G32" s="4" t="s">
        <v>8</v>
      </c>
      <c r="H32" s="4" t="s">
        <v>9</v>
      </c>
      <c r="I32" s="4" t="s">
        <v>10</v>
      </c>
      <c r="J32" s="4" t="s">
        <v>11</v>
      </c>
      <c r="K32" s="4" t="s">
        <v>12</v>
      </c>
      <c r="L32" s="4" t="s">
        <v>13</v>
      </c>
      <c r="M32" s="4" t="s">
        <v>14</v>
      </c>
      <c r="N32" s="4" t="s">
        <v>15</v>
      </c>
      <c r="O32" s="4" t="s">
        <v>16</v>
      </c>
      <c r="P32" s="12"/>
    </row>
    <row r="33" spans="2:16" s="5" customFormat="1" ht="18" customHeight="1" x14ac:dyDescent="0.2">
      <c r="B33" s="65"/>
      <c r="C33" s="6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8" t="s">
        <v>17</v>
      </c>
    </row>
    <row r="34" spans="2:16" s="5" customFormat="1" hidden="1" x14ac:dyDescent="0.2">
      <c r="B34" s="65"/>
      <c r="C34" s="33" t="s">
        <v>109</v>
      </c>
      <c r="D34" s="28">
        <f>ROUND(D33,0)</f>
        <v>0</v>
      </c>
      <c r="E34" s="28">
        <f t="shared" ref="E34:O34" si="2">ROUND(E33,0)</f>
        <v>0</v>
      </c>
      <c r="F34" s="28">
        <f t="shared" si="2"/>
        <v>0</v>
      </c>
      <c r="G34" s="28">
        <f t="shared" si="2"/>
        <v>0</v>
      </c>
      <c r="H34" s="28">
        <f t="shared" si="2"/>
        <v>0</v>
      </c>
      <c r="I34" s="28">
        <f t="shared" si="2"/>
        <v>0</v>
      </c>
      <c r="J34" s="28">
        <f t="shared" si="2"/>
        <v>0</v>
      </c>
      <c r="K34" s="28">
        <f t="shared" si="2"/>
        <v>0</v>
      </c>
      <c r="L34" s="28">
        <f t="shared" si="2"/>
        <v>0</v>
      </c>
      <c r="M34" s="28">
        <f t="shared" si="2"/>
        <v>0</v>
      </c>
      <c r="N34" s="28">
        <f t="shared" si="2"/>
        <v>0</v>
      </c>
      <c r="O34" s="28">
        <f t="shared" si="2"/>
        <v>0</v>
      </c>
      <c r="P34" s="8"/>
    </row>
    <row r="35" spans="2:16" s="5" customFormat="1" ht="34.950000000000003" customHeight="1" x14ac:dyDescent="0.2">
      <c r="B35" s="65"/>
      <c r="C35" s="13" t="s">
        <v>95</v>
      </c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8" t="s">
        <v>17</v>
      </c>
    </row>
    <row r="36" spans="2:16" s="5" customFormat="1" ht="18" hidden="1" customHeight="1" x14ac:dyDescent="0.2">
      <c r="B36" s="66"/>
      <c r="C36" s="34" t="s">
        <v>109</v>
      </c>
      <c r="D36" s="69">
        <f>ROUND(D35,0)</f>
        <v>0</v>
      </c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1"/>
      <c r="P36" s="8"/>
    </row>
    <row r="37" spans="2:16" s="5" customFormat="1" ht="18" customHeight="1" x14ac:dyDescent="0.2">
      <c r="B37" s="64" t="s">
        <v>81</v>
      </c>
      <c r="C37" s="4" t="s">
        <v>107</v>
      </c>
      <c r="D37" s="61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3"/>
      <c r="P37" s="8"/>
    </row>
    <row r="38" spans="2:16" s="5" customFormat="1" ht="18" customHeight="1" x14ac:dyDescent="0.2">
      <c r="B38" s="65"/>
      <c r="C38" s="4" t="s">
        <v>108</v>
      </c>
      <c r="D38" s="61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3"/>
      <c r="P38" s="8"/>
    </row>
    <row r="39" spans="2:16" s="5" customFormat="1" ht="18" customHeight="1" x14ac:dyDescent="0.3">
      <c r="B39" s="65"/>
      <c r="C39" s="67" t="s">
        <v>96</v>
      </c>
      <c r="D39" s="4" t="s">
        <v>5</v>
      </c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11</v>
      </c>
      <c r="K39" s="4" t="s">
        <v>12</v>
      </c>
      <c r="L39" s="4" t="s">
        <v>13</v>
      </c>
      <c r="M39" s="4" t="s">
        <v>14</v>
      </c>
      <c r="N39" s="4" t="s">
        <v>15</v>
      </c>
      <c r="O39" s="4" t="s">
        <v>16</v>
      </c>
      <c r="P39" s="12"/>
    </row>
    <row r="40" spans="2:16" s="5" customFormat="1" ht="18" customHeight="1" x14ac:dyDescent="0.2">
      <c r="B40" s="65"/>
      <c r="C40" s="6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8" t="s">
        <v>17</v>
      </c>
    </row>
    <row r="41" spans="2:16" s="5" customFormat="1" ht="18" hidden="1" customHeight="1" x14ac:dyDescent="0.2">
      <c r="B41" s="65"/>
      <c r="C41" s="33" t="s">
        <v>109</v>
      </c>
      <c r="D41" s="28">
        <f>ROUND(D40,0)</f>
        <v>0</v>
      </c>
      <c r="E41" s="28">
        <f t="shared" ref="E41:O41" si="3">ROUND(E40,0)</f>
        <v>0</v>
      </c>
      <c r="F41" s="28">
        <f t="shared" si="3"/>
        <v>0</v>
      </c>
      <c r="G41" s="28">
        <f t="shared" si="3"/>
        <v>0</v>
      </c>
      <c r="H41" s="28">
        <f t="shared" si="3"/>
        <v>0</v>
      </c>
      <c r="I41" s="28">
        <f t="shared" si="3"/>
        <v>0</v>
      </c>
      <c r="J41" s="28">
        <f t="shared" si="3"/>
        <v>0</v>
      </c>
      <c r="K41" s="28">
        <f t="shared" si="3"/>
        <v>0</v>
      </c>
      <c r="L41" s="28">
        <f t="shared" si="3"/>
        <v>0</v>
      </c>
      <c r="M41" s="28">
        <f t="shared" si="3"/>
        <v>0</v>
      </c>
      <c r="N41" s="28">
        <f t="shared" si="3"/>
        <v>0</v>
      </c>
      <c r="O41" s="28">
        <f t="shared" si="3"/>
        <v>0</v>
      </c>
      <c r="P41" s="8"/>
    </row>
    <row r="42" spans="2:16" s="5" customFormat="1" ht="34.950000000000003" customHeight="1" x14ac:dyDescent="0.2">
      <c r="B42" s="65"/>
      <c r="C42" s="13" t="s">
        <v>95</v>
      </c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8" t="s">
        <v>17</v>
      </c>
    </row>
    <row r="43" spans="2:16" s="5" customFormat="1" ht="18" hidden="1" customHeight="1" x14ac:dyDescent="0.2">
      <c r="B43" s="66"/>
      <c r="C43" s="34" t="s">
        <v>109</v>
      </c>
      <c r="D43" s="69">
        <f>ROUND(D42,0)</f>
        <v>0</v>
      </c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1"/>
      <c r="P43" s="8"/>
    </row>
    <row r="44" spans="2:16" s="5" customFormat="1" ht="18" customHeight="1" x14ac:dyDescent="0.2">
      <c r="B44" s="64" t="s">
        <v>82</v>
      </c>
      <c r="C44" s="4" t="s">
        <v>107</v>
      </c>
      <c r="D44" s="61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3"/>
      <c r="P44" s="8"/>
    </row>
    <row r="45" spans="2:16" s="5" customFormat="1" ht="18" customHeight="1" x14ac:dyDescent="0.2">
      <c r="B45" s="65"/>
      <c r="C45" s="4" t="s">
        <v>108</v>
      </c>
      <c r="D45" s="61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3"/>
      <c r="P45" s="8"/>
    </row>
    <row r="46" spans="2:16" s="5" customFormat="1" ht="18" customHeight="1" x14ac:dyDescent="0.3">
      <c r="B46" s="65"/>
      <c r="C46" s="67" t="s">
        <v>96</v>
      </c>
      <c r="D46" s="4" t="s">
        <v>5</v>
      </c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11</v>
      </c>
      <c r="K46" s="4" t="s">
        <v>12</v>
      </c>
      <c r="L46" s="4" t="s">
        <v>13</v>
      </c>
      <c r="M46" s="4" t="s">
        <v>14</v>
      </c>
      <c r="N46" s="4" t="s">
        <v>15</v>
      </c>
      <c r="O46" s="4" t="s">
        <v>16</v>
      </c>
      <c r="P46" s="12"/>
    </row>
    <row r="47" spans="2:16" s="5" customFormat="1" ht="18" customHeight="1" x14ac:dyDescent="0.2">
      <c r="B47" s="65"/>
      <c r="C47" s="6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8" t="s">
        <v>17</v>
      </c>
    </row>
    <row r="48" spans="2:16" s="5" customFormat="1" ht="18" hidden="1" customHeight="1" x14ac:dyDescent="0.2">
      <c r="B48" s="65"/>
      <c r="C48" s="33" t="s">
        <v>109</v>
      </c>
      <c r="D48" s="28">
        <f>ROUND(D47,0)</f>
        <v>0</v>
      </c>
      <c r="E48" s="28">
        <f t="shared" ref="E48:O48" si="4">ROUND(E47,0)</f>
        <v>0</v>
      </c>
      <c r="F48" s="28">
        <f t="shared" si="4"/>
        <v>0</v>
      </c>
      <c r="G48" s="28">
        <f t="shared" si="4"/>
        <v>0</v>
      </c>
      <c r="H48" s="28">
        <f t="shared" si="4"/>
        <v>0</v>
      </c>
      <c r="I48" s="28">
        <f t="shared" si="4"/>
        <v>0</v>
      </c>
      <c r="J48" s="28">
        <f t="shared" si="4"/>
        <v>0</v>
      </c>
      <c r="K48" s="28">
        <f t="shared" si="4"/>
        <v>0</v>
      </c>
      <c r="L48" s="28">
        <f t="shared" si="4"/>
        <v>0</v>
      </c>
      <c r="M48" s="28">
        <f t="shared" si="4"/>
        <v>0</v>
      </c>
      <c r="N48" s="28">
        <f t="shared" si="4"/>
        <v>0</v>
      </c>
      <c r="O48" s="28">
        <f t="shared" si="4"/>
        <v>0</v>
      </c>
      <c r="P48" s="8"/>
    </row>
    <row r="49" spans="2:16" s="5" customFormat="1" ht="34.950000000000003" customHeight="1" x14ac:dyDescent="0.2">
      <c r="B49" s="65"/>
      <c r="C49" s="13" t="s">
        <v>95</v>
      </c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8" t="s">
        <v>17</v>
      </c>
    </row>
    <row r="50" spans="2:16" s="5" customFormat="1" ht="18" hidden="1" customHeight="1" x14ac:dyDescent="0.2">
      <c r="B50" s="66"/>
      <c r="C50" s="34" t="s">
        <v>109</v>
      </c>
      <c r="D50" s="69">
        <f>ROUND(D49,0)</f>
        <v>0</v>
      </c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1"/>
      <c r="P50" s="8"/>
    </row>
    <row r="51" spans="2:16" s="5" customFormat="1" ht="18" customHeight="1" x14ac:dyDescent="0.2">
      <c r="B51" s="64" t="s">
        <v>83</v>
      </c>
      <c r="C51" s="4" t="s">
        <v>107</v>
      </c>
      <c r="D51" s="61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3"/>
      <c r="P51" s="8"/>
    </row>
    <row r="52" spans="2:16" s="5" customFormat="1" ht="18" customHeight="1" x14ac:dyDescent="0.2">
      <c r="B52" s="65"/>
      <c r="C52" s="4" t="s">
        <v>108</v>
      </c>
      <c r="D52" s="61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3"/>
      <c r="P52" s="8"/>
    </row>
    <row r="53" spans="2:16" s="5" customFormat="1" ht="18" customHeight="1" x14ac:dyDescent="0.3">
      <c r="B53" s="65"/>
      <c r="C53" s="67" t="s">
        <v>96</v>
      </c>
      <c r="D53" s="4" t="s">
        <v>5</v>
      </c>
      <c r="E53" s="4" t="s">
        <v>6</v>
      </c>
      <c r="F53" s="4" t="s">
        <v>7</v>
      </c>
      <c r="G53" s="4" t="s">
        <v>8</v>
      </c>
      <c r="H53" s="4" t="s">
        <v>9</v>
      </c>
      <c r="I53" s="4" t="s">
        <v>10</v>
      </c>
      <c r="J53" s="4" t="s">
        <v>11</v>
      </c>
      <c r="K53" s="4" t="s">
        <v>12</v>
      </c>
      <c r="L53" s="4" t="s">
        <v>13</v>
      </c>
      <c r="M53" s="4" t="s">
        <v>14</v>
      </c>
      <c r="N53" s="4" t="s">
        <v>15</v>
      </c>
      <c r="O53" s="4" t="s">
        <v>16</v>
      </c>
      <c r="P53" s="12"/>
    </row>
    <row r="54" spans="2:16" s="5" customFormat="1" ht="18" customHeight="1" x14ac:dyDescent="0.2">
      <c r="B54" s="65"/>
      <c r="C54" s="6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8" t="s">
        <v>17</v>
      </c>
    </row>
    <row r="55" spans="2:16" s="5" customFormat="1" ht="18" hidden="1" customHeight="1" x14ac:dyDescent="0.2">
      <c r="B55" s="65"/>
      <c r="C55" s="33" t="s">
        <v>109</v>
      </c>
      <c r="D55" s="28">
        <f>ROUND(D54,0)</f>
        <v>0</v>
      </c>
      <c r="E55" s="28">
        <f t="shared" ref="E55:O55" si="5">ROUND(E54,0)</f>
        <v>0</v>
      </c>
      <c r="F55" s="28">
        <f t="shared" si="5"/>
        <v>0</v>
      </c>
      <c r="G55" s="28">
        <f t="shared" si="5"/>
        <v>0</v>
      </c>
      <c r="H55" s="28">
        <f t="shared" si="5"/>
        <v>0</v>
      </c>
      <c r="I55" s="28">
        <f t="shared" si="5"/>
        <v>0</v>
      </c>
      <c r="J55" s="28">
        <f t="shared" si="5"/>
        <v>0</v>
      </c>
      <c r="K55" s="28">
        <f t="shared" si="5"/>
        <v>0</v>
      </c>
      <c r="L55" s="28">
        <f t="shared" si="5"/>
        <v>0</v>
      </c>
      <c r="M55" s="28">
        <f t="shared" si="5"/>
        <v>0</v>
      </c>
      <c r="N55" s="28">
        <f t="shared" si="5"/>
        <v>0</v>
      </c>
      <c r="O55" s="28">
        <f t="shared" si="5"/>
        <v>0</v>
      </c>
      <c r="P55" s="8"/>
    </row>
    <row r="56" spans="2:16" s="5" customFormat="1" ht="34.950000000000003" customHeight="1" x14ac:dyDescent="0.2">
      <c r="B56" s="65"/>
      <c r="C56" s="13" t="s">
        <v>95</v>
      </c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8" t="s">
        <v>17</v>
      </c>
    </row>
    <row r="57" spans="2:16" s="5" customFormat="1" ht="18" hidden="1" customHeight="1" x14ac:dyDescent="0.2">
      <c r="B57" s="66"/>
      <c r="C57" s="34" t="s">
        <v>109</v>
      </c>
      <c r="D57" s="69">
        <f>ROUND(D56,0)</f>
        <v>0</v>
      </c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1"/>
      <c r="P57" s="8"/>
    </row>
    <row r="58" spans="2:16" s="5" customFormat="1" ht="18" customHeight="1" x14ac:dyDescent="0.2">
      <c r="B58" s="64" t="s">
        <v>84</v>
      </c>
      <c r="C58" s="4" t="s">
        <v>107</v>
      </c>
      <c r="D58" s="61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3"/>
      <c r="P58" s="8"/>
    </row>
    <row r="59" spans="2:16" s="5" customFormat="1" ht="18" customHeight="1" x14ac:dyDescent="0.2">
      <c r="B59" s="65"/>
      <c r="C59" s="4" t="s">
        <v>108</v>
      </c>
      <c r="D59" s="61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3"/>
      <c r="P59" s="8"/>
    </row>
    <row r="60" spans="2:16" s="5" customFormat="1" ht="18" customHeight="1" x14ac:dyDescent="0.3">
      <c r="B60" s="65"/>
      <c r="C60" s="67" t="s">
        <v>96</v>
      </c>
      <c r="D60" s="4" t="s">
        <v>5</v>
      </c>
      <c r="E60" s="4" t="s">
        <v>6</v>
      </c>
      <c r="F60" s="4" t="s">
        <v>7</v>
      </c>
      <c r="G60" s="4" t="s">
        <v>8</v>
      </c>
      <c r="H60" s="4" t="s">
        <v>9</v>
      </c>
      <c r="I60" s="4" t="s">
        <v>10</v>
      </c>
      <c r="J60" s="4" t="s">
        <v>11</v>
      </c>
      <c r="K60" s="4" t="s">
        <v>12</v>
      </c>
      <c r="L60" s="4" t="s">
        <v>13</v>
      </c>
      <c r="M60" s="4" t="s">
        <v>14</v>
      </c>
      <c r="N60" s="4" t="s">
        <v>15</v>
      </c>
      <c r="O60" s="4" t="s">
        <v>16</v>
      </c>
      <c r="P60" s="12"/>
    </row>
    <row r="61" spans="2:16" s="5" customFormat="1" ht="18" customHeight="1" x14ac:dyDescent="0.2">
      <c r="B61" s="65"/>
      <c r="C61" s="6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8" t="s">
        <v>17</v>
      </c>
    </row>
    <row r="62" spans="2:16" s="5" customFormat="1" ht="18" hidden="1" customHeight="1" x14ac:dyDescent="0.2">
      <c r="B62" s="65"/>
      <c r="C62" s="33" t="s">
        <v>109</v>
      </c>
      <c r="D62" s="28">
        <f>ROUND(D61,0)</f>
        <v>0</v>
      </c>
      <c r="E62" s="28">
        <f t="shared" ref="E62:O62" si="6">ROUND(E61,0)</f>
        <v>0</v>
      </c>
      <c r="F62" s="28">
        <f t="shared" si="6"/>
        <v>0</v>
      </c>
      <c r="G62" s="28">
        <f t="shared" si="6"/>
        <v>0</v>
      </c>
      <c r="H62" s="28">
        <f t="shared" si="6"/>
        <v>0</v>
      </c>
      <c r="I62" s="28">
        <f t="shared" si="6"/>
        <v>0</v>
      </c>
      <c r="J62" s="28">
        <f t="shared" si="6"/>
        <v>0</v>
      </c>
      <c r="K62" s="28">
        <f t="shared" si="6"/>
        <v>0</v>
      </c>
      <c r="L62" s="28">
        <f t="shared" si="6"/>
        <v>0</v>
      </c>
      <c r="M62" s="28">
        <f t="shared" si="6"/>
        <v>0</v>
      </c>
      <c r="N62" s="28">
        <f t="shared" si="6"/>
        <v>0</v>
      </c>
      <c r="O62" s="28">
        <f t="shared" si="6"/>
        <v>0</v>
      </c>
      <c r="P62" s="8"/>
    </row>
    <row r="63" spans="2:16" s="5" customFormat="1" ht="34.950000000000003" customHeight="1" x14ac:dyDescent="0.2">
      <c r="B63" s="65"/>
      <c r="C63" s="13" t="s">
        <v>95</v>
      </c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8" t="s">
        <v>17</v>
      </c>
    </row>
    <row r="64" spans="2:16" s="5" customFormat="1" ht="18" hidden="1" customHeight="1" x14ac:dyDescent="0.2">
      <c r="B64" s="66"/>
      <c r="C64" s="34" t="s">
        <v>109</v>
      </c>
      <c r="D64" s="69">
        <f>ROUND(D63,0)</f>
        <v>0</v>
      </c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1"/>
      <c r="P64" s="8"/>
    </row>
    <row r="65" spans="2:16" s="5" customFormat="1" ht="18" customHeight="1" x14ac:dyDescent="0.2">
      <c r="B65" s="64" t="s">
        <v>85</v>
      </c>
      <c r="C65" s="4" t="s">
        <v>107</v>
      </c>
      <c r="D65" s="61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3"/>
      <c r="P65" s="8"/>
    </row>
    <row r="66" spans="2:16" s="5" customFormat="1" ht="18" customHeight="1" x14ac:dyDescent="0.2">
      <c r="B66" s="65"/>
      <c r="C66" s="4" t="s">
        <v>108</v>
      </c>
      <c r="D66" s="61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3"/>
      <c r="P66" s="8"/>
    </row>
    <row r="67" spans="2:16" s="5" customFormat="1" ht="18" customHeight="1" x14ac:dyDescent="0.3">
      <c r="B67" s="65"/>
      <c r="C67" s="67" t="s">
        <v>96</v>
      </c>
      <c r="D67" s="4" t="s">
        <v>5</v>
      </c>
      <c r="E67" s="4" t="s">
        <v>6</v>
      </c>
      <c r="F67" s="4" t="s">
        <v>7</v>
      </c>
      <c r="G67" s="4" t="s">
        <v>8</v>
      </c>
      <c r="H67" s="4" t="s">
        <v>9</v>
      </c>
      <c r="I67" s="4" t="s">
        <v>10</v>
      </c>
      <c r="J67" s="4" t="s">
        <v>11</v>
      </c>
      <c r="K67" s="4" t="s">
        <v>12</v>
      </c>
      <c r="L67" s="4" t="s">
        <v>13</v>
      </c>
      <c r="M67" s="4" t="s">
        <v>14</v>
      </c>
      <c r="N67" s="4" t="s">
        <v>15</v>
      </c>
      <c r="O67" s="4" t="s">
        <v>16</v>
      </c>
      <c r="P67" s="12"/>
    </row>
    <row r="68" spans="2:16" s="5" customFormat="1" ht="18" customHeight="1" x14ac:dyDescent="0.2">
      <c r="B68" s="65"/>
      <c r="C68" s="6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8" t="s">
        <v>17</v>
      </c>
    </row>
    <row r="69" spans="2:16" s="5" customFormat="1" ht="18" hidden="1" customHeight="1" x14ac:dyDescent="0.2">
      <c r="B69" s="65"/>
      <c r="C69" s="33" t="s">
        <v>109</v>
      </c>
      <c r="D69" s="28">
        <f>ROUND(D68,0)</f>
        <v>0</v>
      </c>
      <c r="E69" s="28">
        <f t="shared" ref="E69:O69" si="7">ROUND(E68,0)</f>
        <v>0</v>
      </c>
      <c r="F69" s="28">
        <f t="shared" si="7"/>
        <v>0</v>
      </c>
      <c r="G69" s="28">
        <f t="shared" si="7"/>
        <v>0</v>
      </c>
      <c r="H69" s="28">
        <f t="shared" si="7"/>
        <v>0</v>
      </c>
      <c r="I69" s="28">
        <f t="shared" si="7"/>
        <v>0</v>
      </c>
      <c r="J69" s="28">
        <f t="shared" si="7"/>
        <v>0</v>
      </c>
      <c r="K69" s="28">
        <f t="shared" si="7"/>
        <v>0</v>
      </c>
      <c r="L69" s="28">
        <f t="shared" si="7"/>
        <v>0</v>
      </c>
      <c r="M69" s="28">
        <f t="shared" si="7"/>
        <v>0</v>
      </c>
      <c r="N69" s="28">
        <f t="shared" si="7"/>
        <v>0</v>
      </c>
      <c r="O69" s="28">
        <f t="shared" si="7"/>
        <v>0</v>
      </c>
      <c r="P69" s="8"/>
    </row>
    <row r="70" spans="2:16" s="5" customFormat="1" ht="34.950000000000003" customHeight="1" x14ac:dyDescent="0.2">
      <c r="B70" s="65"/>
      <c r="C70" s="13" t="s">
        <v>95</v>
      </c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8" t="s">
        <v>17</v>
      </c>
    </row>
    <row r="71" spans="2:16" s="5" customFormat="1" ht="18" hidden="1" customHeight="1" x14ac:dyDescent="0.2">
      <c r="B71" s="66"/>
      <c r="C71" s="34" t="s">
        <v>109</v>
      </c>
      <c r="D71" s="69">
        <f>ROUND(D70,0)</f>
        <v>0</v>
      </c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1"/>
      <c r="P71" s="8"/>
    </row>
    <row r="72" spans="2:16" s="5" customFormat="1" ht="18" customHeight="1" x14ac:dyDescent="0.2">
      <c r="B72" s="64" t="s">
        <v>86</v>
      </c>
      <c r="C72" s="4" t="s">
        <v>107</v>
      </c>
      <c r="D72" s="61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3"/>
      <c r="P72" s="8"/>
    </row>
    <row r="73" spans="2:16" s="5" customFormat="1" ht="18" customHeight="1" x14ac:dyDescent="0.2">
      <c r="B73" s="65"/>
      <c r="C73" s="4" t="s">
        <v>108</v>
      </c>
      <c r="D73" s="61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3"/>
      <c r="P73" s="8"/>
    </row>
    <row r="74" spans="2:16" s="5" customFormat="1" ht="18" customHeight="1" x14ac:dyDescent="0.3">
      <c r="B74" s="65"/>
      <c r="C74" s="67" t="s">
        <v>96</v>
      </c>
      <c r="D74" s="4" t="s">
        <v>5</v>
      </c>
      <c r="E74" s="4" t="s">
        <v>6</v>
      </c>
      <c r="F74" s="4" t="s">
        <v>7</v>
      </c>
      <c r="G74" s="4" t="s">
        <v>8</v>
      </c>
      <c r="H74" s="4" t="s">
        <v>9</v>
      </c>
      <c r="I74" s="4" t="s">
        <v>10</v>
      </c>
      <c r="J74" s="4" t="s">
        <v>11</v>
      </c>
      <c r="K74" s="4" t="s">
        <v>12</v>
      </c>
      <c r="L74" s="4" t="s">
        <v>13</v>
      </c>
      <c r="M74" s="4" t="s">
        <v>14</v>
      </c>
      <c r="N74" s="4" t="s">
        <v>15</v>
      </c>
      <c r="O74" s="4" t="s">
        <v>16</v>
      </c>
      <c r="P74" s="12"/>
    </row>
    <row r="75" spans="2:16" s="5" customFormat="1" ht="18" customHeight="1" x14ac:dyDescent="0.2">
      <c r="B75" s="65"/>
      <c r="C75" s="6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8" t="s">
        <v>17</v>
      </c>
    </row>
    <row r="76" spans="2:16" s="5" customFormat="1" ht="18" hidden="1" customHeight="1" x14ac:dyDescent="0.2">
      <c r="B76" s="65"/>
      <c r="C76" s="33" t="s">
        <v>109</v>
      </c>
      <c r="D76" s="28">
        <f>ROUND(D75,0)</f>
        <v>0</v>
      </c>
      <c r="E76" s="28">
        <f t="shared" ref="E76:O76" si="8">ROUND(E75,0)</f>
        <v>0</v>
      </c>
      <c r="F76" s="28">
        <f t="shared" si="8"/>
        <v>0</v>
      </c>
      <c r="G76" s="28">
        <f t="shared" si="8"/>
        <v>0</v>
      </c>
      <c r="H76" s="28">
        <f t="shared" si="8"/>
        <v>0</v>
      </c>
      <c r="I76" s="28">
        <f t="shared" si="8"/>
        <v>0</v>
      </c>
      <c r="J76" s="28">
        <f t="shared" si="8"/>
        <v>0</v>
      </c>
      <c r="K76" s="28">
        <f t="shared" si="8"/>
        <v>0</v>
      </c>
      <c r="L76" s="28">
        <f t="shared" si="8"/>
        <v>0</v>
      </c>
      <c r="M76" s="28">
        <f t="shared" si="8"/>
        <v>0</v>
      </c>
      <c r="N76" s="28">
        <f t="shared" si="8"/>
        <v>0</v>
      </c>
      <c r="O76" s="28">
        <f t="shared" si="8"/>
        <v>0</v>
      </c>
      <c r="P76" s="8"/>
    </row>
    <row r="77" spans="2:16" s="5" customFormat="1" ht="34.950000000000003" customHeight="1" x14ac:dyDescent="0.2">
      <c r="B77" s="65"/>
      <c r="C77" s="13" t="s">
        <v>95</v>
      </c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8" t="s">
        <v>17</v>
      </c>
    </row>
    <row r="78" spans="2:16" s="5" customFormat="1" ht="18" hidden="1" customHeight="1" x14ac:dyDescent="0.2">
      <c r="B78" s="66"/>
      <c r="C78" s="34" t="s">
        <v>109</v>
      </c>
      <c r="D78" s="69">
        <f>ROUND(D77,0)</f>
        <v>0</v>
      </c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1"/>
      <c r="P78" s="8"/>
    </row>
    <row r="79" spans="2:16" s="5" customFormat="1" ht="18" customHeight="1" x14ac:dyDescent="0.3">
      <c r="B79" s="60" t="s">
        <v>87</v>
      </c>
      <c r="C79" s="67" t="s">
        <v>96</v>
      </c>
      <c r="D79" s="4" t="s">
        <v>5</v>
      </c>
      <c r="E79" s="4" t="s">
        <v>6</v>
      </c>
      <c r="F79" s="4" t="s">
        <v>7</v>
      </c>
      <c r="G79" s="4" t="s">
        <v>8</v>
      </c>
      <c r="H79" s="4" t="s">
        <v>9</v>
      </c>
      <c r="I79" s="4" t="s">
        <v>10</v>
      </c>
      <c r="J79" s="4" t="s">
        <v>11</v>
      </c>
      <c r="K79" s="4" t="s">
        <v>12</v>
      </c>
      <c r="L79" s="4" t="s">
        <v>13</v>
      </c>
      <c r="M79" s="4" t="s">
        <v>14</v>
      </c>
      <c r="N79" s="4" t="s">
        <v>15</v>
      </c>
      <c r="O79" s="4" t="s">
        <v>16</v>
      </c>
      <c r="P79" s="12"/>
    </row>
    <row r="80" spans="2:16" s="5" customFormat="1" ht="18" customHeight="1" x14ac:dyDescent="0.2">
      <c r="B80" s="60"/>
      <c r="C80" s="66"/>
      <c r="D80" s="25">
        <f>SUM(D20,D27,D34,D41,D48,D55,D62,D69,D76)</f>
        <v>0</v>
      </c>
      <c r="E80" s="25">
        <f t="shared" ref="E80:O80" si="9">SUM(E20,E27,E34,E41,E48,E55,E62,E69,E76)</f>
        <v>0</v>
      </c>
      <c r="F80" s="25">
        <f t="shared" si="9"/>
        <v>0</v>
      </c>
      <c r="G80" s="25">
        <f t="shared" si="9"/>
        <v>0</v>
      </c>
      <c r="H80" s="25">
        <f t="shared" si="9"/>
        <v>0</v>
      </c>
      <c r="I80" s="25">
        <f t="shared" si="9"/>
        <v>0</v>
      </c>
      <c r="J80" s="25">
        <f t="shared" si="9"/>
        <v>0</v>
      </c>
      <c r="K80" s="25">
        <f t="shared" si="9"/>
        <v>0</v>
      </c>
      <c r="L80" s="25">
        <f t="shared" si="9"/>
        <v>0</v>
      </c>
      <c r="M80" s="25">
        <f t="shared" si="9"/>
        <v>0</v>
      </c>
      <c r="N80" s="25">
        <f t="shared" si="9"/>
        <v>0</v>
      </c>
      <c r="O80" s="25">
        <f t="shared" si="9"/>
        <v>0</v>
      </c>
      <c r="P80" s="8" t="s">
        <v>17</v>
      </c>
    </row>
    <row r="81" spans="1:16" s="5" customFormat="1" ht="34.950000000000003" customHeight="1" x14ac:dyDescent="0.2">
      <c r="B81" s="60"/>
      <c r="C81" s="13" t="s">
        <v>95</v>
      </c>
      <c r="D81" s="51">
        <f>SUM(D22,D29,D36,D43,D50,D57,D64,D71,D78)</f>
        <v>0</v>
      </c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8" t="s">
        <v>17</v>
      </c>
    </row>
    <row r="82" spans="1:16" s="5" customFormat="1" ht="18" customHeight="1" x14ac:dyDescent="0.2">
      <c r="B82" s="14"/>
    </row>
    <row r="83" spans="1:16" s="5" customFormat="1" ht="18" customHeight="1" x14ac:dyDescent="0.2">
      <c r="B83" s="15" t="s">
        <v>106</v>
      </c>
    </row>
    <row r="84" spans="1:16" s="5" customFormat="1" ht="18" customHeight="1" x14ac:dyDescent="0.2">
      <c r="B84" s="60" t="s">
        <v>0</v>
      </c>
      <c r="C84" s="60"/>
      <c r="D84" s="60" t="s">
        <v>18</v>
      </c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4" t="s">
        <v>1</v>
      </c>
    </row>
    <row r="85" spans="1:16" s="5" customFormat="1" ht="18" customHeight="1" x14ac:dyDescent="0.2">
      <c r="B85" s="60" t="s">
        <v>61</v>
      </c>
      <c r="C85" s="60"/>
      <c r="D85" s="61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3"/>
      <c r="P85" s="7"/>
    </row>
    <row r="86" spans="1:16" s="5" customFormat="1" ht="18" customHeight="1" x14ac:dyDescent="0.2">
      <c r="B86" s="53" t="s">
        <v>107</v>
      </c>
      <c r="C86" s="54"/>
      <c r="D86" s="55" t="str">
        <f>IF('入力欄(基本情報)'!C29="","",'入力欄(基本情報)'!C29)</f>
        <v/>
      </c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7"/>
      <c r="P86" s="8"/>
    </row>
    <row r="87" spans="1:16" s="5" customFormat="1" ht="18" customHeight="1" x14ac:dyDescent="0.2">
      <c r="B87" s="53" t="s">
        <v>108</v>
      </c>
      <c r="C87" s="54"/>
      <c r="D87" s="55" t="str">
        <f>IF('入力欄(基本情報)'!C30="","",'入力欄(基本情報)'!C30)</f>
        <v/>
      </c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7"/>
      <c r="P87" s="8"/>
    </row>
    <row r="88" spans="1:16" s="5" customFormat="1" ht="18" customHeight="1" x14ac:dyDescent="0.3">
      <c r="B88" s="48" t="s">
        <v>97</v>
      </c>
      <c r="C88" s="48"/>
      <c r="D88" s="4" t="s">
        <v>5</v>
      </c>
      <c r="E88" s="4" t="s">
        <v>6</v>
      </c>
      <c r="F88" s="4" t="s">
        <v>7</v>
      </c>
      <c r="G88" s="4" t="s">
        <v>8</v>
      </c>
      <c r="H88" s="4" t="s">
        <v>9</v>
      </c>
      <c r="I88" s="4" t="s">
        <v>10</v>
      </c>
      <c r="J88" s="4" t="s">
        <v>11</v>
      </c>
      <c r="K88" s="4" t="s">
        <v>12</v>
      </c>
      <c r="L88" s="4" t="s">
        <v>13</v>
      </c>
      <c r="M88" s="4" t="s">
        <v>14</v>
      </c>
      <c r="N88" s="4" t="s">
        <v>15</v>
      </c>
      <c r="O88" s="4" t="s">
        <v>16</v>
      </c>
      <c r="P88" s="12"/>
    </row>
    <row r="89" spans="1:16" s="5" customFormat="1" x14ac:dyDescent="0.2">
      <c r="B89" s="48"/>
      <c r="C89" s="48"/>
      <c r="D89" s="25" t="e">
        <f>MIN(D12,ROUND($D$92*D12/$D$10,0))</f>
        <v>#N/A</v>
      </c>
      <c r="E89" s="25" t="e">
        <f t="shared" ref="E89:O89" si="10">MIN(E12,ROUND($D$92*E12/$D$10,0))</f>
        <v>#N/A</v>
      </c>
      <c r="F89" s="25" t="e">
        <f t="shared" si="10"/>
        <v>#N/A</v>
      </c>
      <c r="G89" s="25" t="e">
        <f t="shared" si="10"/>
        <v>#N/A</v>
      </c>
      <c r="H89" s="25" t="e">
        <f t="shared" si="10"/>
        <v>#N/A</v>
      </c>
      <c r="I89" s="25" t="e">
        <f t="shared" si="10"/>
        <v>#N/A</v>
      </c>
      <c r="J89" s="25" t="e">
        <f t="shared" si="10"/>
        <v>#N/A</v>
      </c>
      <c r="K89" s="25" t="e">
        <f t="shared" si="10"/>
        <v>#N/A</v>
      </c>
      <c r="L89" s="25" t="e">
        <f t="shared" si="10"/>
        <v>#N/A</v>
      </c>
      <c r="M89" s="25" t="e">
        <f t="shared" si="10"/>
        <v>#N/A</v>
      </c>
      <c r="N89" s="25" t="e">
        <f t="shared" si="10"/>
        <v>#N/A</v>
      </c>
      <c r="O89" s="25" t="e">
        <f t="shared" si="10"/>
        <v>#N/A</v>
      </c>
      <c r="P89" s="8" t="s">
        <v>17</v>
      </c>
    </row>
    <row r="90" spans="1:16" s="5" customFormat="1" hidden="1" x14ac:dyDescent="0.2">
      <c r="A90" s="44" t="s">
        <v>126</v>
      </c>
      <c r="B90" s="58" t="s">
        <v>109</v>
      </c>
      <c r="C90" s="59"/>
      <c r="D90" s="25" t="e">
        <f>ROUND(D89,0)</f>
        <v>#N/A</v>
      </c>
      <c r="E90" s="25" t="e">
        <f t="shared" ref="E90:O90" si="11">ROUND(E89,0)</f>
        <v>#N/A</v>
      </c>
      <c r="F90" s="25" t="e">
        <f t="shared" si="11"/>
        <v>#N/A</v>
      </c>
      <c r="G90" s="25" t="e">
        <f t="shared" si="11"/>
        <v>#N/A</v>
      </c>
      <c r="H90" s="25" t="e">
        <f t="shared" si="11"/>
        <v>#N/A</v>
      </c>
      <c r="I90" s="25" t="e">
        <f t="shared" si="11"/>
        <v>#N/A</v>
      </c>
      <c r="J90" s="25" t="e">
        <f t="shared" si="11"/>
        <v>#N/A</v>
      </c>
      <c r="K90" s="25" t="e">
        <f t="shared" si="11"/>
        <v>#N/A</v>
      </c>
      <c r="L90" s="25" t="e">
        <f t="shared" si="11"/>
        <v>#N/A</v>
      </c>
      <c r="M90" s="25" t="e">
        <f t="shared" si="11"/>
        <v>#N/A</v>
      </c>
      <c r="N90" s="25" t="e">
        <f t="shared" si="11"/>
        <v>#N/A</v>
      </c>
      <c r="O90" s="25" t="e">
        <f t="shared" si="11"/>
        <v>#N/A</v>
      </c>
      <c r="P90" s="8"/>
    </row>
    <row r="91" spans="1:16" s="5" customFormat="1" x14ac:dyDescent="0.2">
      <c r="B91" s="48" t="s">
        <v>98</v>
      </c>
      <c r="C91" s="48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8" t="s">
        <v>17</v>
      </c>
    </row>
    <row r="92" spans="1:16" s="5" customFormat="1" hidden="1" x14ac:dyDescent="0.2">
      <c r="A92" s="44" t="s">
        <v>126</v>
      </c>
      <c r="B92" s="50" t="s">
        <v>109</v>
      </c>
      <c r="C92" s="50"/>
      <c r="D92" s="51">
        <f>ROUND(D91,0)</f>
        <v>0</v>
      </c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7"/>
    </row>
    <row r="93" spans="1:16" s="5" customFormat="1" x14ac:dyDescent="0.2"/>
    <row r="94" spans="1:16" s="5" customFormat="1" ht="19.95" customHeight="1" x14ac:dyDescent="0.2"/>
    <row r="95" spans="1:16" s="5" customFormat="1" ht="19.95" customHeight="1" x14ac:dyDescent="0.2"/>
    <row r="96" spans="1:16" s="5" customFormat="1" ht="19.95" customHeight="1" x14ac:dyDescent="0.2"/>
    <row r="97" s="5" customFormat="1" ht="19.95" customHeight="1" x14ac:dyDescent="0.2"/>
    <row r="98" s="5" customFormat="1" ht="19.95" customHeight="1" x14ac:dyDescent="0.2"/>
    <row r="99" s="5" customFormat="1" ht="19.95" customHeight="1" x14ac:dyDescent="0.2"/>
    <row r="100" s="5" customFormat="1" ht="19.95" customHeight="1" x14ac:dyDescent="0.2"/>
    <row r="101" s="5" customFormat="1" ht="19.95" customHeight="1" x14ac:dyDescent="0.2"/>
    <row r="102" s="5" customFormat="1" ht="19.95" customHeight="1" x14ac:dyDescent="0.2"/>
    <row r="103" s="5" customFormat="1" ht="19.95" customHeight="1" x14ac:dyDescent="0.2"/>
    <row r="104" s="5" customFormat="1" ht="19.95" customHeight="1" x14ac:dyDescent="0.2"/>
    <row r="105" s="5" customFormat="1" ht="19.95" customHeight="1" x14ac:dyDescent="0.2"/>
    <row r="106" s="5" customFormat="1" ht="19.95" customHeight="1" x14ac:dyDescent="0.2"/>
    <row r="107" s="5" customFormat="1" ht="19.95" customHeight="1" x14ac:dyDescent="0.2"/>
    <row r="108" s="5" customFormat="1" ht="19.95" customHeight="1" x14ac:dyDescent="0.2"/>
    <row r="109" s="5" customFormat="1" ht="19.95" customHeight="1" x14ac:dyDescent="0.2"/>
    <row r="110" s="5" customFormat="1" ht="19.95" customHeight="1" x14ac:dyDescent="0.2"/>
    <row r="111" s="5" customFormat="1" ht="19.95" customHeight="1" x14ac:dyDescent="0.2"/>
    <row r="112" s="5" customFormat="1" ht="19.95" customHeight="1" x14ac:dyDescent="0.2"/>
    <row r="113" s="5" customFormat="1" ht="19.95" customHeight="1" x14ac:dyDescent="0.2"/>
    <row r="114" s="5" customFormat="1" ht="19.95" customHeight="1" x14ac:dyDescent="0.2"/>
    <row r="115" s="5" customFormat="1" ht="19.95" customHeight="1" x14ac:dyDescent="0.2"/>
    <row r="116" s="5" customFormat="1" ht="19.95" customHeight="1" x14ac:dyDescent="0.2"/>
    <row r="117" s="5" customFormat="1" ht="19.95" customHeight="1" x14ac:dyDescent="0.2"/>
    <row r="118" s="5" customFormat="1" ht="19.95" customHeight="1" x14ac:dyDescent="0.2"/>
    <row r="119" s="5" customFormat="1" ht="19.95" customHeight="1" x14ac:dyDescent="0.2"/>
    <row r="120" s="5" customFormat="1" ht="19.95" customHeight="1" x14ac:dyDescent="0.2"/>
    <row r="121" s="5" customFormat="1" ht="19.95" customHeight="1" x14ac:dyDescent="0.2"/>
    <row r="122" s="5" customFormat="1" ht="19.95" customHeight="1" x14ac:dyDescent="0.2"/>
  </sheetData>
  <sheetProtection algorithmName="SHA-512" hashValue="TCXtUvVUHQarkpV1ehoYMVHYS0adMSMBL5cW1D7N3IZqu4dluobH+7Vjet/3puHrHM8Y2qNDboFb34Z7KzVP5w==" saltValue="CbM2gS6E1SxHSQmJFSEvgQ==" spinCount="100000" sheet="1" objects="1" scenarios="1"/>
  <mergeCells count="87">
    <mergeCell ref="B1:P1"/>
    <mergeCell ref="B2:C2"/>
    <mergeCell ref="B5:C5"/>
    <mergeCell ref="D5:O5"/>
    <mergeCell ref="B6:C6"/>
    <mergeCell ref="D6:O6"/>
    <mergeCell ref="B7:C7"/>
    <mergeCell ref="D7:O7"/>
    <mergeCell ref="B8:C8"/>
    <mergeCell ref="D8:O8"/>
    <mergeCell ref="B9:C9"/>
    <mergeCell ref="D9:O9"/>
    <mergeCell ref="B10:C10"/>
    <mergeCell ref="D10:O10"/>
    <mergeCell ref="B11:C12"/>
    <mergeCell ref="D15:O15"/>
    <mergeCell ref="B16:B22"/>
    <mergeCell ref="D16:O16"/>
    <mergeCell ref="D17:O17"/>
    <mergeCell ref="C18:C19"/>
    <mergeCell ref="D21:O21"/>
    <mergeCell ref="D22:O22"/>
    <mergeCell ref="B23:B29"/>
    <mergeCell ref="D23:O23"/>
    <mergeCell ref="D24:O24"/>
    <mergeCell ref="C25:C26"/>
    <mergeCell ref="D28:O28"/>
    <mergeCell ref="D29:O29"/>
    <mergeCell ref="B30:B36"/>
    <mergeCell ref="D30:O30"/>
    <mergeCell ref="D31:O31"/>
    <mergeCell ref="C32:C33"/>
    <mergeCell ref="D35:O35"/>
    <mergeCell ref="D36:O36"/>
    <mergeCell ref="B37:B43"/>
    <mergeCell ref="D37:O37"/>
    <mergeCell ref="D38:O38"/>
    <mergeCell ref="C39:C40"/>
    <mergeCell ref="D42:O42"/>
    <mergeCell ref="D43:O43"/>
    <mergeCell ref="B44:B50"/>
    <mergeCell ref="D44:O44"/>
    <mergeCell ref="D45:O45"/>
    <mergeCell ref="C46:C47"/>
    <mergeCell ref="D49:O49"/>
    <mergeCell ref="D50:O50"/>
    <mergeCell ref="B51:B57"/>
    <mergeCell ref="D51:O51"/>
    <mergeCell ref="D52:O52"/>
    <mergeCell ref="C53:C54"/>
    <mergeCell ref="D56:O56"/>
    <mergeCell ref="D57:O57"/>
    <mergeCell ref="B58:B64"/>
    <mergeCell ref="D58:O58"/>
    <mergeCell ref="D59:O59"/>
    <mergeCell ref="C60:C61"/>
    <mergeCell ref="D63:O63"/>
    <mergeCell ref="D64:O64"/>
    <mergeCell ref="B65:B71"/>
    <mergeCell ref="D65:O65"/>
    <mergeCell ref="D66:O66"/>
    <mergeCell ref="C67:C68"/>
    <mergeCell ref="D70:O70"/>
    <mergeCell ref="D71:O71"/>
    <mergeCell ref="B85:C85"/>
    <mergeCell ref="D85:O85"/>
    <mergeCell ref="B72:B78"/>
    <mergeCell ref="D72:O72"/>
    <mergeCell ref="D73:O73"/>
    <mergeCell ref="C74:C75"/>
    <mergeCell ref="D77:O77"/>
    <mergeCell ref="D78:O78"/>
    <mergeCell ref="B79:B81"/>
    <mergeCell ref="C79:C80"/>
    <mergeCell ref="D81:O81"/>
    <mergeCell ref="B84:C84"/>
    <mergeCell ref="D84:O84"/>
    <mergeCell ref="B91:C91"/>
    <mergeCell ref="D91:O91"/>
    <mergeCell ref="B92:C92"/>
    <mergeCell ref="D92:O92"/>
    <mergeCell ref="B86:C86"/>
    <mergeCell ref="D86:O86"/>
    <mergeCell ref="B87:C87"/>
    <mergeCell ref="D87:O87"/>
    <mergeCell ref="B88:C89"/>
    <mergeCell ref="B90:C90"/>
  </mergeCells>
  <phoneticPr fontId="2"/>
  <conditionalFormatting sqref="D12:O12">
    <cfRule type="cellIs" dxfId="1" priority="2" operator="greaterThan">
      <formula>$D$9</formula>
    </cfRule>
  </conditionalFormatting>
  <conditionalFormatting sqref="D91:O91">
    <cfRule type="cellIs" dxfId="0" priority="1" operator="greaterThan">
      <formula>$D$9</formula>
    </cfRule>
  </conditionalFormatting>
  <dataValidations count="5">
    <dataValidation type="whole" operator="lessThanOrEqual" allowBlank="1" showInputMessage="1" showErrorMessage="1" error="差替可能容量以下の整数値を入力してください" sqref="D91:O91" xr:uid="{8FB10CE0-E03A-46D9-B0F5-3A3A783B09AA}">
      <formula1>D9</formula1>
    </dataValidation>
    <dataValidation allowBlank="1" showInputMessage="1" showErrorMessage="1" error="整数値を入力してください" sqref="D76:O76 D27:O27 D34:O34 D41:O41 D48:O48 D55:O55 D62:O62 D69:O69 D20:O20" xr:uid="{35C46C52-ADA8-409C-B285-8DD2D5ACB2D9}"/>
    <dataValidation type="whole" allowBlank="1" showInputMessage="1" showErrorMessage="1" sqref="D21:O21 D28:O28 D35:O35 D42:O42 D49:O49 D56:O56 D63:O63 D70:O70 D9:O9 D77:O77" xr:uid="{6E58C9E4-8DC1-4903-B24E-8DAC939C9DF0}">
      <formula1>1</formula1>
      <formula2>999999999999999</formula2>
    </dataValidation>
    <dataValidation type="whole" allowBlank="1" showInputMessage="1" showErrorMessage="1" error="整数値を入力してください" sqref="D68:O68 D19:O19 D26:O26 D33:O33 D40:O40 D47:O47 D54:O54 D61:O61 D75:O75" xr:uid="{71257B07-5593-49AF-812E-B1AB241CCAC1}">
      <formula1>1</formula1>
      <formula2>999999999999999</formula2>
    </dataValidation>
    <dataValidation type="whole" operator="lessThanOrEqual" allowBlank="1" showInputMessage="1" showErrorMessage="1" error="設備容量以下の整数値を入力してください" sqref="D12:O12" xr:uid="{B10EF6F3-05D5-4C81-9C24-7878F08031F4}">
      <formula1>$D$9</formula1>
    </dataValidation>
  </dataValidations>
  <pageMargins left="0.23622047244094491" right="0.23622047244094491" top="0.86614173228346458" bottom="0.74803149606299213" header="0.31496062992125984" footer="0.31496062992125984"/>
  <pageSetup paperSize="8" scale="91" orientation="portrait" r:id="rId1"/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623FC-2B81-47D2-9DCB-DE27742C49F3}">
  <dimension ref="A1:Q53"/>
  <sheetViews>
    <sheetView zoomScale="85" zoomScaleNormal="85" workbookViewId="0">
      <selection sqref="A1:D1"/>
    </sheetView>
  </sheetViews>
  <sheetFormatPr defaultColWidth="8.88671875" defaultRowHeight="15" x14ac:dyDescent="0.3"/>
  <cols>
    <col min="1" max="3" width="14.77734375" style="16" customWidth="1"/>
    <col min="4" max="4" width="17.109375" style="16" customWidth="1"/>
    <col min="5" max="16" width="10.77734375" style="14" customWidth="1"/>
    <col min="17" max="16384" width="8.88671875" style="1"/>
  </cols>
  <sheetData>
    <row r="1" spans="1:17" ht="16.2" x14ac:dyDescent="0.3">
      <c r="A1" s="47" t="s">
        <v>129</v>
      </c>
      <c r="B1" s="47"/>
      <c r="C1" s="47"/>
      <c r="D1" s="47"/>
      <c r="E1" s="15"/>
    </row>
    <row r="2" spans="1:17" ht="16.2" x14ac:dyDescent="0.3">
      <c r="A2" s="98"/>
      <c r="B2" s="98"/>
      <c r="C2" s="98"/>
    </row>
    <row r="4" spans="1:17" ht="16.2" x14ac:dyDescent="0.3">
      <c r="A4" s="99" t="s">
        <v>130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</row>
    <row r="5" spans="1:17" ht="16.2" x14ac:dyDescent="0.3">
      <c r="A5" s="17"/>
      <c r="B5" s="17"/>
      <c r="C5" s="17"/>
      <c r="D5" s="17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9"/>
    </row>
    <row r="6" spans="1:17" ht="16.2" x14ac:dyDescent="0.3">
      <c r="A6" s="99" t="s">
        <v>99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</row>
    <row r="10" spans="1:17" ht="15.6" thickBot="1" x14ac:dyDescent="0.35"/>
    <row r="11" spans="1:17" ht="15.6" thickBot="1" x14ac:dyDescent="0.35">
      <c r="A11" s="88" t="s">
        <v>0</v>
      </c>
      <c r="B11" s="88"/>
      <c r="C11" s="88"/>
      <c r="D11" s="88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</row>
    <row r="12" spans="1:17" ht="15.6" thickBot="1" x14ac:dyDescent="0.35">
      <c r="A12" s="86" t="s">
        <v>19</v>
      </c>
      <c r="B12" s="86"/>
      <c r="C12" s="86"/>
      <c r="D12" s="86"/>
      <c r="E12" s="85" t="str">
        <f>IF('入力欄(基本情報)'!C5="","",'入力欄(基本情報)'!C5)</f>
        <v>電源等差替への申込</v>
      </c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</row>
    <row r="13" spans="1:17" ht="15.6" thickBot="1" x14ac:dyDescent="0.35">
      <c r="A13" s="86" t="s">
        <v>20</v>
      </c>
      <c r="B13" s="86"/>
      <c r="C13" s="86"/>
      <c r="D13" s="86"/>
      <c r="E13" s="85" t="str">
        <f>IF('入力欄(基本情報)'!C6="","",'入力欄(基本情報)'!C6)</f>
        <v>差替元電源等</v>
      </c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</row>
    <row r="14" spans="1:17" ht="15.6" thickBot="1" x14ac:dyDescent="0.35">
      <c r="A14" s="82" t="s">
        <v>21</v>
      </c>
      <c r="B14" s="82"/>
      <c r="C14" s="82"/>
      <c r="D14" s="82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</row>
    <row r="15" spans="1:17" ht="15.6" thickBot="1" x14ac:dyDescent="0.35">
      <c r="A15" s="102" t="s">
        <v>22</v>
      </c>
      <c r="B15" s="103"/>
      <c r="C15" s="103"/>
      <c r="D15" s="104"/>
      <c r="E15" s="105" t="str">
        <f>IF('入力欄(基本情報)'!C7="","",'入力欄(基本情報)'!C7)</f>
        <v/>
      </c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7"/>
    </row>
    <row r="16" spans="1:17" ht="15.6" thickBot="1" x14ac:dyDescent="0.35">
      <c r="A16" s="86" t="s">
        <v>23</v>
      </c>
      <c r="B16" s="86"/>
      <c r="C16" s="86"/>
      <c r="D16" s="86"/>
      <c r="E16" s="85" t="str">
        <f>IF('入力欄(基本情報)'!C8="","",'入力欄(基本情報)'!C8)</f>
        <v/>
      </c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</row>
    <row r="17" spans="1:16" ht="15.6" thickBot="1" x14ac:dyDescent="0.35">
      <c r="A17" s="86" t="s">
        <v>24</v>
      </c>
      <c r="B17" s="86"/>
      <c r="C17" s="86"/>
      <c r="D17" s="86"/>
      <c r="E17" s="85" t="str">
        <f>IF('入力欄(基本情報)'!C9="","",'入力欄(基本情報)'!C9)</f>
        <v/>
      </c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</row>
    <row r="18" spans="1:16" ht="15.6" thickBot="1" x14ac:dyDescent="0.35">
      <c r="A18" s="86" t="s">
        <v>25</v>
      </c>
      <c r="B18" s="86"/>
      <c r="C18" s="86"/>
      <c r="D18" s="86"/>
      <c r="E18" s="85" t="str">
        <f>IF('入力欄(基本情報)'!C12="","",'入力欄(基本情報)'!C12)</f>
        <v/>
      </c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</row>
    <row r="19" spans="1:16" ht="15.6" thickBot="1" x14ac:dyDescent="0.35">
      <c r="A19" s="86" t="s">
        <v>26</v>
      </c>
      <c r="B19" s="86"/>
      <c r="C19" s="86"/>
      <c r="D19" s="86"/>
      <c r="E19" s="85" t="str">
        <f>IF('入力欄(基本情報)'!C13="","",'入力欄(基本情報)'!C13)</f>
        <v/>
      </c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</row>
    <row r="20" spans="1:16" ht="15.6" thickBot="1" x14ac:dyDescent="0.35">
      <c r="A20" s="86" t="s">
        <v>27</v>
      </c>
      <c r="B20" s="86"/>
      <c r="C20" s="86"/>
      <c r="D20" s="86"/>
      <c r="E20" s="85" t="s">
        <v>131</v>
      </c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</row>
    <row r="21" spans="1:16" ht="15.6" thickBot="1" x14ac:dyDescent="0.35">
      <c r="A21" s="86" t="s">
        <v>28</v>
      </c>
      <c r="B21" s="86"/>
      <c r="C21" s="86"/>
      <c r="D21" s="86"/>
      <c r="E21" s="85" t="str">
        <f>IF('入力欄(基本情報)'!C10="","",'入力欄(基本情報)'!C10)</f>
        <v>発動指令電源</v>
      </c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</row>
    <row r="22" spans="1:16" ht="15.6" thickBot="1" x14ac:dyDescent="0.35">
      <c r="A22" s="86" t="s">
        <v>3</v>
      </c>
      <c r="B22" s="86"/>
      <c r="C22" s="86"/>
      <c r="D22" s="86"/>
      <c r="E22" s="85" t="str">
        <f>IF('入力欄(基本情報)'!C11="","",'入力欄(基本情報)'!C11)</f>
        <v>－</v>
      </c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</row>
    <row r="23" spans="1:16" ht="15.6" thickBot="1" x14ac:dyDescent="0.35">
      <c r="A23" s="86" t="s">
        <v>4</v>
      </c>
      <c r="B23" s="86"/>
      <c r="C23" s="86"/>
      <c r="D23" s="86"/>
      <c r="E23" s="85" t="str">
        <f>IF('入力欄(基本情報)'!C14="","",'入力欄(基本情報)'!C14)</f>
        <v/>
      </c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</row>
    <row r="24" spans="1:16" ht="49.2" customHeight="1" thickBot="1" x14ac:dyDescent="0.35">
      <c r="A24" s="89" t="s">
        <v>31</v>
      </c>
      <c r="B24" s="88"/>
      <c r="C24" s="90" t="s">
        <v>29</v>
      </c>
      <c r="D24" s="86"/>
      <c r="E24" s="85" t="str">
        <f>IF('入力欄(基本情報)'!C30="","",'入力欄(基本情報)'!C30)</f>
        <v/>
      </c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</row>
    <row r="25" spans="1:16" ht="15.6" thickBot="1" x14ac:dyDescent="0.35">
      <c r="A25" s="88"/>
      <c r="B25" s="88"/>
      <c r="C25" s="88" t="s">
        <v>30</v>
      </c>
      <c r="D25" s="88"/>
      <c r="E25" s="91" t="str">
        <f>IF('入力欄(基本情報)'!C31="","",'入力欄(基本情報)'!C31)</f>
        <v/>
      </c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</row>
    <row r="26" spans="1:16" ht="15.6" thickBot="1" x14ac:dyDescent="0.35">
      <c r="A26" s="86" t="s">
        <v>32</v>
      </c>
      <c r="B26" s="86"/>
      <c r="C26" s="86"/>
      <c r="D26" s="86"/>
      <c r="E26" s="85" t="str">
        <f>IF('入力欄(差替情報)'!D85="","",'入力欄(差替情報)'!D85)</f>
        <v/>
      </c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</row>
    <row r="27" spans="1:16" ht="15.6" thickBot="1" x14ac:dyDescent="0.35">
      <c r="A27" s="88" t="s">
        <v>111</v>
      </c>
      <c r="B27" s="88"/>
      <c r="C27" s="88"/>
      <c r="D27" s="88"/>
      <c r="E27" s="20" t="s">
        <v>5</v>
      </c>
      <c r="F27" s="20" t="s">
        <v>6</v>
      </c>
      <c r="G27" s="20" t="s">
        <v>7</v>
      </c>
      <c r="H27" s="20" t="s">
        <v>8</v>
      </c>
      <c r="I27" s="20" t="s">
        <v>9</v>
      </c>
      <c r="J27" s="20" t="s">
        <v>10</v>
      </c>
      <c r="K27" s="20" t="s">
        <v>11</v>
      </c>
      <c r="L27" s="20" t="s">
        <v>12</v>
      </c>
      <c r="M27" s="20" t="s">
        <v>13</v>
      </c>
      <c r="N27" s="20" t="s">
        <v>14</v>
      </c>
      <c r="O27" s="20" t="s">
        <v>15</v>
      </c>
      <c r="P27" s="20" t="s">
        <v>16</v>
      </c>
    </row>
    <row r="28" spans="1:16" ht="15.6" customHeight="1" thickBot="1" x14ac:dyDescent="0.35">
      <c r="A28" s="86" t="s">
        <v>33</v>
      </c>
      <c r="B28" s="86"/>
      <c r="C28" s="86"/>
      <c r="D28" s="86"/>
      <c r="E28" s="22" t="e">
        <f>IF('入力欄(差替情報)'!D$90="",0,MIN('入力欄(差替情報)'!D$90,'入力欄(差替情報)'!D$12))</f>
        <v>#N/A</v>
      </c>
      <c r="F28" s="22" t="e">
        <f>IF('入力欄(差替情報)'!E$90="",0,MIN('入力欄(差替情報)'!E$90,'入力欄(差替情報)'!E$12))</f>
        <v>#N/A</v>
      </c>
      <c r="G28" s="22" t="e">
        <f>IF('入力欄(差替情報)'!F$90="",0,MIN('入力欄(差替情報)'!F$90,'入力欄(差替情報)'!F$12))</f>
        <v>#N/A</v>
      </c>
      <c r="H28" s="22" t="e">
        <f>IF('入力欄(差替情報)'!G$90="",0,MIN('入力欄(差替情報)'!G$90,'入力欄(差替情報)'!G$12))</f>
        <v>#N/A</v>
      </c>
      <c r="I28" s="22" t="e">
        <f>IF('入力欄(差替情報)'!H$90="",0,MIN('入力欄(差替情報)'!H$90,'入力欄(差替情報)'!H$12))</f>
        <v>#N/A</v>
      </c>
      <c r="J28" s="22" t="e">
        <f>IF('入力欄(差替情報)'!I$90="",0,MIN('入力欄(差替情報)'!I$90,'入力欄(差替情報)'!I$12))</f>
        <v>#N/A</v>
      </c>
      <c r="K28" s="22" t="e">
        <f>IF('入力欄(差替情報)'!J$90="",0,MIN('入力欄(差替情報)'!J$90,'入力欄(差替情報)'!J$12))</f>
        <v>#N/A</v>
      </c>
      <c r="L28" s="22" t="e">
        <f>IF('入力欄(差替情報)'!K$90="",0,MIN('入力欄(差替情報)'!K$90,'入力欄(差替情報)'!K$12))</f>
        <v>#N/A</v>
      </c>
      <c r="M28" s="22" t="e">
        <f>IF('入力欄(差替情報)'!L$90="",0,MIN('入力欄(差替情報)'!L$90,'入力欄(差替情報)'!L$12))</f>
        <v>#N/A</v>
      </c>
      <c r="N28" s="22" t="e">
        <f>IF('入力欄(差替情報)'!M$90="",0,MIN('入力欄(差替情報)'!M$90,'入力欄(差替情報)'!M$12))</f>
        <v>#N/A</v>
      </c>
      <c r="O28" s="22" t="e">
        <f>IF('入力欄(差替情報)'!N$90="",0,MIN('入力欄(差替情報)'!N$90,'入力欄(差替情報)'!N$12))</f>
        <v>#N/A</v>
      </c>
      <c r="P28" s="22" t="e">
        <f>IF('入力欄(差替情報)'!O$90="",0,MIN('入力欄(差替情報)'!O$90,'入力欄(差替情報)'!O$12))</f>
        <v>#N/A</v>
      </c>
    </row>
    <row r="29" spans="1:16" ht="15.6" thickBot="1" x14ac:dyDescent="0.35">
      <c r="A29" s="82" t="s">
        <v>34</v>
      </c>
      <c r="B29" s="82"/>
      <c r="C29" s="82"/>
      <c r="D29" s="82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1:16" ht="15.6" thickBot="1" x14ac:dyDescent="0.35">
      <c r="A30" s="92" t="s">
        <v>133</v>
      </c>
      <c r="B30" s="93"/>
      <c r="C30" s="93"/>
      <c r="D30" s="94"/>
      <c r="E30" s="22">
        <f>'入力欄(差替情報)'!D$80</f>
        <v>0</v>
      </c>
      <c r="F30" s="22">
        <f>'入力欄(差替情報)'!E$80</f>
        <v>0</v>
      </c>
      <c r="G30" s="22">
        <f>'入力欄(差替情報)'!F$80</f>
        <v>0</v>
      </c>
      <c r="H30" s="22">
        <f>'入力欄(差替情報)'!G$80</f>
        <v>0</v>
      </c>
      <c r="I30" s="22">
        <f>'入力欄(差替情報)'!H$80</f>
        <v>0</v>
      </c>
      <c r="J30" s="22">
        <f>'入力欄(差替情報)'!I$80</f>
        <v>0</v>
      </c>
      <c r="K30" s="22">
        <f>'入力欄(差替情報)'!J$80</f>
        <v>0</v>
      </c>
      <c r="L30" s="22">
        <f>'入力欄(差替情報)'!K$80</f>
        <v>0</v>
      </c>
      <c r="M30" s="22">
        <f>'入力欄(差替情報)'!L$80</f>
        <v>0</v>
      </c>
      <c r="N30" s="22">
        <f>'入力欄(差替情報)'!M$80</f>
        <v>0</v>
      </c>
      <c r="O30" s="22">
        <f>'入力欄(差替情報)'!N$80</f>
        <v>0</v>
      </c>
      <c r="P30" s="22">
        <f>'入力欄(差替情報)'!O$80</f>
        <v>0</v>
      </c>
    </row>
    <row r="31" spans="1:16" ht="15.6" thickBot="1" x14ac:dyDescent="0.35">
      <c r="A31" s="95" t="s">
        <v>134</v>
      </c>
      <c r="B31" s="96"/>
      <c r="C31" s="96"/>
      <c r="D31" s="97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</row>
    <row r="32" spans="1:16" ht="15.6" thickBot="1" x14ac:dyDescent="0.35">
      <c r="A32" s="89" t="s">
        <v>46</v>
      </c>
      <c r="B32" s="88"/>
      <c r="C32" s="86" t="s">
        <v>36</v>
      </c>
      <c r="D32" s="86"/>
      <c r="E32" s="87" t="str">
        <f>IF('入力欄(基本情報)'!C15="","",'入力欄(基本情報)'!C15)</f>
        <v/>
      </c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</row>
    <row r="33" spans="1:16" ht="15.6" thickBot="1" x14ac:dyDescent="0.35">
      <c r="A33" s="88"/>
      <c r="B33" s="88"/>
      <c r="C33" s="86" t="s">
        <v>37</v>
      </c>
      <c r="D33" s="86"/>
      <c r="E33" s="87" t="str">
        <f>IF('入力欄(基本情報)'!C17="","",'入力欄(基本情報)'!C17)</f>
        <v/>
      </c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</row>
    <row r="34" spans="1:16" ht="15.6" thickBot="1" x14ac:dyDescent="0.35">
      <c r="A34" s="88"/>
      <c r="B34" s="88"/>
      <c r="C34" s="86" t="s">
        <v>38</v>
      </c>
      <c r="D34" s="86"/>
      <c r="E34" s="87" t="str">
        <f>IF('入力欄(基本情報)'!C26="","",'入力欄(基本情報)'!C26)</f>
        <v/>
      </c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</row>
    <row r="35" spans="1:16" ht="15.6" thickBot="1" x14ac:dyDescent="0.35">
      <c r="A35" s="88"/>
      <c r="B35" s="88"/>
      <c r="C35" s="86" t="s">
        <v>39</v>
      </c>
      <c r="D35" s="86"/>
      <c r="E35" s="85" t="str">
        <f>IF('入力欄(基本情報)'!C18="","",'入力欄(基本情報)'!C18)</f>
        <v/>
      </c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</row>
    <row r="36" spans="1:16" ht="15.6" thickBot="1" x14ac:dyDescent="0.35">
      <c r="A36" s="88"/>
      <c r="B36" s="88"/>
      <c r="C36" s="86" t="s">
        <v>40</v>
      </c>
      <c r="D36" s="86"/>
      <c r="E36" s="87" t="str">
        <f>IF('入力欄(基本情報)'!C19="","",'入力欄(基本情報)'!C19)</f>
        <v/>
      </c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</row>
    <row r="37" spans="1:16" ht="15.6" thickBot="1" x14ac:dyDescent="0.35">
      <c r="A37" s="88"/>
      <c r="B37" s="88"/>
      <c r="C37" s="86" t="s">
        <v>41</v>
      </c>
      <c r="D37" s="86"/>
      <c r="E37" s="87" t="str">
        <f>IF('入力欄(基本情報)'!C25="","",'入力欄(基本情報)'!C25)</f>
        <v/>
      </c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</row>
    <row r="38" spans="1:16" ht="15.6" thickBot="1" x14ac:dyDescent="0.35">
      <c r="A38" s="88"/>
      <c r="B38" s="88"/>
      <c r="C38" s="86" t="s">
        <v>42</v>
      </c>
      <c r="D38" s="86"/>
      <c r="E38" s="85" t="str">
        <f>IF('入力欄(基本情報)'!C20="","",'入力欄(基本情報)'!C20)</f>
        <v/>
      </c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</row>
    <row r="39" spans="1:16" ht="15.6" thickBot="1" x14ac:dyDescent="0.35">
      <c r="A39" s="88"/>
      <c r="B39" s="88"/>
      <c r="C39" s="86" t="s">
        <v>43</v>
      </c>
      <c r="D39" s="86"/>
      <c r="E39" s="87" t="str">
        <f>IF('入力欄(基本情報)'!C21="","",'入力欄(基本情報)'!C21)</f>
        <v/>
      </c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</row>
    <row r="40" spans="1:16" ht="15.6" thickBot="1" x14ac:dyDescent="0.35">
      <c r="A40" s="88"/>
      <c r="B40" s="88"/>
      <c r="C40" s="86" t="s">
        <v>44</v>
      </c>
      <c r="D40" s="86"/>
      <c r="E40" s="85" t="str">
        <f>IF('入力欄(基本情報)'!C22="","",'入力欄(基本情報)'!C22)</f>
        <v/>
      </c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</row>
    <row r="41" spans="1:16" ht="15.6" thickBot="1" x14ac:dyDescent="0.35">
      <c r="A41" s="88"/>
      <c r="B41" s="88"/>
      <c r="C41" s="86" t="s">
        <v>45</v>
      </c>
      <c r="D41" s="86"/>
      <c r="E41" s="87" t="str">
        <f>IF('入力欄(基本情報)'!C23="","",'入力欄(基本情報)'!C23)</f>
        <v/>
      </c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</row>
    <row r="42" spans="1:16" ht="15.6" thickBot="1" x14ac:dyDescent="0.35">
      <c r="A42" s="88" t="s">
        <v>111</v>
      </c>
      <c r="B42" s="88"/>
      <c r="C42" s="88"/>
      <c r="D42" s="88"/>
      <c r="E42" s="20" t="s">
        <v>5</v>
      </c>
      <c r="F42" s="20" t="s">
        <v>6</v>
      </c>
      <c r="G42" s="20" t="s">
        <v>7</v>
      </c>
      <c r="H42" s="20" t="s">
        <v>8</v>
      </c>
      <c r="I42" s="20" t="s">
        <v>9</v>
      </c>
      <c r="J42" s="20" t="s">
        <v>10</v>
      </c>
      <c r="K42" s="20" t="s">
        <v>11</v>
      </c>
      <c r="L42" s="20" t="s">
        <v>12</v>
      </c>
      <c r="M42" s="20" t="s">
        <v>13</v>
      </c>
      <c r="N42" s="20" t="s">
        <v>14</v>
      </c>
      <c r="O42" s="20" t="s">
        <v>15</v>
      </c>
      <c r="P42" s="20" t="s">
        <v>16</v>
      </c>
    </row>
    <row r="43" spans="1:16" ht="15.6" thickBot="1" x14ac:dyDescent="0.35">
      <c r="A43" s="86" t="s">
        <v>56</v>
      </c>
      <c r="B43" s="86"/>
      <c r="C43" s="86"/>
      <c r="D43" s="86"/>
      <c r="E43" s="22" t="e">
        <f>'入力欄(差替情報)'!D$12</f>
        <v>#N/A</v>
      </c>
      <c r="F43" s="22" t="e">
        <f>'入力欄(差替情報)'!E$12</f>
        <v>#N/A</v>
      </c>
      <c r="G43" s="22" t="e">
        <f>'入力欄(差替情報)'!F$12</f>
        <v>#N/A</v>
      </c>
      <c r="H43" s="22" t="e">
        <f>'入力欄(差替情報)'!G$12</f>
        <v>#N/A</v>
      </c>
      <c r="I43" s="22" t="e">
        <f>'入力欄(差替情報)'!H$12</f>
        <v>#N/A</v>
      </c>
      <c r="J43" s="22" t="e">
        <f>'入力欄(差替情報)'!I$12</f>
        <v>#N/A</v>
      </c>
      <c r="K43" s="22" t="e">
        <f>'入力欄(差替情報)'!J$12</f>
        <v>#N/A</v>
      </c>
      <c r="L43" s="22" t="e">
        <f>'入力欄(差替情報)'!K$12</f>
        <v>#N/A</v>
      </c>
      <c r="M43" s="22" t="e">
        <f>'入力欄(差替情報)'!L$12</f>
        <v>#N/A</v>
      </c>
      <c r="N43" s="22" t="e">
        <f>'入力欄(差替情報)'!M$12</f>
        <v>#N/A</v>
      </c>
      <c r="O43" s="22" t="e">
        <f>'入力欄(差替情報)'!N$12</f>
        <v>#N/A</v>
      </c>
      <c r="P43" s="22" t="e">
        <f>'入力欄(差替情報)'!O$12</f>
        <v>#N/A</v>
      </c>
    </row>
    <row r="44" spans="1:16" ht="15.6" thickBot="1" x14ac:dyDescent="0.35">
      <c r="A44" s="82" t="s">
        <v>57</v>
      </c>
      <c r="B44" s="82"/>
      <c r="C44" s="82"/>
      <c r="D44" s="82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</row>
    <row r="45" spans="1:16" ht="15.6" thickBot="1" x14ac:dyDescent="0.35">
      <c r="A45" s="82" t="s">
        <v>47</v>
      </c>
      <c r="B45" s="82"/>
      <c r="C45" s="82"/>
      <c r="D45" s="82"/>
      <c r="E45" s="27" t="e">
        <f>E48</f>
        <v>#N/A</v>
      </c>
      <c r="F45" s="27" t="e">
        <f t="shared" ref="F45:P45" si="0">F48</f>
        <v>#N/A</v>
      </c>
      <c r="G45" s="27" t="e">
        <f t="shared" si="0"/>
        <v>#N/A</v>
      </c>
      <c r="H45" s="27" t="e">
        <f t="shared" si="0"/>
        <v>#N/A</v>
      </c>
      <c r="I45" s="27" t="e">
        <f t="shared" si="0"/>
        <v>#N/A</v>
      </c>
      <c r="J45" s="27" t="e">
        <f t="shared" si="0"/>
        <v>#N/A</v>
      </c>
      <c r="K45" s="27" t="e">
        <f t="shared" si="0"/>
        <v>#N/A</v>
      </c>
      <c r="L45" s="27" t="e">
        <f t="shared" si="0"/>
        <v>#N/A</v>
      </c>
      <c r="M45" s="27" t="e">
        <f t="shared" si="0"/>
        <v>#N/A</v>
      </c>
      <c r="N45" s="27" t="e">
        <f t="shared" si="0"/>
        <v>#N/A</v>
      </c>
      <c r="O45" s="27" t="e">
        <f t="shared" si="0"/>
        <v>#N/A</v>
      </c>
      <c r="P45" s="27" t="e">
        <f t="shared" si="0"/>
        <v>#N/A</v>
      </c>
    </row>
    <row r="46" spans="1:16" ht="15.6" thickBot="1" x14ac:dyDescent="0.35">
      <c r="A46" s="82" t="s">
        <v>48</v>
      </c>
      <c r="B46" s="82"/>
      <c r="C46" s="82"/>
      <c r="D46" s="82"/>
      <c r="E46" s="31" t="e">
        <f t="shared" ref="E46:P46" si="1">E28+E30</f>
        <v>#N/A</v>
      </c>
      <c r="F46" s="31" t="e">
        <f t="shared" si="1"/>
        <v>#N/A</v>
      </c>
      <c r="G46" s="31" t="e">
        <f t="shared" si="1"/>
        <v>#N/A</v>
      </c>
      <c r="H46" s="31" t="e">
        <f t="shared" si="1"/>
        <v>#N/A</v>
      </c>
      <c r="I46" s="31" t="e">
        <f t="shared" si="1"/>
        <v>#N/A</v>
      </c>
      <c r="J46" s="31" t="e">
        <f t="shared" si="1"/>
        <v>#N/A</v>
      </c>
      <c r="K46" s="31" t="e">
        <f t="shared" si="1"/>
        <v>#N/A</v>
      </c>
      <c r="L46" s="31" t="e">
        <f t="shared" si="1"/>
        <v>#N/A</v>
      </c>
      <c r="M46" s="31" t="e">
        <f t="shared" si="1"/>
        <v>#N/A</v>
      </c>
      <c r="N46" s="31" t="e">
        <f t="shared" si="1"/>
        <v>#N/A</v>
      </c>
      <c r="O46" s="31" t="e">
        <f t="shared" si="1"/>
        <v>#N/A</v>
      </c>
      <c r="P46" s="31" t="e">
        <f t="shared" si="1"/>
        <v>#N/A</v>
      </c>
    </row>
    <row r="47" spans="1:16" ht="15.6" thickBot="1" x14ac:dyDescent="0.35">
      <c r="A47" s="82" t="s">
        <v>49</v>
      </c>
      <c r="B47" s="82"/>
      <c r="C47" s="82"/>
      <c r="D47" s="82"/>
      <c r="E47" s="84">
        <f>IF('入力欄(差替情報)'!$D$81+'入力欄(差替情報)'!$D$92="","",'入力欄(差替情報)'!$D$81+'入力欄(差替情報)'!$D$92)</f>
        <v>0</v>
      </c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</row>
    <row r="48" spans="1:16" ht="15.6" thickBot="1" x14ac:dyDescent="0.35">
      <c r="A48" s="82" t="s">
        <v>51</v>
      </c>
      <c r="B48" s="82"/>
      <c r="C48" s="82"/>
      <c r="D48" s="82"/>
      <c r="E48" s="31" t="e">
        <f>MAX(E43-E46,0)</f>
        <v>#N/A</v>
      </c>
      <c r="F48" s="31" t="e">
        <f t="shared" ref="F48:P48" si="2">MAX(F43-F46,0)</f>
        <v>#N/A</v>
      </c>
      <c r="G48" s="31" t="e">
        <f t="shared" si="2"/>
        <v>#N/A</v>
      </c>
      <c r="H48" s="31" t="e">
        <f t="shared" si="2"/>
        <v>#N/A</v>
      </c>
      <c r="I48" s="31" t="e">
        <f t="shared" si="2"/>
        <v>#N/A</v>
      </c>
      <c r="J48" s="31" t="e">
        <f t="shared" si="2"/>
        <v>#N/A</v>
      </c>
      <c r="K48" s="31" t="e">
        <f t="shared" si="2"/>
        <v>#N/A</v>
      </c>
      <c r="L48" s="31" t="e">
        <f t="shared" si="2"/>
        <v>#N/A</v>
      </c>
      <c r="M48" s="31" t="e">
        <f t="shared" si="2"/>
        <v>#N/A</v>
      </c>
      <c r="N48" s="31" t="e">
        <f t="shared" si="2"/>
        <v>#N/A</v>
      </c>
      <c r="O48" s="31" t="e">
        <f t="shared" si="2"/>
        <v>#N/A</v>
      </c>
      <c r="P48" s="31" t="e">
        <f t="shared" si="2"/>
        <v>#N/A</v>
      </c>
    </row>
    <row r="49" spans="1:16" ht="15.6" thickBot="1" x14ac:dyDescent="0.35">
      <c r="A49" s="82" t="s">
        <v>50</v>
      </c>
      <c r="B49" s="82"/>
      <c r="C49" s="82"/>
      <c r="D49" s="82"/>
      <c r="E49" s="84">
        <f>MAX('入力欄(差替情報)'!$D$10-E47,0)</f>
        <v>0</v>
      </c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</row>
    <row r="50" spans="1:16" ht="15.6" thickBot="1" x14ac:dyDescent="0.35">
      <c r="A50" s="82" t="s">
        <v>52</v>
      </c>
      <c r="B50" s="82"/>
      <c r="C50" s="82"/>
      <c r="D50" s="82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</row>
    <row r="51" spans="1:16" ht="15.6" thickBot="1" x14ac:dyDescent="0.35">
      <c r="A51" s="82" t="s">
        <v>53</v>
      </c>
      <c r="B51" s="82"/>
      <c r="C51" s="82"/>
      <c r="D51" s="82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</row>
    <row r="52" spans="1:16" ht="15.6" thickBot="1" x14ac:dyDescent="0.35">
      <c r="A52" s="82" t="s">
        <v>54</v>
      </c>
      <c r="B52" s="82"/>
      <c r="C52" s="82"/>
      <c r="D52" s="82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</row>
    <row r="53" spans="1:16" ht="15.6" thickBot="1" x14ac:dyDescent="0.35">
      <c r="A53" s="82" t="s">
        <v>55</v>
      </c>
      <c r="B53" s="82"/>
      <c r="C53" s="82"/>
      <c r="D53" s="82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</row>
  </sheetData>
  <sheetProtection algorithmName="SHA-512" hashValue="nHWhadB2dXcOpCQIPdwGdSsyEYpvHUtBgQD+GUQZDGt70Z+lg9kKU+/FYESAPccgzJguFfLbD/RLZq1ZiDTLTw==" saltValue="qbaRD28Vblh0wMCqLyrC+g==" spinCount="100000" sheet="1" objects="1" scenarios="1"/>
  <mergeCells count="79">
    <mergeCell ref="A30:D30"/>
    <mergeCell ref="A31:D31"/>
    <mergeCell ref="A1:D1"/>
    <mergeCell ref="A2:C2"/>
    <mergeCell ref="A4:Q4"/>
    <mergeCell ref="A6:Q6"/>
    <mergeCell ref="A11:D11"/>
    <mergeCell ref="E11:P11"/>
    <mergeCell ref="A12:D12"/>
    <mergeCell ref="E12:P12"/>
    <mergeCell ref="A13:D13"/>
    <mergeCell ref="E13:P13"/>
    <mergeCell ref="A14:D14"/>
    <mergeCell ref="E14:P14"/>
    <mergeCell ref="A15:D15"/>
    <mergeCell ref="E15:P15"/>
    <mergeCell ref="A16:D16"/>
    <mergeCell ref="E16:P16"/>
    <mergeCell ref="A17:D17"/>
    <mergeCell ref="E17:P17"/>
    <mergeCell ref="A18:D18"/>
    <mergeCell ref="E18:P18"/>
    <mergeCell ref="A19:D19"/>
    <mergeCell ref="E19:P19"/>
    <mergeCell ref="A20:D20"/>
    <mergeCell ref="E20:P20"/>
    <mergeCell ref="A21:D21"/>
    <mergeCell ref="E21:P21"/>
    <mergeCell ref="A22:D22"/>
    <mergeCell ref="E22:P22"/>
    <mergeCell ref="A23:D23"/>
    <mergeCell ref="E23:P23"/>
    <mergeCell ref="C38:D38"/>
    <mergeCell ref="A24:B25"/>
    <mergeCell ref="C24:D24"/>
    <mergeCell ref="E24:P24"/>
    <mergeCell ref="C25:D25"/>
    <mergeCell ref="E25:P25"/>
    <mergeCell ref="A26:D26"/>
    <mergeCell ref="E26:P26"/>
    <mergeCell ref="A27:D27"/>
    <mergeCell ref="A28:D28"/>
    <mergeCell ref="A29:D29"/>
    <mergeCell ref="C35:D35"/>
    <mergeCell ref="E35:P35"/>
    <mergeCell ref="C36:D36"/>
    <mergeCell ref="E36:P36"/>
    <mergeCell ref="C37:D37"/>
    <mergeCell ref="E37:P37"/>
    <mergeCell ref="C32:D32"/>
    <mergeCell ref="E32:P32"/>
    <mergeCell ref="C33:D33"/>
    <mergeCell ref="E33:P33"/>
    <mergeCell ref="C34:D34"/>
    <mergeCell ref="E34:P34"/>
    <mergeCell ref="E38:P38"/>
    <mergeCell ref="A48:D48"/>
    <mergeCell ref="C40:D40"/>
    <mergeCell ref="E40:P40"/>
    <mergeCell ref="C41:D41"/>
    <mergeCell ref="E41:P41"/>
    <mergeCell ref="A42:D42"/>
    <mergeCell ref="A43:D43"/>
    <mergeCell ref="A44:D44"/>
    <mergeCell ref="A45:D45"/>
    <mergeCell ref="A46:D46"/>
    <mergeCell ref="A47:D47"/>
    <mergeCell ref="E47:P47"/>
    <mergeCell ref="C39:D39"/>
    <mergeCell ref="E39:P39"/>
    <mergeCell ref="A32:B41"/>
    <mergeCell ref="A53:D53"/>
    <mergeCell ref="E53:P53"/>
    <mergeCell ref="A49:D49"/>
    <mergeCell ref="E49:P49"/>
    <mergeCell ref="A50:D50"/>
    <mergeCell ref="A51:D51"/>
    <mergeCell ref="E51:P51"/>
    <mergeCell ref="A52:D52"/>
  </mergeCells>
  <phoneticPr fontId="2"/>
  <dataValidations count="3">
    <dataValidation type="list" allowBlank="1" showInputMessage="1" showErrorMessage="1" error="リストより選択してください" sqref="E38:P38" xr:uid="{8BCAFA1C-68FF-404D-9704-E14CB30AD462}">
      <formula1>"落札,非落札,非応札"</formula1>
    </dataValidation>
    <dataValidation type="list" allowBlank="1" showInputMessage="1" showErrorMessage="1" sqref="E40:P40" xr:uid="{E06451FD-B0BA-4765-80DC-BA2F6393CEB9}">
      <formula1>"落札,非落札,非応札"</formula1>
    </dataValidation>
    <dataValidation allowBlank="1" showInputMessage="1" showErrorMessage="1" error="リストより選択してください" sqref="E35:P35 E12:P14" xr:uid="{A9DE7149-556B-46EF-80DB-1C69CD2F92E6}"/>
  </dataValidations>
  <pageMargins left="0.7" right="0.7" top="0.75" bottom="0.75" header="0.3" footer="0.3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18F5F-0E84-4C04-B89A-8C4A00596DEA}">
  <sheetPr>
    <tabColor rgb="FF0070C0"/>
  </sheetPr>
  <dimension ref="A1:J17"/>
  <sheetViews>
    <sheetView zoomScale="70" zoomScaleNormal="70" workbookViewId="0">
      <selection activeCell="B29" sqref="B29"/>
    </sheetView>
  </sheetViews>
  <sheetFormatPr defaultColWidth="9" defaultRowHeight="15" x14ac:dyDescent="0.3"/>
  <cols>
    <col min="1" max="1" width="29.109375" style="35" customWidth="1"/>
    <col min="2" max="2" width="11.21875" style="35" customWidth="1"/>
    <col min="3" max="3" width="9.77734375" style="35" customWidth="1"/>
    <col min="4" max="4" width="13.33203125" style="35" bestFit="1" customWidth="1"/>
    <col min="5" max="10" width="9.77734375" style="35" bestFit="1" customWidth="1"/>
    <col min="11" max="11" width="10.77734375" style="35" bestFit="1" customWidth="1"/>
    <col min="12" max="12" width="4" style="35" customWidth="1"/>
    <col min="13" max="16384" width="9" style="35"/>
  </cols>
  <sheetData>
    <row r="1" spans="1:10" x14ac:dyDescent="0.3">
      <c r="J1" s="36"/>
    </row>
    <row r="2" spans="1:10" ht="15.6" thickBot="1" x14ac:dyDescent="0.35"/>
    <row r="3" spans="1:10" ht="15.6" thickBot="1" x14ac:dyDescent="0.35">
      <c r="A3" s="35" t="s">
        <v>122</v>
      </c>
      <c r="B3" s="39" t="e">
        <f>'入力欄(差替情報)'!$D$10*計算用!B5</f>
        <v>#N/A</v>
      </c>
      <c r="F3" s="40"/>
    </row>
    <row r="4" spans="1:10" ht="15.6" thickBot="1" x14ac:dyDescent="0.35"/>
    <row r="5" spans="1:10" ht="15.6" thickBot="1" x14ac:dyDescent="0.35">
      <c r="A5" s="35" t="s">
        <v>123</v>
      </c>
      <c r="B5" s="41" t="e">
        <f>VLOOKUP('入力欄(差替情報)'!$D$8,$B$9:$C$17,2,FALSE)</f>
        <v>#N/A</v>
      </c>
      <c r="F5" s="43" t="s">
        <v>132</v>
      </c>
    </row>
    <row r="8" spans="1:10" x14ac:dyDescent="0.3">
      <c r="C8" s="37" t="s">
        <v>124</v>
      </c>
    </row>
    <row r="9" spans="1:10" x14ac:dyDescent="0.3">
      <c r="B9" s="42" t="s">
        <v>113</v>
      </c>
      <c r="C9" s="38">
        <v>0.90881195602920894</v>
      </c>
    </row>
    <row r="10" spans="1:10" x14ac:dyDescent="0.3">
      <c r="B10" s="42" t="s">
        <v>114</v>
      </c>
      <c r="C10" s="38">
        <v>1</v>
      </c>
    </row>
    <row r="11" spans="1:10" x14ac:dyDescent="0.3">
      <c r="B11" s="42" t="s">
        <v>115</v>
      </c>
      <c r="C11" s="38">
        <v>1</v>
      </c>
    </row>
    <row r="12" spans="1:10" x14ac:dyDescent="0.3">
      <c r="B12" s="42" t="s">
        <v>116</v>
      </c>
      <c r="C12" s="38">
        <v>1</v>
      </c>
    </row>
    <row r="13" spans="1:10" x14ac:dyDescent="0.3">
      <c r="B13" s="42" t="s">
        <v>117</v>
      </c>
      <c r="C13" s="38">
        <v>1</v>
      </c>
    </row>
    <row r="14" spans="1:10" x14ac:dyDescent="0.3">
      <c r="B14" s="42" t="s">
        <v>118</v>
      </c>
      <c r="C14" s="38">
        <v>1</v>
      </c>
    </row>
    <row r="15" spans="1:10" x14ac:dyDescent="0.3">
      <c r="B15" s="42" t="s">
        <v>119</v>
      </c>
      <c r="C15" s="38">
        <v>1</v>
      </c>
    </row>
    <row r="16" spans="1:10" x14ac:dyDescent="0.3">
      <c r="B16" s="42" t="s">
        <v>120</v>
      </c>
      <c r="C16" s="38">
        <v>1</v>
      </c>
    </row>
    <row r="17" spans="2:3" x14ac:dyDescent="0.3">
      <c r="B17" s="42" t="s">
        <v>121</v>
      </c>
      <c r="C17" s="38">
        <v>1</v>
      </c>
    </row>
  </sheetData>
  <phoneticPr fontId="2"/>
  <hyperlinks>
    <hyperlink ref="F5" r:id="rId1" xr:uid="{434F88E2-D00C-46A1-BFCA-1E1A4119D48F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入力欄(基本情報)</vt:lpstr>
      <vt:lpstr>入力欄(差替情報)</vt:lpstr>
      <vt:lpstr>提出用（算定諸元一覧(差替元)）</vt:lpstr>
      <vt:lpstr>計算用</vt:lpstr>
      <vt:lpstr>'入力欄(基本情報)'!Print_Area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2026-06-04T09:38:04Z</dcterms:modified>
</cp:coreProperties>
</file>