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29C98767-DE4F-495C-8ADA-60533CD58E51}" xr6:coauthVersionLast="47" xr6:coauthVersionMax="47" xr10:uidLastSave="{00000000-0000-0000-0000-000000000000}"/>
  <workbookProtection workbookAlgorithmName="SHA-512" workbookHashValue="4WxYFdI/X0w6/pUewKggPcBORv+IY6CHDN+gwtoH30dXqQC7TdavuWoMGyas+3VejIqxel92KV4+f5YuVpri1A==" workbookSaltValue="qj4NYtrSW0vJcrBvConlqw==" workbookSpinCount="100000" lockStructure="1"/>
  <bookViews>
    <workbookView xWindow="14190" yWindow="-16200" windowWidth="19410" windowHeight="15585" tabRatio="887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  <sheet name="webにUP時は非表示にする⇒" sheetId="9" state="hidden" r:id="rId4"/>
    <sheet name="リスト" sheetId="4" state="hidden" r:id="rId5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6" l="1"/>
  <c r="F94" i="16"/>
  <c r="G94" i="16"/>
  <c r="H94" i="16"/>
  <c r="I94" i="16"/>
  <c r="J94" i="16"/>
  <c r="K94" i="16"/>
  <c r="L94" i="16"/>
  <c r="M94" i="16"/>
  <c r="N94" i="16"/>
  <c r="O94" i="16"/>
  <c r="D94" i="16"/>
  <c r="D96" i="16" l="1"/>
  <c r="F29" i="10" l="1"/>
  <c r="G29" i="10"/>
  <c r="H29" i="10"/>
  <c r="I29" i="10"/>
  <c r="J29" i="10"/>
  <c r="K29" i="10"/>
  <c r="L29" i="10"/>
  <c r="M29" i="10"/>
  <c r="N29" i="10"/>
  <c r="O29" i="10"/>
  <c r="P29" i="10"/>
  <c r="E29" i="10"/>
  <c r="D82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D75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D68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D61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D54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D47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D40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D33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D26" i="16"/>
  <c r="E24" i="16"/>
  <c r="F24" i="16"/>
  <c r="G24" i="16"/>
  <c r="H24" i="16"/>
  <c r="H84" i="16" s="1"/>
  <c r="I24" i="16"/>
  <c r="I84" i="16" s="1"/>
  <c r="J24" i="16"/>
  <c r="K24" i="16"/>
  <c r="L24" i="16"/>
  <c r="M24" i="16"/>
  <c r="N24" i="16"/>
  <c r="O24" i="16"/>
  <c r="D24" i="16"/>
  <c r="E15" i="16"/>
  <c r="F15" i="16"/>
  <c r="G15" i="16"/>
  <c r="H15" i="16"/>
  <c r="I15" i="16"/>
  <c r="J15" i="16"/>
  <c r="K15" i="16"/>
  <c r="L15" i="16"/>
  <c r="M15" i="16"/>
  <c r="N15" i="16"/>
  <c r="O15" i="16"/>
  <c r="D15" i="16"/>
  <c r="D85" i="16" l="1"/>
  <c r="E51" i="10" s="1"/>
  <c r="D84" i="16"/>
  <c r="K84" i="16"/>
  <c r="G84" i="16"/>
  <c r="N84" i="16"/>
  <c r="M84" i="16"/>
  <c r="L84" i="16"/>
  <c r="J84" i="16"/>
  <c r="F84" i="16"/>
  <c r="E84" i="16"/>
  <c r="O84" i="16"/>
  <c r="D16" i="16"/>
  <c r="D91" i="16"/>
  <c r="D90" i="16"/>
  <c r="D9" i="16" l="1"/>
  <c r="D6" i="16"/>
  <c r="D7" i="16"/>
  <c r="D8" i="16"/>
  <c r="E33" i="10" l="1"/>
  <c r="E41" i="10" l="1"/>
  <c r="E40" i="10"/>
  <c r="E39" i="10"/>
  <c r="E38" i="10"/>
  <c r="E37" i="10"/>
  <c r="E36" i="10"/>
  <c r="E35" i="10"/>
  <c r="E34" i="10"/>
  <c r="E32" i="10"/>
  <c r="E26" i="10"/>
  <c r="E25" i="10"/>
  <c r="E24" i="10"/>
  <c r="E23" i="10"/>
  <c r="E22" i="10"/>
  <c r="E21" i="10"/>
  <c r="E19" i="10"/>
  <c r="E18" i="10"/>
  <c r="E17" i="10"/>
  <c r="E16" i="10"/>
  <c r="E14" i="10"/>
  <c r="E13" i="10"/>
  <c r="E12" i="10"/>
  <c r="P43" i="10"/>
  <c r="F43" i="10"/>
  <c r="G43" i="10"/>
  <c r="H43" i="10"/>
  <c r="I43" i="10"/>
  <c r="J43" i="10"/>
  <c r="K43" i="10"/>
  <c r="L43" i="10"/>
  <c r="M43" i="10"/>
  <c r="N43" i="10"/>
  <c r="O43" i="10"/>
  <c r="E43" i="10"/>
  <c r="F31" i="10" l="1"/>
  <c r="G31" i="10"/>
  <c r="H31" i="10"/>
  <c r="I31" i="10"/>
  <c r="J31" i="10"/>
  <c r="K31" i="10"/>
  <c r="L31" i="10"/>
  <c r="M31" i="10"/>
  <c r="N31" i="10"/>
  <c r="O31" i="10"/>
  <c r="P31" i="10"/>
  <c r="E31" i="10"/>
  <c r="F50" i="10" l="1"/>
  <c r="G50" i="10"/>
  <c r="H50" i="10"/>
  <c r="I50" i="10"/>
  <c r="J50" i="10"/>
  <c r="K50" i="10"/>
  <c r="L50" i="10"/>
  <c r="M50" i="10"/>
  <c r="N50" i="10"/>
  <c r="O50" i="10"/>
  <c r="P50" i="10"/>
  <c r="E50" i="10"/>
  <c r="L52" i="10" l="1"/>
  <c r="M52" i="10"/>
  <c r="E52" i="10"/>
  <c r="J52" i="10"/>
  <c r="M45" i="10"/>
  <c r="L45" i="10"/>
  <c r="K45" i="10"/>
  <c r="J45" i="10"/>
  <c r="E45" i="10"/>
  <c r="I45" i="10"/>
  <c r="P45" i="10"/>
  <c r="H45" i="10"/>
  <c r="O45" i="10"/>
  <c r="G45" i="10"/>
  <c r="N45" i="10"/>
  <c r="F45" i="10"/>
  <c r="K52" i="10"/>
  <c r="I52" i="10"/>
  <c r="H52" i="10"/>
  <c r="O52" i="10"/>
  <c r="G52" i="10"/>
  <c r="N52" i="10"/>
  <c r="F52" i="10"/>
  <c r="P52" i="10"/>
  <c r="E53" i="10" l="1"/>
</calcChain>
</file>

<file path=xl/sharedStrings.xml><?xml version="1.0" encoding="utf-8"?>
<sst xmlns="http://schemas.openxmlformats.org/spreadsheetml/2006/main" count="424" uniqueCount="154">
  <si>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</si>
  <si>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</si>
  <si>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</si>
  <si>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</si>
  <si>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</si>
  <si>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</si>
  <si>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</si>
  <si>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</si>
  <si>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</si>
  <si>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</si>
  <si>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</si>
  <si>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</si>
  <si>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</si>
  <si>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</si>
  <si>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</si>
  <si>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</si>
  <si>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</si>
  <si>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</si>
  <si>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</si>
  <si>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</si>
  <si>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</si>
  <si>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選択した
電源種別の区分</t>
    <rPh sb="0" eb="2">
      <t>センタク</t>
    </rPh>
    <rPh sb="5" eb="7">
      <t>デンゲン</t>
    </rPh>
    <rPh sb="7" eb="9">
      <t>シュベツ</t>
    </rPh>
    <rPh sb="10" eb="12">
      <t>クブン</t>
    </rPh>
    <phoneticPr fontId="6"/>
  </si>
  <si>
    <t>選択可能な
発電方式の区分</t>
    <rPh sb="0" eb="2">
      <t>センタク</t>
    </rPh>
    <rPh sb="2" eb="4">
      <t>カノウ</t>
    </rPh>
    <rPh sb="6" eb="8">
      <t>ハツデン</t>
    </rPh>
    <rPh sb="8" eb="10">
      <t>ホウシキ</t>
    </rPh>
    <rPh sb="11" eb="13">
      <t>クブン</t>
    </rPh>
    <phoneticPr fontId="6"/>
  </si>
  <si>
    <t>水力</t>
    <rPh sb="0" eb="2">
      <t>スイリョク</t>
    </rPh>
    <phoneticPr fontId="6"/>
  </si>
  <si>
    <t>一般（貯水式）</t>
  </si>
  <si>
    <t>一般（自流式）</t>
  </si>
  <si>
    <t>揚水（混合揚水）</t>
  </si>
  <si>
    <t>揚水（純揚水）</t>
  </si>
  <si>
    <t>火力</t>
    <rPh sb="0" eb="2">
      <t>カリョク</t>
    </rPh>
    <phoneticPr fontId="6"/>
  </si>
  <si>
    <t>石炭</t>
  </si>
  <si>
    <t>LNG（GTCC）</t>
  </si>
  <si>
    <t>LNG（その他）</t>
  </si>
  <si>
    <t>石油</t>
  </si>
  <si>
    <t>LPG</t>
  </si>
  <si>
    <t>その他ガス</t>
  </si>
  <si>
    <t>歴青質混合物</t>
  </si>
  <si>
    <t>その他</t>
  </si>
  <si>
    <t>原子力</t>
    <rPh sb="0" eb="3">
      <t>ゲンシリョク</t>
    </rPh>
    <phoneticPr fontId="6"/>
  </si>
  <si>
    <t>定格電気出力</t>
  </si>
  <si>
    <t>定格熱出力</t>
  </si>
  <si>
    <t>再生可能エネルギー</t>
  </si>
  <si>
    <t>風力</t>
  </si>
  <si>
    <t>太陽光（全量）</t>
  </si>
  <si>
    <t>太陽光（余剰）</t>
  </si>
  <si>
    <t>地熱</t>
  </si>
  <si>
    <t>バイオマス（専焼）</t>
  </si>
  <si>
    <t>バイオマス（混焼）</t>
  </si>
  <si>
    <t>廃棄物</t>
  </si>
  <si>
    <t>その他</t>
    <rPh sb="2" eb="3">
      <t>タ</t>
    </rPh>
    <phoneticPr fontId="6"/>
  </si>
  <si>
    <t>　　</t>
    <phoneticPr fontId="2"/>
  </si>
  <si>
    <t>年度更新時に数値をアップデートする必要があるのは、以下のシートのみ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</si>
  <si>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＜対象：火力、水力（純揚水以外）、原子力、再エネ（地熱、バイオマス、廃棄物のみ）＞</t>
    <rPh sb="21" eb="22">
      <t>サイ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</si>
  <si>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</si>
  <si>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</si>
  <si>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</si>
  <si>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</si>
  <si>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</si>
  <si>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</si>
  <si>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</si>
  <si>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</si>
  <si>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</si>
  <si>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</si>
  <si>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</si>
  <si>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</si>
  <si>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</si>
  <si>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</si>
  <si>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</si>
  <si>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</si>
  <si>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</si>
  <si>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</si>
  <si>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</si>
  <si>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</si>
  <si>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</si>
  <si>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</si>
  <si>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</si>
  <si>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</si>
  <si>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</si>
  <si>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</si>
  <si>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</si>
  <si>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</si>
  <si>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</si>
  <si>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</si>
  <si>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</si>
  <si>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</si>
  <si>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</si>
  <si>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</si>
  <si>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</si>
  <si>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</si>
  <si>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</si>
  <si>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</si>
  <si>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</si>
  <si>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差替先電源等</t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</si>
  <si>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</si>
  <si>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</si>
  <si>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</si>
  <si>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</si>
  <si>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</si>
  <si>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</si>
  <si>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</si>
  <si>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</si>
  <si>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</si>
  <si>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</si>
  <si>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</si>
  <si>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</si>
  <si>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</si>
  <si>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</si>
  <si>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</si>
  <si>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</si>
  <si>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</si>
  <si>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</si>
  <si>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</si>
  <si>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</si>
  <si>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</si>
  <si>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</si>
  <si>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</si>
  <si>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</si>
  <si>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</si>
  <si>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</si>
  <si>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</si>
  <si>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</si>
  <si>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</si>
  <si>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</si>
  <si>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</si>
  <si>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</si>
  <si>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</si>
  <si>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</si>
  <si>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</si>
  <si>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</si>
  <si>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安定電源</t>
    <rPh sb="0" eb="2">
      <t>アンテイ</t>
    </rPh>
    <rPh sb="2" eb="4">
      <t>デンゲン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</si>
  <si>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</si>
  <si>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</si>
  <si>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</si>
  <si>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</si>
  <si>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</si>
  <si>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</si>
  <si>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</si>
  <si>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</si>
  <si>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</si>
  <si>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</si>
  <si>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</si>
  <si>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</si>
  <si>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</si>
  <si>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</si>
  <si>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</si>
  <si>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</si>
  <si>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</si>
  <si>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各月</t>
    <rPh sb="0" eb="2">
      <t>カクツキ</t>
    </rPh>
    <phoneticPr fontId="2"/>
  </si>
  <si>
    <t>差替先入力用（対象実需給年度：2029年度）</t>
  </si>
  <si>
    <t>差替先入力用（対象実需給年度：2029年度）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</si>
  <si>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差替先用（対象実需給年度：2029年度）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</si>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</sst>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/>
    <xf numFmtId="0" fontId="1" fillId="0" borderId="1" xfId="1" applyFont="1" applyBorder="1">
      <alignment vertical="center"/>
    </xf>
    <xf numFmtId="0" fontId="9" fillId="0" borderId="0" xfId="0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10" fillId="0" borderId="1" xfId="0" applyNumberFormat="1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77" fontId="10" fillId="3" borderId="1" xfId="0" applyNumberFormat="1" applyFont="1" applyFill="1" applyBorder="1" applyAlignment="1" applyProtection="1">
      <alignment vertical="center"/>
      <protection locked="0" hidden="1"/>
    </xf>
    <xf numFmtId="176" fontId="10" fillId="3" borderId="1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177" fontId="10" fillId="6" borderId="8" xfId="0" applyNumberFormat="1" applyFont="1" applyFill="1" applyBorder="1" applyAlignment="1" applyProtection="1">
      <alignment horizontal="center" vertical="center"/>
      <protection hidden="1"/>
    </xf>
    <xf numFmtId="177" fontId="10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77" fontId="10" fillId="0" borderId="1" xfId="0" applyNumberFormat="1" applyFont="1" applyBorder="1" applyAlignment="1" applyProtection="1">
      <alignment horizontal="center" vertical="center"/>
      <protection hidden="1"/>
    </xf>
    <xf numFmtId="176" fontId="10" fillId="0" borderId="1" xfId="0" applyNumberFormat="1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8" borderId="0" xfId="0" applyFont="1" applyFill="1" applyAlignment="1" applyProtection="1">
      <alignment horizontal="center"/>
      <protection hidden="1"/>
    </xf>
    <xf numFmtId="0" fontId="8" fillId="5" borderId="8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7" borderId="9" xfId="0" applyFont="1" applyFill="1" applyBorder="1" applyAlignment="1" applyProtection="1">
      <alignment horizontal="left" vertical="center"/>
      <protection hidden="1"/>
    </xf>
    <xf numFmtId="0" fontId="8" fillId="7" borderId="10" xfId="0" applyFont="1" applyFill="1" applyBorder="1" applyAlignment="1" applyProtection="1">
      <alignment horizontal="left" vertical="center"/>
      <protection hidden="1"/>
    </xf>
    <xf numFmtId="0" fontId="8" fillId="7" borderId="11" xfId="0" applyFont="1" applyFill="1" applyBorder="1" applyAlignment="1" applyProtection="1">
      <alignment horizontal="left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5" borderId="8" xfId="0" applyFont="1" applyFill="1" applyBorder="1" applyAlignment="1" applyProtection="1">
      <alignment horizontal="left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7" borderId="16" xfId="0" applyFont="1" applyFill="1" applyBorder="1" applyAlignment="1" applyProtection="1">
      <alignment horizontal="left" vertical="center" wrapText="1"/>
      <protection hidden="1"/>
    </xf>
    <xf numFmtId="0" fontId="8" fillId="7" borderId="17" xfId="0" applyFont="1" applyFill="1" applyBorder="1" applyAlignment="1" applyProtection="1">
      <alignment horizontal="left" vertical="center" wrapText="1"/>
      <protection hidden="1"/>
    </xf>
    <xf numFmtId="0" fontId="8" fillId="7" borderId="18" xfId="0" applyFont="1" applyFill="1" applyBorder="1" applyAlignment="1" applyProtection="1">
      <alignment horizontal="left" vertical="center" wrapText="1"/>
      <protection hidden="1"/>
    </xf>
    <xf numFmtId="0" fontId="8" fillId="5" borderId="16" xfId="0" applyFont="1" applyFill="1" applyBorder="1" applyAlignment="1" applyProtection="1">
      <alignment horizontal="left" vertical="center" wrapText="1"/>
      <protection hidden="1"/>
    </xf>
    <xf numFmtId="0" fontId="8" fillId="5" borderId="17" xfId="0" applyFont="1" applyFill="1" applyBorder="1" applyAlignment="1" applyProtection="1">
      <alignment horizontal="left" vertical="center" wrapText="1"/>
      <protection hidden="1"/>
    </xf>
    <xf numFmtId="0" fontId="8" fillId="5" borderId="18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177" fontId="1" fillId="6" borderId="8" xfId="0" applyNumberFormat="1" applyFont="1" applyFill="1" applyBorder="1" applyAlignment="1" applyProtection="1">
      <alignment horizontal="center" vertical="center"/>
      <protection hidden="1"/>
    </xf>
    <xf numFmtId="0" fontId="1" fillId="7" borderId="9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49" fontId="1" fillId="6" borderId="8" xfId="0" applyNumberFormat="1" applyFont="1" applyFill="1" applyBorder="1" applyAlignment="1" applyProtection="1">
      <alignment horizontal="center" vertical="center"/>
      <protection hidden="1"/>
    </xf>
    <xf numFmtId="177" fontId="10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76" fontId="10" fillId="0" borderId="2" xfId="0" applyNumberFormat="1" applyFont="1" applyBorder="1" applyAlignment="1" applyProtection="1">
      <alignment horizontal="center" vertical="center"/>
      <protection hidden="1"/>
    </xf>
    <xf numFmtId="176" fontId="10" fillId="0" borderId="4" xfId="0" applyNumberFormat="1" applyFont="1" applyBorder="1" applyAlignment="1" applyProtection="1">
      <alignment horizontal="center" vertical="center"/>
      <protection hidden="1"/>
    </xf>
    <xf numFmtId="176" fontId="10" fillId="0" borderId="3" xfId="0" applyNumberFormat="1" applyFont="1" applyBorder="1" applyAlignment="1" applyProtection="1">
      <alignment horizontal="center" vertical="center"/>
      <protection hidden="1"/>
    </xf>
    <xf numFmtId="177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0" fillId="0" borderId="1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4" borderId="5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5</xdr:row>
      <xdr:rowOff>38100</xdr:rowOff>
    </xdr:from>
    <xdr:to>
      <xdr:col>19</xdr:col>
      <xdr:colOff>480059</xdr:colOff>
      <xdr:row>6</xdr:row>
      <xdr:rowOff>137160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995660" y="1120140"/>
          <a:ext cx="2186939" cy="3276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17</xdr:row>
      <xdr:rowOff>152400</xdr:rowOff>
    </xdr:from>
    <xdr:to>
      <xdr:col>20</xdr:col>
      <xdr:colOff>83820</xdr:colOff>
      <xdr:row>20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151503</xdr:colOff>
      <xdr:row>85</xdr:row>
      <xdr:rowOff>93682</xdr:rowOff>
    </xdr:from>
    <xdr:to>
      <xdr:col>19</xdr:col>
      <xdr:colOff>89647</xdr:colOff>
      <xdr:row>88</xdr:row>
      <xdr:rowOff>40342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42232" y="17664506"/>
          <a:ext cx="1766944" cy="645907"/>
        </a:xfrm>
        <a:prstGeom prst="wedgeRoundRectCallout">
          <a:avLst>
            <a:gd name="adj1" fmla="val -56154"/>
            <a:gd name="adj2" fmla="val 2251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224119</xdr:rowOff>
    </xdr:from>
    <xdr:to>
      <xdr:col>20</xdr:col>
      <xdr:colOff>365760</xdr:colOff>
      <xdr:row>10</xdr:row>
      <xdr:rowOff>152400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775013"/>
          <a:ext cx="2697480" cy="627528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</xdr:txBody>
    </xdr:sp>
    <xdr:clientData/>
  </xdr:twoCellAnchor>
  <xdr:twoCellAnchor>
    <xdr:from>
      <xdr:col>16</xdr:col>
      <xdr:colOff>121921</xdr:colOff>
      <xdr:row>11</xdr:row>
      <xdr:rowOff>210670</xdr:rowOff>
    </xdr:from>
    <xdr:to>
      <xdr:col>20</xdr:col>
      <xdr:colOff>510541</xdr:colOff>
      <xdr:row>15</xdr:row>
      <xdr:rowOff>322728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112650" y="2693894"/>
          <a:ext cx="2827020" cy="811305"/>
        </a:xfrm>
        <a:prstGeom prst="wedgeRoundRectCallout">
          <a:avLst>
            <a:gd name="adj1" fmla="val -72880"/>
            <a:gd name="adj2" fmla="val 407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各月の供給力の最大値以下の値を入力してください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142537</xdr:colOff>
      <xdr:row>89</xdr:row>
      <xdr:rowOff>21965</xdr:rowOff>
    </xdr:from>
    <xdr:to>
      <xdr:col>19</xdr:col>
      <xdr:colOff>247327</xdr:colOff>
      <xdr:row>91</xdr:row>
      <xdr:rowOff>188259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133266" y="18525118"/>
          <a:ext cx="1933590" cy="632459"/>
        </a:xfrm>
        <a:prstGeom prst="wedgeRoundRectCallout">
          <a:avLst>
            <a:gd name="adj1" fmla="val -85182"/>
            <a:gd name="adj2" fmla="val -6421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92</xdr:row>
      <xdr:rowOff>143435</xdr:rowOff>
    </xdr:from>
    <xdr:to>
      <xdr:col>21</xdr:col>
      <xdr:colOff>233083</xdr:colOff>
      <xdr:row>97</xdr:row>
      <xdr:rowOff>53787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125200" y="19345835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sheetPr codeName="Sheet2"/>
  <dimension ref="B1:D47"/>
  <sheetViews>
    <sheetView tabSelected="1" zoomScale="85" zoomScaleNormal="85" workbookViewId="0"/>
  </sheetViews>
  <sheetFormatPr defaultColWidth="8.88671875" defaultRowHeight="15" x14ac:dyDescent="0.3"/>
  <cols>
    <col min="1" max="1" width="8.77734375" style="4" customWidth="1"/>
    <col min="2" max="2" width="25.6640625" style="4" bestFit="1" customWidth="1"/>
    <col min="3" max="3" width="90.77734375" style="4" customWidth="1"/>
    <col min="4" max="5" width="8.88671875" style="4"/>
    <col min="6" max="6" width="10.77734375" style="4" customWidth="1"/>
    <col min="7" max="16384" width="8.88671875" style="4"/>
  </cols>
  <sheetData>
    <row r="1" spans="2:4" ht="16.2" x14ac:dyDescent="0.3">
      <c r="B1" s="40" t="s">
        <v>147</v>
      </c>
      <c r="C1" s="40"/>
      <c r="D1" s="40"/>
    </row>
    <row r="2" spans="2:4" ht="16.2" x14ac:dyDescent="0.3">
      <c r="B2" s="5" t="s">
        <v>137</v>
      </c>
      <c r="C2" s="6"/>
      <c r="D2" s="6"/>
    </row>
    <row r="4" spans="2:4" s="8" customFormat="1" ht="19.95" customHeight="1" x14ac:dyDescent="0.2">
      <c r="B4" s="65" t="s">
        <v>98</v>
      </c>
      <c r="C4" s="66"/>
      <c r="D4" s="7" t="s">
        <v>130</v>
      </c>
    </row>
    <row r="5" spans="2:4" s="8" customFormat="1" ht="19.95" customHeight="1" x14ac:dyDescent="0.2">
      <c r="B5" s="9" t="s">
        <v>52</v>
      </c>
      <c r="C5" s="14"/>
      <c r="D5" s="10"/>
    </row>
    <row r="6" spans="2:4" s="8" customFormat="1" ht="19.95" customHeight="1" x14ac:dyDescent="0.2">
      <c r="B6" s="9" t="s">
        <v>53</v>
      </c>
      <c r="C6" s="11" t="s">
        <v>91</v>
      </c>
      <c r="D6" s="10"/>
    </row>
    <row r="7" spans="2:4" s="8" customFormat="1" ht="19.95" customHeight="1" x14ac:dyDescent="0.2">
      <c r="B7" s="9" t="s">
        <v>92</v>
      </c>
      <c r="C7" s="14"/>
      <c r="D7" s="10"/>
    </row>
    <row r="8" spans="2:4" s="8" customFormat="1" ht="19.95" customHeight="1" x14ac:dyDescent="0.2">
      <c r="B8" s="9" t="s">
        <v>56</v>
      </c>
      <c r="C8" s="14"/>
      <c r="D8" s="10"/>
    </row>
    <row r="9" spans="2:4" s="8" customFormat="1" ht="19.95" customHeight="1" x14ac:dyDescent="0.2">
      <c r="B9" s="9" t="s">
        <v>57</v>
      </c>
      <c r="C9" s="14"/>
      <c r="D9" s="10"/>
    </row>
    <row r="10" spans="2:4" s="8" customFormat="1" ht="19.95" customHeight="1" x14ac:dyDescent="0.2">
      <c r="B10" s="9" t="s">
        <v>94</v>
      </c>
      <c r="C10" s="11" t="s">
        <v>128</v>
      </c>
      <c r="D10" s="10"/>
    </row>
    <row r="11" spans="2:4" s="8" customFormat="1" ht="19.95" customHeight="1" x14ac:dyDescent="0.2">
      <c r="B11" s="9" t="s">
        <v>127</v>
      </c>
      <c r="C11" s="14"/>
      <c r="D11" s="10"/>
    </row>
    <row r="12" spans="2:4" s="8" customFormat="1" ht="19.95" customHeight="1" x14ac:dyDescent="0.2">
      <c r="B12" s="9" t="s">
        <v>68</v>
      </c>
      <c r="C12" s="14"/>
      <c r="D12" s="10"/>
    </row>
    <row r="13" spans="2:4" s="8" customFormat="1" ht="19.95" customHeight="1" x14ac:dyDescent="0.2">
      <c r="B13" s="9" t="s">
        <v>93</v>
      </c>
      <c r="C13" s="30"/>
      <c r="D13" s="10"/>
    </row>
    <row r="14" spans="2:4" s="8" customFormat="1" ht="19.95" customHeight="1" x14ac:dyDescent="0.2">
      <c r="B14" s="9" t="s">
        <v>95</v>
      </c>
      <c r="C14" s="14"/>
      <c r="D14" s="10"/>
    </row>
    <row r="15" spans="2:4" s="8" customFormat="1" ht="19.95" customHeight="1" x14ac:dyDescent="0.2">
      <c r="B15" s="9" t="s">
        <v>110</v>
      </c>
      <c r="C15" s="31"/>
      <c r="D15" s="10" t="s">
        <v>111</v>
      </c>
    </row>
    <row r="16" spans="2:4" s="8" customFormat="1" ht="19.95" customHeight="1" x14ac:dyDescent="0.2">
      <c r="B16" s="9" t="s">
        <v>112</v>
      </c>
      <c r="C16" s="14"/>
      <c r="D16" s="10"/>
    </row>
    <row r="17" spans="2:4" s="8" customFormat="1" ht="19.95" customHeight="1" x14ac:dyDescent="0.2">
      <c r="B17" s="9" t="s">
        <v>132</v>
      </c>
      <c r="C17" s="31"/>
      <c r="D17" s="10" t="s">
        <v>133</v>
      </c>
    </row>
    <row r="18" spans="2:4" s="8" customFormat="1" ht="19.95" customHeight="1" x14ac:dyDescent="0.2">
      <c r="B18" s="9" t="s">
        <v>104</v>
      </c>
      <c r="C18" s="14"/>
      <c r="D18" s="10"/>
    </row>
    <row r="19" spans="2:4" s="8" customFormat="1" ht="19.95" customHeight="1" x14ac:dyDescent="0.2">
      <c r="B19" s="9" t="s">
        <v>106</v>
      </c>
      <c r="C19" s="31"/>
      <c r="D19" s="10" t="s">
        <v>101</v>
      </c>
    </row>
    <row r="20" spans="2:4" s="8" customFormat="1" ht="19.95" customHeight="1" x14ac:dyDescent="0.2">
      <c r="B20" s="9" t="s">
        <v>105</v>
      </c>
      <c r="C20" s="14"/>
      <c r="D20" s="10"/>
    </row>
    <row r="21" spans="2:4" s="8" customFormat="1" ht="19.95" customHeight="1" x14ac:dyDescent="0.2">
      <c r="B21" s="9" t="s">
        <v>107</v>
      </c>
      <c r="C21" s="31"/>
      <c r="D21" s="10" t="s">
        <v>101</v>
      </c>
    </row>
    <row r="22" spans="2:4" s="8" customFormat="1" ht="19.95" customHeight="1" x14ac:dyDescent="0.2">
      <c r="B22" s="9" t="s">
        <v>108</v>
      </c>
      <c r="C22" s="14"/>
      <c r="D22" s="10"/>
    </row>
    <row r="23" spans="2:4" s="8" customFormat="1" ht="19.95" customHeight="1" x14ac:dyDescent="0.2">
      <c r="B23" s="9" t="s">
        <v>109</v>
      </c>
      <c r="C23" s="31"/>
      <c r="D23" s="10" t="s">
        <v>101</v>
      </c>
    </row>
    <row r="24" spans="2:4" s="8" customFormat="1" ht="19.95" customHeight="1" x14ac:dyDescent="0.2">
      <c r="B24" s="9" t="s">
        <v>102</v>
      </c>
      <c r="C24" s="14"/>
      <c r="D24" s="10"/>
    </row>
    <row r="25" spans="2:4" s="8" customFormat="1" ht="19.95" customHeight="1" x14ac:dyDescent="0.2">
      <c r="B25" s="9" t="s">
        <v>103</v>
      </c>
      <c r="C25" s="31"/>
      <c r="D25" s="10" t="s">
        <v>101</v>
      </c>
    </row>
    <row r="26" spans="2:4" s="8" customFormat="1" ht="19.95" customHeight="1" x14ac:dyDescent="0.2">
      <c r="B26" s="9" t="s">
        <v>113</v>
      </c>
      <c r="C26" s="31"/>
      <c r="D26" s="10" t="s">
        <v>111</v>
      </c>
    </row>
    <row r="27" spans="2:4" s="8" customFormat="1" ht="19.95" customHeight="1" x14ac:dyDescent="0.2"/>
    <row r="28" spans="2:4" s="8" customFormat="1" ht="19.95" customHeight="1" x14ac:dyDescent="0.2">
      <c r="B28" s="12" t="s">
        <v>99</v>
      </c>
      <c r="C28" s="13" t="s">
        <v>100</v>
      </c>
      <c r="D28" s="9"/>
    </row>
    <row r="29" spans="2:4" s="8" customFormat="1" ht="19.95" customHeight="1" x14ac:dyDescent="0.2">
      <c r="B29" s="9" t="s">
        <v>131</v>
      </c>
      <c r="C29" s="32"/>
      <c r="D29" s="10"/>
    </row>
    <row r="30" spans="2:4" s="8" customFormat="1" ht="19.95" customHeight="1" x14ac:dyDescent="0.2">
      <c r="B30" s="9" t="s">
        <v>96</v>
      </c>
      <c r="C30" s="14"/>
      <c r="D30" s="10"/>
    </row>
    <row r="31" spans="2:4" s="8" customFormat="1" ht="19.95" customHeight="1" x14ac:dyDescent="0.2">
      <c r="B31" s="9" t="s">
        <v>93</v>
      </c>
      <c r="C31" s="30"/>
      <c r="D31" s="10"/>
    </row>
    <row r="32" spans="2:4" s="8" customFormat="1" ht="19.95" customHeight="1" x14ac:dyDescent="0.2"/>
    <row r="33" s="8" customFormat="1" ht="19.95" customHeight="1" x14ac:dyDescent="0.2"/>
    <row r="34" s="8" customFormat="1" ht="19.95" customHeight="1" x14ac:dyDescent="0.2"/>
    <row r="35" s="8" customFormat="1" ht="19.95" customHeight="1" x14ac:dyDescent="0.2"/>
    <row r="36" s="8" customFormat="1" ht="19.95" customHeight="1" x14ac:dyDescent="0.2"/>
    <row r="37" s="8" customFormat="1" ht="19.95" customHeight="1" x14ac:dyDescent="0.2"/>
    <row r="38" s="8" customFormat="1" ht="19.95" customHeight="1" x14ac:dyDescent="0.2"/>
    <row r="39" s="8" customFormat="1" ht="19.95" customHeight="1" x14ac:dyDescent="0.2"/>
    <row r="40" s="8" customFormat="1" ht="19.95" customHeight="1" x14ac:dyDescent="0.2"/>
    <row r="41" s="8" customFormat="1" ht="19.95" customHeight="1" x14ac:dyDescent="0.2"/>
    <row r="42" s="8" customFormat="1" ht="19.95" customHeight="1" x14ac:dyDescent="0.2"/>
    <row r="43" s="8" customFormat="1" ht="19.95" customHeight="1" x14ac:dyDescent="0.2"/>
    <row r="44" s="8" customFormat="1" ht="19.95" customHeight="1" x14ac:dyDescent="0.2"/>
    <row r="45" s="8" customFormat="1" ht="19.95" customHeight="1" x14ac:dyDescent="0.2"/>
    <row r="46" s="8" customFormat="1" ht="19.95" customHeight="1" x14ac:dyDescent="0.2"/>
    <row r="47" s="8" customFormat="1" ht="19.95" customHeight="1" x14ac:dyDescent="0.2"/>
  </sheetData>
  <sheetProtection algorithmName="SHA-512" hashValue="NFfAaG7LyBAVrSWMhfhq5uz3jez/CNmLtTNJeS0PklQZFlMDSqEQDqUYPkPPyg7gEugZ1HGXH+0uBZdCQf7Zew==" saltValue="fAkztjyDbNtNpMa3fQzqWA==" spinCount="100000" sheet="1" objects="1" scenarios="1"/>
  <mergeCells count="2">
    <mergeCell ref="B4:C4"/>
    <mergeCell ref="B1:D1"/>
  </mergeCells>
  <phoneticPr fontId="2"/>
  <conditionalFormatting sqref="C17">
    <cfRule type="expression" dxfId="10" priority="2">
      <formula>$C$16="無"</formula>
    </cfRule>
  </conditionalFormatting>
  <conditionalFormatting sqref="C19">
    <cfRule type="expression" dxfId="9" priority="10">
      <formula>$C$18="非応札"</formula>
    </cfRule>
  </conditionalFormatting>
  <conditionalFormatting sqref="C21">
    <cfRule type="expression" dxfId="8" priority="8">
      <formula>$C$20="非応札"</formula>
    </cfRule>
  </conditionalFormatting>
  <conditionalFormatting sqref="C22">
    <cfRule type="expression" dxfId="7" priority="7">
      <formula>OR($C$18="非落札",$C$18="非応札")</formula>
    </cfRule>
  </conditionalFormatting>
  <conditionalFormatting sqref="C23">
    <cfRule type="expression" dxfId="6" priority="6">
      <formula>OR($C$18="非落札",$C$18="非応札",$C$22="非応札")</formula>
    </cfRule>
  </conditionalFormatting>
  <conditionalFormatting sqref="C26">
    <cfRule type="expression" dxfId="5" priority="3">
      <formula>AND(OR($C$18="非落札",$C$18="非応札"),OR($C$20="非落札",$C$20="非応札"))</formula>
    </cfRule>
  </conditionalFormatting>
  <conditionalFormatting sqref="C29:C31">
    <cfRule type="expression" dxfId="4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 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4214BC-98B6-4978-BE4C-B8D209020B72}">
          <x14:formula1>
            <xm:f>リスト!$C$5:$C$21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sheetPr codeName="Sheet3"/>
  <dimension ref="B1:P126"/>
  <sheetViews>
    <sheetView zoomScale="80" zoomScaleNormal="80" workbookViewId="0"/>
  </sheetViews>
  <sheetFormatPr defaultColWidth="8.88671875" defaultRowHeight="15" x14ac:dyDescent="0.3"/>
  <cols>
    <col min="1" max="1" width="5.6640625" style="4" customWidth="1"/>
    <col min="2" max="2" width="8.88671875" style="4"/>
    <col min="3" max="3" width="19.77734375" style="4" customWidth="1"/>
    <col min="4" max="15" width="9.77734375" style="4" customWidth="1"/>
    <col min="16" max="16" width="8.33203125" style="4" customWidth="1"/>
    <col min="17" max="16384" width="8.88671875" style="4"/>
  </cols>
  <sheetData>
    <row r="1" spans="2:16" ht="16.2" x14ac:dyDescent="0.3">
      <c r="B1" s="40" t="s">
        <v>148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6.2" x14ac:dyDescent="0.3">
      <c r="B2" s="92" t="s">
        <v>137</v>
      </c>
      <c r="C2" s="92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2:16" s="8" customFormat="1" ht="19.95" customHeight="1" x14ac:dyDescent="0.2">
      <c r="B4" s="8" t="s">
        <v>129</v>
      </c>
    </row>
    <row r="5" spans="2:16" s="8" customFormat="1" ht="18" customHeight="1" x14ac:dyDescent="0.2">
      <c r="B5" s="81" t="s">
        <v>0</v>
      </c>
      <c r="C5" s="81"/>
      <c r="D5" s="81" t="s">
        <v>20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7" t="s">
        <v>1</v>
      </c>
    </row>
    <row r="6" spans="2:16" s="8" customFormat="1" ht="18" customHeight="1" x14ac:dyDescent="0.3">
      <c r="B6" s="81" t="s">
        <v>2</v>
      </c>
      <c r="C6" s="81"/>
      <c r="D6" s="89" t="str">
        <f>IF('入力欄(基本情報)'!C13="","",'入力欄(基本情報)'!C13)</f>
        <v/>
      </c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15"/>
    </row>
    <row r="7" spans="2:16" s="8" customFormat="1" ht="18" customHeight="1" x14ac:dyDescent="0.3">
      <c r="B7" s="81" t="s">
        <v>3</v>
      </c>
      <c r="C7" s="81"/>
      <c r="D7" s="88" t="str">
        <f>IF('入力欄(基本情報)'!C10="","",'入力欄(基本情報)'!C10)</f>
        <v>安定電源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15"/>
    </row>
    <row r="8" spans="2:16" s="8" customFormat="1" ht="18" customHeight="1" x14ac:dyDescent="0.3">
      <c r="B8" s="81" t="s">
        <v>4</v>
      </c>
      <c r="C8" s="81"/>
      <c r="D8" s="88" t="str">
        <f>IF('入力欄(基本情報)'!C11="","",'入力欄(基本情報)'!C11)</f>
        <v/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15"/>
    </row>
    <row r="9" spans="2:16" s="8" customFormat="1" ht="18" customHeight="1" x14ac:dyDescent="0.3">
      <c r="B9" s="81" t="s">
        <v>5</v>
      </c>
      <c r="C9" s="81"/>
      <c r="D9" s="88" t="str">
        <f>IF('入力欄(基本情報)'!C14="","",'入力欄(基本情報)'!C14)</f>
        <v/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15"/>
    </row>
    <row r="10" spans="2:16" s="8" customFormat="1" ht="18" customHeight="1" x14ac:dyDescent="0.2">
      <c r="B10" s="81" t="s">
        <v>6</v>
      </c>
      <c r="C10" s="81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11" t="s">
        <v>19</v>
      </c>
    </row>
    <row r="11" spans="2:16" s="8" customFormat="1" ht="18" customHeight="1" x14ac:dyDescent="0.2">
      <c r="B11" s="84" t="s">
        <v>136</v>
      </c>
      <c r="C11" s="85"/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11"/>
    </row>
    <row r="12" spans="2:16" s="8" customFormat="1" ht="18" customHeight="1" x14ac:dyDescent="0.2">
      <c r="B12" s="86"/>
      <c r="C12" s="87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11" t="s">
        <v>140</v>
      </c>
    </row>
    <row r="13" spans="2:16" s="8" customFormat="1" ht="18" customHeight="1" x14ac:dyDescent="0.3">
      <c r="B13" s="74" t="s">
        <v>139</v>
      </c>
      <c r="C13" s="81"/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7" t="s">
        <v>12</v>
      </c>
      <c r="J13" s="7" t="s">
        <v>13</v>
      </c>
      <c r="K13" s="7" t="s">
        <v>14</v>
      </c>
      <c r="L13" s="7" t="s">
        <v>15</v>
      </c>
      <c r="M13" s="7" t="s">
        <v>16</v>
      </c>
      <c r="N13" s="7" t="s">
        <v>17</v>
      </c>
      <c r="O13" s="7" t="s">
        <v>18</v>
      </c>
      <c r="P13" s="15"/>
    </row>
    <row r="14" spans="2:16" s="8" customFormat="1" x14ac:dyDescent="0.2">
      <c r="B14" s="81"/>
      <c r="C14" s="81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11" t="s">
        <v>19</v>
      </c>
    </row>
    <row r="15" spans="2:16" s="8" customFormat="1" hidden="1" x14ac:dyDescent="0.2">
      <c r="B15" s="82" t="s">
        <v>145</v>
      </c>
      <c r="C15" s="83"/>
      <c r="D15" s="37">
        <f>ROUND(D14,0)</f>
        <v>0</v>
      </c>
      <c r="E15" s="37">
        <f t="shared" ref="E15:O15" si="0">ROUND(E14,0)</f>
        <v>0</v>
      </c>
      <c r="F15" s="37">
        <f t="shared" si="0"/>
        <v>0</v>
      </c>
      <c r="G15" s="37">
        <f t="shared" si="0"/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0</v>
      </c>
      <c r="L15" s="37">
        <f t="shared" si="0"/>
        <v>0</v>
      </c>
      <c r="M15" s="37">
        <f t="shared" si="0"/>
        <v>0</v>
      </c>
      <c r="N15" s="37">
        <f t="shared" si="0"/>
        <v>0</v>
      </c>
      <c r="O15" s="37">
        <f t="shared" si="0"/>
        <v>0</v>
      </c>
      <c r="P15" s="11"/>
    </row>
    <row r="16" spans="2:16" s="8" customFormat="1" x14ac:dyDescent="0.2">
      <c r="B16" s="74" t="s">
        <v>138</v>
      </c>
      <c r="C16" s="81"/>
      <c r="D16" s="80">
        <f>ROUND(AVERAGE(D15:O15),0)</f>
        <v>0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1" t="s">
        <v>19</v>
      </c>
    </row>
    <row r="17" spans="2:16" s="8" customFormat="1" ht="18" customHeight="1" x14ac:dyDescent="0.2"/>
    <row r="18" spans="2:16" s="8" customFormat="1" ht="18" customHeight="1" x14ac:dyDescent="0.2">
      <c r="B18" s="8" t="s">
        <v>114</v>
      </c>
    </row>
    <row r="19" spans="2:16" s="8" customFormat="1" ht="18" customHeight="1" x14ac:dyDescent="0.2">
      <c r="B19" s="9" t="s">
        <v>115</v>
      </c>
      <c r="C19" s="7" t="s">
        <v>0</v>
      </c>
      <c r="D19" s="81" t="s">
        <v>20</v>
      </c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7" t="s">
        <v>1</v>
      </c>
    </row>
    <row r="20" spans="2:16" s="8" customFormat="1" ht="18" customHeight="1" x14ac:dyDescent="0.2">
      <c r="B20" s="67" t="s">
        <v>116</v>
      </c>
      <c r="C20" s="7" t="s">
        <v>134</v>
      </c>
      <c r="D20" s="75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11"/>
    </row>
    <row r="21" spans="2:16" s="8" customFormat="1" ht="18" customHeight="1" x14ac:dyDescent="0.2">
      <c r="B21" s="68"/>
      <c r="C21" s="7" t="s">
        <v>135</v>
      </c>
      <c r="D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11"/>
    </row>
    <row r="22" spans="2:16" s="8" customFormat="1" ht="18" customHeight="1" x14ac:dyDescent="0.3">
      <c r="B22" s="68"/>
      <c r="C22" s="78" t="s">
        <v>141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7" t="s">
        <v>12</v>
      </c>
      <c r="J22" s="7" t="s">
        <v>13</v>
      </c>
      <c r="K22" s="7" t="s">
        <v>14</v>
      </c>
      <c r="L22" s="7" t="s">
        <v>15</v>
      </c>
      <c r="M22" s="7" t="s">
        <v>16</v>
      </c>
      <c r="N22" s="7" t="s">
        <v>17</v>
      </c>
      <c r="O22" s="7" t="s">
        <v>18</v>
      </c>
      <c r="P22" s="15"/>
    </row>
    <row r="23" spans="2:16" s="8" customFormat="1" ht="18" customHeight="1" x14ac:dyDescent="0.2">
      <c r="B23" s="68"/>
      <c r="C23" s="69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1" t="s">
        <v>19</v>
      </c>
    </row>
    <row r="24" spans="2:16" s="8" customFormat="1" ht="18" hidden="1" customHeight="1" x14ac:dyDescent="0.2">
      <c r="B24" s="68"/>
      <c r="C24" s="35" t="s">
        <v>145</v>
      </c>
      <c r="D24" s="38">
        <f>ROUND(D23,0)</f>
        <v>0</v>
      </c>
      <c r="E24" s="38">
        <f t="shared" ref="E24:O24" si="1">ROUND(E23,0)</f>
        <v>0</v>
      </c>
      <c r="F24" s="38">
        <f t="shared" si="1"/>
        <v>0</v>
      </c>
      <c r="G24" s="38">
        <f t="shared" si="1"/>
        <v>0</v>
      </c>
      <c r="H24" s="38">
        <f t="shared" si="1"/>
        <v>0</v>
      </c>
      <c r="I24" s="38">
        <f t="shared" si="1"/>
        <v>0</v>
      </c>
      <c r="J24" s="38">
        <f t="shared" si="1"/>
        <v>0</v>
      </c>
      <c r="K24" s="38">
        <f t="shared" si="1"/>
        <v>0</v>
      </c>
      <c r="L24" s="38">
        <f t="shared" si="1"/>
        <v>0</v>
      </c>
      <c r="M24" s="38">
        <f t="shared" si="1"/>
        <v>0</v>
      </c>
      <c r="N24" s="38">
        <f t="shared" si="1"/>
        <v>0</v>
      </c>
      <c r="O24" s="38">
        <f t="shared" si="1"/>
        <v>0</v>
      </c>
      <c r="P24" s="11"/>
    </row>
    <row r="25" spans="2:16" s="8" customFormat="1" ht="34.950000000000003" customHeight="1" x14ac:dyDescent="0.2">
      <c r="B25" s="68"/>
      <c r="C25" s="16" t="s">
        <v>142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11" t="s">
        <v>19</v>
      </c>
    </row>
    <row r="26" spans="2:16" s="8" customFormat="1" ht="18" hidden="1" customHeight="1" x14ac:dyDescent="0.2">
      <c r="B26" s="69"/>
      <c r="C26" s="36" t="s">
        <v>145</v>
      </c>
      <c r="D26" s="70">
        <f>ROUND(D25,0)</f>
        <v>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  <c r="P26" s="11"/>
    </row>
    <row r="27" spans="2:16" s="8" customFormat="1" ht="18" customHeight="1" x14ac:dyDescent="0.2">
      <c r="B27" s="67" t="s">
        <v>117</v>
      </c>
      <c r="C27" s="7" t="s">
        <v>134</v>
      </c>
      <c r="D27" s="75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7"/>
      <c r="P27" s="11"/>
    </row>
    <row r="28" spans="2:16" s="8" customFormat="1" ht="18" customHeight="1" x14ac:dyDescent="0.2">
      <c r="B28" s="68"/>
      <c r="C28" s="7" t="s">
        <v>135</v>
      </c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  <c r="P28" s="11"/>
    </row>
    <row r="29" spans="2:16" s="8" customFormat="1" ht="18" customHeight="1" x14ac:dyDescent="0.3">
      <c r="B29" s="68"/>
      <c r="C29" s="78" t="s">
        <v>141</v>
      </c>
      <c r="D29" s="7" t="s">
        <v>7</v>
      </c>
      <c r="E29" s="7" t="s">
        <v>8</v>
      </c>
      <c r="F29" s="7" t="s">
        <v>9</v>
      </c>
      <c r="G29" s="7" t="s">
        <v>10</v>
      </c>
      <c r="H29" s="7" t="s">
        <v>11</v>
      </c>
      <c r="I29" s="7" t="s">
        <v>12</v>
      </c>
      <c r="J29" s="7" t="s">
        <v>13</v>
      </c>
      <c r="K29" s="7" t="s">
        <v>14</v>
      </c>
      <c r="L29" s="7" t="s">
        <v>15</v>
      </c>
      <c r="M29" s="7" t="s">
        <v>16</v>
      </c>
      <c r="N29" s="7" t="s">
        <v>17</v>
      </c>
      <c r="O29" s="7" t="s">
        <v>18</v>
      </c>
      <c r="P29" s="15"/>
    </row>
    <row r="30" spans="2:16" s="8" customFormat="1" ht="18" customHeight="1" x14ac:dyDescent="0.2">
      <c r="B30" s="68"/>
      <c r="C30" s="69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11" t="s">
        <v>19</v>
      </c>
    </row>
    <row r="31" spans="2:16" s="8" customFormat="1" ht="18" hidden="1" customHeight="1" x14ac:dyDescent="0.2">
      <c r="B31" s="68"/>
      <c r="C31" s="35" t="s">
        <v>145</v>
      </c>
      <c r="D31" s="38">
        <f>ROUND(D30,0)</f>
        <v>0</v>
      </c>
      <c r="E31" s="38">
        <f t="shared" ref="E31" si="2">ROUND(E30,0)</f>
        <v>0</v>
      </c>
      <c r="F31" s="38">
        <f t="shared" ref="F31" si="3">ROUND(F30,0)</f>
        <v>0</v>
      </c>
      <c r="G31" s="38">
        <f t="shared" ref="G31" si="4">ROUND(G30,0)</f>
        <v>0</v>
      </c>
      <c r="H31" s="38">
        <f t="shared" ref="H31" si="5">ROUND(H30,0)</f>
        <v>0</v>
      </c>
      <c r="I31" s="38">
        <f t="shared" ref="I31" si="6">ROUND(I30,0)</f>
        <v>0</v>
      </c>
      <c r="J31" s="38">
        <f t="shared" ref="J31" si="7">ROUND(J30,0)</f>
        <v>0</v>
      </c>
      <c r="K31" s="38">
        <f t="shared" ref="K31" si="8">ROUND(K30,0)</f>
        <v>0</v>
      </c>
      <c r="L31" s="38">
        <f t="shared" ref="L31" si="9">ROUND(L30,0)</f>
        <v>0</v>
      </c>
      <c r="M31" s="38">
        <f t="shared" ref="M31" si="10">ROUND(M30,0)</f>
        <v>0</v>
      </c>
      <c r="N31" s="38">
        <f t="shared" ref="N31" si="11">ROUND(N30,0)</f>
        <v>0</v>
      </c>
      <c r="O31" s="38">
        <f t="shared" ref="O31" si="12">ROUND(O30,0)</f>
        <v>0</v>
      </c>
      <c r="P31" s="11"/>
    </row>
    <row r="32" spans="2:16" s="8" customFormat="1" ht="34.950000000000003" customHeight="1" x14ac:dyDescent="0.2">
      <c r="B32" s="68"/>
      <c r="C32" s="16" t="s">
        <v>142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11" t="s">
        <v>19</v>
      </c>
    </row>
    <row r="33" spans="2:16" s="8" customFormat="1" ht="18" hidden="1" customHeight="1" x14ac:dyDescent="0.2">
      <c r="B33" s="69"/>
      <c r="C33" s="36" t="s">
        <v>145</v>
      </c>
      <c r="D33" s="70">
        <f>ROUND(D32,0)</f>
        <v>0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  <c r="P33" s="11"/>
    </row>
    <row r="34" spans="2:16" s="8" customFormat="1" ht="18" customHeight="1" x14ac:dyDescent="0.2">
      <c r="B34" s="67" t="s">
        <v>118</v>
      </c>
      <c r="C34" s="7" t="s">
        <v>134</v>
      </c>
      <c r="D34" s="75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7"/>
      <c r="P34" s="11"/>
    </row>
    <row r="35" spans="2:16" s="8" customFormat="1" ht="18" customHeight="1" x14ac:dyDescent="0.2">
      <c r="B35" s="68"/>
      <c r="C35" s="7" t="s">
        <v>135</v>
      </c>
      <c r="D35" s="75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  <c r="P35" s="11"/>
    </row>
    <row r="36" spans="2:16" s="8" customFormat="1" ht="18" customHeight="1" x14ac:dyDescent="0.3">
      <c r="B36" s="68"/>
      <c r="C36" s="78" t="s">
        <v>141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7" t="s">
        <v>14</v>
      </c>
      <c r="L36" s="7" t="s">
        <v>15</v>
      </c>
      <c r="M36" s="7" t="s">
        <v>16</v>
      </c>
      <c r="N36" s="7" t="s">
        <v>17</v>
      </c>
      <c r="O36" s="7" t="s">
        <v>18</v>
      </c>
      <c r="P36" s="15"/>
    </row>
    <row r="37" spans="2:16" s="8" customFormat="1" ht="18" customHeight="1" x14ac:dyDescent="0.2">
      <c r="B37" s="68"/>
      <c r="C37" s="69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11" t="s">
        <v>19</v>
      </c>
    </row>
    <row r="38" spans="2:16" s="8" customFormat="1" ht="18" hidden="1" customHeight="1" x14ac:dyDescent="0.2">
      <c r="B38" s="68"/>
      <c r="C38" s="35" t="s">
        <v>145</v>
      </c>
      <c r="D38" s="38">
        <f>ROUND(D37,0)</f>
        <v>0</v>
      </c>
      <c r="E38" s="38">
        <f t="shared" ref="E38" si="13">ROUND(E37,0)</f>
        <v>0</v>
      </c>
      <c r="F38" s="38">
        <f t="shared" ref="F38" si="14">ROUND(F37,0)</f>
        <v>0</v>
      </c>
      <c r="G38" s="38">
        <f t="shared" ref="G38" si="15">ROUND(G37,0)</f>
        <v>0</v>
      </c>
      <c r="H38" s="38">
        <f t="shared" ref="H38" si="16">ROUND(H37,0)</f>
        <v>0</v>
      </c>
      <c r="I38" s="38">
        <f t="shared" ref="I38" si="17">ROUND(I37,0)</f>
        <v>0</v>
      </c>
      <c r="J38" s="38">
        <f t="shared" ref="J38" si="18">ROUND(J37,0)</f>
        <v>0</v>
      </c>
      <c r="K38" s="38">
        <f t="shared" ref="K38" si="19">ROUND(K37,0)</f>
        <v>0</v>
      </c>
      <c r="L38" s="38">
        <f t="shared" ref="L38" si="20">ROUND(L37,0)</f>
        <v>0</v>
      </c>
      <c r="M38" s="38">
        <f t="shared" ref="M38" si="21">ROUND(M37,0)</f>
        <v>0</v>
      </c>
      <c r="N38" s="38">
        <f t="shared" ref="N38" si="22">ROUND(N37,0)</f>
        <v>0</v>
      </c>
      <c r="O38" s="38">
        <f t="shared" ref="O38" si="23">ROUND(O37,0)</f>
        <v>0</v>
      </c>
      <c r="P38" s="11"/>
    </row>
    <row r="39" spans="2:16" s="8" customFormat="1" ht="34.950000000000003" customHeight="1" x14ac:dyDescent="0.2">
      <c r="B39" s="68"/>
      <c r="C39" s="16" t="s">
        <v>142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11" t="s">
        <v>19</v>
      </c>
    </row>
    <row r="40" spans="2:16" s="8" customFormat="1" ht="18" hidden="1" customHeight="1" x14ac:dyDescent="0.2">
      <c r="B40" s="69"/>
      <c r="C40" s="36" t="s">
        <v>145</v>
      </c>
      <c r="D40" s="70">
        <f>ROUND(D39,0)</f>
        <v>0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2"/>
      <c r="P40" s="11"/>
    </row>
    <row r="41" spans="2:16" s="8" customFormat="1" ht="18" customHeight="1" x14ac:dyDescent="0.2">
      <c r="B41" s="67" t="s">
        <v>119</v>
      </c>
      <c r="C41" s="7" t="s">
        <v>134</v>
      </c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7"/>
      <c r="P41" s="11"/>
    </row>
    <row r="42" spans="2:16" s="8" customFormat="1" ht="18" customHeight="1" x14ac:dyDescent="0.2">
      <c r="B42" s="68"/>
      <c r="C42" s="7" t="s">
        <v>135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11"/>
    </row>
    <row r="43" spans="2:16" s="8" customFormat="1" ht="18" customHeight="1" x14ac:dyDescent="0.3">
      <c r="B43" s="68"/>
      <c r="C43" s="78" t="s">
        <v>141</v>
      </c>
      <c r="D43" s="7" t="s">
        <v>7</v>
      </c>
      <c r="E43" s="7" t="s">
        <v>8</v>
      </c>
      <c r="F43" s="7" t="s">
        <v>9</v>
      </c>
      <c r="G43" s="7" t="s">
        <v>10</v>
      </c>
      <c r="H43" s="7" t="s">
        <v>11</v>
      </c>
      <c r="I43" s="7" t="s">
        <v>12</v>
      </c>
      <c r="J43" s="7" t="s">
        <v>13</v>
      </c>
      <c r="K43" s="7" t="s">
        <v>14</v>
      </c>
      <c r="L43" s="7" t="s">
        <v>15</v>
      </c>
      <c r="M43" s="7" t="s">
        <v>16</v>
      </c>
      <c r="N43" s="7" t="s">
        <v>17</v>
      </c>
      <c r="O43" s="7" t="s">
        <v>18</v>
      </c>
      <c r="P43" s="15"/>
    </row>
    <row r="44" spans="2:16" s="8" customFormat="1" ht="18" customHeight="1" x14ac:dyDescent="0.2">
      <c r="B44" s="68"/>
      <c r="C44" s="69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11" t="s">
        <v>19</v>
      </c>
    </row>
    <row r="45" spans="2:16" s="8" customFormat="1" ht="18" hidden="1" customHeight="1" x14ac:dyDescent="0.2">
      <c r="B45" s="68"/>
      <c r="C45" s="35" t="s">
        <v>145</v>
      </c>
      <c r="D45" s="38">
        <f>ROUND(D44,0)</f>
        <v>0</v>
      </c>
      <c r="E45" s="38">
        <f t="shared" ref="E45" si="24">ROUND(E44,0)</f>
        <v>0</v>
      </c>
      <c r="F45" s="38">
        <f t="shared" ref="F45" si="25">ROUND(F44,0)</f>
        <v>0</v>
      </c>
      <c r="G45" s="38">
        <f t="shared" ref="G45" si="26">ROUND(G44,0)</f>
        <v>0</v>
      </c>
      <c r="H45" s="38">
        <f t="shared" ref="H45" si="27">ROUND(H44,0)</f>
        <v>0</v>
      </c>
      <c r="I45" s="38">
        <f t="shared" ref="I45" si="28">ROUND(I44,0)</f>
        <v>0</v>
      </c>
      <c r="J45" s="38">
        <f t="shared" ref="J45" si="29">ROUND(J44,0)</f>
        <v>0</v>
      </c>
      <c r="K45" s="38">
        <f t="shared" ref="K45" si="30">ROUND(K44,0)</f>
        <v>0</v>
      </c>
      <c r="L45" s="38">
        <f t="shared" ref="L45" si="31">ROUND(L44,0)</f>
        <v>0</v>
      </c>
      <c r="M45" s="38">
        <f t="shared" ref="M45" si="32">ROUND(M44,0)</f>
        <v>0</v>
      </c>
      <c r="N45" s="38">
        <f t="shared" ref="N45" si="33">ROUND(N44,0)</f>
        <v>0</v>
      </c>
      <c r="O45" s="38">
        <f t="shared" ref="O45" si="34">ROUND(O44,0)</f>
        <v>0</v>
      </c>
      <c r="P45" s="11"/>
    </row>
    <row r="46" spans="2:16" s="8" customFormat="1" ht="34.950000000000003" customHeight="1" x14ac:dyDescent="0.2">
      <c r="B46" s="68"/>
      <c r="C46" s="16" t="s">
        <v>142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11" t="s">
        <v>19</v>
      </c>
    </row>
    <row r="47" spans="2:16" s="8" customFormat="1" ht="18" hidden="1" customHeight="1" x14ac:dyDescent="0.2">
      <c r="B47" s="69"/>
      <c r="C47" s="36" t="s">
        <v>145</v>
      </c>
      <c r="D47" s="70">
        <f>ROUND(D46,0)</f>
        <v>0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2"/>
      <c r="P47" s="11"/>
    </row>
    <row r="48" spans="2:16" s="8" customFormat="1" ht="18" customHeight="1" x14ac:dyDescent="0.2">
      <c r="B48" s="67" t="s">
        <v>120</v>
      </c>
      <c r="C48" s="7" t="s">
        <v>134</v>
      </c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7"/>
      <c r="P48" s="11"/>
    </row>
    <row r="49" spans="2:16" s="8" customFormat="1" ht="18" customHeight="1" x14ac:dyDescent="0.2">
      <c r="B49" s="68"/>
      <c r="C49" s="7" t="s">
        <v>135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7"/>
      <c r="P49" s="11"/>
    </row>
    <row r="50" spans="2:16" s="8" customFormat="1" ht="18" customHeight="1" x14ac:dyDescent="0.3">
      <c r="B50" s="68"/>
      <c r="C50" s="78" t="s">
        <v>141</v>
      </c>
      <c r="D50" s="7" t="s">
        <v>7</v>
      </c>
      <c r="E50" s="7" t="s">
        <v>8</v>
      </c>
      <c r="F50" s="7" t="s">
        <v>9</v>
      </c>
      <c r="G50" s="7" t="s">
        <v>10</v>
      </c>
      <c r="H50" s="7" t="s">
        <v>11</v>
      </c>
      <c r="I50" s="7" t="s">
        <v>12</v>
      </c>
      <c r="J50" s="7" t="s">
        <v>13</v>
      </c>
      <c r="K50" s="7" t="s">
        <v>14</v>
      </c>
      <c r="L50" s="7" t="s">
        <v>15</v>
      </c>
      <c r="M50" s="7" t="s">
        <v>16</v>
      </c>
      <c r="N50" s="7" t="s">
        <v>17</v>
      </c>
      <c r="O50" s="7" t="s">
        <v>18</v>
      </c>
      <c r="P50" s="15"/>
    </row>
    <row r="51" spans="2:16" s="8" customFormat="1" ht="18" customHeight="1" x14ac:dyDescent="0.2">
      <c r="B51" s="68"/>
      <c r="C51" s="69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11" t="s">
        <v>19</v>
      </c>
    </row>
    <row r="52" spans="2:16" s="8" customFormat="1" ht="18" hidden="1" customHeight="1" x14ac:dyDescent="0.2">
      <c r="B52" s="68"/>
      <c r="C52" s="35" t="s">
        <v>145</v>
      </c>
      <c r="D52" s="38">
        <f>ROUND(D51,0)</f>
        <v>0</v>
      </c>
      <c r="E52" s="38">
        <f t="shared" ref="E52" si="35">ROUND(E51,0)</f>
        <v>0</v>
      </c>
      <c r="F52" s="38">
        <f t="shared" ref="F52" si="36">ROUND(F51,0)</f>
        <v>0</v>
      </c>
      <c r="G52" s="38">
        <f t="shared" ref="G52" si="37">ROUND(G51,0)</f>
        <v>0</v>
      </c>
      <c r="H52" s="38">
        <f t="shared" ref="H52" si="38">ROUND(H51,0)</f>
        <v>0</v>
      </c>
      <c r="I52" s="38">
        <f t="shared" ref="I52" si="39">ROUND(I51,0)</f>
        <v>0</v>
      </c>
      <c r="J52" s="38">
        <f t="shared" ref="J52" si="40">ROUND(J51,0)</f>
        <v>0</v>
      </c>
      <c r="K52" s="38">
        <f t="shared" ref="K52" si="41">ROUND(K51,0)</f>
        <v>0</v>
      </c>
      <c r="L52" s="38">
        <f t="shared" ref="L52" si="42">ROUND(L51,0)</f>
        <v>0</v>
      </c>
      <c r="M52" s="38">
        <f t="shared" ref="M52" si="43">ROUND(M51,0)</f>
        <v>0</v>
      </c>
      <c r="N52" s="38">
        <f t="shared" ref="N52" si="44">ROUND(N51,0)</f>
        <v>0</v>
      </c>
      <c r="O52" s="38">
        <f t="shared" ref="O52" si="45">ROUND(O51,0)</f>
        <v>0</v>
      </c>
      <c r="P52" s="11"/>
    </row>
    <row r="53" spans="2:16" s="8" customFormat="1" ht="34.950000000000003" customHeight="1" x14ac:dyDescent="0.2">
      <c r="B53" s="68"/>
      <c r="C53" s="16" t="s">
        <v>142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11" t="s">
        <v>19</v>
      </c>
    </row>
    <row r="54" spans="2:16" s="8" customFormat="1" ht="18" hidden="1" customHeight="1" x14ac:dyDescent="0.2">
      <c r="B54" s="69"/>
      <c r="C54" s="36" t="s">
        <v>145</v>
      </c>
      <c r="D54" s="70">
        <f>ROUND(D53,0)</f>
        <v>0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2"/>
      <c r="P54" s="11"/>
    </row>
    <row r="55" spans="2:16" s="8" customFormat="1" ht="18" customHeight="1" x14ac:dyDescent="0.2">
      <c r="B55" s="67" t="s">
        <v>121</v>
      </c>
      <c r="C55" s="7" t="s">
        <v>134</v>
      </c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7"/>
      <c r="P55" s="11"/>
    </row>
    <row r="56" spans="2:16" s="8" customFormat="1" ht="18" customHeight="1" x14ac:dyDescent="0.2">
      <c r="B56" s="68"/>
      <c r="C56" s="7" t="s">
        <v>135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7"/>
      <c r="P56" s="11"/>
    </row>
    <row r="57" spans="2:16" s="8" customFormat="1" ht="18" customHeight="1" x14ac:dyDescent="0.3">
      <c r="B57" s="68"/>
      <c r="C57" s="78" t="s">
        <v>141</v>
      </c>
      <c r="D57" s="7" t="s">
        <v>7</v>
      </c>
      <c r="E57" s="7" t="s">
        <v>8</v>
      </c>
      <c r="F57" s="7" t="s">
        <v>9</v>
      </c>
      <c r="G57" s="7" t="s">
        <v>10</v>
      </c>
      <c r="H57" s="7" t="s">
        <v>11</v>
      </c>
      <c r="I57" s="7" t="s">
        <v>12</v>
      </c>
      <c r="J57" s="7" t="s">
        <v>13</v>
      </c>
      <c r="K57" s="7" t="s">
        <v>14</v>
      </c>
      <c r="L57" s="7" t="s">
        <v>15</v>
      </c>
      <c r="M57" s="7" t="s">
        <v>16</v>
      </c>
      <c r="N57" s="7" t="s">
        <v>17</v>
      </c>
      <c r="O57" s="7" t="s">
        <v>18</v>
      </c>
      <c r="P57" s="15"/>
    </row>
    <row r="58" spans="2:16" s="8" customFormat="1" ht="18" customHeight="1" x14ac:dyDescent="0.2">
      <c r="B58" s="68"/>
      <c r="C58" s="69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11" t="s">
        <v>19</v>
      </c>
    </row>
    <row r="59" spans="2:16" s="8" customFormat="1" ht="18" hidden="1" customHeight="1" x14ac:dyDescent="0.2">
      <c r="B59" s="68"/>
      <c r="C59" s="35" t="s">
        <v>145</v>
      </c>
      <c r="D59" s="38">
        <f>ROUND(D58,0)</f>
        <v>0</v>
      </c>
      <c r="E59" s="38">
        <f t="shared" ref="E59" si="46">ROUND(E58,0)</f>
        <v>0</v>
      </c>
      <c r="F59" s="38">
        <f t="shared" ref="F59" si="47">ROUND(F58,0)</f>
        <v>0</v>
      </c>
      <c r="G59" s="38">
        <f t="shared" ref="G59" si="48">ROUND(G58,0)</f>
        <v>0</v>
      </c>
      <c r="H59" s="38">
        <f t="shared" ref="H59" si="49">ROUND(H58,0)</f>
        <v>0</v>
      </c>
      <c r="I59" s="38">
        <f t="shared" ref="I59" si="50">ROUND(I58,0)</f>
        <v>0</v>
      </c>
      <c r="J59" s="38">
        <f t="shared" ref="J59" si="51">ROUND(J58,0)</f>
        <v>0</v>
      </c>
      <c r="K59" s="38">
        <f t="shared" ref="K59" si="52">ROUND(K58,0)</f>
        <v>0</v>
      </c>
      <c r="L59" s="38">
        <f t="shared" ref="L59" si="53">ROUND(L58,0)</f>
        <v>0</v>
      </c>
      <c r="M59" s="38">
        <f t="shared" ref="M59" si="54">ROUND(M58,0)</f>
        <v>0</v>
      </c>
      <c r="N59" s="38">
        <f t="shared" ref="N59" si="55">ROUND(N58,0)</f>
        <v>0</v>
      </c>
      <c r="O59" s="38">
        <f t="shared" ref="O59" si="56">ROUND(O58,0)</f>
        <v>0</v>
      </c>
      <c r="P59" s="11"/>
    </row>
    <row r="60" spans="2:16" s="8" customFormat="1" ht="34.950000000000003" customHeight="1" x14ac:dyDescent="0.2">
      <c r="B60" s="68"/>
      <c r="C60" s="16" t="s">
        <v>142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1" t="s">
        <v>19</v>
      </c>
    </row>
    <row r="61" spans="2:16" s="8" customFormat="1" ht="18" hidden="1" customHeight="1" x14ac:dyDescent="0.2">
      <c r="B61" s="69"/>
      <c r="C61" s="36" t="s">
        <v>145</v>
      </c>
      <c r="D61" s="70">
        <f>ROUND(D60,0)</f>
        <v>0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2"/>
      <c r="P61" s="11"/>
    </row>
    <row r="62" spans="2:16" s="8" customFormat="1" ht="18" customHeight="1" x14ac:dyDescent="0.2">
      <c r="B62" s="67" t="s">
        <v>122</v>
      </c>
      <c r="C62" s="7" t="s">
        <v>134</v>
      </c>
      <c r="D62" s="75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  <c r="P62" s="11"/>
    </row>
    <row r="63" spans="2:16" s="8" customFormat="1" ht="18" customHeight="1" x14ac:dyDescent="0.2">
      <c r="B63" s="68"/>
      <c r="C63" s="7" t="s">
        <v>135</v>
      </c>
      <c r="D63" s="75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7"/>
      <c r="P63" s="11"/>
    </row>
    <row r="64" spans="2:16" s="8" customFormat="1" ht="18" customHeight="1" x14ac:dyDescent="0.3">
      <c r="B64" s="68"/>
      <c r="C64" s="78" t="s">
        <v>141</v>
      </c>
      <c r="D64" s="7" t="s">
        <v>7</v>
      </c>
      <c r="E64" s="7" t="s">
        <v>8</v>
      </c>
      <c r="F64" s="7" t="s">
        <v>9</v>
      </c>
      <c r="G64" s="7" t="s">
        <v>10</v>
      </c>
      <c r="H64" s="7" t="s">
        <v>11</v>
      </c>
      <c r="I64" s="7" t="s">
        <v>12</v>
      </c>
      <c r="J64" s="7" t="s">
        <v>13</v>
      </c>
      <c r="K64" s="7" t="s">
        <v>14</v>
      </c>
      <c r="L64" s="7" t="s">
        <v>15</v>
      </c>
      <c r="M64" s="7" t="s">
        <v>16</v>
      </c>
      <c r="N64" s="7" t="s">
        <v>17</v>
      </c>
      <c r="O64" s="7" t="s">
        <v>18</v>
      </c>
      <c r="P64" s="15"/>
    </row>
    <row r="65" spans="2:16" s="8" customFormat="1" ht="18" customHeight="1" x14ac:dyDescent="0.2">
      <c r="B65" s="68"/>
      <c r="C65" s="69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11" t="s">
        <v>19</v>
      </c>
    </row>
    <row r="66" spans="2:16" s="8" customFormat="1" ht="18" hidden="1" customHeight="1" x14ac:dyDescent="0.2">
      <c r="B66" s="68"/>
      <c r="C66" s="35" t="s">
        <v>145</v>
      </c>
      <c r="D66" s="38">
        <f>ROUND(D65,0)</f>
        <v>0</v>
      </c>
      <c r="E66" s="38">
        <f t="shared" ref="E66" si="57">ROUND(E65,0)</f>
        <v>0</v>
      </c>
      <c r="F66" s="38">
        <f t="shared" ref="F66" si="58">ROUND(F65,0)</f>
        <v>0</v>
      </c>
      <c r="G66" s="38">
        <f t="shared" ref="G66" si="59">ROUND(G65,0)</f>
        <v>0</v>
      </c>
      <c r="H66" s="38">
        <f t="shared" ref="H66" si="60">ROUND(H65,0)</f>
        <v>0</v>
      </c>
      <c r="I66" s="38">
        <f t="shared" ref="I66" si="61">ROUND(I65,0)</f>
        <v>0</v>
      </c>
      <c r="J66" s="38">
        <f t="shared" ref="J66" si="62">ROUND(J65,0)</f>
        <v>0</v>
      </c>
      <c r="K66" s="38">
        <f t="shared" ref="K66" si="63">ROUND(K65,0)</f>
        <v>0</v>
      </c>
      <c r="L66" s="38">
        <f t="shared" ref="L66" si="64">ROUND(L65,0)</f>
        <v>0</v>
      </c>
      <c r="M66" s="38">
        <f t="shared" ref="M66" si="65">ROUND(M65,0)</f>
        <v>0</v>
      </c>
      <c r="N66" s="38">
        <f t="shared" ref="N66" si="66">ROUND(N65,0)</f>
        <v>0</v>
      </c>
      <c r="O66" s="38">
        <f t="shared" ref="O66" si="67">ROUND(O65,0)</f>
        <v>0</v>
      </c>
      <c r="P66" s="11"/>
    </row>
    <row r="67" spans="2:16" s="8" customFormat="1" ht="34.950000000000003" customHeight="1" x14ac:dyDescent="0.2">
      <c r="B67" s="68"/>
      <c r="C67" s="16" t="s">
        <v>142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11" t="s">
        <v>19</v>
      </c>
    </row>
    <row r="68" spans="2:16" s="8" customFormat="1" ht="18" hidden="1" customHeight="1" x14ac:dyDescent="0.2">
      <c r="B68" s="69"/>
      <c r="C68" s="36" t="s">
        <v>145</v>
      </c>
      <c r="D68" s="70">
        <f>ROUND(D67,0)</f>
        <v>0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2"/>
      <c r="P68" s="11"/>
    </row>
    <row r="69" spans="2:16" s="8" customFormat="1" ht="18" customHeight="1" x14ac:dyDescent="0.2">
      <c r="B69" s="67" t="s">
        <v>123</v>
      </c>
      <c r="C69" s="7" t="s">
        <v>134</v>
      </c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  <c r="P69" s="11"/>
    </row>
    <row r="70" spans="2:16" s="8" customFormat="1" ht="18" customHeight="1" x14ac:dyDescent="0.2">
      <c r="B70" s="68"/>
      <c r="C70" s="7" t="s">
        <v>135</v>
      </c>
      <c r="D70" s="75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7"/>
      <c r="P70" s="11"/>
    </row>
    <row r="71" spans="2:16" s="8" customFormat="1" ht="18" customHeight="1" x14ac:dyDescent="0.3">
      <c r="B71" s="68"/>
      <c r="C71" s="78" t="s">
        <v>141</v>
      </c>
      <c r="D71" s="7" t="s">
        <v>7</v>
      </c>
      <c r="E71" s="7" t="s">
        <v>8</v>
      </c>
      <c r="F71" s="7" t="s">
        <v>9</v>
      </c>
      <c r="G71" s="7" t="s">
        <v>10</v>
      </c>
      <c r="H71" s="7" t="s">
        <v>11</v>
      </c>
      <c r="I71" s="7" t="s">
        <v>12</v>
      </c>
      <c r="J71" s="7" t="s">
        <v>13</v>
      </c>
      <c r="K71" s="7" t="s">
        <v>14</v>
      </c>
      <c r="L71" s="7" t="s">
        <v>15</v>
      </c>
      <c r="M71" s="7" t="s">
        <v>16</v>
      </c>
      <c r="N71" s="7" t="s">
        <v>17</v>
      </c>
      <c r="O71" s="7" t="s">
        <v>18</v>
      </c>
      <c r="P71" s="15"/>
    </row>
    <row r="72" spans="2:16" s="8" customFormat="1" ht="18" customHeight="1" x14ac:dyDescent="0.2">
      <c r="B72" s="68"/>
      <c r="C72" s="69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11" t="s">
        <v>19</v>
      </c>
    </row>
    <row r="73" spans="2:16" s="8" customFormat="1" ht="18" hidden="1" customHeight="1" x14ac:dyDescent="0.2">
      <c r="B73" s="68"/>
      <c r="C73" s="35" t="s">
        <v>145</v>
      </c>
      <c r="D73" s="38">
        <f>ROUND(D72,0)</f>
        <v>0</v>
      </c>
      <c r="E73" s="38">
        <f t="shared" ref="E73" si="68">ROUND(E72,0)</f>
        <v>0</v>
      </c>
      <c r="F73" s="38">
        <f t="shared" ref="F73" si="69">ROUND(F72,0)</f>
        <v>0</v>
      </c>
      <c r="G73" s="38">
        <f t="shared" ref="G73" si="70">ROUND(G72,0)</f>
        <v>0</v>
      </c>
      <c r="H73" s="38">
        <f t="shared" ref="H73" si="71">ROUND(H72,0)</f>
        <v>0</v>
      </c>
      <c r="I73" s="38">
        <f t="shared" ref="I73" si="72">ROUND(I72,0)</f>
        <v>0</v>
      </c>
      <c r="J73" s="38">
        <f t="shared" ref="J73" si="73">ROUND(J72,0)</f>
        <v>0</v>
      </c>
      <c r="K73" s="38">
        <f t="shared" ref="K73" si="74">ROUND(K72,0)</f>
        <v>0</v>
      </c>
      <c r="L73" s="38">
        <f t="shared" ref="L73" si="75">ROUND(L72,0)</f>
        <v>0</v>
      </c>
      <c r="M73" s="38">
        <f t="shared" ref="M73" si="76">ROUND(M72,0)</f>
        <v>0</v>
      </c>
      <c r="N73" s="38">
        <f t="shared" ref="N73" si="77">ROUND(N72,0)</f>
        <v>0</v>
      </c>
      <c r="O73" s="38">
        <f t="shared" ref="O73" si="78">ROUND(O72,0)</f>
        <v>0</v>
      </c>
      <c r="P73" s="11"/>
    </row>
    <row r="74" spans="2:16" s="8" customFormat="1" ht="34.950000000000003" customHeight="1" x14ac:dyDescent="0.2">
      <c r="B74" s="68"/>
      <c r="C74" s="16" t="s">
        <v>142</v>
      </c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11" t="s">
        <v>19</v>
      </c>
    </row>
    <row r="75" spans="2:16" s="8" customFormat="1" ht="18" hidden="1" customHeight="1" x14ac:dyDescent="0.2">
      <c r="B75" s="69"/>
      <c r="C75" s="36" t="s">
        <v>145</v>
      </c>
      <c r="D75" s="70">
        <f>ROUND(D74,0)</f>
        <v>0</v>
      </c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2"/>
      <c r="P75" s="11"/>
    </row>
    <row r="76" spans="2:16" s="8" customFormat="1" ht="18" customHeight="1" x14ac:dyDescent="0.2">
      <c r="B76" s="67" t="s">
        <v>124</v>
      </c>
      <c r="C76" s="7" t="s">
        <v>134</v>
      </c>
      <c r="D76" s="75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7"/>
      <c r="P76" s="11"/>
    </row>
    <row r="77" spans="2:16" s="8" customFormat="1" ht="18" customHeight="1" x14ac:dyDescent="0.2">
      <c r="B77" s="68"/>
      <c r="C77" s="7" t="s">
        <v>135</v>
      </c>
      <c r="D77" s="75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7"/>
      <c r="P77" s="11"/>
    </row>
    <row r="78" spans="2:16" s="8" customFormat="1" ht="18" customHeight="1" x14ac:dyDescent="0.3">
      <c r="B78" s="68"/>
      <c r="C78" s="78" t="s">
        <v>141</v>
      </c>
      <c r="D78" s="7" t="s">
        <v>7</v>
      </c>
      <c r="E78" s="7" t="s">
        <v>8</v>
      </c>
      <c r="F78" s="7" t="s">
        <v>9</v>
      </c>
      <c r="G78" s="7" t="s">
        <v>10</v>
      </c>
      <c r="H78" s="7" t="s">
        <v>11</v>
      </c>
      <c r="I78" s="7" t="s">
        <v>12</v>
      </c>
      <c r="J78" s="7" t="s">
        <v>13</v>
      </c>
      <c r="K78" s="7" t="s">
        <v>14</v>
      </c>
      <c r="L78" s="7" t="s">
        <v>15</v>
      </c>
      <c r="M78" s="7" t="s">
        <v>16</v>
      </c>
      <c r="N78" s="7" t="s">
        <v>17</v>
      </c>
      <c r="O78" s="7" t="s">
        <v>18</v>
      </c>
      <c r="P78" s="15"/>
    </row>
    <row r="79" spans="2:16" s="8" customFormat="1" ht="18" customHeight="1" x14ac:dyDescent="0.2">
      <c r="B79" s="68"/>
      <c r="C79" s="69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11" t="s">
        <v>19</v>
      </c>
    </row>
    <row r="80" spans="2:16" s="8" customFormat="1" ht="18" hidden="1" customHeight="1" x14ac:dyDescent="0.2">
      <c r="B80" s="68"/>
      <c r="C80" s="35" t="s">
        <v>145</v>
      </c>
      <c r="D80" s="38">
        <f>ROUND(D79,0)</f>
        <v>0</v>
      </c>
      <c r="E80" s="38">
        <f t="shared" ref="E80" si="79">ROUND(E79,0)</f>
        <v>0</v>
      </c>
      <c r="F80" s="38">
        <f t="shared" ref="F80" si="80">ROUND(F79,0)</f>
        <v>0</v>
      </c>
      <c r="G80" s="38">
        <f t="shared" ref="G80" si="81">ROUND(G79,0)</f>
        <v>0</v>
      </c>
      <c r="H80" s="38">
        <f t="shared" ref="H80" si="82">ROUND(H79,0)</f>
        <v>0</v>
      </c>
      <c r="I80" s="38">
        <f t="shared" ref="I80" si="83">ROUND(I79,0)</f>
        <v>0</v>
      </c>
      <c r="J80" s="38">
        <f t="shared" ref="J80" si="84">ROUND(J79,0)</f>
        <v>0</v>
      </c>
      <c r="K80" s="38">
        <f t="shared" ref="K80" si="85">ROUND(K79,0)</f>
        <v>0</v>
      </c>
      <c r="L80" s="38">
        <f t="shared" ref="L80" si="86">ROUND(L79,0)</f>
        <v>0</v>
      </c>
      <c r="M80" s="38">
        <f t="shared" ref="M80" si="87">ROUND(M79,0)</f>
        <v>0</v>
      </c>
      <c r="N80" s="38">
        <f t="shared" ref="N80" si="88">ROUND(N79,0)</f>
        <v>0</v>
      </c>
      <c r="O80" s="38">
        <f t="shared" ref="O80" si="89">ROUND(O79,0)</f>
        <v>0</v>
      </c>
      <c r="P80" s="11"/>
    </row>
    <row r="81" spans="2:16" s="8" customFormat="1" ht="34.950000000000003" customHeight="1" x14ac:dyDescent="0.2">
      <c r="B81" s="68"/>
      <c r="C81" s="16" t="s">
        <v>142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1" t="s">
        <v>19</v>
      </c>
    </row>
    <row r="82" spans="2:16" s="8" customFormat="1" ht="18" hidden="1" customHeight="1" x14ac:dyDescent="0.2">
      <c r="B82" s="69"/>
      <c r="C82" s="36" t="s">
        <v>145</v>
      </c>
      <c r="D82" s="70">
        <f>ROUND(D81,0)</f>
        <v>0</v>
      </c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2"/>
      <c r="P82" s="11"/>
    </row>
    <row r="83" spans="2:16" s="8" customFormat="1" ht="18" customHeight="1" x14ac:dyDescent="0.3">
      <c r="B83" s="81" t="s">
        <v>125</v>
      </c>
      <c r="C83" s="78" t="s">
        <v>141</v>
      </c>
      <c r="D83" s="7" t="s">
        <v>7</v>
      </c>
      <c r="E83" s="7" t="s">
        <v>8</v>
      </c>
      <c r="F83" s="7" t="s">
        <v>9</v>
      </c>
      <c r="G83" s="7" t="s">
        <v>10</v>
      </c>
      <c r="H83" s="7" t="s">
        <v>11</v>
      </c>
      <c r="I83" s="7" t="s">
        <v>12</v>
      </c>
      <c r="J83" s="7" t="s">
        <v>13</v>
      </c>
      <c r="K83" s="7" t="s">
        <v>14</v>
      </c>
      <c r="L83" s="7" t="s">
        <v>15</v>
      </c>
      <c r="M83" s="7" t="s">
        <v>16</v>
      </c>
      <c r="N83" s="7" t="s">
        <v>17</v>
      </c>
      <c r="O83" s="7" t="s">
        <v>18</v>
      </c>
      <c r="P83" s="15"/>
    </row>
    <row r="84" spans="2:16" s="8" customFormat="1" ht="18" customHeight="1" x14ac:dyDescent="0.2">
      <c r="B84" s="81"/>
      <c r="C84" s="69"/>
      <c r="D84" s="17">
        <f>SUM(D24,D31,D38,D45,D52,D59,D66,D73,D80)</f>
        <v>0</v>
      </c>
      <c r="E84" s="17">
        <f t="shared" ref="E84:O84" si="90">SUM(E24,E31,E38,E45,E52,E59,E66,E73,E80)</f>
        <v>0</v>
      </c>
      <c r="F84" s="17">
        <f t="shared" si="90"/>
        <v>0</v>
      </c>
      <c r="G84" s="17">
        <f t="shared" si="90"/>
        <v>0</v>
      </c>
      <c r="H84" s="17">
        <f t="shared" si="90"/>
        <v>0</v>
      </c>
      <c r="I84" s="17">
        <f t="shared" si="90"/>
        <v>0</v>
      </c>
      <c r="J84" s="17">
        <f t="shared" si="90"/>
        <v>0</v>
      </c>
      <c r="K84" s="17">
        <f t="shared" si="90"/>
        <v>0</v>
      </c>
      <c r="L84" s="17">
        <f t="shared" si="90"/>
        <v>0</v>
      </c>
      <c r="M84" s="17">
        <f t="shared" si="90"/>
        <v>0</v>
      </c>
      <c r="N84" s="17">
        <f t="shared" si="90"/>
        <v>0</v>
      </c>
      <c r="O84" s="17">
        <f t="shared" si="90"/>
        <v>0</v>
      </c>
      <c r="P84" s="11" t="s">
        <v>19</v>
      </c>
    </row>
    <row r="85" spans="2:16" s="8" customFormat="1" ht="34.950000000000003" customHeight="1" x14ac:dyDescent="0.2">
      <c r="B85" s="81"/>
      <c r="C85" s="16" t="s">
        <v>142</v>
      </c>
      <c r="D85" s="80">
        <f>SUM(D26,D33,D40,D47,D54,D61,D68,D75,D82)</f>
        <v>0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11" t="s">
        <v>19</v>
      </c>
    </row>
    <row r="86" spans="2:16" s="8" customFormat="1" ht="18" customHeight="1" x14ac:dyDescent="0.2">
      <c r="B86" s="18"/>
    </row>
    <row r="87" spans="2:16" s="8" customFormat="1" ht="18" customHeight="1" x14ac:dyDescent="0.2">
      <c r="B87" s="19" t="s">
        <v>126</v>
      </c>
    </row>
    <row r="88" spans="2:16" s="8" customFormat="1" ht="18" customHeight="1" x14ac:dyDescent="0.2">
      <c r="B88" s="81" t="s">
        <v>0</v>
      </c>
      <c r="C88" s="81"/>
      <c r="D88" s="81" t="s">
        <v>20</v>
      </c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7" t="s">
        <v>1</v>
      </c>
    </row>
    <row r="89" spans="2:16" s="8" customFormat="1" ht="18" customHeight="1" x14ac:dyDescent="0.2">
      <c r="B89" s="81" t="s">
        <v>97</v>
      </c>
      <c r="C89" s="81"/>
      <c r="D89" s="75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7"/>
      <c r="P89" s="10"/>
    </row>
    <row r="90" spans="2:16" s="8" customFormat="1" ht="18" customHeight="1" x14ac:dyDescent="0.2">
      <c r="B90" s="93" t="s">
        <v>134</v>
      </c>
      <c r="C90" s="94"/>
      <c r="D90" s="98" t="str">
        <f>IF('入力欄(基本情報)'!C29="","",'入力欄(基本情報)'!C29)</f>
        <v/>
      </c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100"/>
      <c r="P90" s="11"/>
    </row>
    <row r="91" spans="2:16" s="8" customFormat="1" ht="18" customHeight="1" x14ac:dyDescent="0.2">
      <c r="B91" s="93" t="s">
        <v>135</v>
      </c>
      <c r="C91" s="94"/>
      <c r="D91" s="98" t="str">
        <f>IF('入力欄(基本情報)'!C30="","",'入力欄(基本情報)'!C30)</f>
        <v/>
      </c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100"/>
      <c r="P91" s="11"/>
    </row>
    <row r="92" spans="2:16" s="8" customFormat="1" ht="18" customHeight="1" x14ac:dyDescent="0.3">
      <c r="B92" s="74" t="s">
        <v>143</v>
      </c>
      <c r="C92" s="74"/>
      <c r="D92" s="7" t="s">
        <v>7</v>
      </c>
      <c r="E92" s="7" t="s">
        <v>8</v>
      </c>
      <c r="F92" s="7" t="s">
        <v>9</v>
      </c>
      <c r="G92" s="7" t="s">
        <v>10</v>
      </c>
      <c r="H92" s="7" t="s">
        <v>11</v>
      </c>
      <c r="I92" s="7" t="s">
        <v>12</v>
      </c>
      <c r="J92" s="7" t="s">
        <v>13</v>
      </c>
      <c r="K92" s="7" t="s">
        <v>14</v>
      </c>
      <c r="L92" s="7" t="s">
        <v>15</v>
      </c>
      <c r="M92" s="7" t="s">
        <v>16</v>
      </c>
      <c r="N92" s="7" t="s">
        <v>17</v>
      </c>
      <c r="O92" s="7" t="s">
        <v>18</v>
      </c>
      <c r="P92" s="15"/>
    </row>
    <row r="93" spans="2:16" s="8" customFormat="1" ht="18" customHeight="1" x14ac:dyDescent="0.2">
      <c r="B93" s="74"/>
      <c r="C93" s="74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11" t="s">
        <v>19</v>
      </c>
    </row>
    <row r="94" spans="2:16" s="8" customFormat="1" hidden="1" x14ac:dyDescent="0.2">
      <c r="B94" s="96" t="s">
        <v>145</v>
      </c>
      <c r="C94" s="97"/>
      <c r="D94" s="17">
        <f>ROUND(D93,0)</f>
        <v>0</v>
      </c>
      <c r="E94" s="17">
        <f t="shared" ref="E94:O94" si="91">ROUND(E93,0)</f>
        <v>0</v>
      </c>
      <c r="F94" s="17">
        <f t="shared" si="91"/>
        <v>0</v>
      </c>
      <c r="G94" s="17">
        <f t="shared" si="91"/>
        <v>0</v>
      </c>
      <c r="H94" s="17">
        <f t="shared" si="91"/>
        <v>0</v>
      </c>
      <c r="I94" s="17">
        <f t="shared" si="91"/>
        <v>0</v>
      </c>
      <c r="J94" s="17">
        <f t="shared" si="91"/>
        <v>0</v>
      </c>
      <c r="K94" s="17">
        <f t="shared" si="91"/>
        <v>0</v>
      </c>
      <c r="L94" s="17">
        <f t="shared" si="91"/>
        <v>0</v>
      </c>
      <c r="M94" s="17">
        <f t="shared" si="91"/>
        <v>0</v>
      </c>
      <c r="N94" s="17">
        <f t="shared" si="91"/>
        <v>0</v>
      </c>
      <c r="O94" s="17">
        <f t="shared" si="91"/>
        <v>0</v>
      </c>
      <c r="P94" s="11"/>
    </row>
    <row r="95" spans="2:16" s="8" customFormat="1" ht="34.950000000000003" customHeight="1" x14ac:dyDescent="0.2">
      <c r="B95" s="74" t="s">
        <v>144</v>
      </c>
      <c r="C95" s="74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11" t="s">
        <v>19</v>
      </c>
    </row>
    <row r="96" spans="2:16" s="8" customFormat="1" hidden="1" x14ac:dyDescent="0.2">
      <c r="B96" s="88" t="s">
        <v>145</v>
      </c>
      <c r="C96" s="88"/>
      <c r="D96" s="95">
        <f>ROUND(D95,0)</f>
        <v>0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10"/>
    </row>
    <row r="97" s="8" customFormat="1" ht="19.95" customHeight="1" x14ac:dyDescent="0.2"/>
    <row r="98" s="8" customFormat="1" ht="19.95" customHeight="1" x14ac:dyDescent="0.2"/>
    <row r="99" s="8" customFormat="1" ht="19.95" customHeight="1" x14ac:dyDescent="0.2"/>
    <row r="100" s="8" customFormat="1" ht="19.95" customHeight="1" x14ac:dyDescent="0.2"/>
    <row r="101" s="8" customFormat="1" ht="19.95" customHeight="1" x14ac:dyDescent="0.2"/>
    <row r="102" s="8" customFormat="1" ht="19.95" customHeight="1" x14ac:dyDescent="0.2"/>
    <row r="103" s="8" customFormat="1" ht="19.95" customHeight="1" x14ac:dyDescent="0.2"/>
    <row r="104" s="8" customFormat="1" ht="19.95" customHeight="1" x14ac:dyDescent="0.2"/>
    <row r="105" s="8" customFormat="1" ht="19.95" customHeight="1" x14ac:dyDescent="0.2"/>
    <row r="106" s="8" customFormat="1" ht="19.95" customHeight="1" x14ac:dyDescent="0.2"/>
    <row r="107" s="8" customFormat="1" ht="19.95" customHeight="1" x14ac:dyDescent="0.2"/>
    <row r="108" s="8" customFormat="1" ht="19.95" customHeight="1" x14ac:dyDescent="0.2"/>
    <row r="109" s="8" customFormat="1" ht="19.95" customHeight="1" x14ac:dyDescent="0.2"/>
    <row r="110" s="8" customFormat="1" ht="19.95" customHeight="1" x14ac:dyDescent="0.2"/>
    <row r="111" s="8" customFormat="1" ht="19.95" customHeight="1" x14ac:dyDescent="0.2"/>
    <row r="112" s="8" customFormat="1" ht="19.95" customHeight="1" x14ac:dyDescent="0.2"/>
    <row r="113" s="8" customFormat="1" ht="19.95" customHeight="1" x14ac:dyDescent="0.2"/>
    <row r="114" s="8" customFormat="1" ht="19.95" customHeight="1" x14ac:dyDescent="0.2"/>
    <row r="115" s="8" customFormat="1" ht="19.95" customHeight="1" x14ac:dyDescent="0.2"/>
    <row r="116" s="8" customFormat="1" ht="19.95" customHeight="1" x14ac:dyDescent="0.2"/>
    <row r="117" s="8" customFormat="1" ht="19.95" customHeight="1" x14ac:dyDescent="0.2"/>
    <row r="118" s="8" customFormat="1" ht="19.95" customHeight="1" x14ac:dyDescent="0.2"/>
    <row r="119" s="8" customFormat="1" ht="19.95" customHeight="1" x14ac:dyDescent="0.2"/>
    <row r="120" s="8" customFormat="1" ht="19.95" customHeight="1" x14ac:dyDescent="0.2"/>
    <row r="121" s="8" customFormat="1" ht="19.95" customHeight="1" x14ac:dyDescent="0.2"/>
    <row r="122" s="8" customFormat="1" ht="19.95" customHeight="1" x14ac:dyDescent="0.2"/>
    <row r="123" s="8" customFormat="1" ht="19.95" customHeight="1" x14ac:dyDescent="0.2"/>
    <row r="124" s="8" customFormat="1" ht="19.95" customHeight="1" x14ac:dyDescent="0.2"/>
    <row r="125" s="8" customFormat="1" ht="19.95" customHeight="1" x14ac:dyDescent="0.2"/>
    <row r="126" s="8" customFormat="1" ht="19.95" customHeight="1" x14ac:dyDescent="0.2"/>
  </sheetData>
  <sheetProtection algorithmName="SHA-512" hashValue="69ega04LB11rTyAeJ51aDusJZsqp2g0mPq7pja0/AbvDgsQ7GgOqFErw7kcoe813xUrduAMnypxi3AK1Ft3tIg==" saltValue="jXtcv1+DKViFQ5a8Y+mfrQ==" spinCount="100000" sheet="1" objects="1" scenarios="1"/>
  <mergeCells count="91">
    <mergeCell ref="B96:C96"/>
    <mergeCell ref="D96:O96"/>
    <mergeCell ref="B69:B75"/>
    <mergeCell ref="D82:O82"/>
    <mergeCell ref="B76:B82"/>
    <mergeCell ref="B94:C94"/>
    <mergeCell ref="C78:C79"/>
    <mergeCell ref="D81:O81"/>
    <mergeCell ref="D91:O91"/>
    <mergeCell ref="B91:C91"/>
    <mergeCell ref="B89:C89"/>
    <mergeCell ref="D77:O77"/>
    <mergeCell ref="D90:O90"/>
    <mergeCell ref="D75:O75"/>
    <mergeCell ref="C50:C51"/>
    <mergeCell ref="D53:O53"/>
    <mergeCell ref="B90:C90"/>
    <mergeCell ref="D85:O85"/>
    <mergeCell ref="B83:B85"/>
    <mergeCell ref="B88:C88"/>
    <mergeCell ref="D88:O88"/>
    <mergeCell ref="C83:C84"/>
    <mergeCell ref="B48:B54"/>
    <mergeCell ref="D54:O54"/>
    <mergeCell ref="D61:O61"/>
    <mergeCell ref="B55:B61"/>
    <mergeCell ref="D68:O68"/>
    <mergeCell ref="B62:B68"/>
    <mergeCell ref="C57:C58"/>
    <mergeCell ref="D60:O60"/>
    <mergeCell ref="D55:O55"/>
    <mergeCell ref="D56:O56"/>
    <mergeCell ref="D41:O41"/>
    <mergeCell ref="D42:O42"/>
    <mergeCell ref="D48:O48"/>
    <mergeCell ref="D49:O49"/>
    <mergeCell ref="B1:P1"/>
    <mergeCell ref="D20:O20"/>
    <mergeCell ref="D21:O21"/>
    <mergeCell ref="D27:O27"/>
    <mergeCell ref="C22:C23"/>
    <mergeCell ref="D25:O25"/>
    <mergeCell ref="D5:O5"/>
    <mergeCell ref="D7:O7"/>
    <mergeCell ref="D8:O8"/>
    <mergeCell ref="D9:O9"/>
    <mergeCell ref="B5:C5"/>
    <mergeCell ref="B6:C6"/>
    <mergeCell ref="B7:C7"/>
    <mergeCell ref="B8:C8"/>
    <mergeCell ref="D6:O6"/>
    <mergeCell ref="B2:C2"/>
    <mergeCell ref="B9:C9"/>
    <mergeCell ref="B10:C10"/>
    <mergeCell ref="D10:O10"/>
    <mergeCell ref="B15:C15"/>
    <mergeCell ref="D46:O46"/>
    <mergeCell ref="D19:O19"/>
    <mergeCell ref="C29:C30"/>
    <mergeCell ref="D32:O32"/>
    <mergeCell ref="D28:O28"/>
    <mergeCell ref="B11:C12"/>
    <mergeCell ref="B13:C14"/>
    <mergeCell ref="B16:C16"/>
    <mergeCell ref="D26:O26"/>
    <mergeCell ref="B20:B26"/>
    <mergeCell ref="B27:B33"/>
    <mergeCell ref="D33:O33"/>
    <mergeCell ref="D16:O16"/>
    <mergeCell ref="C43:C44"/>
    <mergeCell ref="C36:C37"/>
    <mergeCell ref="D39:O39"/>
    <mergeCell ref="D34:O34"/>
    <mergeCell ref="D35:O35"/>
    <mergeCell ref="D40:O40"/>
    <mergeCell ref="B34:B40"/>
    <mergeCell ref="B41:B47"/>
    <mergeCell ref="D47:O47"/>
    <mergeCell ref="D95:O95"/>
    <mergeCell ref="B92:C93"/>
    <mergeCell ref="B95:C95"/>
    <mergeCell ref="D89:O89"/>
    <mergeCell ref="C71:C72"/>
    <mergeCell ref="D74:O74"/>
    <mergeCell ref="C64:C65"/>
    <mergeCell ref="D67:O67"/>
    <mergeCell ref="D62:O62"/>
    <mergeCell ref="D63:O63"/>
    <mergeCell ref="D69:O69"/>
    <mergeCell ref="D70:O70"/>
    <mergeCell ref="D76:O76"/>
  </mergeCells>
  <phoneticPr fontId="2"/>
  <conditionalFormatting sqref="D95">
    <cfRule type="cellIs" dxfId="3" priority="71" operator="greaterThan">
      <formula>$D$16-$D$85</formula>
    </cfRule>
  </conditionalFormatting>
  <conditionalFormatting sqref="D12:O12">
    <cfRule type="cellIs" dxfId="2" priority="68" operator="greaterThan">
      <formula>$D$10</formula>
    </cfRule>
  </conditionalFormatting>
  <conditionalFormatting sqref="D14:O14">
    <cfRule type="cellIs" dxfId="1" priority="23" operator="greaterThan">
      <formula>D12</formula>
    </cfRule>
  </conditionalFormatting>
  <conditionalFormatting sqref="D93:O94">
    <cfRule type="cellIs" dxfId="0" priority="1" operator="greaterThan">
      <formula>D14-D84</formula>
    </cfRule>
  </conditionalFormatting>
  <dataValidations count="8">
    <dataValidation type="whole" operator="lessThanOrEqual" allowBlank="1" showInputMessage="1" showErrorMessage="1" error="設備容量以下の整数値で入力してください" sqref="D15:O15" xr:uid="{98C81925-BB92-47E9-846C-D29CA27A8A02}">
      <formula1>$D$10</formula1>
    </dataValidation>
    <dataValidation type="whole" operator="lessThanOrEqual" allowBlank="1" showInputMessage="1" showErrorMessage="1" error="設備容量以下の整数値を入力してください" sqref="D12:O12 D14:O14" xr:uid="{72712A86-54A5-4E2C-9D98-4A84B0E28365}">
      <formula1>$D$10</formula1>
    </dataValidation>
    <dataValidation type="whole" allowBlank="1" showInputMessage="1" showErrorMessage="1" error="整数値を入力してください" sqref="D10:O10 D23:O23 D30:O30 D37:O37 D44:O44 D51:O51 D58:O58 D65:O65 D72:O72 D79:O79" xr:uid="{B922B4AD-D258-43AD-A486-D371E0302DEC}">
      <formula1>1</formula1>
      <formula2>999999999999999</formula2>
    </dataValidation>
    <dataValidation type="whole" allowBlank="1" showInputMessage="1" showErrorMessage="1" sqref="D74:O74 D25:O25 D32:O32 D39:O39 D46:O46 D53:O53 D60:O60 D67:O67 D81:O81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93:O93" xr:uid="{0EF47108-2108-43ED-AA8B-9446FF174CE2}">
      <formula1>D14-D84</formula1>
    </dataValidation>
    <dataValidation allowBlank="1" showInputMessage="1" showErrorMessage="1" error="整数値を入力してください" sqref="D24:O24 D31:O31 D38:O38 D45:O45 D52:O52 D59:O59 D66:O66 D73:O73 D80:O80" xr:uid="{8205D733-40A7-43FB-8039-41346AAF3668}"/>
    <dataValidation operator="lessThanOrEqual" allowBlank="1" showInputMessage="1" showErrorMessage="1" error="差替可能な整数値を入力してください" sqref="D94:O94" xr:uid="{650022EC-BA07-4C63-8317-D37F2023D881}"/>
    <dataValidation type="whole" operator="lessThanOrEqual" allowBlank="1" showInputMessage="1" showErrorMessage="1" error="差替可能容量以下の整数値を入力してください" sqref="D95:O95" xr:uid="{DF672E58-23E1-4C3E-81E4-509BD4C86333}">
      <formula1>D16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3"/>
  <sheetViews>
    <sheetView zoomScale="85" zoomScaleNormal="85" workbookViewId="0">
      <selection sqref="A1:D1"/>
    </sheetView>
  </sheetViews>
  <sheetFormatPr defaultColWidth="8.88671875" defaultRowHeight="15" x14ac:dyDescent="0.3"/>
  <cols>
    <col min="1" max="3" width="14.77734375" style="22" customWidth="1"/>
    <col min="4" max="4" width="17.109375" style="22" customWidth="1"/>
    <col min="5" max="16" width="10.77734375" style="18" customWidth="1"/>
    <col min="17" max="16384" width="8.88671875" style="4"/>
  </cols>
  <sheetData>
    <row r="1" spans="1:17" ht="16.2" x14ac:dyDescent="0.3">
      <c r="A1" s="40" t="s">
        <v>149</v>
      </c>
      <c r="B1" s="40"/>
      <c r="C1" s="40"/>
      <c r="D1" s="40"/>
    </row>
    <row r="2" spans="1:17" ht="16.2" x14ac:dyDescent="0.3">
      <c r="A2" s="39"/>
      <c r="B2" s="39"/>
      <c r="C2" s="39"/>
    </row>
    <row r="4" spans="1:17" ht="16.2" x14ac:dyDescent="0.3">
      <c r="A4" s="42" t="s">
        <v>150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6.2" x14ac:dyDescent="0.3">
      <c r="A5" s="23"/>
      <c r="B5" s="23"/>
      <c r="C5" s="23"/>
      <c r="D5" s="23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</row>
    <row r="6" spans="1:17" ht="16.2" x14ac:dyDescent="0.3">
      <c r="A6" s="42" t="s">
        <v>51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10" spans="1:17" ht="15.6" thickBot="1" x14ac:dyDescent="0.35"/>
    <row r="11" spans="1:17" ht="15.6" thickBot="1" x14ac:dyDescent="0.35">
      <c r="A11" s="47" t="s">
        <v>0</v>
      </c>
      <c r="B11" s="47"/>
      <c r="C11" s="47"/>
      <c r="D11" s="4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7" ht="15.6" thickBot="1" x14ac:dyDescent="0.35">
      <c r="A12" s="41" t="s">
        <v>52</v>
      </c>
      <c r="B12" s="41"/>
      <c r="C12" s="41"/>
      <c r="D12" s="41"/>
      <c r="E12" s="46" t="str">
        <f>IF('入力欄(基本情報)'!C5="","",'入力欄(基本情報)'!C5)</f>
        <v/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7" ht="15.6" thickBot="1" x14ac:dyDescent="0.35">
      <c r="A13" s="41" t="s">
        <v>53</v>
      </c>
      <c r="B13" s="41"/>
      <c r="C13" s="41"/>
      <c r="D13" s="41"/>
      <c r="E13" s="46" t="str">
        <f>IF('入力欄(基本情報)'!C6="","",'入力欄(基本情報)'!C6)</f>
        <v>差替先電源等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17" ht="15.6" thickBot="1" x14ac:dyDescent="0.35">
      <c r="A14" s="41" t="s">
        <v>54</v>
      </c>
      <c r="B14" s="41"/>
      <c r="C14" s="41"/>
      <c r="D14" s="41"/>
      <c r="E14" s="46" t="str">
        <f>IF('入力欄(基本情報)'!C7="","",'入力欄(基本情報)'!C7)</f>
        <v/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17" ht="15.6" thickBot="1" x14ac:dyDescent="0.35">
      <c r="A15" s="43" t="s">
        <v>55</v>
      </c>
      <c r="B15" s="44"/>
      <c r="C15" s="44"/>
      <c r="D15" s="45"/>
      <c r="E15" s="59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1:17" ht="15.6" thickBot="1" x14ac:dyDescent="0.35">
      <c r="A16" s="41" t="s">
        <v>56</v>
      </c>
      <c r="B16" s="41"/>
      <c r="C16" s="41"/>
      <c r="D16" s="41"/>
      <c r="E16" s="46" t="str">
        <f>IF('入力欄(基本情報)'!C8="","",'入力欄(基本情報)'!C8)</f>
        <v/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 ht="15.6" thickBot="1" x14ac:dyDescent="0.35">
      <c r="A17" s="41" t="s">
        <v>57</v>
      </c>
      <c r="B17" s="41"/>
      <c r="C17" s="41"/>
      <c r="D17" s="41"/>
      <c r="E17" s="46" t="str">
        <f>IF('入力欄(基本情報)'!C9="","",'入力欄(基本情報)'!C9)</f>
        <v/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15.6" thickBot="1" x14ac:dyDescent="0.35">
      <c r="A18" s="41" t="s">
        <v>58</v>
      </c>
      <c r="B18" s="41"/>
      <c r="C18" s="41"/>
      <c r="D18" s="41"/>
      <c r="E18" s="46" t="str">
        <f>IF('入力欄(基本情報)'!C12="","",'入力欄(基本情報)'!C12)</f>
        <v/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15.6" thickBot="1" x14ac:dyDescent="0.35">
      <c r="A19" s="41" t="s">
        <v>59</v>
      </c>
      <c r="B19" s="41"/>
      <c r="C19" s="41"/>
      <c r="D19" s="41"/>
      <c r="E19" s="46" t="str">
        <f>IF('入力欄(基本情報)'!C13="","",'入力欄(基本情報)'!C13)</f>
        <v/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5.6" thickBot="1" x14ac:dyDescent="0.35">
      <c r="A20" s="41" t="s">
        <v>60</v>
      </c>
      <c r="B20" s="41"/>
      <c r="C20" s="41"/>
      <c r="D20" s="41"/>
      <c r="E20" s="46" t="s">
        <v>151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ht="15.6" thickBot="1" x14ac:dyDescent="0.35">
      <c r="A21" s="41" t="s">
        <v>61</v>
      </c>
      <c r="B21" s="41"/>
      <c r="C21" s="41"/>
      <c r="D21" s="41"/>
      <c r="E21" s="46" t="str">
        <f>IF('入力欄(基本情報)'!C10="","",'入力欄(基本情報)'!C10)</f>
        <v>安定電源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15.6" thickBot="1" x14ac:dyDescent="0.35">
      <c r="A22" s="41" t="s">
        <v>4</v>
      </c>
      <c r="B22" s="41"/>
      <c r="C22" s="41"/>
      <c r="D22" s="41"/>
      <c r="E22" s="46" t="str">
        <f>IF('入力欄(基本情報)'!C11="","",'入力欄(基本情報)'!C11)</f>
        <v/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5.6" thickBot="1" x14ac:dyDescent="0.35">
      <c r="A23" s="41" t="s">
        <v>5</v>
      </c>
      <c r="B23" s="41"/>
      <c r="C23" s="41"/>
      <c r="D23" s="41"/>
      <c r="E23" s="46" t="str">
        <f>IF('入力欄(基本情報)'!C14="","",'入力欄(基本情報)'!C14)</f>
        <v/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ht="49.2" customHeight="1" thickBot="1" x14ac:dyDescent="0.35">
      <c r="A24" s="50" t="s">
        <v>64</v>
      </c>
      <c r="B24" s="47"/>
      <c r="C24" s="49" t="s">
        <v>62</v>
      </c>
      <c r="D24" s="41"/>
      <c r="E24" s="46" t="str">
        <f>IF('入力欄(基本情報)'!C30="","",'入力欄(基本情報)'!C30)</f>
        <v/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ht="15.6" thickBot="1" x14ac:dyDescent="0.35">
      <c r="A25" s="47"/>
      <c r="B25" s="47"/>
      <c r="C25" s="47" t="s">
        <v>63</v>
      </c>
      <c r="D25" s="47"/>
      <c r="E25" s="63" t="str">
        <f>IF('入力欄(基本情報)'!C31="","",'入力欄(基本情報)'!C31)</f>
        <v/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1:16" ht="15.6" thickBot="1" x14ac:dyDescent="0.35">
      <c r="A26" s="41" t="s">
        <v>65</v>
      </c>
      <c r="B26" s="41"/>
      <c r="C26" s="41"/>
      <c r="D26" s="41"/>
      <c r="E26" s="46" t="str">
        <f>IF('入力欄(差替情報)'!D89="","",'入力欄(差替情報)'!D89)</f>
        <v/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 ht="15.6" thickBot="1" x14ac:dyDescent="0.35">
      <c r="A27" s="47" t="s">
        <v>146</v>
      </c>
      <c r="B27" s="47"/>
      <c r="C27" s="47"/>
      <c r="D27" s="47"/>
      <c r="E27" s="26" t="s">
        <v>7</v>
      </c>
      <c r="F27" s="26" t="s">
        <v>8</v>
      </c>
      <c r="G27" s="26" t="s">
        <v>9</v>
      </c>
      <c r="H27" s="26" t="s">
        <v>10</v>
      </c>
      <c r="I27" s="26" t="s">
        <v>11</v>
      </c>
      <c r="J27" s="26" t="s">
        <v>12</v>
      </c>
      <c r="K27" s="26" t="s">
        <v>13</v>
      </c>
      <c r="L27" s="26" t="s">
        <v>14</v>
      </c>
      <c r="M27" s="26" t="s">
        <v>15</v>
      </c>
      <c r="N27" s="26" t="s">
        <v>16</v>
      </c>
      <c r="O27" s="26" t="s">
        <v>17</v>
      </c>
      <c r="P27" s="26" t="s">
        <v>18</v>
      </c>
    </row>
    <row r="28" spans="1:16" ht="15.6" customHeight="1" thickBot="1" x14ac:dyDescent="0.35">
      <c r="A28" s="48" t="s">
        <v>66</v>
      </c>
      <c r="B28" s="48"/>
      <c r="C28" s="48"/>
      <c r="D28" s="4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ht="15.6" thickBot="1" x14ac:dyDescent="0.35">
      <c r="A29" s="41" t="s">
        <v>67</v>
      </c>
      <c r="B29" s="41"/>
      <c r="C29" s="41"/>
      <c r="D29" s="41"/>
      <c r="E29" s="28">
        <f>'入力欄(差替情報)'!D94</f>
        <v>0</v>
      </c>
      <c r="F29" s="28">
        <f>'入力欄(差替情報)'!E94</f>
        <v>0</v>
      </c>
      <c r="G29" s="28">
        <f>'入力欄(差替情報)'!F94</f>
        <v>0</v>
      </c>
      <c r="H29" s="28">
        <f>'入力欄(差替情報)'!G94</f>
        <v>0</v>
      </c>
      <c r="I29" s="28">
        <f>'入力欄(差替情報)'!H94</f>
        <v>0</v>
      </c>
      <c r="J29" s="28">
        <f>'入力欄(差替情報)'!I94</f>
        <v>0</v>
      </c>
      <c r="K29" s="28">
        <f>'入力欄(差替情報)'!J94</f>
        <v>0</v>
      </c>
      <c r="L29" s="28">
        <f>'入力欄(差替情報)'!K94</f>
        <v>0</v>
      </c>
      <c r="M29" s="28">
        <f>'入力欄(差替情報)'!L94</f>
        <v>0</v>
      </c>
      <c r="N29" s="28">
        <f>'入力欄(差替情報)'!M94</f>
        <v>0</v>
      </c>
      <c r="O29" s="28">
        <f>'入力欄(差替情報)'!N94</f>
        <v>0</v>
      </c>
      <c r="P29" s="28">
        <f>'入力欄(差替情報)'!O94</f>
        <v>0</v>
      </c>
    </row>
    <row r="30" spans="1:16" ht="15.6" customHeight="1" thickBot="1" x14ac:dyDescent="0.35">
      <c r="A30" s="51" t="s">
        <v>152</v>
      </c>
      <c r="B30" s="52"/>
      <c r="C30" s="52"/>
      <c r="D30" s="53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ht="15.6" customHeight="1" thickBot="1" x14ac:dyDescent="0.35">
      <c r="A31" s="54" t="s">
        <v>153</v>
      </c>
      <c r="B31" s="55"/>
      <c r="C31" s="55"/>
      <c r="D31" s="56"/>
      <c r="E31" s="28">
        <f>'入力欄(差替情報)'!D84</f>
        <v>0</v>
      </c>
      <c r="F31" s="28">
        <f>'入力欄(差替情報)'!E84</f>
        <v>0</v>
      </c>
      <c r="G31" s="28">
        <f>'入力欄(差替情報)'!F84</f>
        <v>0</v>
      </c>
      <c r="H31" s="28">
        <f>'入力欄(差替情報)'!G84</f>
        <v>0</v>
      </c>
      <c r="I31" s="28">
        <f>'入力欄(差替情報)'!H84</f>
        <v>0</v>
      </c>
      <c r="J31" s="28">
        <f>'入力欄(差替情報)'!I84</f>
        <v>0</v>
      </c>
      <c r="K31" s="28">
        <f>'入力欄(差替情報)'!J84</f>
        <v>0</v>
      </c>
      <c r="L31" s="28">
        <f>'入力欄(差替情報)'!K84</f>
        <v>0</v>
      </c>
      <c r="M31" s="28">
        <f>'入力欄(差替情報)'!L84</f>
        <v>0</v>
      </c>
      <c r="N31" s="28">
        <f>'入力欄(差替情報)'!M84</f>
        <v>0</v>
      </c>
      <c r="O31" s="28">
        <f>'入力欄(差替情報)'!N84</f>
        <v>0</v>
      </c>
      <c r="P31" s="28">
        <f>'入力欄(差替情報)'!O84</f>
        <v>0</v>
      </c>
    </row>
    <row r="32" spans="1:16" ht="15.6" thickBot="1" x14ac:dyDescent="0.35">
      <c r="A32" s="50" t="s">
        <v>79</v>
      </c>
      <c r="B32" s="47"/>
      <c r="C32" s="41" t="s">
        <v>69</v>
      </c>
      <c r="D32" s="41"/>
      <c r="E32" s="58" t="str">
        <f>IF('入力欄(基本情報)'!C15="","",'入力欄(基本情報)'!C15)</f>
        <v/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6" ht="15.6" thickBot="1" x14ac:dyDescent="0.35">
      <c r="A33" s="47"/>
      <c r="B33" s="47"/>
      <c r="C33" s="41" t="s">
        <v>70</v>
      </c>
      <c r="D33" s="41"/>
      <c r="E33" s="58" t="str">
        <f>IF('入力欄(基本情報)'!C17="","",'入力欄(基本情報)'!C17)</f>
        <v/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5.6" thickBot="1" x14ac:dyDescent="0.35">
      <c r="A34" s="47"/>
      <c r="B34" s="47"/>
      <c r="C34" s="41" t="s">
        <v>71</v>
      </c>
      <c r="D34" s="41"/>
      <c r="E34" s="58" t="str">
        <f>IF('入力欄(基本情報)'!C26="","",'入力欄(基本情報)'!C26)</f>
        <v/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</row>
    <row r="35" spans="1:16" ht="15.6" thickBot="1" x14ac:dyDescent="0.35">
      <c r="A35" s="47"/>
      <c r="B35" s="47"/>
      <c r="C35" s="41" t="s">
        <v>72</v>
      </c>
      <c r="D35" s="41"/>
      <c r="E35" s="46" t="str">
        <f>IF('入力欄(基本情報)'!C18="","",'入力欄(基本情報)'!C18)</f>
        <v/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 ht="15.6" thickBot="1" x14ac:dyDescent="0.35">
      <c r="A36" s="47"/>
      <c r="B36" s="47"/>
      <c r="C36" s="41" t="s">
        <v>73</v>
      </c>
      <c r="D36" s="41"/>
      <c r="E36" s="58" t="str">
        <f>IF('入力欄(基本情報)'!C19="","",'入力欄(基本情報)'!C19)</f>
        <v/>
      </c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ht="15.6" thickBot="1" x14ac:dyDescent="0.35">
      <c r="A37" s="47"/>
      <c r="B37" s="47"/>
      <c r="C37" s="41" t="s">
        <v>74</v>
      </c>
      <c r="D37" s="41"/>
      <c r="E37" s="58" t="str">
        <f>IF('入力欄(基本情報)'!C25="","",'入力欄(基本情報)'!C25)</f>
        <v/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</row>
    <row r="38" spans="1:16" ht="15.6" thickBot="1" x14ac:dyDescent="0.35">
      <c r="A38" s="47"/>
      <c r="B38" s="47"/>
      <c r="C38" s="41" t="s">
        <v>75</v>
      </c>
      <c r="D38" s="41"/>
      <c r="E38" s="46" t="str">
        <f>IF('入力欄(基本情報)'!C20="","",'入力欄(基本情報)'!C20)</f>
        <v/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ht="15.6" thickBot="1" x14ac:dyDescent="0.35">
      <c r="A39" s="47"/>
      <c r="B39" s="47"/>
      <c r="C39" s="41" t="s">
        <v>76</v>
      </c>
      <c r="D39" s="41"/>
      <c r="E39" s="58" t="str">
        <f>IF('入力欄(基本情報)'!C21="","",'入力欄(基本情報)'!C21)</f>
        <v/>
      </c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 ht="15.6" thickBot="1" x14ac:dyDescent="0.35">
      <c r="A40" s="47"/>
      <c r="B40" s="47"/>
      <c r="C40" s="41" t="s">
        <v>77</v>
      </c>
      <c r="D40" s="41"/>
      <c r="E40" s="46" t="str">
        <f>IF('入力欄(基本情報)'!C22="","",'入力欄(基本情報)'!C22)</f>
        <v/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ht="15.6" thickBot="1" x14ac:dyDescent="0.35">
      <c r="A41" s="47"/>
      <c r="B41" s="47"/>
      <c r="C41" s="41" t="s">
        <v>78</v>
      </c>
      <c r="D41" s="41"/>
      <c r="E41" s="58" t="str">
        <f>IF('入力欄(基本情報)'!C23="","",'入力欄(基本情報)'!C23)</f>
        <v/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2" spans="1:16" ht="15.6" thickBot="1" x14ac:dyDescent="0.35">
      <c r="A42" s="47" t="s">
        <v>146</v>
      </c>
      <c r="B42" s="47"/>
      <c r="C42" s="47"/>
      <c r="D42" s="47"/>
      <c r="E42" s="26" t="s">
        <v>7</v>
      </c>
      <c r="F42" s="26" t="s">
        <v>8</v>
      </c>
      <c r="G42" s="26" t="s">
        <v>9</v>
      </c>
      <c r="H42" s="26" t="s">
        <v>10</v>
      </c>
      <c r="I42" s="26" t="s">
        <v>11</v>
      </c>
      <c r="J42" s="26" t="s">
        <v>12</v>
      </c>
      <c r="K42" s="26" t="s">
        <v>13</v>
      </c>
      <c r="L42" s="26" t="s">
        <v>14</v>
      </c>
      <c r="M42" s="26" t="s">
        <v>15</v>
      </c>
      <c r="N42" s="26" t="s">
        <v>16</v>
      </c>
      <c r="O42" s="26" t="s">
        <v>17</v>
      </c>
      <c r="P42" s="26" t="s">
        <v>18</v>
      </c>
    </row>
    <row r="43" spans="1:16" ht="15.6" thickBot="1" x14ac:dyDescent="0.35">
      <c r="A43" s="41" t="s">
        <v>89</v>
      </c>
      <c r="B43" s="41"/>
      <c r="C43" s="41"/>
      <c r="D43" s="41"/>
      <c r="E43" s="28">
        <f>'入力欄(差替情報)'!D14</f>
        <v>0</v>
      </c>
      <c r="F43" s="28">
        <f>'入力欄(差替情報)'!E14</f>
        <v>0</v>
      </c>
      <c r="G43" s="28">
        <f>'入力欄(差替情報)'!F14</f>
        <v>0</v>
      </c>
      <c r="H43" s="28">
        <f>'入力欄(差替情報)'!G14</f>
        <v>0</v>
      </c>
      <c r="I43" s="28">
        <f>'入力欄(差替情報)'!H14</f>
        <v>0</v>
      </c>
      <c r="J43" s="28">
        <f>'入力欄(差替情報)'!I14</f>
        <v>0</v>
      </c>
      <c r="K43" s="28">
        <f>'入力欄(差替情報)'!J14</f>
        <v>0</v>
      </c>
      <c r="L43" s="28">
        <f>'入力欄(差替情報)'!K14</f>
        <v>0</v>
      </c>
      <c r="M43" s="28">
        <f>'入力欄(差替情報)'!L14</f>
        <v>0</v>
      </c>
      <c r="N43" s="28">
        <f>'入力欄(差替情報)'!M14</f>
        <v>0</v>
      </c>
      <c r="O43" s="28">
        <f>'入力欄(差替情報)'!N14</f>
        <v>0</v>
      </c>
      <c r="P43" s="28">
        <f>'入力欄(差替情報)'!O14</f>
        <v>0</v>
      </c>
    </row>
    <row r="44" spans="1:16" ht="15.6" thickBot="1" x14ac:dyDescent="0.35">
      <c r="A44" s="48" t="s">
        <v>90</v>
      </c>
      <c r="B44" s="48"/>
      <c r="C44" s="48"/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5.6" thickBot="1" x14ac:dyDescent="0.35">
      <c r="A45" s="48" t="s">
        <v>80</v>
      </c>
      <c r="B45" s="48"/>
      <c r="C45" s="48"/>
      <c r="D45" s="48"/>
      <c r="E45" s="29">
        <f>E50</f>
        <v>0</v>
      </c>
      <c r="F45" s="29">
        <f t="shared" ref="F45:P45" si="0">F50</f>
        <v>0</v>
      </c>
      <c r="G45" s="29">
        <f t="shared" si="0"/>
        <v>0</v>
      </c>
      <c r="H45" s="29">
        <f t="shared" si="0"/>
        <v>0</v>
      </c>
      <c r="I45" s="29">
        <f t="shared" si="0"/>
        <v>0</v>
      </c>
      <c r="J45" s="29">
        <f t="shared" si="0"/>
        <v>0</v>
      </c>
      <c r="K45" s="29">
        <f t="shared" si="0"/>
        <v>0</v>
      </c>
      <c r="L45" s="29">
        <f t="shared" si="0"/>
        <v>0</v>
      </c>
      <c r="M45" s="29">
        <f t="shared" si="0"/>
        <v>0</v>
      </c>
      <c r="N45" s="29">
        <f t="shared" si="0"/>
        <v>0</v>
      </c>
      <c r="O45" s="29">
        <f t="shared" si="0"/>
        <v>0</v>
      </c>
      <c r="P45" s="29">
        <f t="shared" si="0"/>
        <v>0</v>
      </c>
    </row>
    <row r="46" spans="1:16" ht="15.6" thickBot="1" x14ac:dyDescent="0.35">
      <c r="A46" s="48" t="s">
        <v>81</v>
      </c>
      <c r="B46" s="48"/>
      <c r="C46" s="48"/>
      <c r="D46" s="4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5.6" thickBot="1" x14ac:dyDescent="0.35">
      <c r="A47" s="48" t="s">
        <v>82</v>
      </c>
      <c r="B47" s="48"/>
      <c r="C47" s="48"/>
      <c r="D47" s="48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ht="15.6" thickBot="1" x14ac:dyDescent="0.35">
      <c r="A48" s="48" t="s">
        <v>84</v>
      </c>
      <c r="B48" s="48"/>
      <c r="C48" s="48"/>
      <c r="D48" s="48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1:16" ht="15.6" thickBot="1" x14ac:dyDescent="0.35">
      <c r="A49" s="48" t="s">
        <v>83</v>
      </c>
      <c r="B49" s="48"/>
      <c r="C49" s="48"/>
      <c r="D49" s="48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ht="15.6" thickBot="1" x14ac:dyDescent="0.35">
      <c r="A50" s="48" t="s">
        <v>85</v>
      </c>
      <c r="B50" s="48"/>
      <c r="C50" s="48"/>
      <c r="D50" s="48"/>
      <c r="E50" s="29">
        <f t="shared" ref="E50:P50" si="1">E29+E31</f>
        <v>0</v>
      </c>
      <c r="F50" s="29">
        <f t="shared" si="1"/>
        <v>0</v>
      </c>
      <c r="G50" s="29">
        <f t="shared" si="1"/>
        <v>0</v>
      </c>
      <c r="H50" s="29">
        <f t="shared" si="1"/>
        <v>0</v>
      </c>
      <c r="I50" s="29">
        <f t="shared" si="1"/>
        <v>0</v>
      </c>
      <c r="J50" s="29">
        <f t="shared" si="1"/>
        <v>0</v>
      </c>
      <c r="K50" s="29">
        <f t="shared" si="1"/>
        <v>0</v>
      </c>
      <c r="L50" s="29">
        <f t="shared" si="1"/>
        <v>0</v>
      </c>
      <c r="M50" s="29">
        <f t="shared" si="1"/>
        <v>0</v>
      </c>
      <c r="N50" s="29">
        <f t="shared" si="1"/>
        <v>0</v>
      </c>
      <c r="O50" s="29">
        <f t="shared" si="1"/>
        <v>0</v>
      </c>
      <c r="P50" s="29">
        <f t="shared" si="1"/>
        <v>0</v>
      </c>
    </row>
    <row r="51" spans="1:16" ht="15.6" thickBot="1" x14ac:dyDescent="0.35">
      <c r="A51" s="48" t="s">
        <v>86</v>
      </c>
      <c r="B51" s="48"/>
      <c r="C51" s="48"/>
      <c r="D51" s="48"/>
      <c r="E51" s="64">
        <f>IF('入力欄(差替情報)'!D85+'入力欄(差替情報)'!D96="","",'入力欄(差替情報)'!D85+'入力欄(差替情報)'!D96)</f>
        <v>0</v>
      </c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</row>
    <row r="52" spans="1:16" ht="15.6" thickBot="1" x14ac:dyDescent="0.35">
      <c r="A52" s="48" t="s">
        <v>87</v>
      </c>
      <c r="B52" s="48"/>
      <c r="C52" s="48"/>
      <c r="D52" s="48"/>
      <c r="E52" s="29">
        <f>E43-E50</f>
        <v>0</v>
      </c>
      <c r="F52" s="29">
        <f t="shared" ref="F52:O52" si="2">F43-F50</f>
        <v>0</v>
      </c>
      <c r="G52" s="29">
        <f t="shared" si="2"/>
        <v>0</v>
      </c>
      <c r="H52" s="29">
        <f t="shared" si="2"/>
        <v>0</v>
      </c>
      <c r="I52" s="29">
        <f t="shared" si="2"/>
        <v>0</v>
      </c>
      <c r="J52" s="29">
        <f t="shared" si="2"/>
        <v>0</v>
      </c>
      <c r="K52" s="29">
        <f t="shared" si="2"/>
        <v>0</v>
      </c>
      <c r="L52" s="29">
        <f t="shared" si="2"/>
        <v>0</v>
      </c>
      <c r="M52" s="29">
        <f t="shared" si="2"/>
        <v>0</v>
      </c>
      <c r="N52" s="29">
        <f t="shared" si="2"/>
        <v>0</v>
      </c>
      <c r="O52" s="29">
        <f t="shared" si="2"/>
        <v>0</v>
      </c>
      <c r="P52" s="29">
        <f>P43-P50</f>
        <v>0</v>
      </c>
    </row>
    <row r="53" spans="1:16" ht="15.6" thickBot="1" x14ac:dyDescent="0.35">
      <c r="A53" s="48" t="s">
        <v>88</v>
      </c>
      <c r="B53" s="48"/>
      <c r="C53" s="48"/>
      <c r="D53" s="48"/>
      <c r="E53" s="64">
        <f>IF('入力欄(差替情報)'!D16-E51="","",'入力欄(差替情報)'!D16-E51)</f>
        <v>0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</row>
  </sheetData>
  <sheetProtection algorithmName="SHA-512" hashValue="3uDysfHhuk731DJao2UoCIyvvc/L7IDtTVHpqlBkgzjlRVr3JSe64YPnQ5sVuhJPotzptLVofhE2Cb+oi3apHA==" saltValue="kZlK2hb45gghp7p2z94jcg==" spinCount="100000" sheet="1" objects="1" scenarios="1"/>
  <mergeCells count="79">
    <mergeCell ref="E25:P25"/>
    <mergeCell ref="A53:D53"/>
    <mergeCell ref="A49:D49"/>
    <mergeCell ref="A50:D50"/>
    <mergeCell ref="E39:P39"/>
    <mergeCell ref="E40:P40"/>
    <mergeCell ref="E41:P41"/>
    <mergeCell ref="A42:D42"/>
    <mergeCell ref="A43:D43"/>
    <mergeCell ref="A44:D44"/>
    <mergeCell ref="A51:D51"/>
    <mergeCell ref="A52:D52"/>
    <mergeCell ref="E51:P51"/>
    <mergeCell ref="E53:P53"/>
    <mergeCell ref="E35:P35"/>
    <mergeCell ref="E36:P36"/>
    <mergeCell ref="E47:P47"/>
    <mergeCell ref="E49:P49"/>
    <mergeCell ref="E26:P26"/>
    <mergeCell ref="E32:P32"/>
    <mergeCell ref="E33:P33"/>
    <mergeCell ref="E34:P34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24:P24"/>
    <mergeCell ref="E11:P11"/>
    <mergeCell ref="C40:D40"/>
    <mergeCell ref="C41:D41"/>
    <mergeCell ref="A32:B41"/>
    <mergeCell ref="C32:D32"/>
    <mergeCell ref="C33:D33"/>
    <mergeCell ref="C34:D34"/>
    <mergeCell ref="C35:D35"/>
    <mergeCell ref="C36:D36"/>
    <mergeCell ref="E37:P37"/>
    <mergeCell ref="E38:P38"/>
    <mergeCell ref="A26:D26"/>
    <mergeCell ref="A27:D27"/>
    <mergeCell ref="A28:D28"/>
    <mergeCell ref="A29:D29"/>
    <mergeCell ref="A48:D48"/>
    <mergeCell ref="C37:D37"/>
    <mergeCell ref="C38:D38"/>
    <mergeCell ref="C39:D39"/>
    <mergeCell ref="A22:D22"/>
    <mergeCell ref="A23:D23"/>
    <mergeCell ref="C24:D24"/>
    <mergeCell ref="C25:D25"/>
    <mergeCell ref="A24:B25"/>
    <mergeCell ref="A45:D45"/>
    <mergeCell ref="A46:D46"/>
    <mergeCell ref="A47:D47"/>
    <mergeCell ref="A30:D30"/>
    <mergeCell ref="A31:D31"/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</mergeCells>
  <phoneticPr fontId="2"/>
  <dataValidations count="4">
    <dataValidation allowBlank="1" showInputMessage="1" showErrorMessage="1" error="リストより選択してください" sqref="E35:P35 E12:P14" xr:uid="{817372B4-7691-456E-9BDB-0DF8831AB72E}"/>
    <dataValidation type="list" allowBlank="1" showInputMessage="1" showErrorMessage="1" sqref="E40:P40" xr:uid="{9FF5C2A6-D7D1-45C6-B158-37B89A0B223B}">
      <formula1>"落札,非落札,非応札"</formula1>
    </dataValidation>
    <dataValidation type="list" allowBlank="1" showInputMessage="1" showErrorMessage="1" error="リストより選択してください" sqref="E38:P38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6E9-FD8E-464B-984F-BAB94F470FAA}">
  <sheetPr codeName="Sheet5">
    <tabColor rgb="FF0070C0"/>
  </sheetPr>
  <dimension ref="B2:C7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50</v>
      </c>
    </row>
    <row r="3" spans="2:3" x14ac:dyDescent="0.3">
      <c r="B3" s="1" t="s">
        <v>49</v>
      </c>
      <c r="C3" s="3"/>
    </row>
    <row r="4" spans="2:3" x14ac:dyDescent="0.3">
      <c r="B4" s="1" t="s">
        <v>49</v>
      </c>
      <c r="C4" s="3"/>
    </row>
    <row r="6" spans="2:3" x14ac:dyDescent="0.3">
      <c r="C6" s="3"/>
    </row>
    <row r="7" spans="2:3" x14ac:dyDescent="0.3">
      <c r="C7" s="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70C0"/>
  </sheetPr>
  <dimension ref="B2:C25"/>
  <sheetViews>
    <sheetView workbookViewId="0">
      <selection sqref="A1:D1"/>
    </sheetView>
  </sheetViews>
  <sheetFormatPr defaultRowHeight="13.2" x14ac:dyDescent="0.2"/>
  <cols>
    <col min="2" max="2" width="17.33203125" bestFit="1" customWidth="1"/>
    <col min="3" max="3" width="17.44140625" bestFit="1" customWidth="1"/>
  </cols>
  <sheetData>
    <row r="2" spans="2:3" ht="13.5" customHeight="1" x14ac:dyDescent="0.2">
      <c r="B2" s="101" t="s">
        <v>21</v>
      </c>
      <c r="C2" s="101" t="s">
        <v>22</v>
      </c>
    </row>
    <row r="3" spans="2:3" ht="13.5" customHeight="1" x14ac:dyDescent="0.2">
      <c r="B3" s="102"/>
      <c r="C3" s="102"/>
    </row>
    <row r="4" spans="2:3" ht="15" x14ac:dyDescent="0.2">
      <c r="B4" s="103" t="s">
        <v>23</v>
      </c>
      <c r="C4" s="2" t="s">
        <v>27</v>
      </c>
    </row>
    <row r="5" spans="2:3" ht="15" x14ac:dyDescent="0.2">
      <c r="B5" s="104"/>
      <c r="C5" s="2" t="s">
        <v>25</v>
      </c>
    </row>
    <row r="6" spans="2:3" ht="15" x14ac:dyDescent="0.2">
      <c r="B6" s="104"/>
      <c r="C6" s="2" t="s">
        <v>24</v>
      </c>
    </row>
    <row r="7" spans="2:3" ht="15" x14ac:dyDescent="0.2">
      <c r="B7" s="105"/>
      <c r="C7" s="2" t="s">
        <v>26</v>
      </c>
    </row>
    <row r="8" spans="2:3" ht="15" x14ac:dyDescent="0.2">
      <c r="B8" s="103" t="s">
        <v>28</v>
      </c>
      <c r="C8" s="2" t="s">
        <v>29</v>
      </c>
    </row>
    <row r="9" spans="2:3" ht="15" x14ac:dyDescent="0.2">
      <c r="B9" s="104"/>
      <c r="C9" s="2" t="s">
        <v>30</v>
      </c>
    </row>
    <row r="10" spans="2:3" ht="15" x14ac:dyDescent="0.2">
      <c r="B10" s="104"/>
      <c r="C10" s="2" t="s">
        <v>31</v>
      </c>
    </row>
    <row r="11" spans="2:3" ht="15" x14ac:dyDescent="0.2">
      <c r="B11" s="104"/>
      <c r="C11" s="2" t="s">
        <v>32</v>
      </c>
    </row>
    <row r="12" spans="2:3" ht="15" x14ac:dyDescent="0.2">
      <c r="B12" s="104"/>
      <c r="C12" s="2" t="s">
        <v>33</v>
      </c>
    </row>
    <row r="13" spans="2:3" ht="15" x14ac:dyDescent="0.2">
      <c r="B13" s="104"/>
      <c r="C13" s="2" t="s">
        <v>34</v>
      </c>
    </row>
    <row r="14" spans="2:3" ht="15" x14ac:dyDescent="0.2">
      <c r="B14" s="104"/>
      <c r="C14" s="2" t="s">
        <v>35</v>
      </c>
    </row>
    <row r="15" spans="2:3" ht="15" x14ac:dyDescent="0.2">
      <c r="B15" s="105"/>
      <c r="C15" s="2" t="s">
        <v>36</v>
      </c>
    </row>
    <row r="16" spans="2:3" ht="15" x14ac:dyDescent="0.2">
      <c r="B16" s="103" t="s">
        <v>37</v>
      </c>
      <c r="C16" s="2" t="s">
        <v>38</v>
      </c>
    </row>
    <row r="17" spans="2:3" ht="15" x14ac:dyDescent="0.2">
      <c r="B17" s="105"/>
      <c r="C17" s="2" t="s">
        <v>39</v>
      </c>
    </row>
    <row r="18" spans="2:3" ht="15" x14ac:dyDescent="0.2">
      <c r="B18" s="103" t="s">
        <v>40</v>
      </c>
      <c r="C18" s="2" t="s">
        <v>44</v>
      </c>
    </row>
    <row r="19" spans="2:3" ht="15" x14ac:dyDescent="0.2">
      <c r="B19" s="104"/>
      <c r="C19" s="2" t="s">
        <v>45</v>
      </c>
    </row>
    <row r="20" spans="2:3" ht="15" x14ac:dyDescent="0.2">
      <c r="B20" s="104"/>
      <c r="C20" s="2" t="s">
        <v>46</v>
      </c>
    </row>
    <row r="21" spans="2:3" ht="15" x14ac:dyDescent="0.2">
      <c r="B21" s="104"/>
      <c r="C21" s="2" t="s">
        <v>47</v>
      </c>
    </row>
    <row r="22" spans="2:3" ht="15" x14ac:dyDescent="0.2">
      <c r="B22" s="104"/>
      <c r="C22" s="2" t="s">
        <v>41</v>
      </c>
    </row>
    <row r="23" spans="2:3" ht="15" x14ac:dyDescent="0.2">
      <c r="B23" s="104"/>
      <c r="C23" s="2" t="s">
        <v>42</v>
      </c>
    </row>
    <row r="24" spans="2:3" ht="15" x14ac:dyDescent="0.2">
      <c r="B24" s="105"/>
      <c r="C24" s="2" t="s">
        <v>43</v>
      </c>
    </row>
    <row r="25" spans="2:3" ht="15" x14ac:dyDescent="0.2">
      <c r="B25" s="2" t="s">
        <v>36</v>
      </c>
      <c r="C25" s="2" t="s">
        <v>48</v>
      </c>
    </row>
  </sheetData>
  <mergeCells count="6">
    <mergeCell ref="C2:C3"/>
    <mergeCell ref="B2:B3"/>
    <mergeCell ref="B18:B24"/>
    <mergeCell ref="B16:B17"/>
    <mergeCell ref="B8:B15"/>
    <mergeCell ref="B4:B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入力欄(基本情報)</vt:lpstr>
      <vt:lpstr>入力欄(差替情報)</vt:lpstr>
      <vt:lpstr>提出用（算定諸元一覧(差替先)）</vt:lpstr>
      <vt:lpstr>webにUP時は非表示にする⇒</vt:lpstr>
      <vt:lpstr>リスト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2026-05-21T09:45:02Z</dcterms:modified>
</cp:coreProperties>
</file>