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filterPrivacy="1" defaultThemeVersion="166925"/>
  <xr:revisionPtr revIDLastSave="0" documentId="13_ncr:1_{B8A0B4C8-861D-40F9-BFA3-698EAE242165}" xr6:coauthVersionLast="36" xr6:coauthVersionMax="36" xr10:uidLastSave="{00000000-0000-0000-0000-000000000000}"/>
  <bookViews>
    <workbookView xWindow="0" yWindow="0" windowWidth="19200" windowHeight="7830" tabRatio="754" xr2:uid="{94529EAE-A09C-4EBE-B0BC-23A06D43F9B1}"/>
  </bookViews>
  <sheets>
    <sheet name="集計" sheetId="2" r:id="rId1"/>
    <sheet name="被災事業者明細一覧（資機材除く）" sheetId="1" r:id="rId2"/>
    <sheet name="＜記載例＞被災事業者明細一覧（資機材除く）" sheetId="7" r:id="rId3"/>
    <sheet name="被災事業者明細一覧 (資機材)" sheetId="6" r:id="rId4"/>
    <sheet name="＜記載例＞被災事業者明細一覧 (資機材)" sheetId="8" r:id="rId5"/>
    <sheet name="コード表（変更不可）" sheetId="4" r:id="rId6"/>
    <sheet name="端数処理一覧" sheetId="5" r:id="rId7"/>
  </sheets>
  <definedNames>
    <definedName name="_xlnm.Print_Area" localSheetId="4">'＜記載例＞被災事業者明細一覧 (資機材)'!$A$1:$H$24</definedName>
    <definedName name="_xlnm.Print_Area" localSheetId="2">'＜記載例＞被災事業者明細一覧（資機材除く）'!$A$1:$O$39</definedName>
    <definedName name="_xlnm.Print_Area" localSheetId="0">集計!$B$1:$G$9</definedName>
    <definedName name="_xlnm.Print_Area" localSheetId="3">'被災事業者明細一覧 (資機材)'!$A$1:$H$24</definedName>
    <definedName name="_xlnm.Print_Area" localSheetId="1">'被災事業者明細一覧（資機材除く）'!$A$1:$O$39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4" i="6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8" i="8"/>
  <c r="H4" i="8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8" i="7"/>
  <c r="M8" i="7"/>
  <c r="N7" i="7"/>
  <c r="M7" i="7"/>
  <c r="N6" i="7"/>
  <c r="M6" i="7"/>
  <c r="N5" i="7"/>
  <c r="M5" i="7"/>
  <c r="N4" i="7"/>
  <c r="N39" i="7" s="1"/>
  <c r="M4" i="7"/>
  <c r="H24" i="8" l="1"/>
  <c r="F6" i="2" l="1"/>
  <c r="G6" i="2" s="1"/>
  <c r="F5" i="2" l="1"/>
  <c r="G5" i="2" s="1"/>
  <c r="F4" i="2"/>
  <c r="G4" i="2" l="1"/>
  <c r="F7" i="2"/>
  <c r="H24" i="6"/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N8" i="1" l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6" i="1"/>
  <c r="N5" i="1"/>
  <c r="N4" i="1"/>
  <c r="N7" i="1"/>
  <c r="N39" i="1" l="1"/>
  <c r="D7" i="2"/>
  <c r="G7" i="2" s="1"/>
  <c r="G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3CDFF80A-9AE8-40CD-90BE-1EB01291FD6B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N3" authorId="0" shapeId="0" xr:uid="{6127C4FE-92E2-4A1A-995B-D329B119814D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B5F93412-0A43-4274-BE72-D1559CB1614C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N3" authorId="0" shapeId="0" xr:uid="{943BCEF6-0B73-41BA-AD6E-B45EA818A24E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sharedStrings.xml><?xml version="1.0" encoding="utf-8"?>
<sst xmlns="http://schemas.openxmlformats.org/spreadsheetml/2006/main" count="133" uniqueCount="73">
  <si>
    <t>カテゴリ</t>
    <phoneticPr fontId="3"/>
  </si>
  <si>
    <t>項目</t>
    <rPh sb="0" eb="2">
      <t>コウモク</t>
    </rPh>
    <phoneticPr fontId="3"/>
  </si>
  <si>
    <t>仮復旧の区分け</t>
    <rPh sb="0" eb="3">
      <t>カリフッキュウ</t>
    </rPh>
    <rPh sb="4" eb="6">
      <t>クワ</t>
    </rPh>
    <phoneticPr fontId="3"/>
  </si>
  <si>
    <t>停電解消99%の日</t>
    <rPh sb="0" eb="2">
      <t>テイデン</t>
    </rPh>
    <rPh sb="2" eb="4">
      <t>カイショウ</t>
    </rPh>
    <rPh sb="8" eb="9">
      <t>ヒ</t>
    </rPh>
    <phoneticPr fontId="3"/>
  </si>
  <si>
    <t>仮復旧の区別不可</t>
    <rPh sb="0" eb="3">
      <t>カリフッキュウ</t>
    </rPh>
    <rPh sb="4" eb="6">
      <t>クベツ</t>
    </rPh>
    <rPh sb="6" eb="8">
      <t>フカ</t>
    </rPh>
    <phoneticPr fontId="3"/>
  </si>
  <si>
    <t>対象費用</t>
    <rPh sb="0" eb="4">
      <t>タイショウヒヨウ</t>
    </rPh>
    <phoneticPr fontId="3"/>
  </si>
  <si>
    <t>被災事業者</t>
    <rPh sb="0" eb="2">
      <t>ヒサイ</t>
    </rPh>
    <rPh sb="2" eb="4">
      <t>ジギョウ</t>
    </rPh>
    <rPh sb="4" eb="5">
      <t>シャ</t>
    </rPh>
    <phoneticPr fontId="3"/>
  </si>
  <si>
    <t>応援事業者</t>
    <rPh sb="0" eb="2">
      <t>オウエン</t>
    </rPh>
    <rPh sb="2" eb="4">
      <t>ジギョウ</t>
    </rPh>
    <rPh sb="4" eb="5">
      <t>シャ</t>
    </rPh>
    <phoneticPr fontId="3"/>
  </si>
  <si>
    <t>合計</t>
    <rPh sb="0" eb="2">
      <t>ゴウケイ</t>
    </rPh>
    <phoneticPr fontId="3"/>
  </si>
  <si>
    <t>１．時間外労務費・日当</t>
  </si>
  <si>
    <t>１．時間外労務費・日当</t>
    <phoneticPr fontId="3"/>
  </si>
  <si>
    <t>２．資機材の材料費・輸送費</t>
  </si>
  <si>
    <t>２．資機材の材料費・輸送費</t>
    <phoneticPr fontId="3"/>
  </si>
  <si>
    <t>３．人員の移動・宿泊費</t>
    <phoneticPr fontId="3"/>
  </si>
  <si>
    <t>４．電源車等の燃料・移動・点検費</t>
    <phoneticPr fontId="3"/>
  </si>
  <si>
    <t>５．委託費</t>
  </si>
  <si>
    <t>５．委託費</t>
    <phoneticPr fontId="3"/>
  </si>
  <si>
    <t>６．迅速な停電復旧に資する費用</t>
    <phoneticPr fontId="3"/>
  </si>
  <si>
    <t>７．その他他電力応援に必要な費用</t>
    <phoneticPr fontId="3"/>
  </si>
  <si>
    <t>仮復旧日数</t>
    <rPh sb="0" eb="1">
      <t>カリ</t>
    </rPh>
    <rPh sb="1" eb="3">
      <t>フッキュウ</t>
    </rPh>
    <rPh sb="3" eb="5">
      <t>ニッスウ</t>
    </rPh>
    <phoneticPr fontId="3"/>
  </si>
  <si>
    <t>契約日数</t>
    <rPh sb="0" eb="2">
      <t>ケイヤク</t>
    </rPh>
    <rPh sb="2" eb="4">
      <t>ニッスウ</t>
    </rPh>
    <phoneticPr fontId="3"/>
  </si>
  <si>
    <t>按分率</t>
    <rPh sb="0" eb="2">
      <t>アンブン</t>
    </rPh>
    <rPh sb="2" eb="3">
      <t>リツ</t>
    </rPh>
    <phoneticPr fontId="3"/>
  </si>
  <si>
    <t>№</t>
    <phoneticPr fontId="3"/>
  </si>
  <si>
    <t>金額（税込み）</t>
    <rPh sb="0" eb="2">
      <t>キンガク</t>
    </rPh>
    <rPh sb="3" eb="5">
      <t>ゼイコ</t>
    </rPh>
    <phoneticPr fontId="3"/>
  </si>
  <si>
    <t>時間外労務費</t>
    <rPh sb="0" eb="3">
      <t>ジカンガイ</t>
    </rPh>
    <rPh sb="3" eb="6">
      <t>ロウムヒ</t>
    </rPh>
    <phoneticPr fontId="3"/>
  </si>
  <si>
    <t>災害名</t>
    <rPh sb="0" eb="2">
      <t>サイガイ</t>
    </rPh>
    <rPh sb="2" eb="3">
      <t>メイ</t>
    </rPh>
    <phoneticPr fontId="3"/>
  </si>
  <si>
    <t>日当</t>
    <rPh sb="0" eb="2">
      <t>ニットウ</t>
    </rPh>
    <phoneticPr fontId="3"/>
  </si>
  <si>
    <t>区分可</t>
    <rPh sb="0" eb="2">
      <t>クワ</t>
    </rPh>
    <rPh sb="2" eb="3">
      <t>カ</t>
    </rPh>
    <phoneticPr fontId="3"/>
  </si>
  <si>
    <t>不可（按分要）</t>
    <rPh sb="0" eb="2">
      <t>フカ</t>
    </rPh>
    <rPh sb="3" eb="5">
      <t>アンブン</t>
    </rPh>
    <rPh sb="5" eb="6">
      <t>ヨウ</t>
    </rPh>
    <phoneticPr fontId="3"/>
  </si>
  <si>
    <t>不可（按分不要）</t>
    <rPh sb="0" eb="2">
      <t>フカ</t>
    </rPh>
    <rPh sb="3" eb="5">
      <t>アンブン</t>
    </rPh>
    <rPh sb="5" eb="7">
      <t>フヨウ</t>
    </rPh>
    <phoneticPr fontId="3"/>
  </si>
  <si>
    <t>輸送代</t>
    <rPh sb="0" eb="2">
      <t>ユソウ</t>
    </rPh>
    <rPh sb="2" eb="3">
      <t>ダイ</t>
    </rPh>
    <phoneticPr fontId="3"/>
  </si>
  <si>
    <t>資材運搬費</t>
    <rPh sb="0" eb="2">
      <t>シザイ</t>
    </rPh>
    <rPh sb="2" eb="5">
      <t>ウンパンヒ</t>
    </rPh>
    <phoneticPr fontId="3"/>
  </si>
  <si>
    <t>●●工事費</t>
    <rPh sb="2" eb="5">
      <t>コウジヒ</t>
    </rPh>
    <phoneticPr fontId="3"/>
  </si>
  <si>
    <t>●●作業代</t>
    <rPh sb="2" eb="4">
      <t>サギョウ</t>
    </rPh>
    <rPh sb="4" eb="5">
      <t>ダイ</t>
    </rPh>
    <phoneticPr fontId="3"/>
  </si>
  <si>
    <t>明細一覧表＜被災事業者＞　提出用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phoneticPr fontId="3"/>
  </si>
  <si>
    <t>領収書日付</t>
    <rPh sb="0" eb="3">
      <t>リョウシュウショ</t>
    </rPh>
    <rPh sb="3" eb="5">
      <t>ヒヅケ</t>
    </rPh>
    <phoneticPr fontId="3"/>
  </si>
  <si>
    <t>領収書</t>
    <rPh sb="0" eb="3">
      <t>リョウシュウショ</t>
    </rPh>
    <phoneticPr fontId="3"/>
  </si>
  <si>
    <t>勤務表</t>
    <rPh sb="0" eb="2">
      <t>キンム</t>
    </rPh>
    <rPh sb="2" eb="3">
      <t>ヒョウ</t>
    </rPh>
    <phoneticPr fontId="3"/>
  </si>
  <si>
    <t>その他</t>
    <rPh sb="2" eb="3">
      <t>タ</t>
    </rPh>
    <phoneticPr fontId="3"/>
  </si>
  <si>
    <t>契約書</t>
    <rPh sb="0" eb="3">
      <t>ケイヤクショ</t>
    </rPh>
    <phoneticPr fontId="3"/>
  </si>
  <si>
    <t>使用目的</t>
    <rPh sb="0" eb="2">
      <t>シヨウ</t>
    </rPh>
    <rPh sb="2" eb="4">
      <t>モクテキ</t>
    </rPh>
    <phoneticPr fontId="3"/>
  </si>
  <si>
    <t>〇〇〇〇株式会社</t>
    <rPh sb="4" eb="8">
      <t>カブシキガイシャ</t>
    </rPh>
    <phoneticPr fontId="3"/>
  </si>
  <si>
    <t>今回申請する交付額</t>
    <phoneticPr fontId="3"/>
  </si>
  <si>
    <t>委託開始日</t>
    <rPh sb="0" eb="2">
      <t>イタク</t>
    </rPh>
    <rPh sb="2" eb="4">
      <t>カイシ</t>
    </rPh>
    <rPh sb="4" eb="5">
      <t>ビ</t>
    </rPh>
    <phoneticPr fontId="3"/>
  </si>
  <si>
    <t>領収書記載名称
（添付証憑と同じ記載とすること）</t>
    <rPh sb="0" eb="3">
      <t>リョウシュウショ</t>
    </rPh>
    <rPh sb="3" eb="5">
      <t>キサイ</t>
    </rPh>
    <rPh sb="5" eb="7">
      <t>メイショウ</t>
    </rPh>
    <rPh sb="9" eb="11">
      <t>テンプ</t>
    </rPh>
    <rPh sb="11" eb="13">
      <t>ショウヒョウ</t>
    </rPh>
    <rPh sb="14" eb="15">
      <t>オナ</t>
    </rPh>
    <rPh sb="16" eb="18">
      <t>キサイ</t>
    </rPh>
    <phoneticPr fontId="3"/>
  </si>
  <si>
    <t>合計額</t>
    <rPh sb="0" eb="2">
      <t>ゴウケイ</t>
    </rPh>
    <rPh sb="2" eb="3">
      <t>ガク</t>
    </rPh>
    <phoneticPr fontId="3"/>
  </si>
  <si>
    <t>工法</t>
    <rPh sb="0" eb="2">
      <t>コウホウ</t>
    </rPh>
    <phoneticPr fontId="3"/>
  </si>
  <si>
    <t>適用個所数</t>
    <rPh sb="0" eb="2">
      <t>テキヨウ</t>
    </rPh>
    <rPh sb="2" eb="4">
      <t>カショ</t>
    </rPh>
    <rPh sb="4" eb="5">
      <t>スウ</t>
    </rPh>
    <phoneticPr fontId="3"/>
  </si>
  <si>
    <t>地際折損柱の仮復旧</t>
  </si>
  <si>
    <t>地際折損柱の仮復旧</t>
    <phoneticPr fontId="3"/>
  </si>
  <si>
    <t>使用した資機材</t>
    <rPh sb="0" eb="2">
      <t>シヨウ</t>
    </rPh>
    <rPh sb="4" eb="7">
      <t>シキザイ</t>
    </rPh>
    <phoneticPr fontId="3"/>
  </si>
  <si>
    <t>胴部折損柱の仮復旧</t>
  </si>
  <si>
    <t>高低圧本線断線の仮復旧</t>
    <phoneticPr fontId="3"/>
  </si>
  <si>
    <t>低圧引込線断線の仮復旧</t>
  </si>
  <si>
    <t>用途</t>
    <rPh sb="0" eb="2">
      <t>ヨウト</t>
    </rPh>
    <phoneticPr fontId="3"/>
  </si>
  <si>
    <t>電柱折損箇所仮復旧のため</t>
    <phoneticPr fontId="3"/>
  </si>
  <si>
    <t>断線復旧箇所仮復旧のため</t>
    <phoneticPr fontId="3"/>
  </si>
  <si>
    <t>腕金</t>
    <rPh sb="0" eb="2">
      <t>ウデガネ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</si>
  <si>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</si>
  <si>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</si>
  <si>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高低圧本線断線の仮復旧</t>
  </si>
  <si>
    <t>〇〇仮復旧のため</t>
    <rPh sb="2" eb="5">
      <t>カリフッキュウ</t>
    </rPh>
    <phoneticPr fontId="3"/>
  </si>
  <si>
    <t>資機材以外すべて</t>
    <rPh sb="0" eb="3">
      <t>シキザイ</t>
    </rPh>
    <rPh sb="3" eb="5">
      <t>イガイ</t>
    </rPh>
    <phoneticPr fontId="3"/>
  </si>
  <si>
    <t>資機材</t>
    <rPh sb="0" eb="3">
      <t>シキザイ</t>
    </rPh>
    <phoneticPr fontId="3"/>
  </si>
  <si>
    <t>※端数処理は、千円未満四捨五入</t>
    <rPh sb="1" eb="3">
      <t>ハスウ</t>
    </rPh>
    <rPh sb="3" eb="5">
      <t>ショリ</t>
    </rPh>
    <rPh sb="7" eb="9">
      <t>センエン</t>
    </rPh>
    <rPh sb="9" eb="11">
      <t>ミマン</t>
    </rPh>
    <rPh sb="11" eb="15">
      <t>シシャゴニュウ</t>
    </rPh>
    <phoneticPr fontId="3"/>
  </si>
  <si>
    <t>自己負担額</t>
    <rPh sb="0" eb="4">
      <t>ジコフタン</t>
    </rPh>
    <rPh sb="4" eb="5">
      <t>ガク</t>
    </rPh>
    <phoneticPr fontId="3"/>
  </si>
  <si>
    <t>今回申請する交付額（※）</t>
    <rPh sb="0" eb="2">
      <t>コンカイ</t>
    </rPh>
    <rPh sb="2" eb="4">
      <t>シンセイ</t>
    </rPh>
    <rPh sb="6" eb="8">
      <t>コウフ</t>
    </rPh>
    <rPh sb="8" eb="9">
      <t>ガク</t>
    </rPh>
    <phoneticPr fontId="3"/>
  </si>
  <si>
    <t>交付額の合計</t>
    <rPh sb="0" eb="3">
      <t>コウフガク</t>
    </rPh>
    <rPh sb="4" eb="6">
      <t>ゴウケイ</t>
    </rPh>
    <phoneticPr fontId="3"/>
  </si>
  <si>
    <t>千円未満四捨五入</t>
    <rPh sb="0" eb="2">
      <t>センエン</t>
    </rPh>
    <rPh sb="2" eb="4">
      <t>ミマン</t>
    </rPh>
    <rPh sb="4" eb="8">
      <t>シシャゴニュウ</t>
    </rPh>
    <phoneticPr fontId="3"/>
  </si>
  <si>
    <t>１円未満四捨五入</t>
    <rPh sb="1" eb="2">
      <t>エン</t>
    </rPh>
    <rPh sb="2" eb="4">
      <t>ミマン</t>
    </rPh>
    <rPh sb="4" eb="8">
      <t>シシャゴニュウ</t>
    </rPh>
    <phoneticPr fontId="3"/>
  </si>
  <si>
    <t>（参考）</t>
    <rPh sb="1" eb="3">
      <t>サンコウ</t>
    </rPh>
    <phoneticPr fontId="3"/>
  </si>
  <si>
    <t>今回申請する交付額</t>
    <rPh sb="0" eb="2">
      <t>コンカイ</t>
    </rPh>
    <rPh sb="2" eb="4">
      <t>シンセイ</t>
    </rPh>
    <rPh sb="6" eb="9">
      <t>コウフガク</t>
    </rPh>
    <phoneticPr fontId="3"/>
  </si>
  <si>
    <t>証憑等の種類</t>
    <rPh sb="0" eb="2">
      <t>ショウヒョウ</t>
    </rPh>
    <rPh sb="2" eb="3">
      <t>ナド</t>
    </rPh>
    <rPh sb="4" eb="6">
      <t>シュルイ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</si>
</sst>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);[Red]\(#,##0\)"/>
    <numFmt numFmtId="177" formatCode="yyyy/m/d;@"/>
    <numFmt numFmtId="178" formatCode="#&quot;日&quot;"/>
    <numFmt numFmtId="179" formatCode="0.0_ "/>
    <numFmt numFmtId="180" formatCode="&quot;¥&quot;#,##0_);[Red]\(&quot;¥&quot;#,##0\)"/>
    <numFmt numFmtId="181" formatCode="#&quot;個&quot;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4"/>
      <name val="Meiryo UI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38" fontId="4" fillId="0" borderId="1" xfId="1" applyFont="1" applyBorder="1">
      <alignment vertical="center"/>
    </xf>
    <xf numFmtId="176" fontId="4" fillId="0" borderId="1" xfId="1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178" fontId="4" fillId="3" borderId="1" xfId="0" applyNumberFormat="1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176" fontId="4" fillId="0" borderId="3" xfId="1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177" fontId="4" fillId="3" borderId="3" xfId="0" applyNumberFormat="1" applyFont="1" applyFill="1" applyBorder="1">
      <alignment vertical="center"/>
    </xf>
    <xf numFmtId="178" fontId="4" fillId="3" borderId="3" xfId="0" applyNumberFormat="1" applyFont="1" applyFill="1" applyBorder="1">
      <alignment vertical="center"/>
    </xf>
    <xf numFmtId="179" fontId="4" fillId="3" borderId="3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2" fillId="0" borderId="7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80" fontId="4" fillId="0" borderId="1" xfId="0" applyNumberFormat="1" applyFont="1" applyBorder="1" applyAlignment="1">
      <alignment horizontal="right" vertical="center" shrinkToFit="1"/>
    </xf>
    <xf numFmtId="180" fontId="4" fillId="0" borderId="1" xfId="0" applyNumberFormat="1" applyFont="1" applyBorder="1" applyAlignment="1">
      <alignment horizontal="right" vertical="center"/>
    </xf>
    <xf numFmtId="5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9" fontId="12" fillId="0" borderId="1" xfId="0" applyNumberFormat="1" applyFont="1" applyBorder="1">
      <alignment vertical="center"/>
    </xf>
    <xf numFmtId="5" fontId="12" fillId="0" borderId="1" xfId="0" applyNumberFormat="1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181" fontId="4" fillId="0" borderId="1" xfId="0" applyNumberFormat="1" applyFont="1" applyBorder="1" applyAlignment="1">
      <alignment horizontal="right" vertical="center" shrinkToFit="1"/>
    </xf>
    <xf numFmtId="181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81" fontId="4" fillId="0" borderId="3" xfId="0" applyNumberFormat="1" applyFont="1" applyBorder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81" fontId="4" fillId="0" borderId="9" xfId="0" applyNumberFormat="1" applyFont="1" applyBorder="1" applyAlignment="1">
      <alignment horizontal="right" vertical="center"/>
    </xf>
  </cellXfs>
  <cellStyles count="4">
    <cellStyle name="桁区切り" xfId="1" builtinId="6"/>
    <cellStyle name="桁区切り 2" xfId="3" xr:uid="{1D317D5B-476D-4707-94EF-BF92DB1CF37B}"/>
    <cellStyle name="標準" xfId="0" builtinId="0"/>
    <cellStyle name="標準 2" xfId="2" xr:uid="{BC3A03EE-E373-44FE-8FEB-446E3295C84D}"/>
  </cellStyles>
  <dxfs count="4"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E2E1-D16B-48B1-A5E3-45988C837D60}">
  <dimension ref="B2:H11"/>
  <sheetViews>
    <sheetView tabSelected="1" zoomScaleNormal="100" workbookViewId="0">
      <selection activeCell="C11" sqref="C11"/>
    </sheetView>
  </sheetViews>
  <sheetFormatPr defaultRowHeight="18"/>
  <cols>
    <col min="1" max="1" width="2.83203125" customWidth="1"/>
    <col min="2" max="4" width="20.58203125" customWidth="1"/>
    <col min="5" max="5" width="5.5" customWidth="1"/>
    <col min="6" max="6" width="20.58203125" customWidth="1"/>
    <col min="7" max="7" width="23.58203125" bestFit="1" customWidth="1"/>
  </cols>
  <sheetData>
    <row r="2" spans="2:8">
      <c r="B2" s="29" t="s">
        <v>42</v>
      </c>
      <c r="C2" s="29"/>
    </row>
    <row r="3" spans="2:8" ht="25" customHeight="1">
      <c r="B3" s="1"/>
      <c r="C3" s="1"/>
      <c r="D3" s="11" t="s">
        <v>5</v>
      </c>
      <c r="E3" s="53" t="s">
        <v>65</v>
      </c>
      <c r="F3" s="53"/>
      <c r="G3" s="11" t="s">
        <v>66</v>
      </c>
    </row>
    <row r="4" spans="2:8" ht="25" customHeight="1">
      <c r="B4" s="54" t="s">
        <v>6</v>
      </c>
      <c r="C4" s="46" t="s">
        <v>62</v>
      </c>
      <c r="D4" s="12"/>
      <c r="E4" s="47">
        <v>0.1</v>
      </c>
      <c r="F4" s="48">
        <f>D4*E4</f>
        <v>0</v>
      </c>
      <c r="G4" s="48">
        <f>D4-F4</f>
        <v>0</v>
      </c>
      <c r="H4" s="49" t="s">
        <v>70</v>
      </c>
    </row>
    <row r="5" spans="2:8" ht="25" customHeight="1">
      <c r="B5" s="55"/>
      <c r="C5" s="46" t="s">
        <v>63</v>
      </c>
      <c r="D5" s="12"/>
      <c r="E5" s="47">
        <v>0.1</v>
      </c>
      <c r="F5" s="48">
        <f>D5*E5</f>
        <v>0</v>
      </c>
      <c r="G5" s="48">
        <f t="shared" ref="G5:G6" si="0">D5-F5</f>
        <v>0</v>
      </c>
      <c r="H5" s="50" t="s">
        <v>70</v>
      </c>
    </row>
    <row r="6" spans="2:8" ht="25" customHeight="1">
      <c r="B6" s="1" t="s">
        <v>7</v>
      </c>
      <c r="C6" s="1"/>
      <c r="D6" s="12"/>
      <c r="E6" s="47">
        <v>0.1</v>
      </c>
      <c r="F6" s="48">
        <f>D6*E6</f>
        <v>0</v>
      </c>
      <c r="G6" s="48">
        <f t="shared" si="0"/>
        <v>0</v>
      </c>
      <c r="H6" s="50" t="s">
        <v>70</v>
      </c>
    </row>
    <row r="7" spans="2:8" ht="25" customHeight="1">
      <c r="B7" s="1" t="s">
        <v>8</v>
      </c>
      <c r="C7" s="1"/>
      <c r="D7" s="12">
        <f>SUM(D4:D6)</f>
        <v>0</v>
      </c>
      <c r="E7" s="13">
        <v>0.1</v>
      </c>
      <c r="F7" s="12">
        <f>SUM(F4:F6)</f>
        <v>0</v>
      </c>
      <c r="G7" s="12">
        <f>D7-F7</f>
        <v>0</v>
      </c>
    </row>
    <row r="8" spans="2:8">
      <c r="B8" s="5"/>
      <c r="C8" s="5"/>
      <c r="D8" s="5"/>
      <c r="E8" s="5"/>
      <c r="F8" s="1" t="s">
        <v>71</v>
      </c>
      <c r="G8" s="12">
        <f>ROUND(G7,-3)</f>
        <v>0</v>
      </c>
    </row>
    <row r="9" spans="2:8">
      <c r="B9" s="14" t="s">
        <v>64</v>
      </c>
      <c r="C9" s="14"/>
      <c r="D9" s="5"/>
      <c r="E9" s="5"/>
      <c r="F9" s="5"/>
      <c r="G9" s="5"/>
    </row>
    <row r="10" spans="2:8">
      <c r="B10" s="5"/>
      <c r="C10" s="5"/>
      <c r="D10" s="5"/>
      <c r="E10" s="5"/>
      <c r="F10" s="5"/>
      <c r="G10" s="5"/>
    </row>
    <row r="11" spans="2:8">
      <c r="B11" s="5"/>
      <c r="C11" s="5"/>
      <c r="D11" s="5"/>
      <c r="E11" s="5"/>
      <c r="F11" s="5"/>
      <c r="G11" s="5"/>
    </row>
  </sheetData>
  <mergeCells count="2">
    <mergeCell ref="E3:F3"/>
    <mergeCell ref="B4:B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&amp;L【別紙2-1】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9C41-C876-442C-860E-50BA40CC53CE}">
  <dimension ref="A1:O46"/>
  <sheetViews>
    <sheetView zoomScale="70" zoomScaleNormal="70" workbookViewId="0">
      <selection activeCell="H17" sqref="H17"/>
    </sheetView>
  </sheetViews>
  <sheetFormatPr defaultRowHeight="15"/>
  <cols>
    <col min="1" max="1" width="10.58203125" style="5" customWidth="1"/>
    <col min="2" max="2" width="25.58203125" style="5" customWidth="1"/>
    <col min="3" max="4" width="30.58203125" style="5" customWidth="1"/>
    <col min="5" max="5" width="12.58203125" style="21" customWidth="1"/>
    <col min="6" max="6" width="10.58203125" style="21" customWidth="1"/>
    <col min="7" max="7" width="18.58203125" style="5" customWidth="1"/>
    <col min="8" max="8" width="15.58203125" style="5" customWidth="1"/>
    <col min="9" max="13" width="12.58203125" style="5" customWidth="1"/>
    <col min="14" max="14" width="18.58203125" style="5" customWidth="1"/>
    <col min="15" max="15" width="34.6640625" style="5" customWidth="1"/>
    <col min="16" max="16384" width="8.6640625" style="5"/>
  </cols>
  <sheetData>
    <row r="1" spans="1:15" ht="40" customHeight="1">
      <c r="A1" s="7" t="s">
        <v>34</v>
      </c>
      <c r="C1" s="4"/>
      <c r="D1" s="4"/>
      <c r="E1" s="24"/>
      <c r="F1" s="19"/>
      <c r="G1" s="4"/>
      <c r="H1" s="4"/>
      <c r="I1" s="4"/>
      <c r="J1" s="4"/>
      <c r="K1" s="4"/>
      <c r="L1" s="4"/>
      <c r="M1" s="4"/>
      <c r="N1" s="4"/>
      <c r="O1" s="28" t="s">
        <v>41</v>
      </c>
    </row>
    <row r="2" spans="1:15" s="4" customFormat="1" ht="25" customHeight="1">
      <c r="A2" s="24" t="s">
        <v>25</v>
      </c>
      <c r="B2" s="3"/>
      <c r="C2" s="3"/>
      <c r="D2" s="3"/>
      <c r="E2" s="6"/>
      <c r="F2" s="6"/>
      <c r="G2" s="3"/>
      <c r="H2" s="9"/>
      <c r="I2" s="56" t="s">
        <v>4</v>
      </c>
      <c r="J2" s="56"/>
      <c r="K2" s="56"/>
      <c r="L2" s="56"/>
      <c r="M2" s="56"/>
      <c r="N2" s="3"/>
      <c r="O2" s="3"/>
    </row>
    <row r="3" spans="1:15" ht="55" customHeight="1">
      <c r="A3" s="8" t="s">
        <v>22</v>
      </c>
      <c r="B3" s="8" t="s">
        <v>0</v>
      </c>
      <c r="C3" s="8" t="s">
        <v>1</v>
      </c>
      <c r="D3" s="30" t="s">
        <v>44</v>
      </c>
      <c r="E3" s="8" t="s">
        <v>35</v>
      </c>
      <c r="F3" s="8" t="s">
        <v>72</v>
      </c>
      <c r="G3" s="8" t="s">
        <v>23</v>
      </c>
      <c r="H3" s="8" t="s">
        <v>2</v>
      </c>
      <c r="I3" s="8" t="s">
        <v>43</v>
      </c>
      <c r="J3" s="8" t="s">
        <v>3</v>
      </c>
      <c r="K3" s="23" t="s">
        <v>19</v>
      </c>
      <c r="L3" s="23" t="s">
        <v>20</v>
      </c>
      <c r="M3" s="22" t="s">
        <v>21</v>
      </c>
      <c r="N3" s="22" t="s">
        <v>5</v>
      </c>
      <c r="O3" s="8" t="s">
        <v>40</v>
      </c>
    </row>
    <row r="4" spans="1:15" ht="25" customHeight="1">
      <c r="A4" s="15">
        <v>1</v>
      </c>
      <c r="B4" s="16"/>
      <c r="C4" s="2"/>
      <c r="D4" s="2"/>
      <c r="E4" s="20"/>
      <c r="F4" s="20"/>
      <c r="G4" s="17"/>
      <c r="H4" s="15"/>
      <c r="I4" s="25"/>
      <c r="J4" s="25"/>
      <c r="K4" s="26"/>
      <c r="L4" s="26"/>
      <c r="M4" s="27" t="str">
        <f>IF(H4='コード表（変更不可）'!$D$3,K4/L4,"")</f>
        <v/>
      </c>
      <c r="N4" s="18">
        <f>IF(H4='コード表（変更不可）'!$D$3,ROUND(G4*M4,0),G4)</f>
        <v>0</v>
      </c>
      <c r="O4" s="2"/>
    </row>
    <row r="5" spans="1:15" ht="25" customHeight="1">
      <c r="A5" s="15">
        <v>2</v>
      </c>
      <c r="B5" s="16"/>
      <c r="C5" s="2"/>
      <c r="D5" s="2"/>
      <c r="E5" s="20"/>
      <c r="F5" s="20"/>
      <c r="G5" s="17"/>
      <c r="H5" s="15"/>
      <c r="I5" s="25"/>
      <c r="J5" s="25"/>
      <c r="K5" s="26"/>
      <c r="L5" s="26"/>
      <c r="M5" s="27" t="str">
        <f>IF(H5='コード表（変更不可）'!$D$3,K5/L5,"")</f>
        <v/>
      </c>
      <c r="N5" s="18">
        <f>IF(H5='コード表（変更不可）'!$D$3,ROUND(G5*M5,0),G5)</f>
        <v>0</v>
      </c>
      <c r="O5" s="2"/>
    </row>
    <row r="6" spans="1:15" ht="25" customHeight="1">
      <c r="A6" s="15">
        <v>3</v>
      </c>
      <c r="B6" s="16"/>
      <c r="C6" s="2"/>
      <c r="D6" s="2"/>
      <c r="E6" s="20"/>
      <c r="F6" s="20"/>
      <c r="G6" s="17"/>
      <c r="H6" s="15"/>
      <c r="I6" s="25"/>
      <c r="J6" s="25"/>
      <c r="K6" s="26"/>
      <c r="L6" s="26"/>
      <c r="M6" s="27" t="str">
        <f>IF(H6='コード表（変更不可）'!$D$3,K6/L6,"")</f>
        <v/>
      </c>
      <c r="N6" s="18">
        <f>IF(H6='コード表（変更不可）'!$D$3,ROUND(G6*M6,0),G6)</f>
        <v>0</v>
      </c>
      <c r="O6" s="2"/>
    </row>
    <row r="7" spans="1:15" ht="25" customHeight="1">
      <c r="A7" s="15">
        <v>4</v>
      </c>
      <c r="B7" s="16"/>
      <c r="C7" s="2"/>
      <c r="D7" s="2"/>
      <c r="E7" s="20"/>
      <c r="F7" s="20"/>
      <c r="G7" s="17"/>
      <c r="H7" s="15"/>
      <c r="I7" s="25"/>
      <c r="J7" s="25"/>
      <c r="K7" s="26"/>
      <c r="L7" s="26"/>
      <c r="M7" s="27" t="str">
        <f>IF(H7='コード表（変更不可）'!$D$3,K7/L7,"")</f>
        <v/>
      </c>
      <c r="N7" s="18">
        <f>IF(H7='コード表（変更不可）'!$D$3,ROUND(G7*M7,0),G7)</f>
        <v>0</v>
      </c>
      <c r="O7" s="2"/>
    </row>
    <row r="8" spans="1:15" ht="25" customHeight="1">
      <c r="A8" s="15">
        <v>5</v>
      </c>
      <c r="B8" s="16"/>
      <c r="C8" s="2"/>
      <c r="D8" s="2"/>
      <c r="E8" s="20"/>
      <c r="F8" s="20"/>
      <c r="G8" s="17"/>
      <c r="H8" s="15"/>
      <c r="I8" s="25"/>
      <c r="J8" s="25"/>
      <c r="K8" s="26"/>
      <c r="L8" s="26"/>
      <c r="M8" s="27" t="str">
        <f>IF(H8='コード表（変更不可）'!$D$3,K8/L8,"")</f>
        <v/>
      </c>
      <c r="N8" s="18">
        <f>IF(H8='コード表（変更不可）'!$D$3,ROUND(G8*M8,0),G8)</f>
        <v>0</v>
      </c>
      <c r="O8" s="2"/>
    </row>
    <row r="9" spans="1:15" ht="25" customHeight="1">
      <c r="A9" s="15">
        <v>6</v>
      </c>
      <c r="B9" s="16"/>
      <c r="C9" s="2"/>
      <c r="D9" s="2"/>
      <c r="E9" s="20"/>
      <c r="F9" s="20"/>
      <c r="G9" s="17"/>
      <c r="H9" s="15"/>
      <c r="I9" s="25"/>
      <c r="J9" s="25"/>
      <c r="K9" s="26"/>
      <c r="L9" s="26"/>
      <c r="M9" s="27" t="str">
        <f>IF(H9='コード表（変更不可）'!$D$3,K9/L9,"")</f>
        <v/>
      </c>
      <c r="N9" s="18">
        <f>IF(H9='コード表（変更不可）'!$D$3,ROUND(G9*M9,0),G9)</f>
        <v>0</v>
      </c>
      <c r="O9" s="2"/>
    </row>
    <row r="10" spans="1:15" ht="25" customHeight="1">
      <c r="A10" s="15">
        <v>7</v>
      </c>
      <c r="B10" s="16"/>
      <c r="C10" s="2"/>
      <c r="D10" s="2"/>
      <c r="E10" s="20"/>
      <c r="F10" s="20"/>
      <c r="G10" s="17"/>
      <c r="H10" s="15"/>
      <c r="I10" s="25"/>
      <c r="J10" s="25"/>
      <c r="K10" s="26"/>
      <c r="L10" s="26"/>
      <c r="M10" s="27" t="str">
        <f>IF(H10='コード表（変更不可）'!$D$3,K10/L10,"")</f>
        <v/>
      </c>
      <c r="N10" s="18">
        <f>IF(H10='コード表（変更不可）'!$D$3,ROUND(G10*M10,0),G10)</f>
        <v>0</v>
      </c>
      <c r="O10" s="2"/>
    </row>
    <row r="11" spans="1:15" ht="25" customHeight="1">
      <c r="A11" s="15">
        <v>8</v>
      </c>
      <c r="B11" s="16"/>
      <c r="C11" s="2"/>
      <c r="D11" s="2"/>
      <c r="E11" s="20"/>
      <c r="F11" s="20"/>
      <c r="G11" s="17"/>
      <c r="H11" s="15"/>
      <c r="I11" s="25"/>
      <c r="J11" s="25"/>
      <c r="K11" s="26"/>
      <c r="L11" s="26"/>
      <c r="M11" s="27" t="str">
        <f>IF(H11='コード表（変更不可）'!$D$3,K11/L11,"")</f>
        <v/>
      </c>
      <c r="N11" s="18">
        <f>IF(H11='コード表（変更不可）'!$D$3,ROUND(G11*M11,0),G11)</f>
        <v>0</v>
      </c>
      <c r="O11" s="2"/>
    </row>
    <row r="12" spans="1:15" ht="25" customHeight="1">
      <c r="A12" s="15">
        <v>9</v>
      </c>
      <c r="B12" s="16"/>
      <c r="C12" s="2"/>
      <c r="D12" s="2"/>
      <c r="E12" s="20"/>
      <c r="F12" s="20"/>
      <c r="G12" s="17"/>
      <c r="H12" s="15"/>
      <c r="I12" s="25"/>
      <c r="J12" s="25"/>
      <c r="K12" s="26"/>
      <c r="L12" s="26"/>
      <c r="M12" s="27" t="str">
        <f>IF(H12='コード表（変更不可）'!$D$3,K12/L12,"")</f>
        <v/>
      </c>
      <c r="N12" s="18">
        <f>IF(H12='コード表（変更不可）'!$D$3,ROUND(G12*M12,0),G12)</f>
        <v>0</v>
      </c>
      <c r="O12" s="2"/>
    </row>
    <row r="13" spans="1:15" ht="25" customHeight="1">
      <c r="A13" s="15">
        <v>10</v>
      </c>
      <c r="B13" s="16"/>
      <c r="C13" s="2"/>
      <c r="D13" s="2"/>
      <c r="E13" s="20"/>
      <c r="F13" s="20"/>
      <c r="G13" s="17"/>
      <c r="H13" s="15"/>
      <c r="I13" s="25"/>
      <c r="J13" s="25"/>
      <c r="K13" s="26"/>
      <c r="L13" s="26"/>
      <c r="M13" s="27" t="str">
        <f>IF(H13='コード表（変更不可）'!$D$3,K13/L13,"")</f>
        <v/>
      </c>
      <c r="N13" s="18">
        <f>IF(H13='コード表（変更不可）'!$D$3,ROUND(G13*M13,0),G13)</f>
        <v>0</v>
      </c>
      <c r="O13" s="2"/>
    </row>
    <row r="14" spans="1:15" ht="25" customHeight="1">
      <c r="A14" s="15">
        <v>11</v>
      </c>
      <c r="B14" s="16"/>
      <c r="C14" s="2"/>
      <c r="D14" s="2"/>
      <c r="E14" s="20"/>
      <c r="F14" s="20"/>
      <c r="G14" s="17"/>
      <c r="H14" s="15"/>
      <c r="I14" s="25"/>
      <c r="J14" s="25"/>
      <c r="K14" s="26"/>
      <c r="L14" s="26"/>
      <c r="M14" s="27" t="str">
        <f>IF(H14='コード表（変更不可）'!$D$3,K14/L14,"")</f>
        <v/>
      </c>
      <c r="N14" s="18">
        <f>IF(H14='コード表（変更不可）'!$D$3,ROUND(G14*M14,0),G14)</f>
        <v>0</v>
      </c>
      <c r="O14" s="2"/>
    </row>
    <row r="15" spans="1:15" ht="25" customHeight="1">
      <c r="A15" s="15">
        <v>12</v>
      </c>
      <c r="B15" s="16"/>
      <c r="C15" s="2"/>
      <c r="D15" s="2"/>
      <c r="E15" s="20"/>
      <c r="F15" s="20"/>
      <c r="G15" s="17"/>
      <c r="H15" s="15"/>
      <c r="I15" s="25"/>
      <c r="J15" s="25"/>
      <c r="K15" s="26"/>
      <c r="L15" s="26"/>
      <c r="M15" s="27" t="str">
        <f>IF(H15='コード表（変更不可）'!$D$3,K15/L15,"")</f>
        <v/>
      </c>
      <c r="N15" s="18">
        <f>IF(H15='コード表（変更不可）'!$D$3,ROUND(G15*M15,0),G15)</f>
        <v>0</v>
      </c>
      <c r="O15" s="2"/>
    </row>
    <row r="16" spans="1:15" ht="25" customHeight="1">
      <c r="A16" s="15">
        <v>13</v>
      </c>
      <c r="B16" s="16"/>
      <c r="C16" s="2"/>
      <c r="D16" s="2"/>
      <c r="E16" s="20"/>
      <c r="F16" s="20"/>
      <c r="G16" s="17"/>
      <c r="H16" s="15"/>
      <c r="I16" s="25"/>
      <c r="J16" s="25"/>
      <c r="K16" s="26"/>
      <c r="L16" s="26"/>
      <c r="M16" s="27" t="str">
        <f>IF(H16='コード表（変更不可）'!$D$3,K16/L16,"")</f>
        <v/>
      </c>
      <c r="N16" s="18">
        <f>IF(H16='コード表（変更不可）'!$D$3,ROUND(G16*M16,0),G16)</f>
        <v>0</v>
      </c>
      <c r="O16" s="2"/>
    </row>
    <row r="17" spans="1:15" ht="25" customHeight="1">
      <c r="A17" s="15">
        <v>14</v>
      </c>
      <c r="B17" s="16"/>
      <c r="C17" s="2"/>
      <c r="D17" s="2"/>
      <c r="E17" s="20"/>
      <c r="F17" s="20"/>
      <c r="G17" s="17"/>
      <c r="H17" s="15"/>
      <c r="I17" s="25"/>
      <c r="J17" s="25"/>
      <c r="K17" s="26"/>
      <c r="L17" s="26"/>
      <c r="M17" s="27" t="str">
        <f>IF(H17='コード表（変更不可）'!$D$3,K17/L17,"")</f>
        <v/>
      </c>
      <c r="N17" s="18">
        <f>IF(H17='コード表（変更不可）'!$D$3,ROUND(G17*M17,0),G17)</f>
        <v>0</v>
      </c>
      <c r="O17" s="2"/>
    </row>
    <row r="18" spans="1:15" ht="25" customHeight="1">
      <c r="A18" s="15">
        <v>15</v>
      </c>
      <c r="B18" s="16"/>
      <c r="C18" s="2"/>
      <c r="D18" s="2"/>
      <c r="E18" s="20"/>
      <c r="F18" s="20"/>
      <c r="G18" s="17"/>
      <c r="H18" s="15"/>
      <c r="I18" s="25"/>
      <c r="J18" s="25"/>
      <c r="K18" s="26"/>
      <c r="L18" s="26"/>
      <c r="M18" s="27" t="str">
        <f>IF(H18='コード表（変更不可）'!$D$3,K18/L18,"")</f>
        <v/>
      </c>
      <c r="N18" s="18">
        <f>IF(H18='コード表（変更不可）'!$D$3,ROUND(G18*M18,0),G18)</f>
        <v>0</v>
      </c>
      <c r="O18" s="2"/>
    </row>
    <row r="19" spans="1:15" ht="25" customHeight="1">
      <c r="A19" s="15">
        <v>16</v>
      </c>
      <c r="B19" s="16"/>
      <c r="C19" s="2"/>
      <c r="D19" s="2"/>
      <c r="E19" s="20"/>
      <c r="F19" s="20"/>
      <c r="G19" s="17"/>
      <c r="H19" s="15"/>
      <c r="I19" s="25"/>
      <c r="J19" s="25"/>
      <c r="K19" s="26"/>
      <c r="L19" s="26"/>
      <c r="M19" s="27" t="str">
        <f>IF(H19='コード表（変更不可）'!$D$3,K19/L19,"")</f>
        <v/>
      </c>
      <c r="N19" s="18">
        <f>IF(H19='コード表（変更不可）'!$D$3,ROUND(G19*M19,0),G19)</f>
        <v>0</v>
      </c>
      <c r="O19" s="2"/>
    </row>
    <row r="20" spans="1:15" ht="25" customHeight="1">
      <c r="A20" s="15">
        <v>17</v>
      </c>
      <c r="B20" s="16"/>
      <c r="C20" s="2"/>
      <c r="D20" s="2"/>
      <c r="E20" s="20"/>
      <c r="F20" s="20"/>
      <c r="G20" s="17"/>
      <c r="H20" s="15"/>
      <c r="I20" s="25"/>
      <c r="J20" s="25"/>
      <c r="K20" s="26"/>
      <c r="L20" s="26"/>
      <c r="M20" s="27" t="str">
        <f>IF(H20='コード表（変更不可）'!$D$3,K20/L20,"")</f>
        <v/>
      </c>
      <c r="N20" s="18">
        <f>IF(H20='コード表（変更不可）'!$D$3,ROUND(G20*M20,0),G20)</f>
        <v>0</v>
      </c>
      <c r="O20" s="2"/>
    </row>
    <row r="21" spans="1:15" ht="25" customHeight="1">
      <c r="A21" s="15">
        <v>18</v>
      </c>
      <c r="B21" s="16"/>
      <c r="C21" s="2"/>
      <c r="D21" s="2"/>
      <c r="E21" s="20"/>
      <c r="F21" s="20"/>
      <c r="G21" s="17"/>
      <c r="H21" s="15"/>
      <c r="I21" s="25"/>
      <c r="J21" s="25"/>
      <c r="K21" s="26"/>
      <c r="L21" s="26"/>
      <c r="M21" s="27" t="str">
        <f>IF(H21='コード表（変更不可）'!$D$3,K21/L21,"")</f>
        <v/>
      </c>
      <c r="N21" s="18">
        <f>IF(H21='コード表（変更不可）'!$D$3,ROUND(G21*M21,0),G21)</f>
        <v>0</v>
      </c>
      <c r="O21" s="2"/>
    </row>
    <row r="22" spans="1:15" ht="25" customHeight="1">
      <c r="A22" s="15">
        <v>19</v>
      </c>
      <c r="B22" s="16"/>
      <c r="C22" s="2"/>
      <c r="D22" s="2"/>
      <c r="E22" s="20"/>
      <c r="F22" s="20"/>
      <c r="G22" s="17"/>
      <c r="H22" s="15"/>
      <c r="I22" s="25"/>
      <c r="J22" s="25"/>
      <c r="K22" s="26"/>
      <c r="L22" s="26"/>
      <c r="M22" s="27" t="str">
        <f>IF(H22='コード表（変更不可）'!$D$3,K22/L22,"")</f>
        <v/>
      </c>
      <c r="N22" s="18">
        <f>IF(H22='コード表（変更不可）'!$D$3,ROUND(G22*M22,0),G22)</f>
        <v>0</v>
      </c>
      <c r="O22" s="2"/>
    </row>
    <row r="23" spans="1:15" ht="25" customHeight="1">
      <c r="A23" s="15">
        <v>20</v>
      </c>
      <c r="B23" s="16"/>
      <c r="C23" s="2"/>
      <c r="D23" s="2"/>
      <c r="E23" s="20"/>
      <c r="F23" s="20"/>
      <c r="G23" s="17"/>
      <c r="H23" s="15"/>
      <c r="I23" s="25"/>
      <c r="J23" s="25"/>
      <c r="K23" s="26"/>
      <c r="L23" s="26"/>
      <c r="M23" s="27" t="str">
        <f>IF(H23='コード表（変更不可）'!$D$3,K23/L23,"")</f>
        <v/>
      </c>
      <c r="N23" s="18">
        <f>IF(H23='コード表（変更不可）'!$D$3,ROUND(G23*M23,0),G23)</f>
        <v>0</v>
      </c>
      <c r="O23" s="2"/>
    </row>
    <row r="24" spans="1:15" ht="25" customHeight="1">
      <c r="A24" s="15">
        <v>21</v>
      </c>
      <c r="B24" s="16"/>
      <c r="C24" s="2"/>
      <c r="D24" s="2"/>
      <c r="E24" s="20"/>
      <c r="F24" s="20"/>
      <c r="G24" s="17"/>
      <c r="H24" s="15"/>
      <c r="I24" s="25"/>
      <c r="J24" s="25"/>
      <c r="K24" s="26"/>
      <c r="L24" s="26"/>
      <c r="M24" s="27" t="str">
        <f>IF(H24='コード表（変更不可）'!$D$3,K24/L24,"")</f>
        <v/>
      </c>
      <c r="N24" s="18">
        <f>IF(H24='コード表（変更不可）'!$D$3,ROUND(G24*M24,0),G24)</f>
        <v>0</v>
      </c>
      <c r="O24" s="2"/>
    </row>
    <row r="25" spans="1:15" ht="25" customHeight="1">
      <c r="A25" s="15">
        <v>22</v>
      </c>
      <c r="B25" s="16"/>
      <c r="C25" s="2"/>
      <c r="D25" s="2"/>
      <c r="E25" s="20"/>
      <c r="F25" s="20"/>
      <c r="G25" s="17"/>
      <c r="H25" s="15"/>
      <c r="I25" s="25"/>
      <c r="J25" s="25"/>
      <c r="K25" s="26"/>
      <c r="L25" s="26"/>
      <c r="M25" s="27" t="str">
        <f>IF(H25='コード表（変更不可）'!$D$3,K25/L25,"")</f>
        <v/>
      </c>
      <c r="N25" s="18">
        <f>IF(H25='コード表（変更不可）'!$D$3,ROUND(G25*M25,0),G25)</f>
        <v>0</v>
      </c>
      <c r="O25" s="2"/>
    </row>
    <row r="26" spans="1:15" ht="25" customHeight="1">
      <c r="A26" s="15">
        <v>23</v>
      </c>
      <c r="B26" s="16"/>
      <c r="C26" s="2"/>
      <c r="D26" s="2"/>
      <c r="E26" s="20"/>
      <c r="F26" s="20"/>
      <c r="G26" s="17"/>
      <c r="H26" s="15"/>
      <c r="I26" s="25"/>
      <c r="J26" s="25"/>
      <c r="K26" s="26"/>
      <c r="L26" s="26"/>
      <c r="M26" s="27" t="str">
        <f>IF(H26='コード表（変更不可）'!$D$3,K26/L26,"")</f>
        <v/>
      </c>
      <c r="N26" s="18">
        <f>IF(H26='コード表（変更不可）'!$D$3,ROUND(G26*M26,0),G26)</f>
        <v>0</v>
      </c>
      <c r="O26" s="2"/>
    </row>
    <row r="27" spans="1:15" ht="25" customHeight="1">
      <c r="A27" s="15">
        <v>24</v>
      </c>
      <c r="B27" s="16"/>
      <c r="C27" s="2"/>
      <c r="D27" s="2"/>
      <c r="E27" s="20"/>
      <c r="F27" s="20"/>
      <c r="G27" s="17"/>
      <c r="H27" s="15"/>
      <c r="I27" s="25"/>
      <c r="J27" s="25"/>
      <c r="K27" s="26"/>
      <c r="L27" s="26"/>
      <c r="M27" s="27" t="str">
        <f>IF(H27='コード表（変更不可）'!$D$3,K27/L27,"")</f>
        <v/>
      </c>
      <c r="N27" s="18">
        <f>IF(H27='コード表（変更不可）'!$D$3,ROUND(G27*M27,0),G27)</f>
        <v>0</v>
      </c>
      <c r="O27" s="2"/>
    </row>
    <row r="28" spans="1:15" ht="25" customHeight="1">
      <c r="A28" s="15">
        <v>25</v>
      </c>
      <c r="B28" s="16"/>
      <c r="C28" s="2"/>
      <c r="D28" s="2"/>
      <c r="E28" s="20"/>
      <c r="F28" s="20"/>
      <c r="G28" s="17"/>
      <c r="H28" s="15"/>
      <c r="I28" s="25"/>
      <c r="J28" s="25"/>
      <c r="K28" s="26"/>
      <c r="L28" s="26"/>
      <c r="M28" s="27" t="str">
        <f>IF(H28='コード表（変更不可）'!$D$3,K28/L28,"")</f>
        <v/>
      </c>
      <c r="N28" s="18">
        <f>IF(H28='コード表（変更不可）'!$D$3,ROUND(G28*M28,0),G28)</f>
        <v>0</v>
      </c>
      <c r="O28" s="2"/>
    </row>
    <row r="29" spans="1:15" ht="25" customHeight="1">
      <c r="A29" s="15">
        <v>26</v>
      </c>
      <c r="B29" s="16"/>
      <c r="C29" s="2"/>
      <c r="D29" s="2"/>
      <c r="E29" s="20"/>
      <c r="F29" s="20"/>
      <c r="G29" s="17"/>
      <c r="H29" s="15"/>
      <c r="I29" s="25"/>
      <c r="J29" s="25"/>
      <c r="K29" s="26"/>
      <c r="L29" s="26"/>
      <c r="M29" s="27" t="str">
        <f>IF(H29='コード表（変更不可）'!$D$3,K29/L29,"")</f>
        <v/>
      </c>
      <c r="N29" s="18">
        <f>IF(H29='コード表（変更不可）'!$D$3,ROUND(G29*M29,0),G29)</f>
        <v>0</v>
      </c>
      <c r="O29" s="2"/>
    </row>
    <row r="30" spans="1:15" ht="25" customHeight="1">
      <c r="A30" s="15">
        <v>27</v>
      </c>
      <c r="B30" s="16"/>
      <c r="C30" s="2"/>
      <c r="D30" s="2"/>
      <c r="E30" s="20"/>
      <c r="F30" s="20"/>
      <c r="G30" s="17"/>
      <c r="H30" s="15"/>
      <c r="I30" s="25"/>
      <c r="J30" s="25"/>
      <c r="K30" s="26"/>
      <c r="L30" s="26"/>
      <c r="M30" s="27" t="str">
        <f>IF(H30='コード表（変更不可）'!$D$3,K30/L30,"")</f>
        <v/>
      </c>
      <c r="N30" s="18">
        <f>IF(H30='コード表（変更不可）'!$D$3,ROUND(G30*M30,0),G30)</f>
        <v>0</v>
      </c>
      <c r="O30" s="2"/>
    </row>
    <row r="31" spans="1:15" ht="25" customHeight="1">
      <c r="A31" s="15">
        <v>28</v>
      </c>
      <c r="B31" s="16"/>
      <c r="C31" s="2"/>
      <c r="D31" s="2"/>
      <c r="E31" s="20"/>
      <c r="F31" s="20"/>
      <c r="G31" s="17"/>
      <c r="H31" s="15"/>
      <c r="I31" s="25"/>
      <c r="J31" s="25"/>
      <c r="K31" s="26"/>
      <c r="L31" s="26"/>
      <c r="M31" s="27" t="str">
        <f>IF(H31='コード表（変更不可）'!$D$3,K31/L31,"")</f>
        <v/>
      </c>
      <c r="N31" s="18">
        <f>IF(H31='コード表（変更不可）'!$D$3,ROUND(G31*M31,0),G31)</f>
        <v>0</v>
      </c>
      <c r="O31" s="2"/>
    </row>
    <row r="32" spans="1:15" ht="25" customHeight="1">
      <c r="A32" s="15">
        <v>29</v>
      </c>
      <c r="B32" s="16"/>
      <c r="C32" s="2"/>
      <c r="D32" s="2"/>
      <c r="E32" s="20"/>
      <c r="F32" s="20"/>
      <c r="G32" s="17"/>
      <c r="H32" s="15"/>
      <c r="I32" s="25"/>
      <c r="J32" s="25"/>
      <c r="K32" s="26"/>
      <c r="L32" s="26"/>
      <c r="M32" s="27" t="str">
        <f>IF(H32='コード表（変更不可）'!$D$3,K32/L32,"")</f>
        <v/>
      </c>
      <c r="N32" s="18">
        <f>IF(H32='コード表（変更不可）'!$D$3,ROUND(G32*M32,0),G32)</f>
        <v>0</v>
      </c>
      <c r="O32" s="2"/>
    </row>
    <row r="33" spans="1:15" ht="25" customHeight="1">
      <c r="A33" s="15">
        <v>30</v>
      </c>
      <c r="B33" s="16"/>
      <c r="C33" s="2"/>
      <c r="D33" s="2"/>
      <c r="E33" s="20"/>
      <c r="F33" s="20"/>
      <c r="G33" s="17"/>
      <c r="H33" s="15"/>
      <c r="I33" s="25"/>
      <c r="J33" s="25"/>
      <c r="K33" s="26"/>
      <c r="L33" s="26"/>
      <c r="M33" s="27" t="str">
        <f>IF(H33='コード表（変更不可）'!$D$3,K33/L33,"")</f>
        <v/>
      </c>
      <c r="N33" s="18">
        <f>IF(H33='コード表（変更不可）'!$D$3,ROUND(G33*M33,0),G33)</f>
        <v>0</v>
      </c>
      <c r="O33" s="2"/>
    </row>
    <row r="34" spans="1:15" ht="25" customHeight="1">
      <c r="A34" s="15">
        <v>31</v>
      </c>
      <c r="B34" s="16"/>
      <c r="C34" s="2"/>
      <c r="D34" s="2"/>
      <c r="E34" s="20"/>
      <c r="F34" s="20"/>
      <c r="G34" s="17"/>
      <c r="H34" s="15"/>
      <c r="I34" s="25"/>
      <c r="J34" s="25"/>
      <c r="K34" s="26"/>
      <c r="L34" s="26"/>
      <c r="M34" s="27" t="str">
        <f>IF(H34='コード表（変更不可）'!$D$3,K34/L34,"")</f>
        <v/>
      </c>
      <c r="N34" s="18">
        <f>IF(H34='コード表（変更不可）'!$D$3,ROUND(G34*M34,0),G34)</f>
        <v>0</v>
      </c>
      <c r="O34" s="2"/>
    </row>
    <row r="35" spans="1:15" ht="25" customHeight="1">
      <c r="A35" s="15">
        <v>32</v>
      </c>
      <c r="B35" s="16"/>
      <c r="C35" s="2"/>
      <c r="D35" s="2"/>
      <c r="E35" s="20"/>
      <c r="F35" s="20"/>
      <c r="G35" s="17"/>
      <c r="H35" s="15"/>
      <c r="I35" s="25"/>
      <c r="J35" s="25"/>
      <c r="K35" s="26"/>
      <c r="L35" s="26"/>
      <c r="M35" s="27" t="str">
        <f>IF(H35='コード表（変更不可）'!$D$3,K35/L35,"")</f>
        <v/>
      </c>
      <c r="N35" s="18">
        <f>IF(H35='コード表（変更不可）'!$D$3,ROUND(G35*M35,0),G35)</f>
        <v>0</v>
      </c>
      <c r="O35" s="2"/>
    </row>
    <row r="36" spans="1:15" ht="25" customHeight="1">
      <c r="A36" s="15">
        <v>33</v>
      </c>
      <c r="B36" s="16"/>
      <c r="C36" s="2"/>
      <c r="D36" s="2"/>
      <c r="E36" s="20"/>
      <c r="F36" s="20"/>
      <c r="G36" s="17"/>
      <c r="H36" s="15"/>
      <c r="I36" s="25"/>
      <c r="J36" s="25"/>
      <c r="K36" s="26"/>
      <c r="L36" s="26"/>
      <c r="M36" s="27" t="str">
        <f>IF(H36='コード表（変更不可）'!$D$3,K36/L36,"")</f>
        <v/>
      </c>
      <c r="N36" s="18">
        <f>IF(H36='コード表（変更不可）'!$D$3,ROUND(G36*M36,0),G36)</f>
        <v>0</v>
      </c>
      <c r="O36" s="2"/>
    </row>
    <row r="37" spans="1:15" ht="25" customHeight="1">
      <c r="A37" s="15">
        <v>34</v>
      </c>
      <c r="B37" s="16"/>
      <c r="C37" s="2"/>
      <c r="D37" s="2"/>
      <c r="E37" s="20"/>
      <c r="F37" s="20"/>
      <c r="G37" s="17"/>
      <c r="H37" s="15"/>
      <c r="I37" s="25"/>
      <c r="J37" s="25"/>
      <c r="K37" s="26"/>
      <c r="L37" s="26"/>
      <c r="M37" s="27" t="str">
        <f>IF(H37='コード表（変更不可）'!$D$3,K37/L37,"")</f>
        <v/>
      </c>
      <c r="N37" s="18">
        <f>IF(H37='コード表（変更不可）'!$D$3,ROUND(G37*M37,0),G37)</f>
        <v>0</v>
      </c>
      <c r="O37" s="2"/>
    </row>
    <row r="38" spans="1:15" ht="25" customHeight="1">
      <c r="A38" s="15">
        <v>35</v>
      </c>
      <c r="B38" s="33"/>
      <c r="C38" s="32"/>
      <c r="D38" s="32"/>
      <c r="E38" s="34"/>
      <c r="F38" s="34"/>
      <c r="G38" s="32"/>
      <c r="H38" s="35"/>
      <c r="I38" s="36"/>
      <c r="J38" s="36"/>
      <c r="K38" s="37"/>
      <c r="L38" s="37"/>
      <c r="M38" s="38" t="str">
        <f>IF(H38='コード表（変更不可）'!$D$3,K38/L38,"")</f>
        <v/>
      </c>
      <c r="N38" s="31">
        <f>IF(H38='コード表（変更不可）'!$D$3,ROUND(G38*M38,0),G38)</f>
        <v>0</v>
      </c>
      <c r="O38" s="2"/>
    </row>
    <row r="39" spans="1:15" ht="40" customHeight="1">
      <c r="A39" s="57" t="s">
        <v>45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9"/>
      <c r="N39" s="39">
        <f>SUM(N4:N38)</f>
        <v>0</v>
      </c>
      <c r="O39" s="2"/>
    </row>
    <row r="40" spans="1:15" ht="25" customHeight="1"/>
    <row r="41" spans="1:15" ht="25" customHeight="1"/>
    <row r="42" spans="1:15" ht="25" customHeight="1"/>
    <row r="43" spans="1:15" ht="25" customHeight="1"/>
    <row r="44" spans="1:15" ht="25" customHeight="1"/>
    <row r="45" spans="1:15" ht="25" customHeight="1"/>
    <row r="46" spans="1:15" ht="25" customHeight="1"/>
  </sheetData>
  <mergeCells count="2">
    <mergeCell ref="I2:M2"/>
    <mergeCell ref="A39:M39"/>
  </mergeCells>
  <phoneticPr fontId="3"/>
  <conditionalFormatting sqref="I4:M38">
    <cfRule type="expression" dxfId="3" priority="4">
      <formula>$H4="不可（按分要）"</formula>
    </cfRule>
  </conditionalFormatting>
  <conditionalFormatting sqref="F4:F38">
    <cfRule type="cellIs" dxfId="2" priority="2" operator="equal">
      <formula>"無し"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orientation="landscape" r:id="rId1"/>
  <headerFooter>
    <oddHeader>&amp;L【別紙2-1】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F3D15F-DF16-4F09-AE0C-43690649312B}">
          <x14:formula1>
            <xm:f>'コード表（変更不可）'!$D$2:$D$4</xm:f>
          </x14:formula1>
          <xm:sqref>H4:H38</xm:sqref>
        </x14:dataValidation>
        <x14:dataValidation type="list" allowBlank="1" showInputMessage="1" showErrorMessage="1" xr:uid="{636108DF-640C-473C-9FB6-6EEEE7E477BC}">
          <x14:formula1>
            <xm:f>'コード表（変更不可）'!$B$2:$B$7</xm:f>
          </x14:formula1>
          <xm:sqref>B4:B38</xm:sqref>
        </x14:dataValidation>
        <x14:dataValidation type="list" allowBlank="1" showInputMessage="1" showErrorMessage="1" xr:uid="{0080BFE2-2890-4CFC-ADE5-70F5A7D38CEC}">
          <x14:formula1>
            <xm:f>'コード表（変更不可）'!$F$2:$F$5</xm:f>
          </x14:formula1>
          <xm:sqref>F4:F38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BC60-10A0-4187-8F62-03BE2E0A900B}">
  <dimension ref="A1:O46"/>
  <sheetViews>
    <sheetView zoomScale="70" zoomScaleNormal="70" workbookViewId="0">
      <selection activeCell="H16" sqref="H16"/>
    </sheetView>
  </sheetViews>
  <sheetFormatPr defaultRowHeight="15"/>
  <cols>
    <col min="1" max="1" width="10.58203125" style="5" customWidth="1"/>
    <col min="2" max="2" width="25.58203125" style="5" customWidth="1"/>
    <col min="3" max="4" width="30.58203125" style="5" customWidth="1"/>
    <col min="5" max="5" width="12.58203125" style="21" customWidth="1"/>
    <col min="6" max="6" width="10.58203125" style="21" customWidth="1"/>
    <col min="7" max="7" width="18.58203125" style="5" customWidth="1"/>
    <col min="8" max="8" width="15.58203125" style="5" customWidth="1"/>
    <col min="9" max="13" width="12.58203125" style="5" customWidth="1"/>
    <col min="14" max="14" width="18.58203125" style="5" customWidth="1"/>
    <col min="15" max="15" width="34.6640625" style="5" customWidth="1"/>
    <col min="16" max="16384" width="8.6640625" style="5"/>
  </cols>
  <sheetData>
    <row r="1" spans="1:15" ht="40" customHeight="1">
      <c r="A1" s="7" t="s">
        <v>34</v>
      </c>
      <c r="C1" s="4"/>
      <c r="D1" s="4"/>
      <c r="E1" s="24"/>
      <c r="F1" s="19"/>
      <c r="G1" s="4"/>
      <c r="H1" s="4"/>
      <c r="I1" s="4"/>
      <c r="J1" s="4"/>
      <c r="K1" s="4"/>
      <c r="L1" s="4"/>
      <c r="M1" s="4"/>
      <c r="N1" s="4"/>
      <c r="O1" s="28" t="s">
        <v>41</v>
      </c>
    </row>
    <row r="2" spans="1:15" s="4" customFormat="1" ht="25" customHeight="1">
      <c r="A2" s="24" t="s">
        <v>25</v>
      </c>
      <c r="B2" s="3"/>
      <c r="C2" s="3"/>
      <c r="D2" s="3"/>
      <c r="E2" s="6"/>
      <c r="F2" s="6"/>
      <c r="G2" s="3"/>
      <c r="H2" s="9"/>
      <c r="I2" s="56" t="s">
        <v>4</v>
      </c>
      <c r="J2" s="56"/>
      <c r="K2" s="56"/>
      <c r="L2" s="56"/>
      <c r="M2" s="56"/>
      <c r="N2" s="3"/>
      <c r="O2" s="3"/>
    </row>
    <row r="3" spans="1:15" ht="55" customHeight="1">
      <c r="A3" s="8" t="s">
        <v>22</v>
      </c>
      <c r="B3" s="8" t="s">
        <v>0</v>
      </c>
      <c r="C3" s="8" t="s">
        <v>1</v>
      </c>
      <c r="D3" s="30" t="s">
        <v>44</v>
      </c>
      <c r="E3" s="8" t="s">
        <v>35</v>
      </c>
      <c r="F3" s="8" t="s">
        <v>72</v>
      </c>
      <c r="G3" s="8" t="s">
        <v>23</v>
      </c>
      <c r="H3" s="8" t="s">
        <v>2</v>
      </c>
      <c r="I3" s="8" t="s">
        <v>43</v>
      </c>
      <c r="J3" s="8" t="s">
        <v>3</v>
      </c>
      <c r="K3" s="23" t="s">
        <v>19</v>
      </c>
      <c r="L3" s="23" t="s">
        <v>20</v>
      </c>
      <c r="M3" s="22" t="s">
        <v>21</v>
      </c>
      <c r="N3" s="22" t="s">
        <v>5</v>
      </c>
      <c r="O3" s="8" t="s">
        <v>40</v>
      </c>
    </row>
    <row r="4" spans="1:15" ht="25" customHeight="1">
      <c r="A4" s="15">
        <v>1</v>
      </c>
      <c r="B4" s="16" t="s">
        <v>9</v>
      </c>
      <c r="C4" s="2" t="s">
        <v>24</v>
      </c>
      <c r="D4" s="2"/>
      <c r="E4" s="20"/>
      <c r="F4" s="20" t="s">
        <v>37</v>
      </c>
      <c r="G4" s="17">
        <v>1500049</v>
      </c>
      <c r="H4" s="15" t="s">
        <v>29</v>
      </c>
      <c r="I4" s="25"/>
      <c r="J4" s="25"/>
      <c r="K4" s="26"/>
      <c r="L4" s="26"/>
      <c r="M4" s="27" t="str">
        <f>IF(H4='コード表（変更不可）'!$D$3,K4/L4,"")</f>
        <v/>
      </c>
      <c r="N4" s="18">
        <f>IF(H4='コード表（変更不可）'!$D$3,ROUND(G4*M4,0),G4)</f>
        <v>1500049</v>
      </c>
      <c r="O4" s="2"/>
    </row>
    <row r="5" spans="1:15" ht="25" customHeight="1">
      <c r="A5" s="15">
        <v>2</v>
      </c>
      <c r="B5" s="16" t="s">
        <v>9</v>
      </c>
      <c r="C5" s="2" t="s">
        <v>26</v>
      </c>
      <c r="D5" s="2"/>
      <c r="E5" s="20"/>
      <c r="F5" s="20" t="s">
        <v>37</v>
      </c>
      <c r="G5" s="17">
        <v>500000</v>
      </c>
      <c r="H5" s="15" t="s">
        <v>29</v>
      </c>
      <c r="I5" s="25"/>
      <c r="J5" s="25"/>
      <c r="K5" s="26"/>
      <c r="L5" s="26"/>
      <c r="M5" s="27" t="str">
        <f>IF(H5='コード表（変更不可）'!$D$3,K5/L5,"")</f>
        <v/>
      </c>
      <c r="N5" s="18">
        <f>IF(H5='コード表（変更不可）'!$D$3,ROUND(G5*M5,0),G5)</f>
        <v>500000</v>
      </c>
      <c r="O5" s="2"/>
    </row>
    <row r="6" spans="1:15" ht="25" customHeight="1">
      <c r="A6" s="15">
        <v>3</v>
      </c>
      <c r="B6" s="16" t="s">
        <v>11</v>
      </c>
      <c r="C6" s="2" t="s">
        <v>30</v>
      </c>
      <c r="D6" s="2" t="s">
        <v>31</v>
      </c>
      <c r="E6" s="20">
        <v>44228</v>
      </c>
      <c r="F6" s="20" t="s">
        <v>36</v>
      </c>
      <c r="G6" s="17">
        <v>800000</v>
      </c>
      <c r="H6" s="15" t="s">
        <v>29</v>
      </c>
      <c r="I6" s="25"/>
      <c r="J6" s="25"/>
      <c r="K6" s="26"/>
      <c r="L6" s="26"/>
      <c r="M6" s="27" t="str">
        <f>IF(H6='コード表（変更不可）'!$D$3,K6/L6,"")</f>
        <v/>
      </c>
      <c r="N6" s="18">
        <f>IF(H6='コード表（変更不可）'!$D$3,ROUND(G6*M6,0),G6)</f>
        <v>800000</v>
      </c>
      <c r="O6" s="2"/>
    </row>
    <row r="7" spans="1:15" ht="25" customHeight="1">
      <c r="A7" s="15">
        <v>4</v>
      </c>
      <c r="B7" s="16" t="s">
        <v>15</v>
      </c>
      <c r="C7" s="2" t="s">
        <v>32</v>
      </c>
      <c r="D7" s="2" t="s">
        <v>33</v>
      </c>
      <c r="E7" s="20">
        <v>44237</v>
      </c>
      <c r="F7" s="20" t="s">
        <v>39</v>
      </c>
      <c r="G7" s="17">
        <v>1005500</v>
      </c>
      <c r="H7" s="15" t="s">
        <v>28</v>
      </c>
      <c r="I7" s="25">
        <v>44228</v>
      </c>
      <c r="J7" s="25">
        <v>44237</v>
      </c>
      <c r="K7" s="26">
        <v>10</v>
      </c>
      <c r="L7" s="26">
        <v>98</v>
      </c>
      <c r="M7" s="27">
        <f>IF(H7='コード表（変更不可）'!$D$3,K7/L7,"")</f>
        <v>0.10204081632653061</v>
      </c>
      <c r="N7" s="18">
        <f>IF(H7='コード表（変更不可）'!$D$3,ROUND(G7*M7,0),G7)</f>
        <v>102602</v>
      </c>
      <c r="O7" s="2"/>
    </row>
    <row r="8" spans="1:15" ht="25" customHeight="1">
      <c r="A8" s="15">
        <v>5</v>
      </c>
      <c r="B8" s="16"/>
      <c r="C8" s="2"/>
      <c r="D8" s="2"/>
      <c r="E8" s="20"/>
      <c r="F8" s="20"/>
      <c r="G8" s="17"/>
      <c r="H8" s="15"/>
      <c r="I8" s="25"/>
      <c r="J8" s="25"/>
      <c r="K8" s="26"/>
      <c r="L8" s="26"/>
      <c r="M8" s="27" t="str">
        <f>IF(H8='コード表（変更不可）'!$D$3,K8/L8,"")</f>
        <v/>
      </c>
      <c r="N8" s="18">
        <f>IF(H8='コード表（変更不可）'!$D$3,ROUND(G8*M8,0),G8)</f>
        <v>0</v>
      </c>
      <c r="O8" s="2"/>
    </row>
    <row r="9" spans="1:15" ht="25" customHeight="1">
      <c r="A9" s="15">
        <v>6</v>
      </c>
      <c r="B9" s="16"/>
      <c r="C9" s="2"/>
      <c r="D9" s="2"/>
      <c r="E9" s="20"/>
      <c r="F9" s="20"/>
      <c r="G9" s="17"/>
      <c r="H9" s="15"/>
      <c r="I9" s="25"/>
      <c r="J9" s="25"/>
      <c r="K9" s="26"/>
      <c r="L9" s="26"/>
      <c r="M9" s="27" t="str">
        <f>IF(H9='コード表（変更不可）'!$D$3,K9/L9,"")</f>
        <v/>
      </c>
      <c r="N9" s="18">
        <f>IF(H9='コード表（変更不可）'!$D$3,ROUND(G9*M9,0),G9)</f>
        <v>0</v>
      </c>
      <c r="O9" s="2"/>
    </row>
    <row r="10" spans="1:15" ht="25" customHeight="1">
      <c r="A10" s="15">
        <v>7</v>
      </c>
      <c r="B10" s="16"/>
      <c r="C10" s="2"/>
      <c r="D10" s="2"/>
      <c r="E10" s="20"/>
      <c r="F10" s="20"/>
      <c r="G10" s="17"/>
      <c r="H10" s="15"/>
      <c r="I10" s="25"/>
      <c r="J10" s="25"/>
      <c r="K10" s="26"/>
      <c r="L10" s="26"/>
      <c r="M10" s="27" t="str">
        <f>IF(H10='コード表（変更不可）'!$D$3,K10/L10,"")</f>
        <v/>
      </c>
      <c r="N10" s="18">
        <f>IF(H10='コード表（変更不可）'!$D$3,ROUND(G10*M10,0),G10)</f>
        <v>0</v>
      </c>
      <c r="O10" s="2"/>
    </row>
    <row r="11" spans="1:15" ht="25" customHeight="1">
      <c r="A11" s="15">
        <v>8</v>
      </c>
      <c r="B11" s="16"/>
      <c r="C11" s="2"/>
      <c r="D11" s="2"/>
      <c r="E11" s="20"/>
      <c r="F11" s="20"/>
      <c r="G11" s="17"/>
      <c r="H11" s="15"/>
      <c r="I11" s="25"/>
      <c r="J11" s="25"/>
      <c r="K11" s="26"/>
      <c r="L11" s="26"/>
      <c r="M11" s="27" t="str">
        <f>IF(H11='コード表（変更不可）'!$D$3,K11/L11,"")</f>
        <v/>
      </c>
      <c r="N11" s="18">
        <f>IF(H11='コード表（変更不可）'!$D$3,ROUND(G11*M11,0),G11)</f>
        <v>0</v>
      </c>
      <c r="O11" s="2"/>
    </row>
    <row r="12" spans="1:15" ht="25" customHeight="1">
      <c r="A12" s="15">
        <v>9</v>
      </c>
      <c r="B12" s="16"/>
      <c r="C12" s="2"/>
      <c r="D12" s="2"/>
      <c r="E12" s="20"/>
      <c r="F12" s="20"/>
      <c r="G12" s="17"/>
      <c r="H12" s="15"/>
      <c r="I12" s="25"/>
      <c r="J12" s="25"/>
      <c r="K12" s="26"/>
      <c r="L12" s="26"/>
      <c r="M12" s="27" t="str">
        <f>IF(H12='コード表（変更不可）'!$D$3,K12/L12,"")</f>
        <v/>
      </c>
      <c r="N12" s="18">
        <f>IF(H12='コード表（変更不可）'!$D$3,ROUND(G12*M12,0),G12)</f>
        <v>0</v>
      </c>
      <c r="O12" s="2"/>
    </row>
    <row r="13" spans="1:15" ht="25" customHeight="1">
      <c r="A13" s="15">
        <v>10</v>
      </c>
      <c r="B13" s="16"/>
      <c r="C13" s="2"/>
      <c r="D13" s="2"/>
      <c r="E13" s="20"/>
      <c r="F13" s="20"/>
      <c r="G13" s="17"/>
      <c r="H13" s="15"/>
      <c r="I13" s="25"/>
      <c r="J13" s="25"/>
      <c r="K13" s="26"/>
      <c r="L13" s="26"/>
      <c r="M13" s="27" t="str">
        <f>IF(H13='コード表（変更不可）'!$D$3,K13/L13,"")</f>
        <v/>
      </c>
      <c r="N13" s="18">
        <f>IF(H13='コード表（変更不可）'!$D$3,ROUND(G13*M13,0),G13)</f>
        <v>0</v>
      </c>
      <c r="O13" s="2"/>
    </row>
    <row r="14" spans="1:15" ht="25" customHeight="1">
      <c r="A14" s="15">
        <v>11</v>
      </c>
      <c r="B14" s="16"/>
      <c r="C14" s="2"/>
      <c r="D14" s="2"/>
      <c r="E14" s="20"/>
      <c r="F14" s="20"/>
      <c r="G14" s="17"/>
      <c r="H14" s="15"/>
      <c r="I14" s="25"/>
      <c r="J14" s="25"/>
      <c r="K14" s="26"/>
      <c r="L14" s="26"/>
      <c r="M14" s="27" t="str">
        <f>IF(H14='コード表（変更不可）'!$D$3,K14/L14,"")</f>
        <v/>
      </c>
      <c r="N14" s="18">
        <f>IF(H14='コード表（変更不可）'!$D$3,ROUND(G14*M14,0),G14)</f>
        <v>0</v>
      </c>
      <c r="O14" s="2"/>
    </row>
    <row r="15" spans="1:15" ht="25" customHeight="1">
      <c r="A15" s="15">
        <v>12</v>
      </c>
      <c r="B15" s="16"/>
      <c r="C15" s="2"/>
      <c r="D15" s="2"/>
      <c r="E15" s="20"/>
      <c r="F15" s="20"/>
      <c r="G15" s="17"/>
      <c r="H15" s="15"/>
      <c r="I15" s="25"/>
      <c r="J15" s="25"/>
      <c r="K15" s="26"/>
      <c r="L15" s="26"/>
      <c r="M15" s="27" t="str">
        <f>IF(H15='コード表（変更不可）'!$D$3,K15/L15,"")</f>
        <v/>
      </c>
      <c r="N15" s="18">
        <f>IF(H15='コード表（変更不可）'!$D$3,ROUND(G15*M15,0),G15)</f>
        <v>0</v>
      </c>
      <c r="O15" s="2"/>
    </row>
    <row r="16" spans="1:15" ht="25" customHeight="1">
      <c r="A16" s="15">
        <v>13</v>
      </c>
      <c r="B16" s="16"/>
      <c r="C16" s="2"/>
      <c r="D16" s="2"/>
      <c r="E16" s="20"/>
      <c r="F16" s="20"/>
      <c r="G16" s="17"/>
      <c r="H16" s="15"/>
      <c r="I16" s="25"/>
      <c r="J16" s="25"/>
      <c r="K16" s="26"/>
      <c r="L16" s="26"/>
      <c r="M16" s="27" t="str">
        <f>IF(H16='コード表（変更不可）'!$D$3,K16/L16,"")</f>
        <v/>
      </c>
      <c r="N16" s="18">
        <f>IF(H16='コード表（変更不可）'!$D$3,ROUND(G16*M16,0),G16)</f>
        <v>0</v>
      </c>
      <c r="O16" s="2"/>
    </row>
    <row r="17" spans="1:15" ht="25" customHeight="1">
      <c r="A17" s="15">
        <v>14</v>
      </c>
      <c r="B17" s="16"/>
      <c r="C17" s="2"/>
      <c r="D17" s="2"/>
      <c r="E17" s="20"/>
      <c r="F17" s="20"/>
      <c r="G17" s="17"/>
      <c r="H17" s="15"/>
      <c r="I17" s="25"/>
      <c r="J17" s="25"/>
      <c r="K17" s="26"/>
      <c r="L17" s="26"/>
      <c r="M17" s="27" t="str">
        <f>IF(H17='コード表（変更不可）'!$D$3,K17/L17,"")</f>
        <v/>
      </c>
      <c r="N17" s="18">
        <f>IF(H17='コード表（変更不可）'!$D$3,ROUND(G17*M17,0),G17)</f>
        <v>0</v>
      </c>
      <c r="O17" s="2"/>
    </row>
    <row r="18" spans="1:15" ht="25" customHeight="1">
      <c r="A18" s="15">
        <v>15</v>
      </c>
      <c r="B18" s="16"/>
      <c r="C18" s="2"/>
      <c r="D18" s="2"/>
      <c r="E18" s="20"/>
      <c r="F18" s="20"/>
      <c r="G18" s="17"/>
      <c r="H18" s="15"/>
      <c r="I18" s="25"/>
      <c r="J18" s="25"/>
      <c r="K18" s="26"/>
      <c r="L18" s="26"/>
      <c r="M18" s="27" t="str">
        <f>IF(H18='コード表（変更不可）'!$D$3,K18/L18,"")</f>
        <v/>
      </c>
      <c r="N18" s="18">
        <f>IF(H18='コード表（変更不可）'!$D$3,ROUND(G18*M18,0),G18)</f>
        <v>0</v>
      </c>
      <c r="O18" s="2"/>
    </row>
    <row r="19" spans="1:15" ht="25" customHeight="1">
      <c r="A19" s="15">
        <v>16</v>
      </c>
      <c r="B19" s="16"/>
      <c r="C19" s="2"/>
      <c r="D19" s="2"/>
      <c r="E19" s="20"/>
      <c r="F19" s="20"/>
      <c r="G19" s="17"/>
      <c r="H19" s="15"/>
      <c r="I19" s="25"/>
      <c r="J19" s="25"/>
      <c r="K19" s="26"/>
      <c r="L19" s="26"/>
      <c r="M19" s="27" t="str">
        <f>IF(H19='コード表（変更不可）'!$D$3,K19/L19,"")</f>
        <v/>
      </c>
      <c r="N19" s="18">
        <f>IF(H19='コード表（変更不可）'!$D$3,ROUND(G19*M19,0),G19)</f>
        <v>0</v>
      </c>
      <c r="O19" s="2"/>
    </row>
    <row r="20" spans="1:15" ht="25" customHeight="1">
      <c r="A20" s="15">
        <v>17</v>
      </c>
      <c r="B20" s="16"/>
      <c r="C20" s="2"/>
      <c r="D20" s="2"/>
      <c r="E20" s="20"/>
      <c r="F20" s="20"/>
      <c r="G20" s="17"/>
      <c r="H20" s="15"/>
      <c r="I20" s="25"/>
      <c r="J20" s="25"/>
      <c r="K20" s="26"/>
      <c r="L20" s="26"/>
      <c r="M20" s="27" t="str">
        <f>IF(H20='コード表（変更不可）'!$D$3,K20/L20,"")</f>
        <v/>
      </c>
      <c r="N20" s="18">
        <f>IF(H20='コード表（変更不可）'!$D$3,ROUND(G20*M20,0),G20)</f>
        <v>0</v>
      </c>
      <c r="O20" s="2"/>
    </row>
    <row r="21" spans="1:15" ht="25" customHeight="1">
      <c r="A21" s="15">
        <v>18</v>
      </c>
      <c r="B21" s="16"/>
      <c r="C21" s="2"/>
      <c r="D21" s="2"/>
      <c r="E21" s="20"/>
      <c r="F21" s="20"/>
      <c r="G21" s="17"/>
      <c r="H21" s="15"/>
      <c r="I21" s="25"/>
      <c r="J21" s="25"/>
      <c r="K21" s="26"/>
      <c r="L21" s="26"/>
      <c r="M21" s="27" t="str">
        <f>IF(H21='コード表（変更不可）'!$D$3,K21/L21,"")</f>
        <v/>
      </c>
      <c r="N21" s="18">
        <f>IF(H21='コード表（変更不可）'!$D$3,ROUND(G21*M21,0),G21)</f>
        <v>0</v>
      </c>
      <c r="O21" s="2"/>
    </row>
    <row r="22" spans="1:15" ht="25" customHeight="1">
      <c r="A22" s="15">
        <v>19</v>
      </c>
      <c r="B22" s="16"/>
      <c r="C22" s="2"/>
      <c r="D22" s="2"/>
      <c r="E22" s="20"/>
      <c r="F22" s="20"/>
      <c r="G22" s="17"/>
      <c r="H22" s="15"/>
      <c r="I22" s="25"/>
      <c r="J22" s="25"/>
      <c r="K22" s="26"/>
      <c r="L22" s="26"/>
      <c r="M22" s="27" t="str">
        <f>IF(H22='コード表（変更不可）'!$D$3,K22/L22,"")</f>
        <v/>
      </c>
      <c r="N22" s="18">
        <f>IF(H22='コード表（変更不可）'!$D$3,ROUND(G22*M22,0),G22)</f>
        <v>0</v>
      </c>
      <c r="O22" s="2"/>
    </row>
    <row r="23" spans="1:15" ht="25" customHeight="1">
      <c r="A23" s="15">
        <v>20</v>
      </c>
      <c r="B23" s="16"/>
      <c r="C23" s="2"/>
      <c r="D23" s="2"/>
      <c r="E23" s="20"/>
      <c r="F23" s="20"/>
      <c r="G23" s="17"/>
      <c r="H23" s="15"/>
      <c r="I23" s="25"/>
      <c r="J23" s="25"/>
      <c r="K23" s="26"/>
      <c r="L23" s="26"/>
      <c r="M23" s="27" t="str">
        <f>IF(H23='コード表（変更不可）'!$D$3,K23/L23,"")</f>
        <v/>
      </c>
      <c r="N23" s="18">
        <f>IF(H23='コード表（変更不可）'!$D$3,ROUND(G23*M23,0),G23)</f>
        <v>0</v>
      </c>
      <c r="O23" s="2"/>
    </row>
    <row r="24" spans="1:15" ht="25" customHeight="1">
      <c r="A24" s="15">
        <v>21</v>
      </c>
      <c r="B24" s="16"/>
      <c r="C24" s="2"/>
      <c r="D24" s="2"/>
      <c r="E24" s="20"/>
      <c r="F24" s="20"/>
      <c r="G24" s="17"/>
      <c r="H24" s="15"/>
      <c r="I24" s="25"/>
      <c r="J24" s="25"/>
      <c r="K24" s="26"/>
      <c r="L24" s="26"/>
      <c r="M24" s="27" t="str">
        <f>IF(H24='コード表（変更不可）'!$D$3,K24/L24,"")</f>
        <v/>
      </c>
      <c r="N24" s="18">
        <f>IF(H24='コード表（変更不可）'!$D$3,ROUND(G24*M24,0),G24)</f>
        <v>0</v>
      </c>
      <c r="O24" s="2"/>
    </row>
    <row r="25" spans="1:15" ht="25" customHeight="1">
      <c r="A25" s="15">
        <v>22</v>
      </c>
      <c r="B25" s="16"/>
      <c r="C25" s="2"/>
      <c r="D25" s="2"/>
      <c r="E25" s="20"/>
      <c r="F25" s="20"/>
      <c r="G25" s="17"/>
      <c r="H25" s="15"/>
      <c r="I25" s="25"/>
      <c r="J25" s="25"/>
      <c r="K25" s="26"/>
      <c r="L25" s="26"/>
      <c r="M25" s="27" t="str">
        <f>IF(H25='コード表（変更不可）'!$D$3,K25/L25,"")</f>
        <v/>
      </c>
      <c r="N25" s="18">
        <f>IF(H25='コード表（変更不可）'!$D$3,ROUND(G25*M25,0),G25)</f>
        <v>0</v>
      </c>
      <c r="O25" s="2"/>
    </row>
    <row r="26" spans="1:15" ht="25" customHeight="1">
      <c r="A26" s="15">
        <v>23</v>
      </c>
      <c r="B26" s="16"/>
      <c r="C26" s="2"/>
      <c r="D26" s="2"/>
      <c r="E26" s="20"/>
      <c r="F26" s="20"/>
      <c r="G26" s="17"/>
      <c r="H26" s="15"/>
      <c r="I26" s="25"/>
      <c r="J26" s="25"/>
      <c r="K26" s="26"/>
      <c r="L26" s="26"/>
      <c r="M26" s="27" t="str">
        <f>IF(H26='コード表（変更不可）'!$D$3,K26/L26,"")</f>
        <v/>
      </c>
      <c r="N26" s="18">
        <f>IF(H26='コード表（変更不可）'!$D$3,ROUND(G26*M26,0),G26)</f>
        <v>0</v>
      </c>
      <c r="O26" s="2"/>
    </row>
    <row r="27" spans="1:15" ht="25" customHeight="1">
      <c r="A27" s="15">
        <v>24</v>
      </c>
      <c r="B27" s="16"/>
      <c r="C27" s="2"/>
      <c r="D27" s="2"/>
      <c r="E27" s="20"/>
      <c r="F27" s="20"/>
      <c r="G27" s="17"/>
      <c r="H27" s="15"/>
      <c r="I27" s="25"/>
      <c r="J27" s="25"/>
      <c r="K27" s="26"/>
      <c r="L27" s="26"/>
      <c r="M27" s="27" t="str">
        <f>IF(H27='コード表（変更不可）'!$D$3,K27/L27,"")</f>
        <v/>
      </c>
      <c r="N27" s="18">
        <f>IF(H27='コード表（変更不可）'!$D$3,ROUND(G27*M27,0),G27)</f>
        <v>0</v>
      </c>
      <c r="O27" s="2"/>
    </row>
    <row r="28" spans="1:15" ht="25" customHeight="1">
      <c r="A28" s="15">
        <v>25</v>
      </c>
      <c r="B28" s="16"/>
      <c r="C28" s="2"/>
      <c r="D28" s="2"/>
      <c r="E28" s="20"/>
      <c r="F28" s="20"/>
      <c r="G28" s="17"/>
      <c r="H28" s="15"/>
      <c r="I28" s="25"/>
      <c r="J28" s="25"/>
      <c r="K28" s="26"/>
      <c r="L28" s="26"/>
      <c r="M28" s="27" t="str">
        <f>IF(H28='コード表（変更不可）'!$D$3,K28/L28,"")</f>
        <v/>
      </c>
      <c r="N28" s="18">
        <f>IF(H28='コード表（変更不可）'!$D$3,ROUND(G28*M28,0),G28)</f>
        <v>0</v>
      </c>
      <c r="O28" s="2"/>
    </row>
    <row r="29" spans="1:15" ht="25" customHeight="1">
      <c r="A29" s="15">
        <v>26</v>
      </c>
      <c r="B29" s="16"/>
      <c r="C29" s="2"/>
      <c r="D29" s="2"/>
      <c r="E29" s="20"/>
      <c r="F29" s="20"/>
      <c r="G29" s="17"/>
      <c r="H29" s="15"/>
      <c r="I29" s="25"/>
      <c r="J29" s="25"/>
      <c r="K29" s="26"/>
      <c r="L29" s="26"/>
      <c r="M29" s="27" t="str">
        <f>IF(H29='コード表（変更不可）'!$D$3,K29/L29,"")</f>
        <v/>
      </c>
      <c r="N29" s="18">
        <f>IF(H29='コード表（変更不可）'!$D$3,ROUND(G29*M29,0),G29)</f>
        <v>0</v>
      </c>
      <c r="O29" s="2"/>
    </row>
    <row r="30" spans="1:15" ht="25" customHeight="1">
      <c r="A30" s="15">
        <v>27</v>
      </c>
      <c r="B30" s="16"/>
      <c r="C30" s="2"/>
      <c r="D30" s="2"/>
      <c r="E30" s="20"/>
      <c r="F30" s="20"/>
      <c r="G30" s="17"/>
      <c r="H30" s="15"/>
      <c r="I30" s="25"/>
      <c r="J30" s="25"/>
      <c r="K30" s="26"/>
      <c r="L30" s="26"/>
      <c r="M30" s="27" t="str">
        <f>IF(H30='コード表（変更不可）'!$D$3,K30/L30,"")</f>
        <v/>
      </c>
      <c r="N30" s="18">
        <f>IF(H30='コード表（変更不可）'!$D$3,ROUND(G30*M30,0),G30)</f>
        <v>0</v>
      </c>
      <c r="O30" s="2"/>
    </row>
    <row r="31" spans="1:15" ht="25" customHeight="1">
      <c r="A31" s="15">
        <v>28</v>
      </c>
      <c r="B31" s="16"/>
      <c r="C31" s="2"/>
      <c r="D31" s="2"/>
      <c r="E31" s="20"/>
      <c r="F31" s="20"/>
      <c r="G31" s="17"/>
      <c r="H31" s="15"/>
      <c r="I31" s="25"/>
      <c r="J31" s="25"/>
      <c r="K31" s="26"/>
      <c r="L31" s="26"/>
      <c r="M31" s="27" t="str">
        <f>IF(H31='コード表（変更不可）'!$D$3,K31/L31,"")</f>
        <v/>
      </c>
      <c r="N31" s="18">
        <f>IF(H31='コード表（変更不可）'!$D$3,ROUND(G31*M31,0),G31)</f>
        <v>0</v>
      </c>
      <c r="O31" s="2"/>
    </row>
    <row r="32" spans="1:15" ht="25" customHeight="1">
      <c r="A32" s="15">
        <v>29</v>
      </c>
      <c r="B32" s="16"/>
      <c r="C32" s="2"/>
      <c r="D32" s="2"/>
      <c r="E32" s="20"/>
      <c r="F32" s="20"/>
      <c r="G32" s="17"/>
      <c r="H32" s="15"/>
      <c r="I32" s="25"/>
      <c r="J32" s="25"/>
      <c r="K32" s="26"/>
      <c r="L32" s="26"/>
      <c r="M32" s="27" t="str">
        <f>IF(H32='コード表（変更不可）'!$D$3,K32/L32,"")</f>
        <v/>
      </c>
      <c r="N32" s="18">
        <f>IF(H32='コード表（変更不可）'!$D$3,ROUND(G32*M32,0),G32)</f>
        <v>0</v>
      </c>
      <c r="O32" s="2"/>
    </row>
    <row r="33" spans="1:15" ht="25" customHeight="1">
      <c r="A33" s="15">
        <v>30</v>
      </c>
      <c r="B33" s="16"/>
      <c r="C33" s="2"/>
      <c r="D33" s="2"/>
      <c r="E33" s="20"/>
      <c r="F33" s="20"/>
      <c r="G33" s="17"/>
      <c r="H33" s="15"/>
      <c r="I33" s="25"/>
      <c r="J33" s="25"/>
      <c r="K33" s="26"/>
      <c r="L33" s="26"/>
      <c r="M33" s="27" t="str">
        <f>IF(H33='コード表（変更不可）'!$D$3,K33/L33,"")</f>
        <v/>
      </c>
      <c r="N33" s="18">
        <f>IF(H33='コード表（変更不可）'!$D$3,ROUND(G33*M33,0),G33)</f>
        <v>0</v>
      </c>
      <c r="O33" s="2"/>
    </row>
    <row r="34" spans="1:15" ht="25" customHeight="1">
      <c r="A34" s="15">
        <v>31</v>
      </c>
      <c r="B34" s="16"/>
      <c r="C34" s="2"/>
      <c r="D34" s="2"/>
      <c r="E34" s="20"/>
      <c r="F34" s="20"/>
      <c r="G34" s="17"/>
      <c r="H34" s="15"/>
      <c r="I34" s="25"/>
      <c r="J34" s="25"/>
      <c r="K34" s="26"/>
      <c r="L34" s="26"/>
      <c r="M34" s="27" t="str">
        <f>IF(H34='コード表（変更不可）'!$D$3,K34/L34,"")</f>
        <v/>
      </c>
      <c r="N34" s="18">
        <f>IF(H34='コード表（変更不可）'!$D$3,ROUND(G34*M34,0),G34)</f>
        <v>0</v>
      </c>
      <c r="O34" s="2"/>
    </row>
    <row r="35" spans="1:15" ht="25" customHeight="1">
      <c r="A35" s="15">
        <v>32</v>
      </c>
      <c r="B35" s="16"/>
      <c r="C35" s="2"/>
      <c r="D35" s="2"/>
      <c r="E35" s="20"/>
      <c r="F35" s="20"/>
      <c r="G35" s="17"/>
      <c r="H35" s="15"/>
      <c r="I35" s="25"/>
      <c r="J35" s="25"/>
      <c r="K35" s="26"/>
      <c r="L35" s="26"/>
      <c r="M35" s="27" t="str">
        <f>IF(H35='コード表（変更不可）'!$D$3,K35/L35,"")</f>
        <v/>
      </c>
      <c r="N35" s="18">
        <f>IF(H35='コード表（変更不可）'!$D$3,ROUND(G35*M35,0),G35)</f>
        <v>0</v>
      </c>
      <c r="O35" s="2"/>
    </row>
    <row r="36" spans="1:15" ht="25" customHeight="1">
      <c r="A36" s="15">
        <v>33</v>
      </c>
      <c r="B36" s="16"/>
      <c r="C36" s="2"/>
      <c r="D36" s="2"/>
      <c r="E36" s="20"/>
      <c r="F36" s="20"/>
      <c r="G36" s="17"/>
      <c r="H36" s="15"/>
      <c r="I36" s="25"/>
      <c r="J36" s="25"/>
      <c r="K36" s="26"/>
      <c r="L36" s="26"/>
      <c r="M36" s="27" t="str">
        <f>IF(H36='コード表（変更不可）'!$D$3,K36/L36,"")</f>
        <v/>
      </c>
      <c r="N36" s="18">
        <f>IF(H36='コード表（変更不可）'!$D$3,ROUND(G36*M36,0),G36)</f>
        <v>0</v>
      </c>
      <c r="O36" s="2"/>
    </row>
    <row r="37" spans="1:15" ht="25" customHeight="1">
      <c r="A37" s="15">
        <v>34</v>
      </c>
      <c r="B37" s="16"/>
      <c r="C37" s="2"/>
      <c r="D37" s="2"/>
      <c r="E37" s="20"/>
      <c r="F37" s="20"/>
      <c r="G37" s="17"/>
      <c r="H37" s="15"/>
      <c r="I37" s="25"/>
      <c r="J37" s="25"/>
      <c r="K37" s="26"/>
      <c r="L37" s="26"/>
      <c r="M37" s="27" t="str">
        <f>IF(H37='コード表（変更不可）'!$D$3,K37/L37,"")</f>
        <v/>
      </c>
      <c r="N37" s="18">
        <f>IF(H37='コード表（変更不可）'!$D$3,ROUND(G37*M37,0),G37)</f>
        <v>0</v>
      </c>
      <c r="O37" s="2"/>
    </row>
    <row r="38" spans="1:15" ht="25" customHeight="1">
      <c r="A38" s="15">
        <v>35</v>
      </c>
      <c r="B38" s="33"/>
      <c r="C38" s="32"/>
      <c r="D38" s="32"/>
      <c r="E38" s="34"/>
      <c r="F38" s="34"/>
      <c r="G38" s="32"/>
      <c r="H38" s="35"/>
      <c r="I38" s="36"/>
      <c r="J38" s="36"/>
      <c r="K38" s="37"/>
      <c r="L38" s="37"/>
      <c r="M38" s="38" t="str">
        <f>IF(H38='コード表（変更不可）'!$D$3,K38/L38,"")</f>
        <v/>
      </c>
      <c r="N38" s="31">
        <f>IF(H38='コード表（変更不可）'!$D$3,ROUND(G38*M38,0),G38)</f>
        <v>0</v>
      </c>
      <c r="O38" s="2"/>
    </row>
    <row r="39" spans="1:15" ht="40" customHeight="1">
      <c r="A39" s="57" t="s">
        <v>45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9"/>
      <c r="N39" s="39">
        <f>SUM(N4:N38)</f>
        <v>2902651</v>
      </c>
      <c r="O39" s="2"/>
    </row>
    <row r="40" spans="1:15" ht="25" customHeight="1"/>
    <row r="41" spans="1:15" ht="25" customHeight="1"/>
    <row r="42" spans="1:15" ht="25" customHeight="1"/>
    <row r="43" spans="1:15" ht="25" customHeight="1"/>
    <row r="44" spans="1:15" ht="25" customHeight="1"/>
    <row r="45" spans="1:15" ht="25" customHeight="1"/>
    <row r="46" spans="1:15" ht="25" customHeight="1"/>
  </sheetData>
  <mergeCells count="2">
    <mergeCell ref="I2:M2"/>
    <mergeCell ref="A39:M39"/>
  </mergeCells>
  <phoneticPr fontId="3"/>
  <conditionalFormatting sqref="I4:M38">
    <cfRule type="expression" dxfId="1" priority="2">
      <formula>$H4="不可（按分要）"</formula>
    </cfRule>
  </conditionalFormatting>
  <conditionalFormatting sqref="F4:F38">
    <cfRule type="cellIs" dxfId="0" priority="1" operator="equal">
      <formula>"無し"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orientation="landscape" r:id="rId1"/>
  <headerFooter>
    <oddHeader>&amp;L【別紙2-1】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2774A2-F0C5-450B-BF2F-8357E7179408}">
          <x14:formula1>
            <xm:f>'コード表（変更不可）'!$F$2:$F$5</xm:f>
          </x14:formula1>
          <xm:sqref>F4:F38</xm:sqref>
        </x14:dataValidation>
        <x14:dataValidation type="list" allowBlank="1" showInputMessage="1" showErrorMessage="1" xr:uid="{E9EE5F25-2B21-481C-8C22-4B4F1D2C95C8}">
          <x14:formula1>
            <xm:f>'コード表（変更不可）'!$B$2:$B$7</xm:f>
          </x14:formula1>
          <xm:sqref>B4:B38</xm:sqref>
        </x14:dataValidation>
        <x14:dataValidation type="list" allowBlank="1" showInputMessage="1" showErrorMessage="1" xr:uid="{EC613FB9-23AD-463D-B6D6-B3E8800E74BF}">
          <x14:formula1>
            <xm:f>'コード表（変更不可）'!$D$2:$D$4</xm:f>
          </x14:formula1>
          <xm:sqref>H4:H38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2EFC-7DFD-4E96-8D64-BD8CEEF588CE}">
  <dimension ref="A1:H31"/>
  <sheetViews>
    <sheetView zoomScale="70" zoomScaleNormal="70" zoomScaleSheetLayoutView="70" workbookViewId="0">
      <selection activeCell="J12" sqref="J12"/>
    </sheetView>
  </sheetViews>
  <sheetFormatPr defaultRowHeight="15"/>
  <cols>
    <col min="1" max="1" width="10.58203125" style="5" customWidth="1"/>
    <col min="2" max="2" width="30.58203125" style="5" customWidth="1"/>
    <col min="3" max="3" width="20.83203125" style="5" customWidth="1"/>
    <col min="4" max="7" width="25.58203125" style="5" customWidth="1"/>
    <col min="8" max="8" width="24.08203125" style="5" customWidth="1"/>
    <col min="9" max="16384" width="8.6640625" style="5"/>
  </cols>
  <sheetData>
    <row r="1" spans="1:8" ht="40" customHeight="1">
      <c r="A1" s="7" t="s">
        <v>34</v>
      </c>
      <c r="B1" s="4"/>
      <c r="C1" s="4"/>
    </row>
    <row r="2" spans="1:8" s="4" customFormat="1" ht="25" customHeight="1">
      <c r="A2" s="24" t="s">
        <v>25</v>
      </c>
      <c r="B2" s="3"/>
      <c r="C2" s="3"/>
      <c r="D2" s="3"/>
      <c r="E2" s="42"/>
      <c r="F2" s="42"/>
      <c r="G2" s="42"/>
    </row>
    <row r="3" spans="1:8" ht="33.5" customHeight="1">
      <c r="A3" s="8" t="s">
        <v>22</v>
      </c>
      <c r="B3" s="8" t="s">
        <v>46</v>
      </c>
      <c r="C3" s="8" t="s">
        <v>47</v>
      </c>
      <c r="D3" s="30" t="s">
        <v>50</v>
      </c>
      <c r="E3" s="8" t="s">
        <v>54</v>
      </c>
      <c r="F3" s="30" t="s">
        <v>58</v>
      </c>
      <c r="G3" s="30" t="s">
        <v>59</v>
      </c>
      <c r="H3" s="8" t="s">
        <v>23</v>
      </c>
    </row>
    <row r="4" spans="1:8" ht="25" customHeight="1">
      <c r="A4" s="15">
        <v>1</v>
      </c>
      <c r="B4" s="15"/>
      <c r="C4" s="41"/>
      <c r="D4" s="41"/>
      <c r="E4" s="15"/>
      <c r="F4" s="44"/>
      <c r="G4" s="52"/>
      <c r="H4" s="44">
        <f>F4*G4</f>
        <v>0</v>
      </c>
    </row>
    <row r="5" spans="1:8" ht="25" customHeight="1">
      <c r="A5" s="15">
        <v>2</v>
      </c>
      <c r="B5" s="15"/>
      <c r="C5" s="41"/>
      <c r="D5" s="41"/>
      <c r="E5" s="15"/>
      <c r="F5" s="44"/>
      <c r="G5" s="52"/>
      <c r="H5" s="44">
        <f t="shared" ref="H5:H23" si="0">F5*G5</f>
        <v>0</v>
      </c>
    </row>
    <row r="6" spans="1:8" ht="25" customHeight="1">
      <c r="A6" s="15">
        <v>3</v>
      </c>
      <c r="B6" s="15"/>
      <c r="C6" s="41"/>
      <c r="D6" s="41"/>
      <c r="E6" s="15"/>
      <c r="F6" s="44"/>
      <c r="G6" s="52"/>
      <c r="H6" s="44">
        <f t="shared" si="0"/>
        <v>0</v>
      </c>
    </row>
    <row r="7" spans="1:8" ht="25" customHeight="1">
      <c r="A7" s="15">
        <v>4</v>
      </c>
      <c r="B7" s="15"/>
      <c r="C7" s="41"/>
      <c r="D7" s="41"/>
      <c r="E7" s="15"/>
      <c r="F7" s="44"/>
      <c r="G7" s="52"/>
      <c r="H7" s="44">
        <f t="shared" si="0"/>
        <v>0</v>
      </c>
    </row>
    <row r="8" spans="1:8" ht="25" customHeight="1">
      <c r="A8" s="15">
        <v>5</v>
      </c>
      <c r="B8" s="41"/>
      <c r="C8" s="41"/>
      <c r="D8" s="41"/>
      <c r="E8" s="15"/>
      <c r="F8" s="43"/>
      <c r="G8" s="51"/>
      <c r="H8" s="44">
        <f t="shared" si="0"/>
        <v>0</v>
      </c>
    </row>
    <row r="9" spans="1:8" ht="25" customHeight="1">
      <c r="A9" s="15">
        <v>6</v>
      </c>
      <c r="B9" s="41"/>
      <c r="C9" s="41"/>
      <c r="D9" s="41"/>
      <c r="E9" s="15"/>
      <c r="F9" s="43"/>
      <c r="G9" s="51"/>
      <c r="H9" s="44">
        <f t="shared" si="0"/>
        <v>0</v>
      </c>
    </row>
    <row r="10" spans="1:8" ht="25" customHeight="1">
      <c r="A10" s="15">
        <v>7</v>
      </c>
      <c r="B10" s="41"/>
      <c r="C10" s="41"/>
      <c r="D10" s="15"/>
      <c r="E10" s="15"/>
      <c r="F10" s="43"/>
      <c r="G10" s="51"/>
      <c r="H10" s="44">
        <f t="shared" si="0"/>
        <v>0</v>
      </c>
    </row>
    <row r="11" spans="1:8" ht="25" customHeight="1">
      <c r="A11" s="15">
        <v>8</v>
      </c>
      <c r="B11" s="41"/>
      <c r="C11" s="41"/>
      <c r="D11" s="1"/>
      <c r="E11" s="15"/>
      <c r="F11" s="44"/>
      <c r="G11" s="51"/>
      <c r="H11" s="44">
        <f t="shared" si="0"/>
        <v>0</v>
      </c>
    </row>
    <row r="12" spans="1:8" ht="25" customHeight="1">
      <c r="A12" s="15">
        <v>9</v>
      </c>
      <c r="B12" s="41"/>
      <c r="C12" s="41"/>
      <c r="D12" s="1"/>
      <c r="E12" s="15"/>
      <c r="F12" s="44"/>
      <c r="G12" s="51"/>
      <c r="H12" s="44">
        <f t="shared" si="0"/>
        <v>0</v>
      </c>
    </row>
    <row r="13" spans="1:8" ht="25" customHeight="1">
      <c r="A13" s="15">
        <v>10</v>
      </c>
      <c r="B13" s="41"/>
      <c r="C13" s="41"/>
      <c r="D13" s="15"/>
      <c r="E13" s="15"/>
      <c r="F13" s="43"/>
      <c r="G13" s="51"/>
      <c r="H13" s="44">
        <f t="shared" si="0"/>
        <v>0</v>
      </c>
    </row>
    <row r="14" spans="1:8" ht="25" customHeight="1">
      <c r="A14" s="15">
        <v>11</v>
      </c>
      <c r="B14" s="41"/>
      <c r="C14" s="41"/>
      <c r="D14" s="15"/>
      <c r="E14" s="15"/>
      <c r="F14" s="43"/>
      <c r="G14" s="51"/>
      <c r="H14" s="44">
        <f t="shared" si="0"/>
        <v>0</v>
      </c>
    </row>
    <row r="15" spans="1:8" ht="25" customHeight="1">
      <c r="A15" s="15">
        <v>12</v>
      </c>
      <c r="B15" s="41"/>
      <c r="C15" s="41"/>
      <c r="D15" s="15"/>
      <c r="E15" s="15"/>
      <c r="F15" s="43"/>
      <c r="G15" s="51"/>
      <c r="H15" s="44">
        <f t="shared" si="0"/>
        <v>0</v>
      </c>
    </row>
    <row r="16" spans="1:8" ht="25" customHeight="1">
      <c r="A16" s="15">
        <v>13</v>
      </c>
      <c r="B16" s="41"/>
      <c r="C16" s="41"/>
      <c r="D16" s="15"/>
      <c r="E16" s="15"/>
      <c r="F16" s="43"/>
      <c r="G16" s="51"/>
      <c r="H16" s="44">
        <f t="shared" si="0"/>
        <v>0</v>
      </c>
    </row>
    <row r="17" spans="1:8" ht="25" customHeight="1">
      <c r="A17" s="15">
        <v>14</v>
      </c>
      <c r="B17" s="41"/>
      <c r="C17" s="41"/>
      <c r="D17" s="15"/>
      <c r="E17" s="15"/>
      <c r="F17" s="43"/>
      <c r="G17" s="51"/>
      <c r="H17" s="44">
        <f t="shared" si="0"/>
        <v>0</v>
      </c>
    </row>
    <row r="18" spans="1:8" ht="25" customHeight="1">
      <c r="A18" s="15">
        <v>15</v>
      </c>
      <c r="B18" s="41"/>
      <c r="C18" s="41"/>
      <c r="D18" s="15"/>
      <c r="E18" s="15"/>
      <c r="F18" s="43"/>
      <c r="G18" s="51"/>
      <c r="H18" s="44">
        <f t="shared" si="0"/>
        <v>0</v>
      </c>
    </row>
    <row r="19" spans="1:8" ht="25" customHeight="1">
      <c r="A19" s="15">
        <v>16</v>
      </c>
      <c r="B19" s="41"/>
      <c r="C19" s="41"/>
      <c r="D19" s="15"/>
      <c r="E19" s="15"/>
      <c r="F19" s="43"/>
      <c r="G19" s="51"/>
      <c r="H19" s="44">
        <f t="shared" si="0"/>
        <v>0</v>
      </c>
    </row>
    <row r="20" spans="1:8" ht="25" customHeight="1">
      <c r="A20" s="15">
        <v>17</v>
      </c>
      <c r="B20" s="41"/>
      <c r="C20" s="41"/>
      <c r="D20" s="15"/>
      <c r="E20" s="15"/>
      <c r="F20" s="43"/>
      <c r="G20" s="51"/>
      <c r="H20" s="44">
        <f t="shared" si="0"/>
        <v>0</v>
      </c>
    </row>
    <row r="21" spans="1:8" ht="25" customHeight="1">
      <c r="A21" s="15">
        <v>18</v>
      </c>
      <c r="B21" s="41"/>
      <c r="C21" s="41"/>
      <c r="D21" s="15"/>
      <c r="E21" s="15"/>
      <c r="F21" s="43"/>
      <c r="G21" s="51"/>
      <c r="H21" s="44">
        <f t="shared" si="0"/>
        <v>0</v>
      </c>
    </row>
    <row r="22" spans="1:8" ht="25" customHeight="1">
      <c r="A22" s="15">
        <v>19</v>
      </c>
      <c r="B22" s="41"/>
      <c r="C22" s="41"/>
      <c r="D22" s="15"/>
      <c r="E22" s="15"/>
      <c r="F22" s="43"/>
      <c r="G22" s="51"/>
      <c r="H22" s="44">
        <f t="shared" si="0"/>
        <v>0</v>
      </c>
    </row>
    <row r="23" spans="1:8" ht="25" customHeight="1">
      <c r="A23" s="15">
        <v>20</v>
      </c>
      <c r="B23" s="41"/>
      <c r="C23" s="41"/>
      <c r="D23" s="15"/>
      <c r="E23" s="15"/>
      <c r="F23" s="43"/>
      <c r="G23" s="51"/>
      <c r="H23" s="44">
        <f t="shared" si="0"/>
        <v>0</v>
      </c>
    </row>
    <row r="24" spans="1:8" ht="40" customHeight="1">
      <c r="A24" s="57" t="s">
        <v>45</v>
      </c>
      <c r="B24" s="58"/>
      <c r="C24" s="58"/>
      <c r="D24" s="58"/>
      <c r="E24" s="58"/>
      <c r="F24" s="58"/>
      <c r="G24" s="59"/>
      <c r="H24" s="45">
        <f>SUM(H4:H23)</f>
        <v>0</v>
      </c>
    </row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</sheetData>
  <mergeCells count="1"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227219-CA47-4735-A329-963E24A6C1CB}">
          <x14:formula1>
            <xm:f>'コード表（変更不可）'!$H$2:$H$5</xm:f>
          </x14:formula1>
          <xm:sqref>B4:B7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D2067-746E-4F70-BFD7-66D88F16A00C}">
  <dimension ref="A1:H31"/>
  <sheetViews>
    <sheetView zoomScale="70" zoomScaleNormal="70" zoomScaleSheetLayoutView="70" workbookViewId="0">
      <selection activeCell="J13" sqref="J13"/>
    </sheetView>
  </sheetViews>
  <sheetFormatPr defaultRowHeight="15"/>
  <cols>
    <col min="1" max="1" width="10.58203125" style="5" customWidth="1"/>
    <col min="2" max="2" width="30.58203125" style="5" customWidth="1"/>
    <col min="3" max="3" width="20.83203125" style="5" customWidth="1"/>
    <col min="4" max="7" width="25.58203125" style="5" customWidth="1"/>
    <col min="8" max="8" width="24.08203125" style="5" customWidth="1"/>
    <col min="9" max="16384" width="8.6640625" style="5"/>
  </cols>
  <sheetData>
    <row r="1" spans="1:8" ht="40" customHeight="1">
      <c r="A1" s="7" t="s">
        <v>34</v>
      </c>
      <c r="B1" s="4"/>
      <c r="C1" s="4"/>
    </row>
    <row r="2" spans="1:8" s="4" customFormat="1" ht="25" customHeight="1">
      <c r="A2" s="24" t="s">
        <v>25</v>
      </c>
      <c r="B2" s="3"/>
      <c r="C2" s="3"/>
      <c r="D2" s="3"/>
      <c r="E2" s="42"/>
      <c r="F2" s="42"/>
      <c r="G2" s="42"/>
    </row>
    <row r="3" spans="1:8" ht="33.5" customHeight="1">
      <c r="A3" s="8" t="s">
        <v>22</v>
      </c>
      <c r="B3" s="8" t="s">
        <v>46</v>
      </c>
      <c r="C3" s="8" t="s">
        <v>47</v>
      </c>
      <c r="D3" s="30" t="s">
        <v>50</v>
      </c>
      <c r="E3" s="8" t="s">
        <v>54</v>
      </c>
      <c r="F3" s="30" t="s">
        <v>58</v>
      </c>
      <c r="G3" s="30" t="s">
        <v>59</v>
      </c>
      <c r="H3" s="8" t="s">
        <v>23</v>
      </c>
    </row>
    <row r="4" spans="1:8" ht="25" customHeight="1">
      <c r="A4" s="15">
        <v>1</v>
      </c>
      <c r="B4" s="15" t="s">
        <v>48</v>
      </c>
      <c r="C4" s="41">
        <v>30</v>
      </c>
      <c r="D4" s="41" t="s">
        <v>57</v>
      </c>
      <c r="E4" s="15" t="s">
        <v>55</v>
      </c>
      <c r="F4" s="60">
        <v>2500</v>
      </c>
      <c r="G4" s="63">
        <v>500</v>
      </c>
      <c r="H4" s="60">
        <f>F4*G4</f>
        <v>1250000</v>
      </c>
    </row>
    <row r="5" spans="1:8" ht="25" customHeight="1">
      <c r="A5" s="15">
        <v>2</v>
      </c>
      <c r="B5" s="15" t="s">
        <v>51</v>
      </c>
      <c r="C5" s="41">
        <v>25</v>
      </c>
      <c r="D5" s="41" t="s">
        <v>57</v>
      </c>
      <c r="E5" s="15" t="s">
        <v>56</v>
      </c>
      <c r="F5" s="61"/>
      <c r="G5" s="64"/>
      <c r="H5" s="61"/>
    </row>
    <row r="6" spans="1:8" ht="25" customHeight="1">
      <c r="A6" s="15">
        <v>3</v>
      </c>
      <c r="B6" s="15" t="s">
        <v>60</v>
      </c>
      <c r="C6" s="41">
        <v>10</v>
      </c>
      <c r="D6" s="41" t="s">
        <v>57</v>
      </c>
      <c r="E6" s="15" t="s">
        <v>61</v>
      </c>
      <c r="F6" s="61"/>
      <c r="G6" s="64"/>
      <c r="H6" s="61"/>
    </row>
    <row r="7" spans="1:8" ht="25" customHeight="1">
      <c r="A7" s="15">
        <v>4</v>
      </c>
      <c r="B7" s="15" t="s">
        <v>53</v>
      </c>
      <c r="C7" s="41">
        <v>15</v>
      </c>
      <c r="D7" s="41" t="s">
        <v>57</v>
      </c>
      <c r="E7" s="15" t="s">
        <v>61</v>
      </c>
      <c r="F7" s="62"/>
      <c r="G7" s="65"/>
      <c r="H7" s="62"/>
    </row>
    <row r="8" spans="1:8" ht="25" customHeight="1">
      <c r="A8" s="15">
        <v>5</v>
      </c>
      <c r="B8" s="41"/>
      <c r="C8" s="41"/>
      <c r="D8" s="41"/>
      <c r="E8" s="15"/>
      <c r="F8" s="43"/>
      <c r="G8" s="51"/>
      <c r="H8" s="44">
        <f t="shared" ref="H8:H23" si="0">F8*G8</f>
        <v>0</v>
      </c>
    </row>
    <row r="9" spans="1:8" ht="25" customHeight="1">
      <c r="A9" s="15">
        <v>6</v>
      </c>
      <c r="B9" s="41"/>
      <c r="C9" s="41"/>
      <c r="D9" s="41"/>
      <c r="E9" s="15"/>
      <c r="F9" s="43"/>
      <c r="G9" s="51"/>
      <c r="H9" s="44">
        <f t="shared" si="0"/>
        <v>0</v>
      </c>
    </row>
    <row r="10" spans="1:8" ht="25" customHeight="1">
      <c r="A10" s="15">
        <v>7</v>
      </c>
      <c r="B10" s="41"/>
      <c r="C10" s="41"/>
      <c r="D10" s="15"/>
      <c r="E10" s="15"/>
      <c r="F10" s="43"/>
      <c r="G10" s="51"/>
      <c r="H10" s="44">
        <f t="shared" si="0"/>
        <v>0</v>
      </c>
    </row>
    <row r="11" spans="1:8" ht="25" customHeight="1">
      <c r="A11" s="15">
        <v>8</v>
      </c>
      <c r="B11" s="41"/>
      <c r="C11" s="41"/>
      <c r="D11" s="1"/>
      <c r="E11" s="15"/>
      <c r="F11" s="44"/>
      <c r="G11" s="51"/>
      <c r="H11" s="44">
        <f t="shared" si="0"/>
        <v>0</v>
      </c>
    </row>
    <row r="12" spans="1:8" ht="25" customHeight="1">
      <c r="A12" s="15">
        <v>9</v>
      </c>
      <c r="B12" s="41"/>
      <c r="C12" s="41"/>
      <c r="D12" s="1"/>
      <c r="E12" s="15"/>
      <c r="F12" s="44"/>
      <c r="G12" s="51"/>
      <c r="H12" s="44">
        <f t="shared" si="0"/>
        <v>0</v>
      </c>
    </row>
    <row r="13" spans="1:8" ht="25" customHeight="1">
      <c r="A13" s="15">
        <v>10</v>
      </c>
      <c r="B13" s="41"/>
      <c r="C13" s="41"/>
      <c r="D13" s="15"/>
      <c r="E13" s="15"/>
      <c r="F13" s="43"/>
      <c r="G13" s="51"/>
      <c r="H13" s="44">
        <f t="shared" si="0"/>
        <v>0</v>
      </c>
    </row>
    <row r="14" spans="1:8" ht="25" customHeight="1">
      <c r="A14" s="15">
        <v>11</v>
      </c>
      <c r="B14" s="41"/>
      <c r="C14" s="41"/>
      <c r="D14" s="15"/>
      <c r="E14" s="15"/>
      <c r="F14" s="43"/>
      <c r="G14" s="51"/>
      <c r="H14" s="44">
        <f t="shared" si="0"/>
        <v>0</v>
      </c>
    </row>
    <row r="15" spans="1:8" ht="25" customHeight="1">
      <c r="A15" s="15">
        <v>12</v>
      </c>
      <c r="B15" s="41"/>
      <c r="C15" s="41"/>
      <c r="D15" s="15"/>
      <c r="E15" s="15"/>
      <c r="F15" s="43"/>
      <c r="G15" s="51"/>
      <c r="H15" s="44">
        <f t="shared" si="0"/>
        <v>0</v>
      </c>
    </row>
    <row r="16" spans="1:8" ht="25" customHeight="1">
      <c r="A16" s="15">
        <v>13</v>
      </c>
      <c r="B16" s="41"/>
      <c r="C16" s="41"/>
      <c r="D16" s="15"/>
      <c r="E16" s="15"/>
      <c r="F16" s="43"/>
      <c r="G16" s="51"/>
      <c r="H16" s="44">
        <f t="shared" si="0"/>
        <v>0</v>
      </c>
    </row>
    <row r="17" spans="1:8" ht="25" customHeight="1">
      <c r="A17" s="15">
        <v>14</v>
      </c>
      <c r="B17" s="41"/>
      <c r="C17" s="41"/>
      <c r="D17" s="15"/>
      <c r="E17" s="15"/>
      <c r="F17" s="43"/>
      <c r="G17" s="51"/>
      <c r="H17" s="44">
        <f t="shared" si="0"/>
        <v>0</v>
      </c>
    </row>
    <row r="18" spans="1:8" ht="25" customHeight="1">
      <c r="A18" s="15">
        <v>15</v>
      </c>
      <c r="B18" s="41"/>
      <c r="C18" s="41"/>
      <c r="D18" s="15"/>
      <c r="E18" s="15"/>
      <c r="F18" s="43"/>
      <c r="G18" s="51"/>
      <c r="H18" s="44">
        <f t="shared" si="0"/>
        <v>0</v>
      </c>
    </row>
    <row r="19" spans="1:8" ht="25" customHeight="1">
      <c r="A19" s="15">
        <v>16</v>
      </c>
      <c r="B19" s="41"/>
      <c r="C19" s="41"/>
      <c r="D19" s="15"/>
      <c r="E19" s="15"/>
      <c r="F19" s="43"/>
      <c r="G19" s="51"/>
      <c r="H19" s="44">
        <f t="shared" si="0"/>
        <v>0</v>
      </c>
    </row>
    <row r="20" spans="1:8" ht="25" customHeight="1">
      <c r="A20" s="15">
        <v>17</v>
      </c>
      <c r="B20" s="41"/>
      <c r="C20" s="41"/>
      <c r="D20" s="15"/>
      <c r="E20" s="15"/>
      <c r="F20" s="43"/>
      <c r="G20" s="51"/>
      <c r="H20" s="44">
        <f t="shared" si="0"/>
        <v>0</v>
      </c>
    </row>
    <row r="21" spans="1:8" ht="25" customHeight="1">
      <c r="A21" s="15">
        <v>18</v>
      </c>
      <c r="B21" s="41"/>
      <c r="C21" s="41"/>
      <c r="D21" s="15"/>
      <c r="E21" s="15"/>
      <c r="F21" s="43"/>
      <c r="G21" s="51"/>
      <c r="H21" s="44">
        <f t="shared" si="0"/>
        <v>0</v>
      </c>
    </row>
    <row r="22" spans="1:8" ht="25" customHeight="1">
      <c r="A22" s="15">
        <v>19</v>
      </c>
      <c r="B22" s="41"/>
      <c r="C22" s="41"/>
      <c r="D22" s="15"/>
      <c r="E22" s="15"/>
      <c r="F22" s="43"/>
      <c r="G22" s="51"/>
      <c r="H22" s="44">
        <f t="shared" si="0"/>
        <v>0</v>
      </c>
    </row>
    <row r="23" spans="1:8" ht="25" customHeight="1">
      <c r="A23" s="15">
        <v>20</v>
      </c>
      <c r="B23" s="41"/>
      <c r="C23" s="41"/>
      <c r="D23" s="15"/>
      <c r="E23" s="15"/>
      <c r="F23" s="43"/>
      <c r="G23" s="51"/>
      <c r="H23" s="44">
        <f t="shared" si="0"/>
        <v>0</v>
      </c>
    </row>
    <row r="24" spans="1:8" ht="40" customHeight="1">
      <c r="A24" s="57" t="s">
        <v>45</v>
      </c>
      <c r="B24" s="58"/>
      <c r="C24" s="58"/>
      <c r="D24" s="58"/>
      <c r="E24" s="58"/>
      <c r="F24" s="58"/>
      <c r="G24" s="59"/>
      <c r="H24" s="45">
        <f>SUM(H4:H23)</f>
        <v>1250000</v>
      </c>
    </row>
    <row r="25" spans="1:8" ht="25" customHeight="1"/>
    <row r="26" spans="1:8" ht="25" customHeight="1"/>
    <row r="27" spans="1:8" ht="25" customHeight="1"/>
    <row r="28" spans="1:8" ht="25" customHeight="1"/>
    <row r="29" spans="1:8" ht="25" customHeight="1"/>
    <row r="30" spans="1:8" ht="25" customHeight="1"/>
    <row r="31" spans="1:8" ht="25" customHeight="1"/>
  </sheetData>
  <mergeCells count="4">
    <mergeCell ref="F4:F7"/>
    <mergeCell ref="G4:G7"/>
    <mergeCell ref="H4:H7"/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1D1938-3CFD-4872-A28C-8C2BB69E250B}">
          <x14:formula1>
            <xm:f>'コード表（変更不可）'!$H$2:$H$5</xm:f>
          </x14:formula1>
          <xm:sqref>B4:B7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1839-D539-4D59-B67E-BB555C7E82F0}">
  <dimension ref="B2:H15"/>
  <sheetViews>
    <sheetView workbookViewId="0">
      <selection activeCell="H10" sqref="H10"/>
    </sheetView>
  </sheetViews>
  <sheetFormatPr defaultRowHeight="18"/>
  <cols>
    <col min="1" max="1" width="3.25" customWidth="1"/>
    <col min="2" max="2" width="32" bestFit="1" customWidth="1"/>
    <col min="4" max="4" width="22.1640625" bestFit="1" customWidth="1"/>
    <col min="8" max="8" width="22" bestFit="1" customWidth="1"/>
  </cols>
  <sheetData>
    <row r="2" spans="2:8">
      <c r="B2" t="s">
        <v>10</v>
      </c>
      <c r="D2" t="s">
        <v>27</v>
      </c>
      <c r="F2" t="s">
        <v>36</v>
      </c>
      <c r="H2" s="40" t="s">
        <v>49</v>
      </c>
    </row>
    <row r="3" spans="2:8">
      <c r="B3" t="s">
        <v>12</v>
      </c>
      <c r="D3" t="s">
        <v>28</v>
      </c>
      <c r="F3" t="s">
        <v>39</v>
      </c>
      <c r="H3" s="40" t="s">
        <v>51</v>
      </c>
    </row>
    <row r="4" spans="2:8">
      <c r="B4" t="s">
        <v>13</v>
      </c>
      <c r="D4" t="s">
        <v>29</v>
      </c>
      <c r="F4" t="s">
        <v>37</v>
      </c>
      <c r="H4" s="40" t="s">
        <v>52</v>
      </c>
    </row>
    <row r="5" spans="2:8">
      <c r="B5" t="s">
        <v>14</v>
      </c>
      <c r="F5" t="s">
        <v>38</v>
      </c>
      <c r="H5" s="40" t="s">
        <v>53</v>
      </c>
    </row>
    <row r="6" spans="2:8">
      <c r="B6" t="s">
        <v>16</v>
      </c>
    </row>
    <row r="7" spans="2:8">
      <c r="B7" t="s">
        <v>17</v>
      </c>
    </row>
    <row r="10" spans="2:8">
      <c r="B10" t="s">
        <v>10</v>
      </c>
    </row>
    <row r="11" spans="2:8">
      <c r="B11" t="s">
        <v>12</v>
      </c>
    </row>
    <row r="12" spans="2:8">
      <c r="B12" t="s">
        <v>13</v>
      </c>
    </row>
    <row r="13" spans="2:8">
      <c r="B13" t="s">
        <v>14</v>
      </c>
    </row>
    <row r="14" spans="2:8">
      <c r="B14" t="s">
        <v>16</v>
      </c>
    </row>
    <row r="15" spans="2:8">
      <c r="B15" t="s">
        <v>18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F05-0C0F-489F-8102-E792430E5A36}">
  <dimension ref="A2:C3"/>
  <sheetViews>
    <sheetView workbookViewId="0">
      <selection activeCell="B4" sqref="B4"/>
    </sheetView>
  </sheetViews>
  <sheetFormatPr defaultRowHeight="18"/>
  <cols>
    <col min="1" max="1" width="4.1640625" style="10" customWidth="1"/>
    <col min="2" max="2" width="12.33203125" bestFit="1" customWidth="1"/>
    <col min="3" max="3" width="22.1640625" bestFit="1" customWidth="1"/>
  </cols>
  <sheetData>
    <row r="2" spans="1:3">
      <c r="A2" s="10">
        <v>1</v>
      </c>
      <c r="B2" t="s">
        <v>67</v>
      </c>
      <c r="C2" t="s">
        <v>68</v>
      </c>
    </row>
    <row r="3" spans="1:3">
      <c r="A3" s="10">
        <v>2</v>
      </c>
      <c r="B3" t="s">
        <v>38</v>
      </c>
      <c r="C3" t="s">
        <v>69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集計</vt:lpstr>
      <vt:lpstr>被災事業者明細一覧（資機材除く）</vt:lpstr>
      <vt:lpstr>＜記載例＞被災事業者明細一覧（資機材除く）</vt:lpstr>
      <vt:lpstr>被災事業者明細一覧 (資機材)</vt:lpstr>
      <vt:lpstr>＜記載例＞被災事業者明細一覧 (資機材)</vt:lpstr>
      <vt:lpstr>コード表（変更不可）</vt:lpstr>
      <vt:lpstr>端数処理一覧</vt:lpstr>
      <vt:lpstr>'＜記載例＞被災事業者明細一覧 (資機材)'!Print_Area</vt:lpstr>
      <vt:lpstr>'＜記載例＞被災事業者明細一覧（資機材除く）'!Print_Area</vt:lpstr>
      <vt:lpstr>集計!Print_Area</vt:lpstr>
      <vt:lpstr>'被災事業者明細一覧 (資機材)'!Print_Area</vt:lpstr>
      <vt:lpstr>'被災事業者明細一覧（資機材除く）'!Print_Area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2021-03-31T09:42:34Z</dcterms:created>
  <dcterms:modified xsi:type="dcterms:W3CDTF">2021-04-01T01:33:15Z</dcterms:modified>
</cp:coreProperties>
</file>